
<file path=[Content_Types].xml><?xml version="1.0" encoding="utf-8"?>
<Types xmlns="http://schemas.openxmlformats.org/package/2006/content-types">
  <Override PartName="/customXml/itemProps3.xml" ContentType="application/vnd.openxmlformats-officedocument.customXmlProperties+xml"/>
  <Override PartName="/xl/externalLinks/externalLink9.xml" ContentType="application/vnd.openxmlformats-officedocument.spreadsheetml.externalLink+xml"/>
  <Override PartName="/xl/externalLinks/externalLink29.xml" ContentType="application/vnd.openxmlformats-officedocument.spreadsheetml.externalLink+xml"/>
  <Override PartName="/xl/externalLinks/externalLink3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Default Extension="bin" ContentType="application/vnd.openxmlformats-officedocument.spreadsheetml.printerSettings"/>
  <Override PartName="/customXml/itemProps2.xml" ContentType="application/vnd.openxmlformats-officedocument.customXmlProperties+xml"/>
  <Override PartName="/xl/externalLinks/externalLink8.xml" ContentType="application/vnd.openxmlformats-officedocument.spreadsheetml.externalLink+xml"/>
  <Override PartName="/xl/externalLinks/externalLink19.xml" ContentType="application/vnd.openxmlformats-officedocument.spreadsheetml.externalLink+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1125" yWindow="-30" windowWidth="13815" windowHeight="8955" tabRatio="451" activeTab="1"/>
  </bookViews>
  <sheets>
    <sheet name="Change Log" sheetId="11" r:id="rId1"/>
    <sheet name="Schedule" sheetId="12" r:id="rId2"/>
    <sheet name="Deleted Sites" sheetId="13" r:id="rId3"/>
    <sheet name="Removed Data" sheetId="14" r:id="rId4"/>
    <sheet name="Rate Centre Analysis" sheetId="16"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s>
  <definedNames>
    <definedName name="_">#REF!</definedName>
    <definedName name="_Alt_Data_link_causal_to_service">[1]Input!$H$110:$L$110</definedName>
    <definedName name="_BECS_Exp">[2]Input!$H$114:$K$114</definedName>
    <definedName name="_Capital1">[1]Input!$H$98:$L$98</definedName>
    <definedName name="_CCS1">'[3]Cost Drivers'!#REF!</definedName>
    <definedName name="_CCS3">'[4]Band &amp; Svc Specific Tfc Assptns'!#REF!</definedName>
    <definedName name="_CSAP_Exp">[2]Input!$H$108:$K$108</definedName>
    <definedName name="_Demand_N_Insight">[1]Input!$H$224:$L$224</definedName>
    <definedName name="_Demand_N_Perform">[1]Input!$H$222:$L$222</definedName>
    <definedName name="_Demand_Net_Control">[1]Input!$H$209:$L$209</definedName>
    <definedName name="_Demand_Net_Perform_and_Net_Insight">[1]Input!$H$206:$L$206</definedName>
    <definedName name="_Demand_proportion_of_N_Insight">[1]Input!$H$200:$L$200</definedName>
    <definedName name="_Demand_Proportion_of_N_Perform">[1]Input!$H$203:$L$203</definedName>
    <definedName name="_Exp_Sales_specialist_cost_for_one_FTE">[1]Input!$H$101:$L$101</definedName>
    <definedName name="_FAQ1" hidden="1">#REF!</definedName>
    <definedName name="_FAQ10" hidden="1">#REF!</definedName>
    <definedName name="_FAQ11" hidden="1">#REF!</definedName>
    <definedName name="_FAQ12" hidden="1">#REF!</definedName>
    <definedName name="_FAQ13" hidden="1">#REF!</definedName>
    <definedName name="_FAQ14" hidden="1">#REF!</definedName>
    <definedName name="_FAQ15" hidden="1">#REF!</definedName>
    <definedName name="_FAQ16" hidden="1">#REF!</definedName>
    <definedName name="_FAQ17" hidden="1">#REF!</definedName>
    <definedName name="_FAQ18" hidden="1">#REF!</definedName>
    <definedName name="_FAQ19" hidden="1">#REF!</definedName>
    <definedName name="_FAQ2" hidden="1">#REF!</definedName>
    <definedName name="_FAQ20" hidden="1">#REF!</definedName>
    <definedName name="_FAQ21" hidden="1">#REF!</definedName>
    <definedName name="_FAQ22" hidden="1">#REF!</definedName>
    <definedName name="_FAQ23" hidden="1">#REF!</definedName>
    <definedName name="_FAQ24" hidden="1">#REF!</definedName>
    <definedName name="_FAQ25" hidden="1">#REF!</definedName>
    <definedName name="_FAQ26" hidden="1">#REF!</definedName>
    <definedName name="_FAQ27" hidden="1">#REF!</definedName>
    <definedName name="_FAQ28" hidden="1">#REF!</definedName>
    <definedName name="_FAQ29" hidden="1">#REF!</definedName>
    <definedName name="_FAQ3" hidden="1">#REF!</definedName>
    <definedName name="_FAQ30" hidden="1">#REF!</definedName>
    <definedName name="_FAQ31" hidden="1">#REF!</definedName>
    <definedName name="_FAQ32" hidden="1">#REF!</definedName>
    <definedName name="_FAQ33" hidden="1">#REF!</definedName>
    <definedName name="_FAQ4" hidden="1">#REF!</definedName>
    <definedName name="_FAQ5" hidden="1">#REF!</definedName>
    <definedName name="_FAQ6" hidden="1">#REF!</definedName>
    <definedName name="_FAQ7" hidden="1">#REF!</definedName>
    <definedName name="_FAQ8" hidden="1">#REF!</definedName>
    <definedName name="_FAQ9" hidden="1">#REF!</definedName>
    <definedName name="_Fill" hidden="1">#REF!</definedName>
    <definedName name="_xlnm._FilterDatabase" localSheetId="0" hidden="1">'Change Log'!$A$429:$D$862</definedName>
    <definedName name="_xlnm._FilterDatabase" localSheetId="2" hidden="1">'Deleted Sites'!$A$1:$DO$34</definedName>
    <definedName name="_xlnm._FilterDatabase" localSheetId="4" hidden="1">'Rate Centre Analysis'!#REF!</definedName>
    <definedName name="_xlnm._FilterDatabase" localSheetId="3" hidden="1">'Removed Data'!$A$1:$N$1437</definedName>
    <definedName name="_xlnm._FilterDatabase" localSheetId="1" hidden="1">Schedule!$A$1:$CI$205</definedName>
    <definedName name="_xlnm._FilterDatabase" hidden="1">[5]Summary!$G$67:$S$94</definedName>
    <definedName name="_FRF16" hidden="1">#REF!</definedName>
    <definedName name="_Hybrid_PM_Expense">[2]Input!$H$129:$K$129</definedName>
    <definedName name="_Incemental_Net_Perform_Labour">[1]Input!$H$161:$L$161</definedName>
    <definedName name="_Incremental_N_Insight_Material">[1]Input!$H$128:$L$128</definedName>
    <definedName name="_Incremental_N_Insight_Service_Contract">[1]Input!$H$143:$L$143</definedName>
    <definedName name="_Incremental_N_Perform_Material">[1]Input!$H$131:$L$131</definedName>
    <definedName name="_Incremental_N_Perform_Service_Contract">[1]Input!$H$146:$L$146</definedName>
    <definedName name="_Incremental_Net_Insight_Labour">[1]Input!$H$158:$L$158</definedName>
    <definedName name="_Installation_overtime_Exp">[2]Input!$H$120:$K$120</definedName>
    <definedName name="_Inward_cost_per_client">[1]Input!$H$185:$L$185</definedName>
    <definedName name="_Key1" hidden="1">#REF!</definedName>
    <definedName name="_Key2" hidden="1">'[6]Main Aternatives'!$A$5</definedName>
    <definedName name="_Lunit_MVRCaptlz_1">[1]Input!$N$10</definedName>
    <definedName name="_Lunit_MVRCaptlz_2">[1]Input!$O$10</definedName>
    <definedName name="_Lunit_MVRCaptlz_3">[1]Input!$P$10</definedName>
    <definedName name="_Lunit_MVRCaptlz_4">[1]Input!$Q$10</definedName>
    <definedName name="_Lunit_MVRCaptlz_5">[1]Input!$R$10</definedName>
    <definedName name="_Lunit_MVRCaptlz_6">[1]Input!$S$10</definedName>
    <definedName name="_Lunit_PlacCaptlz_1">[1]Input!$N$7</definedName>
    <definedName name="_Lunit_PlacCaptlz_2">[1]Input!$O$7</definedName>
    <definedName name="_Lunit_PlacCaptlz_3">[1]Input!$P$7</definedName>
    <definedName name="_Lunit_PlacCaptlz_4">[1]Input!$Q$7</definedName>
    <definedName name="_Lunit_PlacCaptlz_5">[1]Input!$R$7</definedName>
    <definedName name="_Lunit_PlacCaptlz_6">[1]Input!$S$7</definedName>
    <definedName name="_Lunit_PlacExpd_1">[1]Input!$N$8</definedName>
    <definedName name="_Lunit_PlacExpd_2">[1]Input!$O$8</definedName>
    <definedName name="_Lunit_PlacExpd_3">[1]Input!$P$8</definedName>
    <definedName name="_Lunit_PlacExpd_4">[1]Input!$Q$8</definedName>
    <definedName name="_Lunit_PlacExpd_5">[1]Input!$R$8</definedName>
    <definedName name="_Lunit_PlacExpd_6">[1]Input!$S$8</definedName>
    <definedName name="_Lunit_PSDCaptlz_1">[1]Input!$N$9</definedName>
    <definedName name="_Lunit_PSDCaptlz_2">[1]Input!$O$9</definedName>
    <definedName name="_Lunit_PSDCaptlz_3">[1]Input!$P$9</definedName>
    <definedName name="_Lunit_PSDCaptlz_4">[1]Input!$Q$9</definedName>
    <definedName name="_Lunit_PSDCaptlz_5">[1]Input!$R$9</definedName>
    <definedName name="_Lunit_PSDCaptlz_6">[1]Input!$S$9</definedName>
    <definedName name="_Lunit_RemLab_1">[1]Input!$N$6</definedName>
    <definedName name="_Lunit_RemLab_2">[1]Input!$O$6</definedName>
    <definedName name="_Lunit_RemLab_3">[1]Input!$P$6</definedName>
    <definedName name="_Lunit_RemLab_4">[1]Input!$Q$6</definedName>
    <definedName name="_Lunit_RemLab_5">[1]Input!$R$6</definedName>
    <definedName name="_Lunit_RemLab_6">[1]Input!$S$6</definedName>
    <definedName name="_Million">[1]Input!$B$87</definedName>
    <definedName name="_MM1_cumCIF">[1]Input!$N$16</definedName>
    <definedName name="_MM1_cumEIF">[1]Input!$O$16</definedName>
    <definedName name="_MM1_restCIF">[1]Input!$P$16</definedName>
    <definedName name="_MM1_restEIF">[1]Input!$Q$16</definedName>
    <definedName name="_MM10_cumCIF">[1]Input!$N$25</definedName>
    <definedName name="_MM10_cumEIF">[1]Input!$O$25</definedName>
    <definedName name="_MM10_restCIF">[1]Input!$P$25</definedName>
    <definedName name="_MM10_restEIF">[1]Input!$Q$25</definedName>
    <definedName name="_MM2_cumCIF">[1]Input!$N$17</definedName>
    <definedName name="_MM2_cumEIF">[1]Input!$O$17</definedName>
    <definedName name="_MM2_restCIF">[1]Input!$P$17</definedName>
    <definedName name="_MM2_restEIF">[1]Input!$Q$17</definedName>
    <definedName name="_MM3_cumCIF">[1]Input!$N$18</definedName>
    <definedName name="_MM3_cumEIF">[1]Input!$O$18</definedName>
    <definedName name="_MM3_restCIF">[1]Input!$P$18</definedName>
    <definedName name="_MM3_restEIF">[1]Input!$Q$18</definedName>
    <definedName name="_MM4_cumCIF">[1]Input!$N$19</definedName>
    <definedName name="_MM4_cumEIF">[1]Input!$O$19</definedName>
    <definedName name="_MM4_restCIF">[1]Input!$P$19</definedName>
    <definedName name="_MM4_restEIF">[1]Input!$Q$19</definedName>
    <definedName name="_MM5_cumCIF">[1]Input!$N$20</definedName>
    <definedName name="_MM5_cumEIF">[1]Input!$O$20</definedName>
    <definedName name="_MM5_restCIF">[1]Input!$P$20</definedName>
    <definedName name="_MM5_restEIF">[1]Input!$Q$20</definedName>
    <definedName name="_MM6_cumCIF">[1]Input!$N$21</definedName>
    <definedName name="_MM6_cumEIF">[1]Input!$O$21</definedName>
    <definedName name="_MM6_restCIF">[1]Input!$P$21</definedName>
    <definedName name="_MM6_restEIF">[1]Input!$Q$21</definedName>
    <definedName name="_MM7_cumCIF">[1]Input!$N$22</definedName>
    <definedName name="_MM7_cumEIF">[1]Input!$O$22</definedName>
    <definedName name="_MM7_restCIF">[1]Input!$P$22</definedName>
    <definedName name="_MM7_restEIF">[1]Input!$Q$22</definedName>
    <definedName name="_MM8_cumCIF">[1]Input!$N$23</definedName>
    <definedName name="_MM8_cumEIF">[1]Input!$O$23</definedName>
    <definedName name="_MM8_restCIF">[1]Input!$P$23</definedName>
    <definedName name="_MM8_restEIF">[1]Input!$Q$23</definedName>
    <definedName name="_MM9_cumCIF">[1]Input!$N$24</definedName>
    <definedName name="_MM9_cumEIF">[1]Input!$O$24</definedName>
    <definedName name="_MM9_restCIF">[1]Input!$P$24</definedName>
    <definedName name="_MM9_restEIF">[1]Input!$Q$24</definedName>
    <definedName name="_Month">[1]Input!$H$218:$L$218</definedName>
    <definedName name="_N_Control_Router_Complex_Mat">[1]Input!$H$119:$L$119</definedName>
    <definedName name="_N_Control_Router_Contract_Service_Medium">[1]Input!$H$170:$L$170</definedName>
    <definedName name="_N_Control_Router_Contract_Service_Simple">[1]Input!$H$167:$L$167</definedName>
    <definedName name="_N_Control_Router_Labour_Complex">[1]Input!$H$182:$L$182</definedName>
    <definedName name="_N_Control_Router_Labour_Medium">[1]Input!$H$179:$L$179</definedName>
    <definedName name="_N_Control_Router_Medium_Mat">[1]Input!$H$116:$L$116</definedName>
    <definedName name="_N_Control_Router_Simple_mat">[1]Input!$H$113:$L$113</definedName>
    <definedName name="_N_Control_Switch_Complex_Mat">[1]Input!$H$125:$L$125</definedName>
    <definedName name="_N_Control_Switch_Medium_Mat">[1]Input!$H$122:$L$122</definedName>
    <definedName name="_N_Control_Switch_Serv_Contract_Medium">[1]Input!$H$137:$L$137</definedName>
    <definedName name="_N_Control_Switch_Serv_Contract_Simple">[1]Input!$H$134:$L$134</definedName>
    <definedName name="_N_Control_Switch_Service_Contract_Complex">[1]Input!$H$140:$L$140</definedName>
    <definedName name="_N_Control_Switch_Simple_mat">[1]Input!$H$164:$L$164</definedName>
    <definedName name="_Net_Control_Router_Contract_Service_Complex">[1]Input!$H$173:$L$173</definedName>
    <definedName name="_Net_Control_Router_Labour_Simple">[1]Input!$H$176:$L$176</definedName>
    <definedName name="_Net_Control_Switch_Labour_Complex">[1]Input!$H$155:$L$155</definedName>
    <definedName name="_Net_Control_Switch_Labour_Medium">[1]Input!$H$152:$L$152</definedName>
    <definedName name="_Net_Control_Switch_Labour_Simple">[1]Input!$H$149:$L$149</definedName>
    <definedName name="_OG_CCR_Exp">[2]Input!$H$126:$K$126</definedName>
    <definedName name="_ogBaseRev_Mth">[1]Input!$O$13</definedName>
    <definedName name="_Order1" hidden="1">255</definedName>
    <definedName name="_Order2" hidden="1">255</definedName>
    <definedName name="_OT_CCR_Exp">[2]Input!$H$123:$K$123</definedName>
    <definedName name="_OT_Revenue">[2]Input!$H$96:$K$96</definedName>
    <definedName name="_otBaseRev">[1]Input!$N$13</definedName>
    <definedName name="_OtwdEIF">[1]Input!$Q$13</definedName>
    <definedName name="_Project_Manager_Exp">[2]Input!$H$105:$K$105</definedName>
    <definedName name="_Requisite_Formula">[1]Input!$H$220:$L$220</definedName>
    <definedName name="_Revenue1">[1]Input!$H$104:$L$104</definedName>
    <definedName name="_Sort" hidden="1">#REF!</definedName>
    <definedName name="_System_Labour">[1]Input!$H$197:$L$197</definedName>
    <definedName name="_System_Material_and_Installation">[1]Input!$H$188:$L$188</definedName>
    <definedName name="_System_Service_Contract">[1]Input!$H$194:$L$194</definedName>
    <definedName name="_System_Software">[1]Input!$H$191:$L$191</definedName>
    <definedName name="_TAX1">!$O$44:$Q$44</definedName>
    <definedName name="_Thousand">[1]Input!$B$88</definedName>
    <definedName name="_Zero">[1]Input!$H$107:$L$107</definedName>
    <definedName name="A">[7]Base_Results!$F$10</definedName>
    <definedName name="aa" hidden="1">{#N/A,#N/A,FALSE,"IDD";#N/A,#N/A,FALSE,"Opérateur";#N/A,#N/A,FALSE,"Home Direct"}</definedName>
    <definedName name="aaa" hidden="1">{"'HR1 D'!$A$1:$N$35"}</definedName>
    <definedName name="AccessOpt" hidden="1">"Yes"</definedName>
    <definedName name="AccessType" hidden="1">#REF!</definedName>
    <definedName name="ActualPCCutoverHours">#REF!</definedName>
    <definedName name="Aerial">#REF!</definedName>
    <definedName name="Aerial_Distribution">'[3]Cost Drivers'!#REF!</definedName>
    <definedName name="afjakfhaas" hidden="1">{#N/A,#N/A,FALSE,"IDD";#N/A,#N/A,FALSE,"Opérateur";#N/A,#N/A,FALSE,"Home Direct"}</definedName>
    <definedName name="afsa" hidden="1">{#N/A,#N/A,FALSE,"Cover";#N/A,#N/A,FALSE,"Summary";#N/A,#N/A,FALSE,"Monthly";#N/A,#N/A,FALSE,"2002";#N/A,#N/A,FALSE,"Main";#N/A,#N/A,FALSE,"Bridge 2002";#N/A,#N/A,FALSE,"Bridge-global";#N/A,#N/A,FALSE,"ALL"}</definedName>
    <definedName name="afsafs" hidden="1">{#N/A,#N/A,FALSE,"Cover";#N/A,#N/A,FALSE,"3 YEAR VIEW";#N/A,#N/A,FALSE,"Summary";#N/A,#N/A,FALSE,"Monthly";#N/A,#N/A,FALSE,"2002";#N/A,#N/A,FALSE,"Bridge 2002";#N/A,#N/A,FALSE,"Risk mngmt";#N/A,#N/A,FALSE,"Proposed Guid";#N/A,#N/A,FALSE,"EBITDA DRAG";#N/A,#N/A,FALSE,"Assumptions";#N/A,#N/A,FALSE,"BCH";#N/A,#N/A,FALSE,"Aliant";#N/A,#N/A,FALSE,"ExpressVu";#N/A,#N/A,FALSE,"TCC";#N/A,#N/A,FALSE,"Emergis";#N/A,#N/A,FALSE,"BGM";#N/A,#N/A,FALSE,"CGI";#N/A,#N/A,FALSE,"Excel";#N/A,#N/A,FALSE,"BCI";#N/A,#N/A,FALSE,"Telesat";#N/A,#N/A,FALSE,"Venture Other";#N/A,#N/A,FALSE,"Corp";#N/A,#N/A,FALSE,"Elimin"}</definedName>
    <definedName name="AggBidDiscount" hidden="1">#REF!</definedName>
    <definedName name="akfskjah" hidden="1">113</definedName>
    <definedName name="akjfskafa" hidden="1">{#N/A,#N/A,FALSE,"Bridge - Waterfall";#N/A,#N/A,FALSE,"3 year view Monty";#N/A,#N/A,FALSE,"3 year view (presentaion)";#N/A,#N/A,FALSE,"Opportunities";#N/A,#N/A,FALSE,"3 year view";#N/A,#N/A,FALSE,"Summary";#N/A,#N/A,FALSE,"CAPEX-FCF-EP";#N/A,#N/A,FALSE,"DE Ratio";#N/A,#N/A,FALSE,"Sensitivity"}</definedName>
    <definedName name="akjsfakjh" hidden="1">{#N/A,#N/A,FALSE,"Cover";#N/A,#N/A,FALSE,"Main";#N/A,#N/A,FALSE,"Guid";#N/A,#N/A,FALSE,"Summary";#N/A,#N/A,FALSE,"Monthly";#N/A,#N/A,FALSE,"Bridge Q4";#N/A,#N/A,FALSE,"Q4";#N/A,#N/A,FALSE,"Bridge-global";#N/A,#N/A,FALSE,"Bridge"}</definedName>
    <definedName name="akjsfhkja" hidden="1">{#N/A,#N/A,FALSE,"Cover";#N/A,#N/A,FALSE,"Main";#N/A,#N/A,FALSE,"Q4 (ex. Excel)";#N/A,#N/A,FALSE,"Summary (ex. Excel)";#N/A,#N/A,FALSE,"Guid";#N/A,#N/A,FALSE,"Monthly (ex. Excel)"}</definedName>
    <definedName name="akjsfhksa" hidden="1">{#N/A,#N/A,FALSE,"INTERCONNECTION";#N/A,#N/A,FALSE,"INTERCONNECTION";#N/A,#N/A,FALSE,"NEWPRODUCTS";#N/A,#N/A,FALSE,"RATES";#N/A,#N/A,FALSE,"VAREXPL";#N/A,#N/A,FALSE,"INTERCONNECTION"}</definedName>
    <definedName name="aksfhkah" hidden="1">{#N/A,#N/A,FALSE,"IDD";#N/A,#N/A,FALSE,"Opérateur";#N/A,#N/A,FALSE,"Home Direct"}</definedName>
    <definedName name="aksjfhk" hidden="1">{#N/A,#N/A,FALSE,"JAN98VARIANCE";#N/A,#N/A,FALSE,"DATAPAC-HYPERSTREAM BACKUP";#N/A,#N/A,FALSE,"NONPRIME BILLING"}</definedName>
    <definedName name="ALB_TaxRate">'[8]Tax Table'!$D$7</definedName>
    <definedName name="ALIANT_DATA">#REF!</definedName>
    <definedName name="Alt_Title">[1]Input!$C$32</definedName>
    <definedName name="AMAS_Pct_OPTera_3400_Using_DS_1_Mappers">'[3]Configuration Mix'!$B$10</definedName>
    <definedName name="AMAS_Pct_OPTera_3400_Using_DSM">'[3]Configuration Mix'!$B$11</definedName>
    <definedName name="AN_Tot_Capacity">[4]Eqpt_Capacities!#REF!</definedName>
    <definedName name="Anchor_Annual">[1]Input!$A$95</definedName>
    <definedName name="Anchor_Calc">[1]Input!$A$216</definedName>
    <definedName name="Anchor_Cap">[1]Input!$A$267</definedName>
    <definedName name="Anchor_CRTClist">[1]Project!$C$55</definedName>
    <definedName name="Anchor_Dec">[1]Project!$C$71</definedName>
    <definedName name="Anchor_Dmd">[1]Input!$A$308</definedName>
    <definedName name="Anchor_Exp">[1]Input!$A$239</definedName>
    <definedName name="Anchor_Factor">[1]Input!$A$39</definedName>
    <definedName name="anchor_grp_col">[1]CRTC_Summary!$U$1</definedName>
    <definedName name="anchor_grpcat_col">[1]CRTC_Summary!$V$1</definedName>
    <definedName name="Anchor_LEvars">[1]Input!$A$81</definedName>
    <definedName name="Anchor_Lse">[1]Input!$A$299</definedName>
    <definedName name="Anchor_MthSvc">[1]Project!$D$71</definedName>
    <definedName name="Anchor_outSortAR">[1]CF_outputAR!$C$1</definedName>
    <definedName name="Anchor_Project">[1]Project!$C$2</definedName>
    <definedName name="anchor_PW_col">[1]CRTC_Summary!$W$1</definedName>
    <definedName name="Anchor_Rem">[1]Input!$A$292</definedName>
    <definedName name="Anchor_Rev">[1]Input!$A$231</definedName>
    <definedName name="Anchor_Salv">[1]Input!$A$285</definedName>
    <definedName name="Anchor_Taxshield">[1]Input!$A$318</definedName>
    <definedName name="Anchor_varFactData">[1]Variable_Fact!$C$1</definedName>
    <definedName name="Anchor_varFactDef">[1]Project!$C$21</definedName>
    <definedName name="Anchor_varFactOut">[1]CF_outputAR!$F$1</definedName>
    <definedName name="Anchor_varhide">[1]Project!$C$40</definedName>
    <definedName name="Anchor_WksHide">[1]Project!$C$95</definedName>
    <definedName name="Annex_LastCol" hidden="1">#REF!</definedName>
    <definedName name="annual_block">[1]Input!$A$96:$L$210</definedName>
    <definedName name="ANX_DS0_Capacity">'[9]Cost Drivers'!$B$47</definedName>
    <definedName name="AP_PISupplyCost" hidden="1">#REF!</definedName>
    <definedName name="AP_SupplyCostCols" hidden="1">#REF!</definedName>
    <definedName name="Appendix" hidden="1">{"'HR1 D'!$A$1:$N$35"}</definedName>
    <definedName name="APW_d_EOS">[1]Base_Results_1!$F$54</definedName>
    <definedName name="APW_d_EOSITP">[1]Base_Results_1!$F$73</definedName>
    <definedName name="APW_d_EOSITP_DSP">[1]Base_Results_1!$F$74</definedName>
    <definedName name="APW_d_EOSRem">[1]Base_Results_1!$F$62</definedName>
    <definedName name="APW_d_EOSSalv">[1]Base_Results_1!$F$58</definedName>
    <definedName name="APW_d_ITP">[1]Base_Results_1!$F$72</definedName>
    <definedName name="APW_d_LFOC">[1]Base_Results_1!$G$70</definedName>
    <definedName name="APW_d_LFOC_DI">[1]Base_Results_1!$F$67</definedName>
    <definedName name="APW_d_LFOC_ITP">[1]Base_Results_1!$F$68</definedName>
    <definedName name="APW_d_LFOC_ITP_EOS">[1]Base_Results_1!$F$69</definedName>
    <definedName name="APW_d_LFOC_ROE">[1]Base_Results_1!$F$66</definedName>
    <definedName name="APW_d_NPV">[1]Base_Results_1!$G$76</definedName>
    <definedName name="APW_d_PWCE">[1]Base_Results_1!$F$53</definedName>
    <definedName name="APW_d_PWcmt">[1]Base_Results_1!$F$46</definedName>
    <definedName name="APW_d_PWCpL">[1]Base_Results_1!$G$64</definedName>
    <definedName name="APW_d_PWEOSexp">[1]Base_Results_1!$F$49</definedName>
    <definedName name="APW_d_PWEOSexp_DSP">[1]Base_Results_1!$F$50</definedName>
    <definedName name="APW_d_PWExp">[1]Base_Results_1!$F$42</definedName>
    <definedName name="APW_d_PWOpL">[1]Base_Results_1!$F$47</definedName>
    <definedName name="APW_d_PWordc">[1]Base_Results_1!$F$45</definedName>
    <definedName name="APW_d_PWQPUT">[1]Base_Results_1!$F$48</definedName>
    <definedName name="APW_d_PWrevtax">[1]Base_Results_1!$F$44</definedName>
    <definedName name="APW_d_PWVCC">[1]Base_Results_1!$F$43</definedName>
    <definedName name="APW_d_Rem">[1]Base_Results_1!$F$61</definedName>
    <definedName name="APW_d_Rev">[1]Base_Results_1!$G$40</definedName>
    <definedName name="APW_d_Salv">[1]Base_Results_1!$F$57</definedName>
    <definedName name="APW_d_TITP">[1]Base_Results_1!$G$75</definedName>
    <definedName name="APW_d_TOE">[1]Base_Results_1!$G$51</definedName>
    <definedName name="APW_d_TPWCap">[1]Base_Results_1!$G$55</definedName>
    <definedName name="APW_d_TRem">[1]Base_Results_1!$G$63</definedName>
    <definedName name="APW_d_TSalv">[1]Base_Results_1!$G$59</definedName>
    <definedName name="ar_APW_d_EOS">[1]Base_Results!$F$54</definedName>
    <definedName name="ar_APW_d_EOSITP">[1]Base_Results!$F$73</definedName>
    <definedName name="ar_APW_d_EOSITP_DSP">[1]Base_Results!$F$74</definedName>
    <definedName name="ar_APW_d_EOSRem">[1]Base_Results!$F$62</definedName>
    <definedName name="ar_APW_d_EOSSalv">[1]Base_Results!$F$58</definedName>
    <definedName name="ar_APW_d_ITP">[1]Base_Results!$F$72</definedName>
    <definedName name="ar_APW_d_LFOC">[1]Base_Results!$G$70</definedName>
    <definedName name="ar_APW_d_LFOC_DI">[1]Base_Results!$F$67</definedName>
    <definedName name="ar_APW_d_LFOC_ITP">[1]Base_Results!$F$68</definedName>
    <definedName name="ar_APW_d_LFOC_ITP_EOS">[1]Base_Results!$F$69</definedName>
    <definedName name="ar_APW_d_LFOC_ROE">[1]Base_Results!$F$66</definedName>
    <definedName name="ar_APW_d_NPV">[1]Base_Results!$G$76</definedName>
    <definedName name="ar_APW_d_PWCE">[1]Base_Results!$F$53</definedName>
    <definedName name="ar_APW_d_PWcmt">[1]Base_Results!$F$46</definedName>
    <definedName name="ar_APW_d_PWCpL">[1]Base_Results!$G$64</definedName>
    <definedName name="ar_APW_d_PWEOSexp">[1]Base_Results!$F$49</definedName>
    <definedName name="ar_APW_d_PWEOSexp_DSP">[1]Base_Results!$F$50</definedName>
    <definedName name="ar_APW_d_PWExp">[1]Base_Results!$F$42</definedName>
    <definedName name="ar_APW_d_PWOpL">[1]Base_Results!$F$48</definedName>
    <definedName name="ar_APW_d_PWordc">[1]Base_Results!$F$45</definedName>
    <definedName name="ar_APW_d_PWQPUT">[1]Base_Results!$F$47</definedName>
    <definedName name="ar_APW_d_PWrevtax">[1]Base_Results!$F$44</definedName>
    <definedName name="ar_APW_d_PWVCC">[1]Base_Results!$F$43</definedName>
    <definedName name="ar_APW_d_Rem">[1]Base_Results!$F$61</definedName>
    <definedName name="ar_APW_d_Rev">[1]Base_Results!$G$40</definedName>
    <definedName name="ar_APW_d_Salv">[1]Base_Results!$F$57</definedName>
    <definedName name="ar_APW_d_TITP">[1]Base_Results!$G$75</definedName>
    <definedName name="ar_APW_d_TOE">[1]Base_Results!$G$51</definedName>
    <definedName name="ar_APW_d_TPWCap">[1]Base_Results!$G$55</definedName>
    <definedName name="ar_APW_d_TRem">[1]Base_Results!$G$63</definedName>
    <definedName name="ar_APW_d_TSalv">[1]Base_Results!$G$59</definedName>
    <definedName name="ar_BS_d_AccDepr">[1]Base_Results!$F$136</definedName>
    <definedName name="ar_BS_d_CSE">[1]Base_Results!$F$150</definedName>
    <definedName name="ar_BS_d_DCap">[1]Base_Results!$F$135</definedName>
    <definedName name="ar_BS_d_DefExp">[1]Base_Results!$F$139</definedName>
    <definedName name="ar_BS_d_DefRev">[1]Base_Results!$F$147</definedName>
    <definedName name="ar_BS_d_Fitax">[1]Base_Results!$F$140</definedName>
    <definedName name="ar_BS_d_FitaxL">[1]Base_Results!$F$148</definedName>
    <definedName name="ar_BS_d_LTD">[1]Base_Results!$F$146</definedName>
    <definedName name="ar_BS_d_NDA">[1]Base_Results!$F$137</definedName>
    <definedName name="ar_BS_d_NDP">[1]Base_Results!$F$138</definedName>
    <definedName name="ar_BS_d_REarn">[1]Base_Results!$F$151</definedName>
    <definedName name="ar_BS_d_TA">[1]Base_Results!$F$142</definedName>
    <definedName name="ar_BS_d_TLandSE">[1]Base_Results!$F$152</definedName>
    <definedName name="ar_CF_d_BookExpAdj">[1]Base_Results!$F$162</definedName>
    <definedName name="ar_CF_d_BookRevAdj">[1]Base_Results!$F$161</definedName>
    <definedName name="ar_CF_d_CapExp">[1]Base_Results!$F$165</definedName>
    <definedName name="ar_CF_d_CFOper">[1]Base_Results!$F$163</definedName>
    <definedName name="ar_CF_d_Debt">[1]Base_Results!$F$171</definedName>
    <definedName name="ar_CF_d_DepAmort">[1]Base_Results!$F$159</definedName>
    <definedName name="ar_CF_d_Equity">[1]Base_Results!$F$172</definedName>
    <definedName name="ar_CF_d_FCash">[1]Base_Results!$F$173</definedName>
    <definedName name="ar_CF_d_FCash_bef_Fin">[1]Base_Results!$F$169</definedName>
    <definedName name="ar_CF_d_Fitax">[1]Base_Results!$F$160</definedName>
    <definedName name="ar_CF_d_NetCapExp">[1]Base_Results!$F$168</definedName>
    <definedName name="ar_CF_d_NetIncome">[1]Base_Results!$F$157</definedName>
    <definedName name="ar_CF_d_Rem">[1]Base_Results!$F$167</definedName>
    <definedName name="ar_CF_d_Salv">[1]Base_Results!$F$166</definedName>
    <definedName name="ar_EBS_d_cap">[1]Base_Results!$F$251</definedName>
    <definedName name="ar_EBS_d_DPP">[1]Base_Results!$G$258</definedName>
    <definedName name="ar_EBS_d_EP">[1]Base_Results!$F$254</definedName>
    <definedName name="ar_EBS_d_exp">[1]Base_Results!$F$252</definedName>
    <definedName name="ar_EBS_d_FCash">[1]Base_Results!$F$253</definedName>
    <definedName name="ar_EBS_d_NPV">[1]Base_Results!$E$258</definedName>
    <definedName name="ar_EBS_d_rev">[1]Base_Results!$F$250</definedName>
    <definedName name="ar_EBS_d_SRED">[1]Base_Results!$F$255</definedName>
    <definedName name="ar_EBS_i_SL">[1]Base_Results!$E$260</definedName>
    <definedName name="ar_EBS_p_i">[1]Base_Results!$G$260</definedName>
    <definedName name="ar_EBS_p_IRR">[1]Base_Results!$G$259</definedName>
    <definedName name="ar_EBS_p_NetM">[1]Base_Results!$E$259</definedName>
    <definedName name="ar_EBS_p_NPVneg">[1]Base_Results!$F$272</definedName>
    <definedName name="ar_EBS_p_PI">[1]Base_Results!$I$258</definedName>
    <definedName name="ar_EBS_s_anchorSens">[1]Base_Results!$E$265</definedName>
    <definedName name="ar_ECF_d_bookcap">[1]Base_Results!$F$219</definedName>
    <definedName name="ar_ECF_d_cmt_lct">[1]Base_Results!$F$224</definedName>
    <definedName name="ar_ECF_d_cplease">[1]Base_Results!$F$231</definedName>
    <definedName name="ar_ECF_d_crexp">[1]Base_Results!$F$217</definedName>
    <definedName name="ar_ECF_d_dcncf">[1]Base_Results!$F$241</definedName>
    <definedName name="ar_ECF_d_dncf">[1]Base_Results!$F$240</definedName>
    <definedName name="ar_ECF_d_expenses">[1]Base_Results!$F$216</definedName>
    <definedName name="ar_ECF_d_itp">[1]Base_Results!$F$237</definedName>
    <definedName name="ar_ECF_d_LFOC">[1]Base_Results!$F$236</definedName>
    <definedName name="ar_ECF_d_LFOC_DI">[1]Base_Results!$F$234</definedName>
    <definedName name="ar_ECF_d_LFOC_ITP">[1]Base_Results!$F$235</definedName>
    <definedName name="ar_ECF_d_LFOC_ROE">[1]Base_Results!$F$233</definedName>
    <definedName name="ar_ECF_d_NPV">[1]Base_Results!$F$244</definedName>
    <definedName name="ar_ECF_d_oplease">[1]Base_Results!$F$226</definedName>
    <definedName name="ar_ECF_d_ordc">[1]Base_Results!$F$223</definedName>
    <definedName name="ar_ECF_d_pisexp">[1]Base_Results!$F$218</definedName>
    <definedName name="ar_ECF_d_QTGET">[1]Base_Results!$F$225</definedName>
    <definedName name="ar_ECF_d_RC">[1]Base_Results!$F$222</definedName>
    <definedName name="ar_ECF_d_rem">[1]Base_Results!$F$230</definedName>
    <definedName name="ar_ECF_d_salv">[1]Base_Results!$F$229</definedName>
    <definedName name="ar_ECF_d_tcap">[1]Base_Results!$F$228</definedName>
    <definedName name="ar_ECF_d_teosncf">[1]Base_Results!$F$243</definedName>
    <definedName name="ar_ECF_d_teosother">[1]Base_Results!$F$242</definedName>
    <definedName name="ar_ECF_d_tncf">[1]Base_Results!$F$239</definedName>
    <definedName name="ar_ECF_d_toe">[1]Base_Results!$F$227</definedName>
    <definedName name="ar_ECF_d_trev">[1]Base_Results!$F$214</definedName>
    <definedName name="ar_ECF_d_vcc">[1]Base_Results!$F$220</definedName>
    <definedName name="ar_EI_d_CInd">[1]Base_Results!$F$22</definedName>
    <definedName name="ar_EI_d_DPP">[1]Base_Results!$F$10</definedName>
    <definedName name="ar_EI_d_EBITDA_irr">[1]Base_Results!$G$32</definedName>
    <definedName name="ar_EI_d_EBITDA_npv">[1]Base_Results!$G$31</definedName>
    <definedName name="ar_EI_d_EOSNPV">[1]Base_Results!$F$18</definedName>
    <definedName name="ar_EI_d_EOSPWAC">[1]Base_Results!$F$19</definedName>
    <definedName name="ar_EI_d_MEC">[1]Base_Results!$F$16</definedName>
    <definedName name="ar_EI_d_MER">[1]Base_Results!$F$14</definedName>
    <definedName name="ar_EI_d_NBV_irr">[1]Base_Results!$I$32</definedName>
    <definedName name="ar_EI_d_NBV_npv">[1]Base_Results!$I$31</definedName>
    <definedName name="ar_EI_d_NCF_irr">[1]Base_Results!$H$32</definedName>
    <definedName name="ar_EI_d_NCF_npv">[1]Base_Results!$H$31</definedName>
    <definedName name="ar_EI_d_NPV">[1]Base_Results!$F$9</definedName>
    <definedName name="ar_EI_d_profitability_index">[1]Base_Results!$F$21</definedName>
    <definedName name="ar_EI_d_PWAC">[1]Base_Results!$F$15</definedName>
    <definedName name="ar_EI_d_PWRev">[1]Base_Results!$F$13</definedName>
    <definedName name="ar_EI_d_Revenue_irr">[1]Base_Results!$F$32</definedName>
    <definedName name="ar_EI_d_Revenue_npv">[1]Base_Results!$F$31</definedName>
    <definedName name="ar_EI_i_Mult_EBITDA">[1]Base_Results!$G$30</definedName>
    <definedName name="ar_EI_i_Mult_NBV">[1]Base_Results!$I$30</definedName>
    <definedName name="ar_EI_i_Mult_NCF">[1]Base_Results!$H$30</definedName>
    <definedName name="ar_EI_i_Mult_Rev">[1]Base_Results!$F$30</definedName>
    <definedName name="ar_EI_p_Contr">[1]Base_Results!$F$24</definedName>
    <definedName name="ar_EI_p_EBITDA_Netm">[1]Base_Results!$G$33</definedName>
    <definedName name="ar_EI_p_IRR">[1]Base_Results!$F$11</definedName>
    <definedName name="ar_EI_p_Markup">[1]Base_Results!$F$25</definedName>
    <definedName name="ar_EI_p_NBV_Netm">[1]Base_Results!$I$33</definedName>
    <definedName name="ar_EI_p_NCF_Netm">[1]Base_Results!$H$33</definedName>
    <definedName name="ar_EI_p_NetM">[1]Base_Results!$F$23</definedName>
    <definedName name="ar_EI_p_Revenue_Netm">[1]Base_Results!$F$33</definedName>
    <definedName name="ar_EI_s_DSP_Method">[1]Base_Results!$C$30</definedName>
    <definedName name="ar_FI_d_ABE">[1]Base_Results!$F$94</definedName>
    <definedName name="ar_FI_d_ChangeICap">[1]Base_Results!$F$96</definedName>
    <definedName name="ar_FI_d_DepAmort">[1]Base_Results!$F$87</definedName>
    <definedName name="ar_FI_d_EBIT">[1]Base_Results!$F$88</definedName>
    <definedName name="ar_FI_d_EBITDA">[1]Base_Results!$F$86</definedName>
    <definedName name="ar_FI_d_EP">[1]Base_Results!$F$97</definedName>
    <definedName name="ar_FI_d_ICap">[1]Base_Results!$F$95</definedName>
    <definedName name="ar_FI_d_Interest">[1]Base_Results!$F$91</definedName>
    <definedName name="ar_FI_d_ITax">[1]Base_Results!$F$92</definedName>
    <definedName name="ar_FI_d_NetIncome">[1]Base_Results!$F$93</definedName>
    <definedName name="ar_FI_d_OExp">[1]Base_Results!$F$84</definedName>
    <definedName name="ar_FI_d_OR">[1]Base_Results!$F$83</definedName>
    <definedName name="ar_FI_d_OthExp">[1]Base_Results!$F$89</definedName>
    <definedName name="ar_FI_d_OthRev">[1]Base_Results!$F$90</definedName>
    <definedName name="ar_FI_p_ATM">[1]Base_Results!$F$100</definedName>
    <definedName name="ar_FI_p_ChangeICap">[1]Base_Results!$F$98</definedName>
    <definedName name="ar_FI_p_RevGrowth">[1]Base_Results!$F$99</definedName>
    <definedName name="ar_FI_p_ROIC">[1]Base_Results!$F$101</definedName>
    <definedName name="ar_IS_d_DepAmort">[1]Base_Results!$F$119</definedName>
    <definedName name="ar_IS_d_IBITax">[1]Base_Results!$F$125</definedName>
    <definedName name="ar_IS_d_Int">[1]Base_Results!$F$124</definedName>
    <definedName name="ar_IS_d_ITax">[1]Base_Results!$F$126</definedName>
    <definedName name="ar_IS_d_NetIncome">[1]Base_Results!$F$127</definedName>
    <definedName name="ar_IS_d_NOR">[1]Base_Results!$F$122</definedName>
    <definedName name="ar_IS_d_OR">[1]Base_Results!$F$116</definedName>
    <definedName name="ar_IS_d_OthExp">[1]Base_Results!$F$120</definedName>
    <definedName name="ar_IS_d_OthRev">[1]Base_Results!$F$123</definedName>
    <definedName name="ar_IS_d_TOE">[1]Base_Results!$F$121</definedName>
    <definedName name="ar_IS_d_Toe_woDA">[1]Base_Results!$F$118</definedName>
    <definedName name="ar_SFP_i_BMth">[1]Base_Results!$F$180</definedName>
    <definedName name="ar_SFP_i_BYr">[1]Base_Results!$F$179</definedName>
    <definedName name="ar_SFP_i_EMth">[1]Base_Results!$H$180</definedName>
    <definedName name="ar_SFP_i_EYr">[1]Base_Results!$H$179</definedName>
    <definedName name="ar_SFP_i_Mult_EBITDA">[1]Base_Results!$H$188</definedName>
    <definedName name="ar_SFP_i_Mult_NBV">[1]Base_Results!$H$190</definedName>
    <definedName name="ar_SFP_i_Mult_NCF">[1]Base_Results!$H$189</definedName>
    <definedName name="ar_SFP_i_Mult_Rev">[1]Base_Results!$H$187</definedName>
    <definedName name="ar_SFP_i_SP_Prdcy">[1]Base_Results!$H$182</definedName>
    <definedName name="ar_SFP_i_SP_Yrs">[1]Base_Results!$H$181</definedName>
    <definedName name="ar_SFP_p_cmt">[1]Base_Results!$F$202</definedName>
    <definedName name="ar_SFP_p_i">[1]Base_Results!$F$193</definedName>
    <definedName name="ar_SFP_p_ice">[1]Base_Results!$F$196</definedName>
    <definedName name="ar_SFP_p_id">[1]Base_Results!$F$194</definedName>
    <definedName name="ar_SFP_p_ie">[1]Base_Results!$F$195</definedName>
    <definedName name="ar_SFP_p_ipe">[1]Base_Results!$F$197</definedName>
    <definedName name="ar_SFP_p_lct">[1]Base_Results!$F$203</definedName>
    <definedName name="ar_SFP_p_opst">[1]Base_Results!$H$202</definedName>
    <definedName name="ar_SFP_p_ordc">[1]Base_Results!$H$200</definedName>
    <definedName name="ar_SFP_p_PIF">[1]Base_Results!$H$206</definedName>
    <definedName name="ar_SFP_p_PLF">[1]Base_Results!$H$207</definedName>
    <definedName name="ar_SFP_p_qpst">[1]Base_Results!$H$203</definedName>
    <definedName name="ar_SFP_p_qtget">[1]Base_Results!$F$204</definedName>
    <definedName name="ar_SFP_p_rc">[1]Base_Results!$H$199</definedName>
    <definedName name="ar_SFP_p_rce">[1]Base_Results!$H$196</definedName>
    <definedName name="ar_SFP_p_rd">[1]Base_Results!$H$194</definedName>
    <definedName name="ar_SFP_p_rpe">[1]Base_Results!$H$197</definedName>
    <definedName name="ar_SFP_p_SplitOnt">[1]Base_Results!$F$184</definedName>
    <definedName name="ar_SFP_p_SplitOth">[1]Base_Results!$F$186</definedName>
    <definedName name="ar_SFP_p_SplitQue">[1]Base_Results!$F$185</definedName>
    <definedName name="ar_SFP_p_sred">[1]Base_Results!$H$186</definedName>
    <definedName name="ar_SFP_p_t">[1]Base_Results!$F$199</definedName>
    <definedName name="ar_SFP_p_vccf">[1]Base_Results!$F$206</definedName>
    <definedName name="ar_SFP_s_cfunit">[1]Base_Results!$H$184</definedName>
    <definedName name="ar_SFP_s_Dmdunit">[1]Base_Results!$H$185</definedName>
    <definedName name="ar_SFP_s_EOS">[1]Base_Results!$F$187</definedName>
    <definedName name="ar_SFP_s_Prdcy">[1]Base_Results!$F$181</definedName>
    <definedName name="AS2DocOpenMode" hidden="1">"AS2DocumentEdit"</definedName>
    <definedName name="asfafafsf" hidden="1">{#N/A,#N/A,FALSE,"INTERCONNECTION";#N/A,#N/A,FALSE,"INTERCONNECTION";#N/A,#N/A,FALSE,"NEWPRODUCTS";#N/A,#N/A,FALSE,"RATES";#N/A,#N/A,FALSE,"VAREXPL";#N/A,#N/A,FALSE,"INTERCONNECTION"}</definedName>
    <definedName name="AsiaPacRevShare" hidden="1">#REF!</definedName>
    <definedName name="AT_MTS">#REF!</definedName>
    <definedName name="AT_MTT">#REF!</definedName>
    <definedName name="Average_D_Terminals">'[3]Cost Drivers'!#REF!</definedName>
    <definedName name="Avg_number_CO_links">'[3]Cost Drivers'!#REF!</definedName>
    <definedName name="Avg_number_links_per_trunk">'[3]Cost Drivers'!#REF!</definedName>
    <definedName name="Avgetsrate">41/60</definedName>
    <definedName name="b">[7]Base_Results!$F$9</definedName>
    <definedName name="B_Unit">[1]Input!$E$27</definedName>
    <definedName name="B_VP" hidden="1">{"écarts",#N/A,FALSE,"Sommaire Final";"sommaire",#N/A,FALSE,"Sommaire Final"}</definedName>
    <definedName name="Backhaul_Costs" hidden="1">#REF!</definedName>
    <definedName name="Bad_debt">'[1]CRTC Table 6 (Demand)'!$P$15</definedName>
    <definedName name="BadDebtBlock" hidden="1">#REF!</definedName>
    <definedName name="BadDebtFAT" hidden="1">#REF!</definedName>
    <definedName name="Band">'[3]Cost Drivers'!#REF!</definedName>
    <definedName name="BANDWIDTH">#REF!</definedName>
    <definedName name="bandwidth_cost_cols" hidden="1">#REF!</definedName>
    <definedName name="Bandwidth_costs" hidden="1">#REF!</definedName>
    <definedName name="Base">#REF!</definedName>
    <definedName name="base_calc_ind">[1]Project!$M$88</definedName>
    <definedName name="base_NPV">[1]IResults_AR!$B$2</definedName>
    <definedName name="base_PCA_d_Mthly">[1]Project!$K$90</definedName>
    <definedName name="base_PCA_d_SVC">[1]Project!$L$90</definedName>
    <definedName name="BaseDS">#REF!</definedName>
    <definedName name="BasicUnitCosts">#REF!</definedName>
    <definedName name="bc" hidden="1">{#N/A,#N/A,FALSE,"IDD";#N/A,#N/A,FALSE,"Opérateur";#N/A,#N/A,FALSE,"Home Direct"}</definedName>
    <definedName name="BC_TaxRate">'[8]Tax Table'!$D$6</definedName>
    <definedName name="Begin_Month">[1]Input!$C$25</definedName>
    <definedName name="Begin_Year">[1]Input!$C$24</definedName>
    <definedName name="Bell_Fin_Parm">#REF!</definedName>
    <definedName name="Bellcogs">(36.11+2.25)/(45.45/0.8)</definedName>
    <definedName name="BellCRC">#REF!</definedName>
    <definedName name="BellFRC">#REF!</definedName>
    <definedName name="Bellnoaccess">30</definedName>
    <definedName name="BellRate97noeffic">(46.06)/60</definedName>
    <definedName name="Bellratenoeffic">(45.45/60)</definedName>
    <definedName name="Benefits">13.5%</definedName>
    <definedName name="BH_ORIG_CCS_2B_ISDNA">'[4]Band &amp; Svc Specific Tfc Assptns'!#REF!</definedName>
    <definedName name="BH_ORIG_CCS_2B_ISDNB">'[4]Band &amp; Svc Specific Tfc Assptns'!#REF!</definedName>
    <definedName name="BH_ORIG_CCS_2B_ISDNC">'[4]Band &amp; Svc Specific Tfc Assptns'!#REF!</definedName>
    <definedName name="BH_ORIG_CCS_2B_ISDND">'[4]Band &amp; Svc Specific Tfc Assptns'!#REF!</definedName>
    <definedName name="BH_ORIG_CCS_2B_ISDNE">'[4]Band &amp; Svc Specific Tfc Assptns'!#REF!</definedName>
    <definedName name="BH_ORIG_CCS_2B_ISDNF">'[4]Band &amp; Svc Specific Tfc Assptns'!#REF!</definedName>
    <definedName name="BH_ORIG_CCS_2B_ISDNG">'[4]Band &amp; Svc Specific Tfc Assptns'!#REF!</definedName>
    <definedName name="BH_ORIG_CCS_BUSA">'[4]Band &amp; Svc Specific Tfc Assptns'!#REF!</definedName>
    <definedName name="BH_ORIG_CCS_BUSB">'[4]Band &amp; Svc Specific Tfc Assptns'!#REF!</definedName>
    <definedName name="BH_ORIG_CCS_BUSC">'[4]Band &amp; Svc Specific Tfc Assptns'!#REF!</definedName>
    <definedName name="BH_ORIG_CCS_BUSD">'[4]Band &amp; Svc Specific Tfc Assptns'!#REF!</definedName>
    <definedName name="BH_ORIG_CCS_BUSE">'[4]Band &amp; Svc Specific Tfc Assptns'!#REF!</definedName>
    <definedName name="BH_ORIG_CCS_BUSF">'[4]Band &amp; Svc Specific Tfc Assptns'!#REF!</definedName>
    <definedName name="BH_ORIG_CCS_BUSG">'[4]Band &amp; Svc Specific Tfc Assptns'!#REF!</definedName>
    <definedName name="BH_ORIG_CCS_CTXA">'[4]Band &amp; Svc Specific Tfc Assptns'!#REF!</definedName>
    <definedName name="BH_ORIG_CCS_CTXB">'[4]Band &amp; Svc Specific Tfc Assptns'!#REF!</definedName>
    <definedName name="BH_ORIG_CCS_CTXC">'[4]Band &amp; Svc Specific Tfc Assptns'!#REF!</definedName>
    <definedName name="BH_ORIG_CCS_CTXD">'[4]Band &amp; Svc Specific Tfc Assptns'!#REF!</definedName>
    <definedName name="BH_ORIG_CCS_CTXE">'[4]Band &amp; Svc Specific Tfc Assptns'!#REF!</definedName>
    <definedName name="BH_ORIG_CCS_CTXF">'[4]Band &amp; Svc Specific Tfc Assptns'!#REF!</definedName>
    <definedName name="BH_ORIG_CCS_CTXG">'[4]Band &amp; Svc Specific Tfc Assptns'!#REF!</definedName>
    <definedName name="BH_ORIG_CCS_PBXA">'[4]Band &amp; Svc Specific Tfc Assptns'!#REF!</definedName>
    <definedName name="BH_ORIG_CCS_PBXB">'[4]Band &amp; Svc Specific Tfc Assptns'!#REF!</definedName>
    <definedName name="BH_ORIG_CCS_PBXC">'[4]Band &amp; Svc Specific Tfc Assptns'!#REF!</definedName>
    <definedName name="BH_ORIG_CCS_PBXD">'[4]Band &amp; Svc Specific Tfc Assptns'!#REF!</definedName>
    <definedName name="BH_ORIG_CCS_PBXE">'[4]Band &amp; Svc Specific Tfc Assptns'!#REF!</definedName>
    <definedName name="BH_ORIG_CCS_PBXF">'[4]Band &amp; Svc Specific Tfc Assptns'!#REF!</definedName>
    <definedName name="BH_ORIG_CCS_PBXG">'[4]Band &amp; Svc Specific Tfc Assptns'!#REF!</definedName>
    <definedName name="BH_ORIG_CCS_RESA">'[4]Band &amp; Svc Specific Tfc Assptns'!#REF!</definedName>
    <definedName name="BH_ORIG_CCS_RESB">'[4]Band &amp; Svc Specific Tfc Assptns'!#REF!</definedName>
    <definedName name="BH_ORIG_CCS_RESC">'[4]Band &amp; Svc Specific Tfc Assptns'!#REF!</definedName>
    <definedName name="BH_ORIG_CCS_RESD">'[4]Band &amp; Svc Specific Tfc Assptns'!#REF!</definedName>
    <definedName name="BH_ORIG_CCS_RESE">'[4]Band &amp; Svc Specific Tfc Assptns'!#REF!</definedName>
    <definedName name="BH_ORIG_CCS_RESF">'[4]Band &amp; Svc Specific Tfc Assptns'!#REF!</definedName>
    <definedName name="BH_ORIG_CCS_RESG">'[4]Band &amp; Svc Specific Tfc Assptns'!#REF!</definedName>
    <definedName name="BH_ORIG_CCS_TYPAA">'[4]Band &amp; Svc Specific Tfc Assptns'!#REF!</definedName>
    <definedName name="BH_ORIG_CCS_TYPAB">'[4]Band &amp; Svc Specific Tfc Assptns'!#REF!</definedName>
    <definedName name="BH_ORIG_CCS_TYPAC">'[4]Band &amp; Svc Specific Tfc Assptns'!#REF!</definedName>
    <definedName name="BH_ORIG_CCS_TYPAD">'[4]Band &amp; Svc Specific Tfc Assptns'!#REF!</definedName>
    <definedName name="BH_ORIG_CCS_TYPAE">'[4]Band &amp; Svc Specific Tfc Assptns'!#REF!</definedName>
    <definedName name="BH_ORIG_CCS_TYPAF">'[4]Band &amp; Svc Specific Tfc Assptns'!#REF!</definedName>
    <definedName name="BH_ORIG_CCS_TYPAG">'[4]Band &amp; Svc Specific Tfc Assptns'!#REF!</definedName>
    <definedName name="BHCCS">#REF!</definedName>
    <definedName name="BHCCS_DTC_to_net">#REF!</definedName>
    <definedName name="BHCCS_DTC_to_Trk">#REF!</definedName>
    <definedName name="BHCCS_Enet">#REF!</definedName>
    <definedName name="BHCCS_IO">#REF!</definedName>
    <definedName name="BHCCS_Link">#REF!</definedName>
    <definedName name="BHMsec">#REF!</definedName>
    <definedName name="BidNumber" hidden="1">#REF!</definedName>
    <definedName name="BidTotals" hidden="1">#REF!</definedName>
    <definedName name="BILL_COMP">#REF!</definedName>
    <definedName name="BILL_PEND">#REF!</definedName>
    <definedName name="BILL_PROFILE">#REF!</definedName>
    <definedName name="BilledPCutoverHours">#REF!</definedName>
    <definedName name="Bld_SCF">#REF!</definedName>
    <definedName name="Break_Even_Ratio">[1]IResults_AR!$B$6</definedName>
    <definedName name="BS_d_AccDepr">[1]Base_Results_1!$F$162</definedName>
    <definedName name="BS_d_CSE">[1]Base_Results_1!$F$176</definedName>
    <definedName name="BS_d_DCap">[1]Base_Results_1!$F$161</definedName>
    <definedName name="BS_d_dcclse">[1]Base_Results_1!$F$158</definedName>
    <definedName name="BS_d_dccr">[1]Base_Results_1!$F$156</definedName>
    <definedName name="BS_d_dcretire">[1]Base_Results_1!$F$160</definedName>
    <definedName name="BS_d_DefExp">[1]Base_Results_1!$F$165</definedName>
    <definedName name="BS_d_DefRev">[1]Base_Results_1!$F$173</definedName>
    <definedName name="BS_d_depreccap">[1]Base_Results_1!$F$155</definedName>
    <definedName name="BS_d_Fitax">[1]Base_Results_1!$F$166</definedName>
    <definedName name="BS_d_FitaxL">[1]Base_Results_1!$F$174</definedName>
    <definedName name="BS_d_LTD">[1]Base_Results_1!$F$172</definedName>
    <definedName name="BS_d_NDA">[1]Base_Results_1!$F$163</definedName>
    <definedName name="BS_d_NDP">[1]Base_Results_1!$F$164</definedName>
    <definedName name="BS_d_REarn">[1]Base_Results_1!$F$177</definedName>
    <definedName name="BS_d_TA">[1]Base_Results_1!$F$168</definedName>
    <definedName name="BS_d_TLandSE">[1]Base_Results_1!$F$178</definedName>
    <definedName name="Building">#REF!</definedName>
    <definedName name="Building_Cable_Km_per_loop_Km">#REF!</definedName>
    <definedName name="BundleCPE" hidden="1">#REF!</definedName>
    <definedName name="Buried">#REF!</definedName>
    <definedName name="Buried_Distribution">'[3]Cost Drivers'!#REF!</definedName>
    <definedName name="Busy_Hour_Orig_CCS">'[3]Cost Drivers'!#REF!</definedName>
    <definedName name="Busy_Hour_Orig_CCS_1B">'[3]Cost Drivers'!#REF!</definedName>
    <definedName name="Busy_Hour_Orig_CCS_2B">'[3]Cost Drivers'!#REF!</definedName>
    <definedName name="Busy_Hour_Orig_CCS_Array">'[3]Cost Drivers'!$B$4:$H$4</definedName>
    <definedName name="Busy_Hour_Originating__CCS_s">'[3]Cost Drivers'!#REF!</definedName>
    <definedName name="calc_block">[1]Input!$A$217:$L$224</definedName>
    <definedName name="Calc_LastCol" hidden="1">#REF!</definedName>
    <definedName name="Calc_Totals" hidden="1">#REF!</definedName>
    <definedName name="Calendar_years">[1]IResults_AR!$B$12</definedName>
    <definedName name="Cap_Formula" hidden="1">#REF!</definedName>
    <definedName name="Capacity">#REF!</definedName>
    <definedName name="CBL">#REF!</definedName>
    <definedName name="CCMRC">'[10]SIP Trunks'!$J$2</definedName>
    <definedName name="CCNRC">'[10]SIP Trunks'!$I$2</definedName>
    <definedName name="CCS_per_Line">'[11]Cost Drivers'!$B$21</definedName>
    <definedName name="CCS_to_Voice_Channel_CONVERSION_FACTOR">'[11]Cost Drivers'!$B$14</definedName>
    <definedName name="CCS1_Array">'[3]Cost Drivers'!#REF!</definedName>
    <definedName name="Centrex">#REF!</definedName>
    <definedName name="CF_d_BookExpAdj">[1]Base_Results_1!$F$188</definedName>
    <definedName name="CF_d_BookRevAdj">[1]Base_Results_1!$F$187</definedName>
    <definedName name="CF_d_CapExp">[1]Base_Results_1!$F$191</definedName>
    <definedName name="CF_d_CFOper">[1]Base_Results_1!$F$189</definedName>
    <definedName name="CF_d_Debt">[1]Base_Results_1!$F$197</definedName>
    <definedName name="CF_d_DepAmort">[1]Base_Results_1!$F$185</definedName>
    <definedName name="CF_d_Equity">[1]Base_Results_1!$F$198</definedName>
    <definedName name="CF_d_FCash">[1]Base_Results_1!$F$199</definedName>
    <definedName name="CF_d_FCash_bef_Fin">[1]Base_Results_1!$F$195</definedName>
    <definedName name="CF_d_Fitax">[1]Base_Results_1!$F$186</definedName>
    <definedName name="CF_d_NetCapExp">[1]Base_Results_1!$F$194</definedName>
    <definedName name="CF_d_NetIncome">[1]Base_Results_1!$F$183</definedName>
    <definedName name="CF_d_Rem">[1]Base_Results_1!$F$193</definedName>
    <definedName name="CF_d_Salv">[1]Base_Results_1!$F$192</definedName>
    <definedName name="CF_years_Anchor">[1]IResults_AR!$B$39</definedName>
    <definedName name="CFGroupID">[1]CRTC_Summary!$U$2:$U$4</definedName>
    <definedName name="CFGroupID_Cat">[1]CRTC_Summary!$V$2:$V$4</definedName>
    <definedName name="CFMeasure_unit">[1]Input!$E$29</definedName>
    <definedName name="Channel" hidden="1">#REF!</definedName>
    <definedName name="China_Rate" hidden="1">#REF!</definedName>
    <definedName name="China_supply_cost" hidden="1">#REF!</definedName>
    <definedName name="ChinaTelecom_sites" hidden="1">#REF!</definedName>
    <definedName name="Clasfn_Set">[1]Input!$E$24</definedName>
    <definedName name="Class5">'[12]Capital Cashflows'!#REF!</definedName>
    <definedName name="CNYRate" hidden="1">#REF!</definedName>
    <definedName name="COMP_PROFILE">#REF!</definedName>
    <definedName name="COMP_SUMMARY">#REF!</definedName>
    <definedName name="Company">[1]Defaults!$B$3</definedName>
    <definedName name="Company_Name">'[13]Q(1)'!$C$14</definedName>
    <definedName name="CompanyIndex">[1]Defaults!$C$3</definedName>
    <definedName name="Completed_Site_Survey">'[14]Pre-Site Surveys(GST Only)'!#REF!</definedName>
    <definedName name="Conduit">#REF!</definedName>
    <definedName name="Const_BackHaul">#REF!</definedName>
    <definedName name="Consumer" hidden="1">{#N/A,#N/A,FALSE,"INTERCONNECTION";#N/A,#N/A,FALSE,"INTERCONNECTION";#N/A,#N/A,FALSE,"NEWPRODUCTS";#N/A,#N/A,FALSE,"RATES";#N/A,#N/A,FALSE,"VAREXPL";#N/A,#N/A,FALSE,"INTERCONNECTION"}</definedName>
    <definedName name="ConversationCost2001">#REF!</definedName>
    <definedName name="Copper_Conduit">'[3]Cost Drivers'!#REF!</definedName>
    <definedName name="Copper_Length_ANX">'[3]Cost Drivers'!#REF!</definedName>
    <definedName name="Copper_Length_SR">'[3]Cost Drivers'!#REF!</definedName>
    <definedName name="Copper_Poles">'[3]Cost Drivers'!#REF!</definedName>
    <definedName name="Copper_Structure_Cost_Factor__Aerial_1C">'[3]Cost Drivers'!#REF!</definedName>
    <definedName name="Copper_Structure_Cost_Factor__Underground_4C">'[3]Cost Drivers'!#REF!</definedName>
    <definedName name="Core_HW_UC">#REF!</definedName>
    <definedName name="Core_SW_UC">#REF!</definedName>
    <definedName name="CoS1_Con" hidden="1">#REF!</definedName>
    <definedName name="CoS1onlyCoS1" hidden="1">#REF!</definedName>
    <definedName name="CoS1onlyCoS2" hidden="1">#REF!</definedName>
    <definedName name="CoS2_Con" hidden="1">#REF!</definedName>
    <definedName name="CoS3_Con" hidden="1">#REF!</definedName>
    <definedName name="Cost_Factor" hidden="1">#REF!</definedName>
    <definedName name="Cost_of_Capital">[15]Inputs!$B$24</definedName>
    <definedName name="CostErosion_Fixed" hidden="1">#REF!</definedName>
    <definedName name="CostErosion_SI" hidden="1">#REF!</definedName>
    <definedName name="Costs_ConfigMngt" hidden="1">#REF!</definedName>
    <definedName name="Costs_PFM" hidden="1">#REF!</definedName>
    <definedName name="Costs_PFMNonUnisys" hidden="1">#REF!</definedName>
    <definedName name="Costs_Reports" hidden="1">#REF!</definedName>
    <definedName name="Costs_SvceOpts_Other" hidden="1">#REF!</definedName>
    <definedName name="CPE_CapexFactor" hidden="1">#REF!</definedName>
    <definedName name="CPE_Margin" hidden="1">#REF!</definedName>
    <definedName name="crtc_cfgroup_id_local">[1]IVALocalServRpt!$AC$2:$AC$23</definedName>
    <definedName name="crtc_cfgroup_local">[1]IVALocalServRpt!$AC$1</definedName>
    <definedName name="crtc_data_local">[1]IVALocalServRpt!$AB$2:$AB$23</definedName>
    <definedName name="crtc_group_id_local">[1]IVALocalServRpt!$AA$2:$AA$23</definedName>
    <definedName name="crtc_group_local">[1]IVALocalServRpt!$AA$1</definedName>
    <definedName name="crtc_PW_local">[1]IVALocalServRpt!$AB$1</definedName>
    <definedName name="crtc_srce_cap_demand">[1]CRTC_Summary!$A$54:$A$58</definedName>
    <definedName name="crtc_srce_cap_service">[1]CRTC_Summary!$A$54:$A$56</definedName>
    <definedName name="crtc_srce_CSA">[1]CRTC_Summary!$B$39:$K$40</definedName>
    <definedName name="crtc_srce_exp_demand">[1]CRTC_Summary!$A$45:$A$51</definedName>
    <definedName name="crtc_srce_exp_service">[1]CRTC_Summary!$A$45:$A$49</definedName>
    <definedName name="crtc_srce_GT">[1]CRTC_Summary!$B$36:$H$37</definedName>
    <definedName name="crtc_srce_GT_perunit">[1]CRTC_Summary!$B$37:$H$37</definedName>
    <definedName name="crtc_srce_GT_vals">[1]CRTC_Summary!$B$36:$H$36</definedName>
    <definedName name="crtc_srce_GTDivisor">[1]CRTC_Summary!$I$36</definedName>
    <definedName name="crtc_srce_type1CSA">[1]CRTC_Summary!$B$39:$K$39</definedName>
    <definedName name="crtc_srce_type2CSA">[1]CRTC_Summary!$B$40:$K$40</definedName>
    <definedName name="CS_Note3">[1]Map_input!$A$134</definedName>
    <definedName name="ctxdata">#REF!</definedName>
    <definedName name="ctxlocal">#REF!</definedName>
    <definedName name="ctxmesc">#REF!</definedName>
    <definedName name="ctxmlnk">#REF!</definedName>
    <definedName name="ctxpstn">#REF!</definedName>
    <definedName name="CumProb">[1]Probabilistic!$G$9:$G$89</definedName>
    <definedName name="Currency" hidden="1">#REF!</definedName>
    <definedName name="Currency_Access" hidden="1">#REF!</definedName>
    <definedName name="Currency_CPE" hidden="1">#REF!</definedName>
    <definedName name="currencyBET" hidden="1">#REF!</definedName>
    <definedName name="CurrencyFAT" hidden="1">#REF!</definedName>
    <definedName name="currentrowmcs">'[16]Master Costing Sheet'!#REF!</definedName>
    <definedName name="CUST_SUM">#REF!</definedName>
    <definedName name="CustomerName" hidden="1">#REF!</definedName>
    <definedName name="D">[7]Base_Results!$F$21</definedName>
    <definedName name="DB">[17]DB!$A$13:$M$472</definedName>
    <definedName name="dep" hidden="1">{#N/A,#N/A,FALSE,"Cover";#N/A,#N/A,FALSE,"Main";#N/A,#N/A,FALSE,"Guid";#N/A,#N/A,FALSE,"Summary";#N/A,#N/A,FALSE,"Monthly";#N/A,#N/A,FALSE,"Bridge Q3";#N/A,#N/A,FALSE,"Q3";#N/A,#N/A,FALSE,"Bridge-global";#N/A,#N/A,FALSE,"Bridge"}</definedName>
    <definedName name="Description">[1]Input!$E$32</definedName>
    <definedName name="dfdfd">#REF!</definedName>
    <definedName name="dfg" hidden="1">{#N/A,#N/A,FALSE,"Cover";#N/A,#N/A,FALSE,"Summary";#N/A,#N/A,FALSE,"Monthly";#N/A,#N/A,FALSE,"2002";#N/A,#N/A,FALSE,"Main";#N/A,#N/A,FALSE,"Bridge 2002";#N/A,#N/A,FALSE,"Bridge-global";#N/A,#N/A,FALSE,"ALL"}</definedName>
    <definedName name="DFGFD" hidden="1">{"'HR1 D'!$A$1:$N$35"}</definedName>
    <definedName name="dfhjghj" hidden="1">{#N/A,#N/A,FALSE,"Cover";#N/A,#N/A,FALSE,"Summary";#N/A,#N/A,FALSE,"Monthly";#N/A,#N/A,FALSE,"2002";#N/A,#N/A,FALSE,"Main";#N/A,#N/A,FALSE,"Bridge 2002";#N/A,#N/A,FALSE,"Bridge-global";#N/A,#N/A,FALSE,"ALL"}</definedName>
    <definedName name="dftrhuyu" hidden="1">{#N/A,#N/A,FALSE,"Cover";#N/A,#N/A,FALSE,"Main";#N/A,#N/A,FALSE,"Guid";#N/A,#N/A,FALSE,"Summary";#N/A,#N/A,FALSE,"Monthly";#N/A,#N/A,FALSE,"Bridge Q3";#N/A,#N/A,FALSE,"Q3";#N/A,#N/A,FALSE,"Bridge-global";#N/A,#N/A,FALSE,"Bridge"}</definedName>
    <definedName name="dftu" hidden="1">{#N/A,#N/A,FALSE,"Cover";#N/A,#N/A,FALSE,"Main";#N/A,#N/A,FALSE,"Q4 (ex. Excel)";#N/A,#N/A,FALSE,"Summary (ex. Excel)";#N/A,#N/A,FALSE,"Guid";#N/A,#N/A,FALSE,"Monthly (ex. Excel)"}</definedName>
    <definedName name="DI">#REF!</definedName>
    <definedName name="Disc1">[13]Discounts!$H$6</definedName>
    <definedName name="Distribution_Aer_CableSize_Guage_Costs">#REF!</definedName>
    <definedName name="Distribution_Aer_CableSize_Guage_Matrix">#REF!</definedName>
    <definedName name="Distribution_Bld_CableSize_Guage_Costs">#REF!</definedName>
    <definedName name="Distribution_Bld_CableSize_Guage_Matrix">#REF!</definedName>
    <definedName name="Distribution_Bur_CableSize_Guage_Costs">#REF!</definedName>
    <definedName name="Distribution_Bur_CableSize_Guage_Matrix">#REF!</definedName>
    <definedName name="Distribution_UGD_CableSize_Guage_Costs">#REF!</definedName>
    <definedName name="Distribution_UGD_CableSize_Guage_Matrix">#REF!</definedName>
    <definedName name="djfka" hidden="1">{#N/A,#N/A,FALSE,"Cover";#N/A,#N/A,FALSE,"Summary";#N/A,#N/A,FALSE,"Monthly";#N/A,#N/A,FALSE,"2002";#N/A,#N/A,FALSE,"Main";#N/A,#N/A,FALSE,"Bridge 2002";#N/A,#N/A,FALSE,"Bridge-global";#N/A,#N/A,FALSE,"ALL"}</definedName>
    <definedName name="DL_GST">'[18]IPVPN Dry Loop Reoccurring'!$X$2:$X$930</definedName>
    <definedName name="DL_HST">'[18]IPVPN Dry Loop Reoccurring'!$AA$2:$AA$930</definedName>
    <definedName name="DL_MthlyReoc">'[18]IPVPN Dry Loop Reoccurring'!$AB$2:$AB$930</definedName>
    <definedName name="DL_Prov">'[18]IPVPN Dry Loop Reoccurring'!$P$2:$P$930</definedName>
    <definedName name="DL_PST">'[18]IPVPN Dry Loop Reoccurring'!$Y$2:$Y$930</definedName>
    <definedName name="DL_TotalChrg">'[18]IPVPN Dry Loop Reoccurring'!$AG$2:$AG$930</definedName>
    <definedName name="DL_TVQ">'[18]IPVPN Dry Loop Reoccurring'!$Z$2:$Z$930</definedName>
    <definedName name="DLL_Date">[1]Input!$H$27</definedName>
    <definedName name="DLL_Version">[1]Input!$H$26</definedName>
    <definedName name="DmdMeasure_unit">[1]Input!$E$30</definedName>
    <definedName name="Dollar_m_Aerial_Copper">'[3]Cost Drivers'!#REF!</definedName>
    <definedName name="Dollar_m_Aerial_Fibre">'[3]Cost Drivers'!#REF!</definedName>
    <definedName name="Dollar_m_Buried_Copper">'[3]Cost Drivers'!#REF!</definedName>
    <definedName name="Dollar_m_Buried_Fibre">'[3]Cost Drivers'!#REF!</definedName>
    <definedName name="Dollar_m_UG_Copper">'[3]Cost Drivers'!#REF!</definedName>
    <definedName name="Dollar_m_UG_Fibre">'[3]Cost Drivers'!#REF!</definedName>
    <definedName name="DPP">[1]IResults_AR!$B$5</definedName>
    <definedName name="dpp_intervals_anchor">[1]IResults_AR!$B$48</definedName>
    <definedName name="dpp_years_anchor">[1]IResults_AR!$B$29</definedName>
    <definedName name="drtyuru" hidden="1">{#N/A,#N/A,FALSE,"Cover";#N/A,#N/A,FALSE,"Main";#N/A,#N/A,FALSE,"Guid";#N/A,#N/A,FALSE,"Summary";#N/A,#N/A,FALSE,"Monthly";#N/A,#N/A,FALSE,"Bridge Q3";#N/A,#N/A,FALSE,"Q3";#N/A,#N/A,FALSE,"Bridge-global";#N/A,#N/A,FALSE,"Bridge"}</definedName>
    <definedName name="dryuuiui" hidden="1">{#N/A,#N/A,FALSE,"Cover";#N/A,#N/A,FALSE,"3 YEAR VIEW";#N/A,#N/A,FALSE,"Summary";#N/A,#N/A,FALSE,"Monthly";#N/A,#N/A,FALSE,"2002";#N/A,#N/A,FALSE,"Bridge 2002";#N/A,#N/A,FALSE,"Risk mngmt";#N/A,#N/A,FALSE,"Proposed Guid";#N/A,#N/A,FALSE,"EBITDA DRAG";#N/A,#N/A,FALSE,"Assumptions";#N/A,#N/A,FALSE,"BCH";#N/A,#N/A,FALSE,"Aliant";#N/A,#N/A,FALSE,"ExpressVu";#N/A,#N/A,FALSE,"TCC";#N/A,#N/A,FALSE,"Emergis";#N/A,#N/A,FALSE,"BGM";#N/A,#N/A,FALSE,"CGI";#N/A,#N/A,FALSE,"Excel";#N/A,#N/A,FALSE,"BCI";#N/A,#N/A,FALSE,"Telesat";#N/A,#N/A,FALSE,"Venture Other";#N/A,#N/A,FALSE,"Corp";#N/A,#N/A,FALSE,"Elimin"}</definedName>
    <definedName name="DS">{#N/A,#N/A,FALSE,"Cover";#N/A,#N/A,FALSE,"3 YEAR VIEW";#N/A,#N/A,FALSE,"Summary";#N/A,#N/A,FALSE,"Monthly";#N/A,#N/A,FALSE,"2002";#N/A,#N/A,FALSE,"Bridge 2002";#N/A,#N/A,FALSE,"Risk mngmt";#N/A,#N/A,FALSE,"Proposed Guid";#N/A,#N/A,FALSE,"EBITDA DRAG";#N/A,#N/A,FALSE,"Assumptions";#N/A,#N/A,FALSE,"BCH";#N/A,#N/A,FALSE,"Aliant";#N/A,#N/A,FALSE,"ExpressVu";#N/A,#N/A,FALSE,"TCC";#N/A,#N/A,FALSE,"Emergis";#N/A,#N/A,FALSE,"BGM";#N/A,#N/A,FALSE,"CGI";#N/A,#N/A,FALSE,"Excel";#N/A,#N/A,FALSE,"BCI";#N/A,#N/A,FALSE,"Telesat";#N/A,#N/A,FALSE,"Venture Other";#N/A,#N/A,FALSE,"Corp";#N/A,#N/A,FALSE,"Elimin"}</definedName>
    <definedName name="DSL">#REF!</definedName>
    <definedName name="DSL_1FL_MRC">'[19]PCF DSL 1FLs '!$M$17:$M$35</definedName>
    <definedName name="DSL_1FL_OTC">'[19]PCF DSL 1FLs '!$L$17:$L$35</definedName>
    <definedName name="DSL_1FL_Prov">'[19]PCF DSL 1FLs '!$G$17:$G$200</definedName>
    <definedName name="dtrhthyrty" hidden="1">{#N/A,#N/A,FALSE,"Cover";#N/A,#N/A,FALSE,"3 YEAR VIEW";#N/A,#N/A,FALSE,"Summary";#N/A,#N/A,FALSE,"Monthly";#N/A,#N/A,FALSE,"2002";#N/A,#N/A,FALSE,"Bridge 2002";#N/A,#N/A,FALSE,"Risk mngmt";#N/A,#N/A,FALSE,"Proposed Guid";#N/A,#N/A,FALSE,"EBITDA DRAG";#N/A,#N/A,FALSE,"Assumptions";#N/A,#N/A,FALSE,"BCH";#N/A,#N/A,FALSE,"Aliant";#N/A,#N/A,FALSE,"ExpressVu";#N/A,#N/A,FALSE,"TCC";#N/A,#N/A,FALSE,"Emergis";#N/A,#N/A,FALSE,"BGM";#N/A,#N/A,FALSE,"CGI";#N/A,#N/A,FALSE,"Excel";#N/A,#N/A,FALSE,"BCI";#N/A,#N/A,FALSE,"Telesat";#N/A,#N/A,FALSE,"Venture Other";#N/A,#N/A,FALSE,"Corp";#N/A,#N/A,FALSE,"Elimin"}</definedName>
    <definedName name="dtu" hidden="1">{#N/A,#N/A,FALSE,"Cover";#N/A,#N/A,FALSE,"3 YEAR VIEW";#N/A,#N/A,FALSE,"Summary";#N/A,#N/A,FALSE,"Monthly";#N/A,#N/A,FALSE,"2002";#N/A,#N/A,FALSE,"Bridge 2002";#N/A,#N/A,FALSE,"Risk mngmt";#N/A,#N/A,FALSE,"Proposed Guid";#N/A,#N/A,FALSE,"EBITDA DRAG";#N/A,#N/A,FALSE,"Assumptions";#N/A,#N/A,FALSE,"BCH";#N/A,#N/A,FALSE,"Aliant";#N/A,#N/A,FALSE,"ExpressVu";#N/A,#N/A,FALSE,"TCC";#N/A,#N/A,FALSE,"Emergis";#N/A,#N/A,FALSE,"BGM";#N/A,#N/A,FALSE,"CGI";#N/A,#N/A,FALSE,"Excel";#N/A,#N/A,FALSE,"BCI";#N/A,#N/A,FALSE,"Telesat";#N/A,#N/A,FALSE,"Venture Other";#N/A,#N/A,FALSE,"Corp";#N/A,#N/A,FALSE,"Elimin"}</definedName>
    <definedName name="DWDB_LUC_DOWNLOAD">#REF!</definedName>
    <definedName name="DWDB_OE_DOWNLOAD">#REF!</definedName>
    <definedName name="DWDB_OE_Effective_Date_DOWNLOAD">#REF!</definedName>
    <definedName name="DWDB_SCF_TCF_Effective_Date_DOWNLOAD">#REF!</definedName>
    <definedName name="DWDB_SCF_TCF_Factors_DOWNLOAD">#REF!</definedName>
    <definedName name="E3_Cap_Parm">#REF!</definedName>
    <definedName name="E3_CIF_DB">#REF!</definedName>
    <definedName name="E3_EIF_DB">#REF!</definedName>
    <definedName name="E3_Fin_Parm">#REF!</definedName>
    <definedName name="ECF_d_bookcap">[1]Base_Results_1!$F$248</definedName>
    <definedName name="ECF_d_bookcapital">[1]Base_Results_1!$F$258</definedName>
    <definedName name="ECF_d_cmt_lct">[1]Base_Results_1!$F$253</definedName>
    <definedName name="ECF_d_cplease">[1]Base_Results_1!$F$265</definedName>
    <definedName name="ECF_d_crexp">[1]Base_Results_1!$F$246</definedName>
    <definedName name="ECF_d_dcncf">[1]Base_Results_1!$F$275</definedName>
    <definedName name="ECF_d_dncf">[1]Base_Results_1!$F$274</definedName>
    <definedName name="ECF_d_expenses">[1]Base_Results_1!$F$244</definedName>
    <definedName name="ECF_d_itp">[1]Base_Results_1!$F$271</definedName>
    <definedName name="ECF_d_LFOC">[1]Base_Results_1!$F$270</definedName>
    <definedName name="ECF_d_LFOC_DI">[1]Base_Results_1!$F$268</definedName>
    <definedName name="ECF_d_LFOC_ITP">[1]Base_Results_1!$F$269</definedName>
    <definedName name="ECF_d_LFOC_ROE">[1]Base_Results_1!$F$267</definedName>
    <definedName name="ECF_d_NPV">[1]Base_Results_1!$F$278</definedName>
    <definedName name="ECF_d_oplease">[1]Base_Results_1!$F$255</definedName>
    <definedName name="ECF_d_ordc">[1]Base_Results_1!$F$252</definedName>
    <definedName name="ECF_d_pisexp">[1]Base_Results_1!$F$247</definedName>
    <definedName name="ECF_d_QTGET">[1]Base_Results_1!$F$254</definedName>
    <definedName name="ECF_d_RC">[1]Base_Results_1!$F$251</definedName>
    <definedName name="ECF_d_rem">[1]Base_Results_1!$F$262</definedName>
    <definedName name="ECF_d_revenues">[1]Base_Results_1!$F$240</definedName>
    <definedName name="ECF_d_salv">[1]Base_Results_1!$F$261</definedName>
    <definedName name="ECF_d_tcap">[1]Base_Results_1!$F$260</definedName>
    <definedName name="ECF_d_teosncf">[1]Base_Results_1!$F$277</definedName>
    <definedName name="ECF_d_teosother">[1]Base_Results_1!$F$276</definedName>
    <definedName name="ECF_d_tncf">[1]Base_Results_1!$F$273</definedName>
    <definedName name="ECF_d_toe">[1]Base_Results_1!$F$257</definedName>
    <definedName name="ECF_d_trev">[1]Base_Results_1!$F$242</definedName>
    <definedName name="ECF_d_vcc">[1]Base_Results_1!$F$249</definedName>
    <definedName name="eeeeeeeeeeeeee" hidden="1">{"'HR1 D'!$A$1:$N$35"}</definedName>
    <definedName name="Efficiency">80%</definedName>
    <definedName name="EI_d_CInd">[1]Base_Results_1!$F$22</definedName>
    <definedName name="EI_d_DPP">[1]Base_Results_1!$F$10</definedName>
    <definedName name="EI_d_EBITDA_irr">[1]Base_Results_1!$G$32</definedName>
    <definedName name="EI_d_EBITDA_npv">[1]Base_Results_1!$G$31</definedName>
    <definedName name="EI_d_EOSNPV">[1]Base_Results_1!$F$18</definedName>
    <definedName name="EI_d_EOSPWAC">[1]Base_Results_1!$F$19</definedName>
    <definedName name="EI_d_MEC">[1]Base_Results_1!$F$16</definedName>
    <definedName name="EI_d_MER">[1]Base_Results_1!$F$14</definedName>
    <definedName name="EI_d_NBV_irr">[1]Base_Results_1!$I$32</definedName>
    <definedName name="EI_d_NBV_npv">[1]Base_Results_1!$I$31</definedName>
    <definedName name="EI_d_NCF_irr">[1]Base_Results_1!$H$32</definedName>
    <definedName name="EI_d_NCF_npv">[1]Base_Results_1!$H$31</definedName>
    <definedName name="EI_d_NPV">[1]Base_Results_1!$F$9</definedName>
    <definedName name="EI_d_profitability_index">[1]Base_Results_1!$F$21</definedName>
    <definedName name="EI_d_PWAC">[1]Base_Results_1!$F$15</definedName>
    <definedName name="EI_d_PWRev">[1]Base_Results_1!$F$13</definedName>
    <definedName name="EI_d_Revenue_irr">[1]Base_Results_1!$F$32</definedName>
    <definedName name="EI_d_Revenue_npv">[1]Base_Results_1!$F$31</definedName>
    <definedName name="EI_i_Mult_EBITDA">[1]Base_Results_1!$G$30</definedName>
    <definedName name="EI_i_Mult_NBV">[1]Base_Results_1!$I$30</definedName>
    <definedName name="EI_i_Mult_NCF">[1]Base_Results_1!$H$30</definedName>
    <definedName name="EI_i_Mult_Rev">[1]Base_Results_1!$F$30</definedName>
    <definedName name="EI_p_Contr">[1]Base_Results_1!$F$24</definedName>
    <definedName name="EI_p_EBITDA_Netm">[1]Base_Results_1!$G$33</definedName>
    <definedName name="EI_p_IRR">[1]Base_Results_1!$F$11</definedName>
    <definedName name="EI_p_Markup">[1]Base_Results_1!$F$25</definedName>
    <definedName name="EI_p_NBV_Netm">[1]Base_Results_1!$I$33</definedName>
    <definedName name="EI_p_NCF_Netm">[1]Base_Results_1!$H$33</definedName>
    <definedName name="EI_p_NetM">[1]Base_Results_1!$F$23</definedName>
    <definedName name="EI_p_Revenue_Netm">[1]Base_Results_1!$F$33</definedName>
    <definedName name="EI_s_DSP_Method">[1]Base_Results_1!$C$30</definedName>
    <definedName name="End_Month">[1]Input!$C$27</definedName>
    <definedName name="End_Year">[1]Input!$C$26</definedName>
    <definedName name="EosAdj">'[12]Alternate minus Reference'!#REF!</definedName>
    <definedName name="EP" hidden="1">{#N/A,#N/A,FALSE,"Cover";#N/A,#N/A,FALSE,"Main";#N/A,#N/A,FALSE,"Guid";#N/A,#N/A,FALSE,"Summary";#N/A,#N/A,FALSE,"Monthly";#N/A,#N/A,FALSE,"Bridge Q3";#N/A,#N/A,FALSE,"Q3";#N/A,#N/A,FALSE,"Bridge-global";#N/A,#N/A,FALSE,"Bridge"}</definedName>
    <definedName name="er" hidden="1">{#N/A,#N/A,FALSE,"Cover";#N/A,#N/A,FALSE,"Main";#N/A,#N/A,FALSE,"Guid";#N/A,#N/A,FALSE,"Summary";#N/A,#N/A,FALSE,"Q3"}</definedName>
    <definedName name="error" hidden="1">{#N/A,#N/A,FALSE,"Cover";#N/A,#N/A,FALSE,"Main";#N/A,#N/A,FALSE,"Guid";#N/A,#N/A,FALSE,"Summary";#N/A,#N/A,FALSE,"Q3"}</definedName>
    <definedName name="eryrturtu" hidden="1">{#N/A,#N/A,FALSE,"Cover";#N/A,#N/A,FALSE,"Summary";#N/A,#N/A,FALSE,"Monthly";#N/A,#N/A,FALSE,"2002";#N/A,#N/A,FALSE,"Main";#N/A,#N/A,FALSE,"Bridge 2002";#N/A,#N/A,FALSE,"Bridge-global";#N/A,#N/A,FALSE,"ALL"}</definedName>
    <definedName name="essbase_validation" hidden="1">{#N/A,#N/A,TRUE,"Report"}</definedName>
    <definedName name="EXPENSE">!$K$52:$M$52</definedName>
    <definedName name="EXPENSE1">!$O$52:$Q$52</definedName>
    <definedName name="_xlnm.Extract" localSheetId="4">'Rate Centre Analysis'!#REF!</definedName>
    <definedName name="factor_table">[1]Input!$A$40:$A$77</definedName>
    <definedName name="Failover_PISupplyCosts" hidden="1">#REF!</definedName>
    <definedName name="fdfasdfsd">#REF!</definedName>
    <definedName name="FEAT_PROFILE">#REF!</definedName>
    <definedName name="FEAT_SUM">#REF!</definedName>
    <definedName name="FEATURE_PROFILE">#REF!</definedName>
    <definedName name="FEATURES">#REF!</definedName>
    <definedName name="febdays">14/21</definedName>
    <definedName name="Feeder_Aer_CableSize_Guage_Costs">#REF!</definedName>
    <definedName name="Feeder_Aer_CableSize_Guage_Matrix">#REF!</definedName>
    <definedName name="Feeder_Bur_CableSize_Guage_Costs">#REF!</definedName>
    <definedName name="Feeder_Bur_CableSize_Guage_Matrix">#REF!</definedName>
    <definedName name="Feeder_UGD_CableSize_Guage_Costs">#REF!</definedName>
    <definedName name="Feeder_UGD_Cablesize_Guage_Matrix">#REF!</definedName>
    <definedName name="ffff" hidden="1">{#N/A,#N/A,FALSE,"INTERCONNECTION";#N/A,#N/A,FALSE,"INTERCONNECTION";#N/A,#N/A,FALSE,"NEWPRODUCTS";#N/A,#N/A,FALSE,"RATES";#N/A,#N/A,FALSE,"VAREXPL";#N/A,#N/A,FALSE,"INTERCONNECTION"}</definedName>
    <definedName name="fhdfgh" hidden="1">{"one",#N/A,FALSE,"TB YTD"}</definedName>
    <definedName name="FI_d_ABE">[1]Base_Results_1!$F$94</definedName>
    <definedName name="FI_d_ChangeICap">[1]Base_Results_1!$F$96</definedName>
    <definedName name="FI_d_DepAmort">[1]Base_Results_1!$F$87</definedName>
    <definedName name="FI_d_DepAmort1">[20]Econ_Finance_Rpts!#REF!</definedName>
    <definedName name="FI_d_EBIT">[1]Base_Results_1!$F$88</definedName>
    <definedName name="FI_d_EBITDA">[1]Base_Results_1!$F$86</definedName>
    <definedName name="FI_d_EP">[1]Base_Results_1!$F$97</definedName>
    <definedName name="FI_d_ICap">[1]Base_Results_1!$F$95</definedName>
    <definedName name="FI_d_Interest">[1]Base_Results_1!$F$91</definedName>
    <definedName name="FI_d_ITax">[1]Base_Results_1!$F$92</definedName>
    <definedName name="FI_d_NetIncome">[1]Base_Results_1!$F$93</definedName>
    <definedName name="FI_d_OExp">[1]Base_Results_1!$F$84</definedName>
    <definedName name="FI_d_OR">[1]Base_Results_1!$F$83</definedName>
    <definedName name="FI_d_OthExp">[1]Base_Results_1!$F$89</definedName>
    <definedName name="FI_d_OthRev">[1]Base_Results_1!$F$90</definedName>
    <definedName name="FI_p_ATM">[1]Base_Results_1!$F$100</definedName>
    <definedName name="FI_p_ChangeICap">[1]Base_Results_1!$F$98</definedName>
    <definedName name="FI_p_RevGrowth">[1]Base_Results_1!$F$99</definedName>
    <definedName name="FI_p_ROIC">[1]Base_Results_1!$F$101</definedName>
    <definedName name="Fibre_Cost">#REF!</definedName>
    <definedName name="Fibre_Cost_Factor">'[3]Cost Drivers'!#REF!</definedName>
    <definedName name="Fibre_Structure_Cost_Factor__Underground_4C">'[3]Cost Drivers'!#REF!</definedName>
    <definedName name="fin_ITC">[21]fin_ITC!#REF!</definedName>
    <definedName name="Fin_Parm_Names">#REF!</definedName>
    <definedName name="FinParm_Anchor">[1]Defaults!$K$6</definedName>
    <definedName name="FirstLine" hidden="1">#REF!</definedName>
    <definedName name="FirstLineBid" hidden="1">#REF!</definedName>
    <definedName name="FirstLineCal" hidden="1">#REF!</definedName>
    <definedName name="firstrowvpn">#REF!</definedName>
    <definedName name="Fixed_Central_costs" hidden="1">#REF!</definedName>
    <definedName name="Fixed_Installation_Cost" hidden="1">#REF!</definedName>
    <definedName name="Fixed_Installation_FOCost" hidden="1">#REF!</definedName>
    <definedName name="FixedAdjBlock" hidden="1">#REF!</definedName>
    <definedName name="FIXEDadjXferBET" hidden="1">#REF!</definedName>
    <definedName name="FIXEDadjXferFAT" hidden="1">#REF!</definedName>
    <definedName name="fixedBET" hidden="1">#REF!</definedName>
    <definedName name="FixedBlock" hidden="1">#REF!</definedName>
    <definedName name="FixedFAT" hidden="1">#REF!</definedName>
    <definedName name="fjaskjl" hidden="1">{#N/A,#N/A,TRUE,"Report"}</definedName>
    <definedName name="FL">#REF!</definedName>
    <definedName name="FL_GST">'[18]1FL Reoccurring Charges'!$X$2:$X$475</definedName>
    <definedName name="FL_HST">'[18]1FL Reoccurring Charges'!$AA$2:$AA$475</definedName>
    <definedName name="FL_MthlyReoc">'[18]1FL Reoccurring Charges'!$AB$2:$AB$475</definedName>
    <definedName name="FL_Prov">'[18]1FL Reoccurring Charges'!$P$2:$P$475</definedName>
    <definedName name="FL_PST">'[18]1FL Reoccurring Charges'!$Y$2:$Y$475</definedName>
    <definedName name="FL_TotalChrg">'[18]1FL Reoccurring Charges'!$AG$2:$AG$475</definedName>
    <definedName name="FL_TVQ">'[18]1FL Reoccurring Charges'!$Z$2:$Z$475</definedName>
    <definedName name="FMFirstLine" hidden="1">#REF!</definedName>
    <definedName name="Frame_Backhaul" hidden="1">#REF!</definedName>
    <definedName name="Frame_PVC_Costs" hidden="1">#REF!</definedName>
    <definedName name="Frame_PVC_Fixed_Costs" hidden="1">#REF!</definedName>
    <definedName name="Frame_PVC_PI_Costs" hidden="1">#REF!</definedName>
    <definedName name="FrameMig" hidden="1">#REF!</definedName>
    <definedName name="FrameMig_AccCost" hidden="1">#REF!</definedName>
    <definedName name="FrameMig_AccInstallCost" hidden="1">#REF!</definedName>
    <definedName name="FrameMig_CPECost" hidden="1">#REF!</definedName>
    <definedName name="FrameMig_CPEInstallCost" hidden="1">#REF!</definedName>
    <definedName name="FrameMig_DSLCost" hidden="1">#REF!</definedName>
    <definedName name="FramePVC_CostColsF" hidden="1">#REF!</definedName>
    <definedName name="FramePVC_CostColsP" hidden="1">#REF!</definedName>
    <definedName name="FramePVCCostCols" hidden="1">#REF!</definedName>
    <definedName name="FRSpeed" hidden="1">#REF!</definedName>
    <definedName name="frtuyk" hidden="1">{#N/A,#N/A,FALSE,"Cover";#N/A,#N/A,FALSE,"Main";#N/A,#N/A,FALSE,"Guid";#N/A,#N/A,FALSE,"Summary";#N/A,#N/A,FALSE,"Q3"}</definedName>
    <definedName name="fty" hidden="1">{#N/A,#N/A,FALSE,"Cover";#N/A,#N/A,FALSE,"Main";#N/A,#N/A,FALSE,"Guid";#N/A,#N/A,FALSE,"Summary";#N/A,#N/A,FALSE,"Q3"}</definedName>
    <definedName name="fuck" hidden="1">{#N/A,#N/A,FALSE,"INTERCONNECTION";#N/A,#N/A,FALSE,"INTERCONNECTION";#N/A,#N/A,FALSE,"NEWPRODUCTS";#N/A,#N/A,FALSE,"RATES";#N/A,#N/A,FALSE,"VAREXPL";#N/A,#N/A,FALSE,"INTERCONNECTION"}</definedName>
    <definedName name="fygjytjtj" hidden="1">{"'HR1 D'!$A$1:$N$35"}</definedName>
    <definedName name="g">{#N/A,#N/A,FALSE,"INTERCONNECTION";#N/A,#N/A,FALSE,"INTERCONNECTION";#N/A,#N/A,FALSE,"NEWPRODUCTS";#N/A,#N/A,FALSE,"RATES";#N/A,#N/A,FALSE,"VAREXPL";#N/A,#N/A,FALSE,"INTERCONNECTION"}</definedName>
    <definedName name="g711alloc">#REF!</definedName>
    <definedName name="g711bw">#REF!</definedName>
    <definedName name="g729alloc">#REF!</definedName>
    <definedName name="g729bw">#REF!</definedName>
    <definedName name="gate" hidden="1">{#N/A,#N/A,FALSE,"INTERCONNECTION";#N/A,#N/A,FALSE,"INTERCONNECTION";#N/A,#N/A,FALSE,"NEWPRODUCTS";#N/A,#N/A,FALSE,"RATES";#N/A,#N/A,FALSE,"VAREXPL";#N/A,#N/A,FALSE,"INTERCONNECTION"}</definedName>
    <definedName name="gatevar" hidden="1">{#N/A,#N/A,FALSE,"INTERCONNECTION";#N/A,#N/A,FALSE,"INTERCONNECTION";#N/A,#N/A,FALSE,"NEWPRODUCTS";#N/A,#N/A,FALSE,"RATES";#N/A,#N/A,FALSE,"VAREXPL";#N/A,#N/A,FALSE,"INTERCONNECTION"}</definedName>
    <definedName name="Geo_Formula" hidden="1">#REF!</definedName>
    <definedName name="GFOE">!$K$31:$M$32</definedName>
    <definedName name="GFOE1">!$O$31:$Q$32</definedName>
    <definedName name="gg" hidden="1">{#N/A,#N/A,FALSE,"JAN98VARIANCE";#N/A,#N/A,FALSE,"DATAPAC-HYPERSTREAM BACKUP";#N/A,#N/A,FALSE,"NONPRIME BILLING"}</definedName>
    <definedName name="ggg" hidden="1">{#N/A,#N/A,FALSE,"JAN98VARIANCE";#N/A,#N/A,FALSE,"DATAPAC-HYPERSTREAM BACKUP";#N/A,#N/A,FALSE,"NONPRIME BILLING"}</definedName>
    <definedName name="ggggg" hidden="1">{#N/A,#N/A,FALSE,"INTERCONNECTION";#N/A,#N/A,FALSE,"INTERCONNECTION";#N/A,#N/A,FALSE,"NEWPRODUCTS";#N/A,#N/A,FALSE,"RATES";#N/A,#N/A,FALSE,"VAREXPL";#N/A,#N/A,FALSE,"INTERCONNECTION"}</definedName>
    <definedName name="ghj" hidden="1">{"'HR1 D'!$A$1:$N$35"}</definedName>
    <definedName name="gpi" hidden="1">{#N/A,#N/A,FALSE,"Cover";#N/A,#N/A,FALSE,"Main";#N/A,#N/A,FALSE,"Guid";#N/A,#N/A,FALSE,"Summary";#N/A,#N/A,FALSE,"Monthly";#N/A,#N/A,FALSE,"Bridge Q4";#N/A,#N/A,FALSE,"Q4";#N/A,#N/A,FALSE,"Bridge-global";#N/A,#N/A,FALSE,"Bridge"}</definedName>
    <definedName name="GROUPA">!$K$4:$M$9</definedName>
    <definedName name="GROUPA1">!$O$4:$Q$9</definedName>
    <definedName name="GROUPB">!$K$14:$M$22</definedName>
    <definedName name="GROUPB1">!$O$14:$Q$22</definedName>
    <definedName name="grt_Breakeven_ongoing_monthly_revenue">[12]GRT_Calc!#REF!</definedName>
    <definedName name="GT_Note3">[1]Map_input!$A$132</definedName>
    <definedName name="hfh" hidden="1">{#N/A,#N/A,FALSE,"IDD";#N/A,#N/A,FALSE,"Opérateur";#N/A,#N/A,FALSE,"Home Direct"}</definedName>
    <definedName name="hfhf" hidden="1">{#N/A,#N/A,FALSE,"IDD";#N/A,#N/A,FALSE,"Opérateur";#N/A,#N/A,FALSE,"Home Direct"}</definedName>
    <definedName name="hh" hidden="1">{#N/A,#N/A,FALSE,"Cover";#N/A,#N/A,FALSE,"Main";#N/A,#N/A,FALSE,"Guid";#N/A,#N/A,FALSE,"Summary";#N/A,#N/A,FALSE,"Q3"}</definedName>
    <definedName name="HOLIDAY">'Rate Centre Analysis'!$B$2:$B$15</definedName>
    <definedName name="HolidayBC">'Rate Centre Analysis'!$D$2:$D$13</definedName>
    <definedName name="HolidayQC">'Rate Centre Analysis'!$C$2:$C$15</definedName>
    <definedName name="HOURS">!$K$26:$M$26</definedName>
    <definedName name="HOURS1">!$O$26:$Q$26</definedName>
    <definedName name="HTML_CodePage" hidden="1">1252</definedName>
    <definedName name="HTML_Control" hidden="1">{"'HR1 D'!$A$1:$N$35"}</definedName>
    <definedName name="HTML_Description" hidden="1">""</definedName>
    <definedName name="HTML_Email" hidden="1">"s.leung@bellnexxia.com"</definedName>
    <definedName name="HTML_Header" hidden="1">""</definedName>
    <definedName name="HTML_LastUpdate" hidden="1">"99-08-12"</definedName>
    <definedName name="HTML_LineAfter" hidden="1">FALSE</definedName>
    <definedName name="HTML_LineBefore" hidden="1">FALSE</definedName>
    <definedName name="HTML_Name" hidden="1">"Simon Leung"</definedName>
    <definedName name="HTML_OBDlg2" hidden="1">TRUE</definedName>
    <definedName name="HTML_OBDlg4" hidden="1">TRUE</definedName>
    <definedName name="HTML_OS" hidden="1">0</definedName>
    <definedName name="HTML_PathFile" hidden="1">"X:\Programs and Planning\Scorecards\Web\NO\NO6_D.htm"</definedName>
    <definedName name="HTML_Title" hidden="1">"DSBD Trend 9906"</definedName>
    <definedName name="HW_UC">#REF!</definedName>
    <definedName name="ICLID_MRC">'[10]SIP Trunks'!$V$2</definedName>
    <definedName name="ICLID_NRC">'[10]SIP Trunks'!$U$2</definedName>
    <definedName name="idxadj_to_i">[1]Input!$AA$30</definedName>
    <definedName name="idxB_Unit">[1]Input!$AA$28</definedName>
    <definedName name="idxCFMeasure_unit">[1]Input!$AA$29</definedName>
    <definedName name="idxClasfn_Set">[1]Input!$AA$25</definedName>
    <definedName name="idxDmdMeasure_unit">[1]Input!$AA$31</definedName>
    <definedName name="idxPeriod_Unit">[1]Input!$AA$26</definedName>
    <definedName name="idxPeriodicity">[1]Input!$AA$27</definedName>
    <definedName name="ii" hidden="1">{"'HR1 D'!$A$1:$N$35"}</definedName>
    <definedName name="iii" hidden="1">{"'HR1 D'!$A$1:$N$35"}</definedName>
    <definedName name="iiiiiiiiiii" hidden="1">{#N/A,#N/A,FALSE,"Cover";#N/A,#N/A,FALSE,"Main";#N/A,#N/A,FALSE,"Guid";#N/A,#N/A,FALSE,"Summary";#N/A,#N/A,FALSE,"Monthly";#N/A,#N/A,FALSE,"Bridge Q3";#N/A,#N/A,FALSE,"Q3";#N/A,#N/A,FALSE,"Bridge-global";#N/A,#N/A,FALSE,"Bridge"}</definedName>
    <definedName name="ILEC">'[22]Demand Forecast'!$D$11</definedName>
    <definedName name="Increase_Factor_Start_Year">#REF!</definedName>
    <definedName name="Ind_CEHealth" hidden="1">#REF!</definedName>
    <definedName name="Ind_ReportsComp" hidden="1">#REF!</definedName>
    <definedName name="Ind_ReportsNRT" hidden="1">#REF!</definedName>
    <definedName name="indu">[23]indu!$A$2:$E$79</definedName>
    <definedName name="inputBET" hidden="1">#REF!</definedName>
    <definedName name="inputBET_v2" hidden="1">#REF!</definedName>
    <definedName name="InputNode" hidden="1">#REF!</definedName>
    <definedName name="InputNodeBid" hidden="1">#REF!</definedName>
    <definedName name="InputNodeCal" hidden="1">#REF!</definedName>
    <definedName name="Intervals">[1]IResults_AR!$B$11</definedName>
    <definedName name="IP_Cost" hidden="1">#REF!</definedName>
    <definedName name="IP_Costs_National" hidden="1">#REF!</definedName>
    <definedName name="IPsetA">#REF!</definedName>
    <definedName name="IPsetB">#REF!</definedName>
    <definedName name="IPsetC">#REF!</definedName>
    <definedName name="IPsetD">#REF!</definedName>
    <definedName name="IPsetE">#REF!</definedName>
    <definedName name="IS_d_cexpbook">[1]Base_Results_1!$F$125</definedName>
    <definedName name="IS_d_cmt">[1]Base_Results_1!$F$130</definedName>
    <definedName name="IS_d_crexp">[1]Base_Results_1!$F$123</definedName>
    <definedName name="IS_d_CurtTax">[1]Base_Results_1!$F$144</definedName>
    <definedName name="IS_d_DepAmort">[1]Base_Results_1!$F$135</definedName>
    <definedName name="IS_d_FITax">[1]Base_Results_1!$F$145</definedName>
    <definedName name="IS_d_IBITax">[1]Base_Results_1!$F$143</definedName>
    <definedName name="IS_d_Int">[1]Base_Results_1!$F$142</definedName>
    <definedName name="IS_d_ITax">[1]Base_Results_1!$F$146</definedName>
    <definedName name="IS_d_NetIncome">[1]Base_Results_1!$F$147</definedName>
    <definedName name="IS_d_NOR">[1]Base_Results_1!$F$139</definedName>
    <definedName name="IS_d_OExp">[1]Base_Results_1!$F$120</definedName>
    <definedName name="IS_d_operrev">[1]Base_Results_1!$F$116</definedName>
    <definedName name="IS_d_OR">[1]Base_Results_1!$F$118</definedName>
    <definedName name="IS_d_ordc">[1]Base_Results_1!$F$129</definedName>
    <definedName name="IS_d_OthExp">[1]Base_Results_1!$F$136</definedName>
    <definedName name="IS_d_OthRev">[1]Base_Results_1!$F$140</definedName>
    <definedName name="IS_d_pisrexp">[1]Base_Results_1!$F$124</definedName>
    <definedName name="IS_d_qtget">[1]Base_Results_1!$F$131</definedName>
    <definedName name="IS_d_rc">[1]Base_Results_1!$F$128</definedName>
    <definedName name="IS_d_TOE">[1]Base_Results_1!$F$138</definedName>
    <definedName name="IS_d_Toe_woDA">[1]Base_Results_1!$F$134</definedName>
    <definedName name="IS_d_VCC">[1]Base_Results_1!$F$126</definedName>
    <definedName name="IX">#REF!</definedName>
    <definedName name="J">'[24]Financial Analysis'!#REF!</definedName>
    <definedName name="jan" hidden="1">{#N/A,#N/A,FALSE,"INTERCONNECTION";#N/A,#N/A,FALSE,"INTERCONNECTION";#N/A,#N/A,FALSE,"NEWPRODUCTS";#N/A,#N/A,FALSE,"RATES";#N/A,#N/A,FALSE,"VAREXPL";#N/A,#N/A,FALSE,"INTERCONNECTION"}</definedName>
    <definedName name="JAN98VIEW" hidden="1">{#N/A,#N/A,FALSE,"INTERCONNECTION";#N/A,#N/A,FALSE,"INTERCONNECTION";#N/A,#N/A,FALSE,"NEWPRODUCTS";#N/A,#N/A,FALSE,"RATES";#N/A,#N/A,FALSE,"VAREXPL";#N/A,#N/A,FALSE,"INTERCONNECTION"}</definedName>
    <definedName name="JHJHJH" hidden="1">{#N/A,#N/A,FALSE,"INTERCONNECTION";#N/A,#N/A,FALSE,"INTERCONNECTION";#N/A,#N/A,FALSE,"NEWPRODUCTS";#N/A,#N/A,FALSE,"RATES";#N/A,#N/A,FALSE,"VAREXPL";#N/A,#N/A,FALSE,"INTERCONNECTION"}</definedName>
    <definedName name="JHKJH" hidden="1">{#N/A,#N/A,FALSE,"IDD";#N/A,#N/A,FALSE,"Opérateur";#N/A,#N/A,FALSE,"Home Direct"}</definedName>
    <definedName name="JKHNK" hidden="1">{#N/A,#N/A,FALSE,"INTERCONNECTION";#N/A,#N/A,FALSE,"INTERCONNECTION";#N/A,#N/A,FALSE,"NEWPRODUCTS";#N/A,#N/A,FALSE,"RATES";#N/A,#N/A,FALSE,"VAREXPL";#N/A,#N/A,FALSE,"INTERCONNECTION"}</definedName>
    <definedName name="jyju" hidden="1">{#N/A,#N/A,FALSE,"Cover";#N/A,#N/A,FALSE,"Main";#N/A,#N/A,FALSE,"Guid";#N/A,#N/A,FALSE,"Summary";#N/A,#N/A,FALSE,"Monthly";#N/A,#N/A,FALSE,"Bridge Q4";#N/A,#N/A,FALSE,"Q4";#N/A,#N/A,FALSE,"Bridge-global";#N/A,#N/A,FALSE,"Bridge"}</definedName>
    <definedName name="k" hidden="1">{#N/A,#N/A,FALSE,"IDD";#N/A,#N/A,FALSE,"Opérateur";#N/A,#N/A,FALSE,"Home Direct"}</definedName>
    <definedName name="KJHKJH" hidden="1">{#N/A,#N/A,FALSE,"IDD";#N/A,#N/A,FALSE,"Opérateur";#N/A,#N/A,FALSE,"Home Direct"}</definedName>
    <definedName name="KJHKJHKJHH" hidden="1">{#N/A,#N/A,FALSE,"INTERCONNECTION";#N/A,#N/A,FALSE,"INTERCONNECTION";#N/A,#N/A,FALSE,"NEWPRODUCTS";#N/A,#N/A,FALSE,"RATES";#N/A,#N/A,FALSE,"VAREXPL";#N/A,#N/A,FALSE,"INTERCONNECTION"}</definedName>
    <definedName name="KJHLKH" hidden="1">{#N/A,#N/A,FALSE,"INTERCONNECTION";#N/A,#N/A,FALSE,"INTERCONNECTION";#N/A,#N/A,FALSE,"NEWPRODUCTS";#N/A,#N/A,FALSE,"RATES";#N/A,#N/A,FALSE,"VAREXPL";#N/A,#N/A,FALSE,"INTERCONNECTION"}</definedName>
    <definedName name="KJJH" hidden="1">{#N/A,#N/A,FALSE,"IDD";#N/A,#N/A,FALSE,"Opérateur";#N/A,#N/A,FALSE,"Home Direct"}</definedName>
    <definedName name="KJJks" hidden="1">{#N/A,#N/A,FALSE,"INTERCONNECTION";#N/A,#N/A,FALSE,"INTERCONNECTION";#N/A,#N/A,FALSE,"NEWPRODUCTS";#N/A,#N/A,FALSE,"RATES";#N/A,#N/A,FALSE,"VAREXPL";#N/A,#N/A,FALSE,"INTERCONNECTION"}</definedName>
    <definedName name="KJLKJLKJJVB" hidden="1">{#N/A,#N/A,FALSE,"INTERCONNECTION";#N/A,#N/A,FALSE,"INTERCONNECTION";#N/A,#N/A,FALSE,"NEWPRODUCTS";#N/A,#N/A,FALSE,"RATES";#N/A,#N/A,FALSE,"VAREXPL";#N/A,#N/A,FALSE,"INTERCONNECTION"}</definedName>
    <definedName name="KJRLHALK" hidden="1">{#N/A,#N/A,FALSE,"JAN98VARIANCE";#N/A,#N/A,FALSE,"DATAPAC-HYPERSTREAM BACKUP";#N/A,#N/A,FALSE,"NONPRIME BILLING"}</definedName>
    <definedName name="kk" hidden="1">{#N/A,#N/A,FALSE,"IDD";#N/A,#N/A,FALSE,"Opérateur";#N/A,#N/A,FALSE,"Home Direct"}</definedName>
    <definedName name="kkl" hidden="1">{#N/A,#N/A,FALSE,"Cover";#N/A,#N/A,FALSE,"Main";#N/A,#N/A,FALSE,"Q4 (ex. Excel)";#N/A,#N/A,FALSE,"Summary (ex. Excel)";#N/A,#N/A,FALSE,"Guid";#N/A,#N/A,FALSE,"Monthly (ex. Excel)"}</definedName>
    <definedName name="KLSAJH" hidden="1">{#N/A,#N/A,FALSE,"IDD";#N/A,#N/A,FALSE,"Opérateur";#N/A,#N/A,FALSE,"Home Direct"}</definedName>
    <definedName name="kutya2" hidden="1">1.89</definedName>
    <definedName name="l">'[25]Rate Centre Analysis'!$B$2:$B$11</definedName>
    <definedName name="LAKSKFJ" hidden="1">{"'HR1 D'!$A$1:$N$35"}</definedName>
    <definedName name="Land">#REF!</definedName>
    <definedName name="Land_SCF">#REF!</definedName>
    <definedName name="Large_Corp_Tax_Rate">[1]Defaults!$B$20</definedName>
    <definedName name="Lease_Area">[1]Defaults!$B$29:$I$55</definedName>
    <definedName name="Link">'[12]Capital Cashflows'!#REF!</definedName>
    <definedName name="ListProv">[26]Data!$A$12:$A$24</definedName>
    <definedName name="ListTransit">[26]Data!$A$27:$A$30</definedName>
    <definedName name="ListType">[26]Data!$A$2:$A$9</definedName>
    <definedName name="ljlgj" hidden="1">{#N/A,#N/A,FALSE,"IDD";#N/A,#N/A,FALSE,"Opérateur";#N/A,#N/A,FALSE,"Home Direct"}</definedName>
    <definedName name="ljlgjj" hidden="1">{#N/A,#N/A,FALSE,"IDD";#N/A,#N/A,FALSE,"Opérateur";#N/A,#N/A,FALSE,"Home Direct"}</definedName>
    <definedName name="lkdlkdkddldkl" hidden="1">{#N/A,#N/A,FALSE,"INTERCONNECTION";#N/A,#N/A,FALSE,"INTERCONNECTION";#N/A,#N/A,FALSE,"NEWPRODUCTS";#N/A,#N/A,FALSE,"RATES";#N/A,#N/A,FALSE,"VAREXPL";#N/A,#N/A,FALSE,"INTERCONNECTION"}</definedName>
    <definedName name="llllllllllllllllllll" hidden="1">{"one",#N/A,FALSE,"TB YTD"}</definedName>
    <definedName name="lllllllllllllllllllll" hidden="1">{#N/A,#N/A,FALSE,"Cover";#N/A,#N/A,FALSE,"Main";#N/A,#N/A,FALSE,"Guid";#N/A,#N/A,FALSE,"Summary";#N/A,#N/A,FALSE,"Monthly";#N/A,#N/A,FALSE,"Bridge Q4";#N/A,#N/A,FALSE,"Q4";#N/A,#N/A,FALSE,"Bridge-global";#N/A,#N/A,FALSE,"Bridge"}</definedName>
    <definedName name="Local_PWofEOSAdj">[1]IVALocalServRpt!$H$53</definedName>
    <definedName name="Loop_Length_Column">'[3]Cost Drivers'!#REF!</definedName>
    <definedName name="LUC_2006_TECH">[27]Factors!$F$9</definedName>
    <definedName name="luc_upload_data">#REF!</definedName>
    <definedName name="LUnit">[1]Defaults!$A$196:$E$201</definedName>
    <definedName name="LUnit_Anchor">[1]Defaults!$A$196</definedName>
    <definedName name="MainInput" hidden="1">#REF!</definedName>
    <definedName name="Man_TaxRate">'[8]Tax Table'!$D$9</definedName>
    <definedName name="Marketing">'[1]CRTC Table 6 (Demand)'!$P$16</definedName>
    <definedName name="MaxCIR" hidden="1">#REF!</definedName>
    <definedName name="MDF_SCF">#REF!</definedName>
    <definedName name="Metrics_Actuals" hidden="1">{"'HR1 D'!$A$1:$N$35"}</definedName>
    <definedName name="MLETSRate">37/60</definedName>
    <definedName name="mmm" hidden="1">{"one",#N/A,FALSE,"TB YTD"}</definedName>
    <definedName name="Model_Date">[1]Input!$H$25</definedName>
    <definedName name="Model_Developer">[1]Input!$C$35</definedName>
    <definedName name="Model_phone">[1]Input!$E$35</definedName>
    <definedName name="Model_Version">[1]Input!$H$24</definedName>
    <definedName name="monthhours">144</definedName>
    <definedName name="Months">'[28]FA separate'!$D$1</definedName>
    <definedName name="mrr" hidden="1">{#N/A,#N/A,FALSE,"Cover";#N/A,#N/A,FALSE,"3 YEAR VIEW";#N/A,#N/A,FALSE,"Summary";#N/A,#N/A,FALSE,"Monthly";#N/A,#N/A,FALSE,"2002";#N/A,#N/A,FALSE,"Bridge 2002";#N/A,#N/A,FALSE,"Risk mngmt";#N/A,#N/A,FALSE,"Proposed Guid";#N/A,#N/A,FALSE,"EBITDA DRAG";#N/A,#N/A,FALSE,"Assumptions";#N/A,#N/A,FALSE,"BCH";#N/A,#N/A,FALSE,"Aliant";#N/A,#N/A,FALSE,"ExpressVu";#N/A,#N/A,FALSE,"TCC";#N/A,#N/A,FALSE,"Emergis";#N/A,#N/A,FALSE,"BGM";#N/A,#N/A,FALSE,"CGI";#N/A,#N/A,FALSE,"Excel";#N/A,#N/A,FALSE,"BCI";#N/A,#N/A,FALSE,"Telesat";#N/A,#N/A,FALSE,"Venture Other";#N/A,#N/A,FALSE,"Corp";#N/A,#N/A,FALSE,"Elimin"}</definedName>
    <definedName name="MSMRC">#REF!</definedName>
    <definedName name="MVPN_Fixed" hidden="1">#REF!</definedName>
    <definedName name="MVPN_SI" hidden="1">#REF!</definedName>
    <definedName name="na" hidden="1">{#N/A,#N/A,FALSE,"IDD";#N/A,#N/A,FALSE,"Opérateur";#N/A,#N/A,FALSE,"Home Direct"}</definedName>
    <definedName name="NB_TaxRate">'[8]Tax Table'!$D$13</definedName>
    <definedName name="NetM">[1]IResults_AR!$B$3</definedName>
    <definedName name="New" hidden="1">{"'HR1 D'!$A$1:$N$35"}</definedName>
    <definedName name="New_Recurring_OffNet_Provs">'[19]PCF Off-Net'!$G$17:$G$214</definedName>
    <definedName name="New_Recurring_OnNet_Provs">'[19]PCF On-Net'!$G$17:$G$499</definedName>
    <definedName name="newactuals" hidden="1">{#N/A,#N/A,TRUE,"Report"}</definedName>
    <definedName name="NF_TaxRate">'[8]Tax Table'!$D$13</definedName>
    <definedName name="npanxx">#REF!</definedName>
    <definedName name="NRT_PRice">[29]Summary!$E$21</definedName>
    <definedName name="NS_TaxRate">'[8]Tax Table'!$D$13</definedName>
    <definedName name="Num_CMData" hidden="1">#REF!</definedName>
    <definedName name="Num_CMLData" hidden="1">#REF!</definedName>
    <definedName name="Num_CMLVoice" hidden="1">#REF!</definedName>
    <definedName name="Num_CMVoice" hidden="1">#REF!</definedName>
    <definedName name="Num_CPEconfig" hidden="1">#REF!</definedName>
    <definedName name="Number_of_Intermediate_OPTera_Nodes">'[3]Configuration Mix'!$B$7</definedName>
    <definedName name="Number_of_NAS">'[3]Cost Drivers'!#REF!</definedName>
    <definedName name="NumFailPorts" hidden="1">#REF!</definedName>
    <definedName name="NumPorts" hidden="1">#REF!</definedName>
    <definedName name="nxx">#REF!</definedName>
    <definedName name="oaky" hidden="1">{#N/A,#N/A,FALSE,"IDD";#N/A,#N/A,FALSE,"Opérateur";#N/A,#N/A,FALSE,"Home Direct"}</definedName>
    <definedName name="oakya" hidden="1">{#N/A,#N/A,FALSE,"IDD";#N/A,#N/A,FALSE,"Opérateur";#N/A,#N/A,FALSE,"Home Direct"}</definedName>
    <definedName name="OC_48_Detail_Costs">#REF!</definedName>
    <definedName name="OC_48Trunk">#REF!</definedName>
    <definedName name="OCLID_MRC">'[10]SIP Trunks'!$S$2</definedName>
    <definedName name="OCLID_NRC">'[10]SIP Trunks'!$R$2</definedName>
    <definedName name="of_Lines_Entering_CDMA_Systems__POTS">'[3]Cost Drivers'!#REF!</definedName>
    <definedName name="OH_AsiaT1" hidden="1">#REF!</definedName>
    <definedName name="OH_AsiaT2" hidden="1">#REF!</definedName>
    <definedName name="OH_Domestic" hidden="1">#REF!</definedName>
    <definedName name="OH_DSL_cols" hidden="1">#REF!</definedName>
    <definedName name="OH_DSL_Fixed" hidden="1">#REF!</definedName>
    <definedName name="OH_DSL_Fixed_APT1" hidden="1">#REF!</definedName>
    <definedName name="OH_DSL_Fixed_Nat" hidden="1">#REF!</definedName>
    <definedName name="OH_DSL_SI" hidden="1">#REF!</definedName>
    <definedName name="OH_DSL_SI_APT1" hidden="1">#REF!</definedName>
    <definedName name="OH_DSL_SI_Nat" hidden="1">#REF!</definedName>
    <definedName name="OH_E_AsiaT1" hidden="1">#REF!</definedName>
    <definedName name="OH_E_AsiaT2" hidden="1">#REF!</definedName>
    <definedName name="OH_E_Domestic" hidden="1">#REF!</definedName>
    <definedName name="OH_E_Global" hidden="1">#REF!</definedName>
    <definedName name="OH_E_National" hidden="1">#REF!</definedName>
    <definedName name="OH_E_S.Africa" hidden="1">#REF!</definedName>
    <definedName name="OH_E_UKE" hidden="1">#REF!</definedName>
    <definedName name="OH_Global" hidden="1">#REF!</definedName>
    <definedName name="OH_National" hidden="1">#REF!</definedName>
    <definedName name="OH_S.Africa" hidden="1">#REF!</definedName>
    <definedName name="OH_UKE" hidden="1">#REF!</definedName>
    <definedName name="OHF_AsiaT1" hidden="1">#REF!</definedName>
    <definedName name="OHF_AsiaT2" hidden="1">#REF!</definedName>
    <definedName name="OHF_Domestic" hidden="1">#REF!</definedName>
    <definedName name="OHF_E_AsiaT1" hidden="1">#REF!</definedName>
    <definedName name="OHF_E_AsiaT2" hidden="1">#REF!</definedName>
    <definedName name="OHF_E_Domestic" hidden="1">#REF!</definedName>
    <definedName name="OHF_E_Global" hidden="1">#REF!</definedName>
    <definedName name="OHF_E_National" hidden="1">#REF!</definedName>
    <definedName name="OHF_E_S.Africa" hidden="1">#REF!</definedName>
    <definedName name="OHF_E_UKE" hidden="1">#REF!</definedName>
    <definedName name="OHF_Global" hidden="1">#REF!</definedName>
    <definedName name="OHF_National" hidden="1">#REF!</definedName>
    <definedName name="OHF_S.Africa" hidden="1">#REF!</definedName>
    <definedName name="OHF_UKE" hidden="1">#REF!</definedName>
    <definedName name="old">#REF!</definedName>
    <definedName name="OLDGATEVAR" hidden="1">{#N/A,#N/A,FALSE,"INTERCONNECTION";#N/A,#N/A,FALSE,"INTERCONNECTION";#N/A,#N/A,FALSE,"NEWPRODUCTS";#N/A,#N/A,FALSE,"RATES";#N/A,#N/A,FALSE,"VAREXPL";#N/A,#N/A,FALSE,"INTERCONNECTION"}</definedName>
    <definedName name="Ont_TaxRate">'[8]Tax Table'!$D$10</definedName>
    <definedName name="Ontario_Prov_Tax">[1]Defaults!$B$21</definedName>
    <definedName name="ontper">60%</definedName>
    <definedName name="option1">[30]Prix!$J$20:$N$24</definedName>
    <definedName name="ORDC_rate">[1]CRTC_Summary!$C$24</definedName>
    <definedName name="Orig_CCS_Feature_completed">'[3]Cost Drivers'!#REF!</definedName>
    <definedName name="Orig_CCS_not_completed">'[3]Cost Drivers'!#REF!</definedName>
    <definedName name="Orig_Term_Busy_Hour_Packet_D_Terminal">'[3]Cost Drivers'!#REF!</definedName>
    <definedName name="Origin_ImportedData" hidden="1">#REF!</definedName>
    <definedName name="OT_GST">'[18]IPVPN Onetime Charges'!$X$2:$X$201</definedName>
    <definedName name="OT_HST">'[18]IPVPN Onetime Charges'!$AA$2:$AA$201</definedName>
    <definedName name="OT_MthlyReoc">'[18]IPVPN Onetime Charges'!$AC$2:$AC$201</definedName>
    <definedName name="OT_Prov">'[18]IPVPN Onetime Charges'!$P$2:$P$201</definedName>
    <definedName name="OT_PST">'[18]IPVPN Onetime Charges'!$Y$2:$Y$201</definedName>
    <definedName name="OT_TotChrg">'[18]IPVPN Onetime Charges'!$W$2:$W$201</definedName>
    <definedName name="OT_TVQ">'[18]IPVPN Onetime Charges'!$Z$2:$Z$201</definedName>
    <definedName name="Other_Revenue_Driven_Costs_Rate">[1]Defaults!$B$17</definedName>
    <definedName name="OTipsec_GST">'[18]IPSec Onetime Charges'!$X$2:$X$100</definedName>
    <definedName name="OTipsec_HST">'[18]IPSec Onetime Charges'!$AA$2:$AA$100</definedName>
    <definedName name="OTipsec_MthlyReoc">'[18]IPSec Onetime Charges'!$AC$2:$AC$100</definedName>
    <definedName name="OTipsec_Prov">'[18]IPSec Onetime Charges'!$P$2:$P$100</definedName>
    <definedName name="OTipsec_PST">'[18]IPSec Onetime Charges'!$Y$2:$Y$100</definedName>
    <definedName name="OTipsec_TotChrg">'[18]IPSec Onetime Charges'!$W$2:$W$100</definedName>
    <definedName name="OTipsec_TVQ">'[18]IPSec Onetime Charges'!$Z$2:$Z$100</definedName>
    <definedName name="ouppp" hidden="1">{#N/A,#N/A,FALSE,"Cover";#N/A,#N/A,FALSE,"Main";#N/A,#N/A,FALSE,"Q4 (ex. Excel)";#N/A,#N/A,FALSE,"Summary (ex. Excel)";#N/A,#N/A,FALSE,"Guid";#N/A,#N/A,FALSE,"Monthly (ex. Excel)"}</definedName>
    <definedName name="Overseas1">[13]Lookups!$K$1</definedName>
    <definedName name="Overseas2">[13]Lookups!$K$2</definedName>
    <definedName name="Overseas3">[13]Lookups!$K$3</definedName>
    <definedName name="Overseas4">[13]Lookups!$K$4</definedName>
    <definedName name="Overseas5">[13]Lookups!$K$5</definedName>
    <definedName name="Overseas6">[13]Lookups!$K$6</definedName>
    <definedName name="Overseas7">[13]Lookups!$K$7</definedName>
    <definedName name="Overseas8">[13]Lookups!$K$8</definedName>
    <definedName name="PC_msg" hidden="1">"Yes"</definedName>
    <definedName name="PCA_d_Mthly">[1]Project!$H$87</definedName>
    <definedName name="PCA_d_NRC">[1]Project!$G$87</definedName>
    <definedName name="PCA_d_PSExp">[1]Project!$J$87</definedName>
    <definedName name="PCA_d_SVC">[1]Project!$I$87</definedName>
    <definedName name="PCA_Group_Table">[1]PCA_Group!$A$2:$M$49</definedName>
    <definedName name="PCA_opt">[1]Project!$C$88</definedName>
    <definedName name="PCA_p_contribMthly">[1]Project!$D$87</definedName>
    <definedName name="PCA_p_SVC">[1]Project!$E$87</definedName>
    <definedName name="PCA_p_Total">[1]Project!$F$87</definedName>
    <definedName name="PCCutoverCharges">#REF!</definedName>
    <definedName name="Pct_Bldg_cable_cost_to_be_included">#REF!</definedName>
    <definedName name="Pct_CDS">#REF!</definedName>
    <definedName name="Pct_CO">#REF!</definedName>
    <definedName name="Pct_Distribution">#REF!</definedName>
    <definedName name="Pct_Distribution_Aer">#REF!</definedName>
    <definedName name="Pct_Distribution_Bldg">#REF!</definedName>
    <definedName name="Pct_Distribution_bur">#REF!</definedName>
    <definedName name="Pct_Distribution_UGD">#REF!</definedName>
    <definedName name="Pct_Express">#REF!</definedName>
    <definedName name="Pct_Feeder">#REF!</definedName>
    <definedName name="Pct_Feeder_Aer">#REF!</definedName>
    <definedName name="Pct_Feeder_Bur">#REF!</definedName>
    <definedName name="Pct_Feeder_UGD">#REF!</definedName>
    <definedName name="Pct_FeederBur">#REF!</definedName>
    <definedName name="Pct_LineCard">#REF!</definedName>
    <definedName name="pct_mix">#REF!</definedName>
    <definedName name="Pct_Omega">#REF!</definedName>
    <definedName name="Pct_Orig_Busy_Hour_CCS_Feature_Completed">'[3]Cost Drivers'!#REF!</definedName>
    <definedName name="Pct_Remote">#REF!</definedName>
    <definedName name="Pct_TechMix">#REF!</definedName>
    <definedName name="Pct_UE9K">#REF!</definedName>
    <definedName name="Pct_Wireless">#REF!</definedName>
    <definedName name="PEI_TaxRate">'[8]Tax Table'!$D$15</definedName>
    <definedName name="PEND_SUMMARY">#REF!</definedName>
    <definedName name="Per_1B">'[3]Cost Drivers'!#REF!</definedName>
    <definedName name="Per_1B_D">'[3]Cost Drivers'!#REF!</definedName>
    <definedName name="Per_2B">'[3]Cost Drivers'!#REF!</definedName>
    <definedName name="Per_2B_D">'[3]Cost Drivers'!#REF!</definedName>
    <definedName name="Per_AN_ISDN">'[3]Cost Drivers'!#REF!</definedName>
    <definedName name="Per_AN_POTS">'[3]Cost Drivers'!#REF!</definedName>
    <definedName name="Per_ANX_ISDN">'[3]Cost Drivers'!#REF!</definedName>
    <definedName name="Per_ANX_POTS">'[3]Cost Drivers'!#REF!</definedName>
    <definedName name="Per_CDMA_ISDN">'[3]Cost Drivers'!#REF!</definedName>
    <definedName name="Per_CDMA_POTS">'[3]Cost Drivers'!#REF!</definedName>
    <definedName name="Per_CO_ISDN">'[3]Cost Drivers'!#REF!</definedName>
    <definedName name="Per_CO_POTS">'[3]Cost Drivers'!#REF!</definedName>
    <definedName name="Per_D_Packet_Handlers">'[3]Cost Drivers'!#REF!</definedName>
    <definedName name="Per_SR_ISDN">'[3]Cost Drivers'!#REF!</definedName>
    <definedName name="Per_SR_POTS">'[3]Cost Drivers'!#REF!</definedName>
    <definedName name="Per_trunks_to_other_buildings">'[3]Cost Drivers'!#REF!</definedName>
    <definedName name="Perc_CO_outgoing_CCS">'[3]Cost Drivers'!#REF!</definedName>
    <definedName name="Percent_of_Local_Switches_equipped_with_ENET">'[31]Cost Drivers'!$B$52</definedName>
    <definedName name="Percent_of_Local_Switches_equipped_with_JNET">'[31]Cost Drivers'!$B$51</definedName>
    <definedName name="percentreduced">1</definedName>
    <definedName name="Periodicity">[1]Input!$E$26</definedName>
    <definedName name="PERouter" hidden="1">#REF!</definedName>
    <definedName name="PI_Installation_Cost" hidden="1">#REF!</definedName>
    <definedName name="PI_Installation_FOCost" hidden="1">#REF!</definedName>
    <definedName name="PICAdjBlock" hidden="1">#REF!</definedName>
    <definedName name="PICadjXferBET" hidden="1">#REF!</definedName>
    <definedName name="PICadjXferFAT" hidden="1">#REF!</definedName>
    <definedName name="PICBlock" hidden="1">#REF!</definedName>
    <definedName name="PL_LastCol" hidden="1">#REF!</definedName>
    <definedName name="placeholder">0</definedName>
    <definedName name="Planning_Unit">#REF!</definedName>
    <definedName name="PLbottomHalf" hidden="1">#REF!</definedName>
    <definedName name="plkkkkkkk" hidden="1">{#N/A,#N/A,FALSE,"Cover";#N/A,#N/A,FALSE,"3 YEAR VIEW";#N/A,#N/A,FALSE,"Summary";#N/A,#N/A,FALSE,"Monthly";#N/A,#N/A,FALSE,"2002";#N/A,#N/A,FALSE,"Bridge 2002";#N/A,#N/A,FALSE,"Risk mngmt";#N/A,#N/A,FALSE,"Proposed Guid";#N/A,#N/A,FALSE,"EBITDA DRAG";#N/A,#N/A,FALSE,"Assumptions";#N/A,#N/A,FALSE,"BCH";#N/A,#N/A,FALSE,"Aliant";#N/A,#N/A,FALSE,"ExpressVu";#N/A,#N/A,FALSE,"TCC";#N/A,#N/A,FALSE,"Emergis";#N/A,#N/A,FALSE,"BGM";#N/A,#N/A,FALSE,"CGI";#N/A,#N/A,FALSE,"Excel";#N/A,#N/A,FALSE,"BCI";#N/A,#N/A,FALSE,"Telesat";#N/A,#N/A,FALSE,"Venture Other";#N/A,#N/A,FALSE,"Corp";#N/A,#N/A,FALSE,"Elimin"}</definedName>
    <definedName name="plllmdg" hidden="1">{#N/A,#N/A,FALSE,"Cover";#N/A,#N/A,FALSE,"Summary";#N/A,#N/A,FALSE,"Monthly";#N/A,#N/A,FALSE,"2002";#N/A,#N/A,FALSE,"Main";#N/A,#N/A,FALSE,"Bridge 2002";#N/A,#N/A,FALSE,"Bridge-global";#N/A,#N/A,FALSE,"ALL"}</definedName>
    <definedName name="PLtopHalf" hidden="1">#REF!</definedName>
    <definedName name="poi" hidden="1">{"one",#N/A,FALSE,"TB YTD"}</definedName>
    <definedName name="poiirr" hidden="1">{"'HR1 D'!$A$1:$N$35"}</definedName>
    <definedName name="Poles">#REF!</definedName>
    <definedName name="Port_PISupply_Cols" hidden="1">#REF!</definedName>
    <definedName name="Port_PISupplyCosts" hidden="1">#REF!</definedName>
    <definedName name="port_upgrade" hidden="1">#REF!</definedName>
    <definedName name="PortCostCols" hidden="1">#REF!</definedName>
    <definedName name="PortCostCols_PI" hidden="1">#REF!</definedName>
    <definedName name="PortCosts" hidden="1">#REF!</definedName>
    <definedName name="PortCosts_PI" hidden="1">#REF!</definedName>
    <definedName name="portfolio_loading_factor">[1]Defaults!$B$25</definedName>
    <definedName name="Power">#REF!</definedName>
    <definedName name="Power_Access_SCF">#REF!</definedName>
    <definedName name="Power_Usage_SCF">#REF!</definedName>
    <definedName name="pp" hidden="1">{#N/A,#N/A,FALSE,"Cover";#N/A,#N/A,FALSE,"Main";#N/A,#N/A,FALSE,"Guid";#N/A,#N/A,FALSE,"Summary";#N/A,#N/A,FALSE,"Monthly";#N/A,#N/A,FALSE,"Bridge Q4";#N/A,#N/A,FALSE,"Q4";#N/A,#N/A,FALSE,"Bridge-global";#N/A,#N/A,FALSE,"Bridge"}</definedName>
    <definedName name="PRCNT_BH_ORIG_FC_BUSA">'[4]Band &amp; Svc Specific Tfc Assptns'!#REF!</definedName>
    <definedName name="PRCNT_BH_ORIG_FC_BUSB">'[4]Band &amp; Svc Specific Tfc Assptns'!#REF!</definedName>
    <definedName name="PRCNT_BH_ORIG_FC_BUSC">'[4]Band &amp; Svc Specific Tfc Assptns'!#REF!</definedName>
    <definedName name="PRCNT_BH_ORIG_FC_BUSD">'[4]Band &amp; Svc Specific Tfc Assptns'!#REF!</definedName>
    <definedName name="PRCNT_BH_ORIG_FC_BUSE">'[4]Band &amp; Svc Specific Tfc Assptns'!#REF!</definedName>
    <definedName name="PRCNT_BH_ORIG_FC_BUSF">'[4]Band &amp; Svc Specific Tfc Assptns'!#REF!</definedName>
    <definedName name="PRCNT_BH_ORIG_FC_BUSG">'[4]Band &amp; Svc Specific Tfc Assptns'!#REF!</definedName>
    <definedName name="PRCNT_BH_ORIG_FC_CTXA">'[4]Band &amp; Svc Specific Tfc Assptns'!#REF!</definedName>
    <definedName name="PRCNT_BH_ORIG_FC_CTXB">'[4]Band &amp; Svc Specific Tfc Assptns'!#REF!</definedName>
    <definedName name="PRCNT_BH_ORIG_FC_CTXC">'[4]Band &amp; Svc Specific Tfc Assptns'!#REF!</definedName>
    <definedName name="PRCNT_BH_ORIG_FC_CTXD">'[4]Band &amp; Svc Specific Tfc Assptns'!#REF!</definedName>
    <definedName name="PRCNT_BH_ORIG_FC_CTXE">'[4]Band &amp; Svc Specific Tfc Assptns'!#REF!</definedName>
    <definedName name="PRCNT_BH_ORIG_FC_CTXF">'[4]Band &amp; Svc Specific Tfc Assptns'!#REF!</definedName>
    <definedName name="PRCNT_BH_ORIG_FC_CTXG">'[4]Band &amp; Svc Specific Tfc Assptns'!#REF!</definedName>
    <definedName name="PRCNT_BH_ORIG_FC_ISDNA">'[4]Band &amp; Svc Specific Tfc Assptns'!#REF!</definedName>
    <definedName name="PRCNT_BH_ORIG_FC_ISDNB">'[4]Band &amp; Svc Specific Tfc Assptns'!#REF!</definedName>
    <definedName name="PRCNT_BH_ORIG_FC_ISDNC">'[4]Band &amp; Svc Specific Tfc Assptns'!#REF!</definedName>
    <definedName name="PRCNT_BH_ORIG_FC_ISDND">'[4]Band &amp; Svc Specific Tfc Assptns'!#REF!</definedName>
    <definedName name="PRCNT_BH_ORIG_FC_ISDNE">'[4]Band &amp; Svc Specific Tfc Assptns'!#REF!</definedName>
    <definedName name="PRCNT_BH_ORIG_FC_ISDNF">'[4]Band &amp; Svc Specific Tfc Assptns'!#REF!</definedName>
    <definedName name="PRCNT_BH_ORIG_FC_ISDNG">'[4]Band &amp; Svc Specific Tfc Assptns'!#REF!</definedName>
    <definedName name="PRCNT_BH_ORIG_FC_PBXA">'[4]Band &amp; Svc Specific Tfc Assptns'!#REF!</definedName>
    <definedName name="PRCNT_BH_ORIG_FC_PBXB">'[4]Band &amp; Svc Specific Tfc Assptns'!#REF!</definedName>
    <definedName name="PRCNT_BH_ORIG_FC_PBXC">'[4]Band &amp; Svc Specific Tfc Assptns'!#REF!</definedName>
    <definedName name="PRCNT_BH_ORIG_FC_PBXD">'[4]Band &amp; Svc Specific Tfc Assptns'!#REF!</definedName>
    <definedName name="PRCNT_BH_ORIG_FC_PBXE">'[4]Band &amp; Svc Specific Tfc Assptns'!#REF!</definedName>
    <definedName name="PRCNT_BH_ORIG_FC_PBXF">'[4]Band &amp; Svc Specific Tfc Assptns'!#REF!</definedName>
    <definedName name="PRCNT_BH_ORIG_FC_PBXG">'[4]Band &amp; Svc Specific Tfc Assptns'!#REF!</definedName>
    <definedName name="PRCNT_BH_ORIG_FC_RESA">'[4]Band &amp; Svc Specific Tfc Assptns'!#REF!</definedName>
    <definedName name="PRCNT_BH_ORIG_FC_RESB">'[4]Band &amp; Svc Specific Tfc Assptns'!#REF!</definedName>
    <definedName name="PRCNT_BH_ORIG_FC_RESC">'[4]Band &amp; Svc Specific Tfc Assptns'!#REF!</definedName>
    <definedName name="PRCNT_BH_ORIG_FC_RESD">'[4]Band &amp; Svc Specific Tfc Assptns'!#REF!</definedName>
    <definedName name="PRCNT_BH_ORIG_FC_RESE">'[4]Band &amp; Svc Specific Tfc Assptns'!#REF!</definedName>
    <definedName name="PRCNT_BH_ORIG_FC_RESF">'[4]Band &amp; Svc Specific Tfc Assptns'!#REF!</definedName>
    <definedName name="PRCNT_BH_ORIG_FC_RESG">'[4]Band &amp; Svc Specific Tfc Assptns'!#REF!</definedName>
    <definedName name="PRCNT_BH_ORIG_FC_TYPAA">'[4]Band &amp; Svc Specific Tfc Assptns'!#REF!</definedName>
    <definedName name="PRCNT_BH_ORIG_FC_TYPAB">'[4]Band &amp; Svc Specific Tfc Assptns'!#REF!</definedName>
    <definedName name="PRCNT_BH_ORIG_FC_TYPAC">'[4]Band &amp; Svc Specific Tfc Assptns'!#REF!</definedName>
    <definedName name="PRCNT_BH_ORIG_FC_TYPAD">'[4]Band &amp; Svc Specific Tfc Assptns'!#REF!</definedName>
    <definedName name="PRCNT_BH_ORIG_FC_TYPAE">'[4]Band &amp; Svc Specific Tfc Assptns'!#REF!</definedName>
    <definedName name="PRCNT_BH_ORIG_FC_TYPAF">'[4]Band &amp; Svc Specific Tfc Assptns'!#REF!</definedName>
    <definedName name="PRCNT_BH_ORIG_FC_TYPAG">'[4]Band &amp; Svc Specific Tfc Assptns'!#REF!</definedName>
    <definedName name="PRCNT_BH_ORIG_NC_BUSA">'[4]Band &amp; Svc Specific Tfc Assptns'!#REF!</definedName>
    <definedName name="PRCNT_BH_ORIG_NC_BUSB">'[4]Band &amp; Svc Specific Tfc Assptns'!#REF!</definedName>
    <definedName name="PRCNT_BH_ORIG_NC_BUSC">'[4]Band &amp; Svc Specific Tfc Assptns'!#REF!</definedName>
    <definedName name="PRCNT_BH_ORIG_NC_BUSD">'[4]Band &amp; Svc Specific Tfc Assptns'!#REF!</definedName>
    <definedName name="PRCNT_BH_ORIG_NC_BUSE">'[4]Band &amp; Svc Specific Tfc Assptns'!#REF!</definedName>
    <definedName name="PRCNT_BH_ORIG_NC_BUSF">'[4]Band &amp; Svc Specific Tfc Assptns'!#REF!</definedName>
    <definedName name="PRCNT_BH_ORIG_NC_BUSG">'[4]Band &amp; Svc Specific Tfc Assptns'!#REF!</definedName>
    <definedName name="PRCNT_BH_ORIG_NC_CTXA">'[4]Band &amp; Svc Specific Tfc Assptns'!#REF!</definedName>
    <definedName name="PRCNT_BH_ORIG_NC_CTXB">'[4]Band &amp; Svc Specific Tfc Assptns'!#REF!</definedName>
    <definedName name="PRCNT_BH_ORIG_NC_CTXC">'[4]Band &amp; Svc Specific Tfc Assptns'!#REF!</definedName>
    <definedName name="PRCNT_BH_ORIG_NC_CTXD">'[4]Band &amp; Svc Specific Tfc Assptns'!#REF!</definedName>
    <definedName name="PRCNT_BH_ORIG_NC_CTXE">'[4]Band &amp; Svc Specific Tfc Assptns'!#REF!</definedName>
    <definedName name="PRCNT_BH_ORIG_NC_CTXF">'[4]Band &amp; Svc Specific Tfc Assptns'!#REF!</definedName>
    <definedName name="PRCNT_BH_ORIG_NC_CTXG">'[4]Band &amp; Svc Specific Tfc Assptns'!#REF!</definedName>
    <definedName name="PRCNT_BH_ORIG_NC_ISDNA">'[4]Band &amp; Svc Specific Tfc Assptns'!#REF!</definedName>
    <definedName name="PRCNT_BH_ORIG_NC_ISDNB">'[4]Band &amp; Svc Specific Tfc Assptns'!#REF!</definedName>
    <definedName name="PRCNT_BH_ORIG_NC_ISDNC">'[4]Band &amp; Svc Specific Tfc Assptns'!#REF!</definedName>
    <definedName name="PRCNT_BH_ORIG_NC_ISDND">'[4]Band &amp; Svc Specific Tfc Assptns'!#REF!</definedName>
    <definedName name="PRCNT_BH_ORIG_NC_ISDNE">'[4]Band &amp; Svc Specific Tfc Assptns'!#REF!</definedName>
    <definedName name="PRCNT_BH_ORIG_NC_ISDNF">'[4]Band &amp; Svc Specific Tfc Assptns'!#REF!</definedName>
    <definedName name="PRCNT_BH_ORIG_NC_ISDNG">'[4]Band &amp; Svc Specific Tfc Assptns'!#REF!</definedName>
    <definedName name="PRCNT_BH_ORIG_NC_PBXA">'[4]Band &amp; Svc Specific Tfc Assptns'!#REF!</definedName>
    <definedName name="PRCNT_BH_ORIG_NC_PBXB">'[4]Band &amp; Svc Specific Tfc Assptns'!#REF!</definedName>
    <definedName name="PRCNT_BH_ORIG_NC_PBXC">'[4]Band &amp; Svc Specific Tfc Assptns'!#REF!</definedName>
    <definedName name="PRCNT_BH_ORIG_NC_PBXD">'[4]Band &amp; Svc Specific Tfc Assptns'!#REF!</definedName>
    <definedName name="PRCNT_BH_ORIG_NC_PBXE">'[4]Band &amp; Svc Specific Tfc Assptns'!#REF!</definedName>
    <definedName name="PRCNT_BH_ORIG_NC_PBXF">'[4]Band &amp; Svc Specific Tfc Assptns'!#REF!</definedName>
    <definedName name="PRCNT_BH_ORIG_NC_PBXG">'[4]Band &amp; Svc Specific Tfc Assptns'!#REF!</definedName>
    <definedName name="PRCNT_BH_ORIG_NC_RESA">'[4]Band &amp; Svc Specific Tfc Assptns'!#REF!</definedName>
    <definedName name="PRCNT_BH_ORIG_NC_RESB">'[4]Band &amp; Svc Specific Tfc Assptns'!#REF!</definedName>
    <definedName name="PRCNT_BH_ORIG_NC_RESC">'[4]Band &amp; Svc Specific Tfc Assptns'!#REF!</definedName>
    <definedName name="PRCNT_BH_ORIG_NC_RESD">'[4]Band &amp; Svc Specific Tfc Assptns'!#REF!</definedName>
    <definedName name="PRCNT_BH_ORIG_NC_RESE">'[4]Band &amp; Svc Specific Tfc Assptns'!#REF!</definedName>
    <definedName name="PRCNT_BH_ORIG_NC_RESF">'[4]Band &amp; Svc Specific Tfc Assptns'!#REF!</definedName>
    <definedName name="PRCNT_BH_ORIG_NC_RESG">'[4]Band &amp; Svc Specific Tfc Assptns'!#REF!</definedName>
    <definedName name="PRCNT_BH_ORIG_NC_TYPAA">'[4]Band &amp; Svc Specific Tfc Assptns'!#REF!</definedName>
    <definedName name="PRCNT_BH_ORIG_NC_TYPAB">'[4]Band &amp; Svc Specific Tfc Assptns'!#REF!</definedName>
    <definedName name="PRCNT_BH_ORIG_NC_TYPAC">'[4]Band &amp; Svc Specific Tfc Assptns'!#REF!</definedName>
    <definedName name="PRCNT_BH_ORIG_NC_TYPAD">'[4]Band &amp; Svc Specific Tfc Assptns'!#REF!</definedName>
    <definedName name="PRCNT_BH_ORIG_NC_TYPAE">'[4]Band &amp; Svc Specific Tfc Assptns'!#REF!</definedName>
    <definedName name="PRCNT_BH_ORIG_NC_TYPAF">'[4]Band &amp; Svc Specific Tfc Assptns'!#REF!</definedName>
    <definedName name="PRCNT_BH_ORIG_NC_TYPAG">'[4]Band &amp; Svc Specific Tfc Assptns'!#REF!</definedName>
    <definedName name="PRI_PRice">[29]Summary!$E$20</definedName>
    <definedName name="Prime_nme">[1]Input!$C$34</definedName>
    <definedName name="Prime_phone">[1]Input!$E$34</definedName>
    <definedName name="Print_Titles_MI">#REF!</definedName>
    <definedName name="Prob_Table">[1]Probabilistic!$A$9:$H$9</definedName>
    <definedName name="Probabilistic_Anchor">[1]IResults_AR!$B$7</definedName>
    <definedName name="ProbPlotData">[1]Probabilistic!$F$9:$G$89</definedName>
    <definedName name="ProdFact_Table">[1]Defaults!$G$62:$I$76</definedName>
    <definedName name="product" hidden="1">#REF!</definedName>
    <definedName name="productBET" hidden="1">#REF!</definedName>
    <definedName name="ProductFAT" hidden="1">#REF!</definedName>
    <definedName name="Profitability_Index">[1]IResults_AR!$B$4</definedName>
    <definedName name="Project">[1]Input!$C$31</definedName>
    <definedName name="Project_Date">[1]Input!$E$31</definedName>
    <definedName name="ProjectDiscount">#REF!</definedName>
    <definedName name="PS_User">#REF!</definedName>
    <definedName name="PuertoRico_BH" hidden="1">#REF!</definedName>
    <definedName name="pureBET" hidden="1">#REF!</definedName>
    <definedName name="PureFAT" hidden="1">#REF!</definedName>
    <definedName name="PW_PWAC">[1]CRTC_Summary!$W$2:$W$4</definedName>
    <definedName name="PWAC_Alternate">[1]CRTC_Summary!$C$23</definedName>
    <definedName name="PWAC_Mtce">[1]CRTC_Summary!$C$20</definedName>
    <definedName name="PWAC_Portfolio">[1]CRTC_Summary!$C$19</definedName>
    <definedName name="PWAC_SvcPrv">[1]CRTC_Summary!$C$21</definedName>
    <definedName name="PWEOS_PWAC">[1]CRTC_Summary!$C$22</definedName>
    <definedName name="Que_TaxRate">'[8]Tax Table'!$D$11</definedName>
    <definedName name="Quebec_Prov_Tax">[1]Defaults!$B$22</definedName>
    <definedName name="queper">40%</definedName>
    <definedName name="query" hidden="1">{#N/A,#N/A,FALSE,"IDD";#N/A,#N/A,FALSE,"Opérateur";#N/A,#N/A,FALSE,"Home Direct"}</definedName>
    <definedName name="R_GST">'[18]IPVPN Reoccurring Charges'!$X$2:$X$1171</definedName>
    <definedName name="R_HST">'[18]IPVPN Reoccurring Charges'!$AA$2:$AA$1171</definedName>
    <definedName name="R_MthlyReoc">'[18]IPVPN Reoccurring Charges'!$AB$2:$AB$1171</definedName>
    <definedName name="R_Prov">'[18]IPVPN Reoccurring Charges'!$P$2:$P$1171</definedName>
    <definedName name="R_PST">'[18]IPVPN Reoccurring Charges'!$Y$2:$Y$1171</definedName>
    <definedName name="R_TotalChrg">'[18]IPVPN Reoccurring Charges'!$AG$2:$AG$1171</definedName>
    <definedName name="R_TVQ">'[18]IPVPN Reoccurring Charges'!$Z$2:$Z$1171</definedName>
    <definedName name="R_TYPE">'[18]IPVPN Reoccurring Charges'!$G$2:$G$1171</definedName>
    <definedName name="RCF">#REF!</definedName>
    <definedName name="Ref_Title">[1]Input!$C$33</definedName>
    <definedName name="RELATED">!$K$45:$M$45</definedName>
    <definedName name="RELATED1">!$O$45:$Q$45</definedName>
    <definedName name="Release_Date">#REF!</definedName>
    <definedName name="Residence">'[3]Cost Drivers'!#REF!</definedName>
    <definedName name="Resil" hidden="1">#REF!</definedName>
    <definedName name="revenueBET" hidden="1">#REF!</definedName>
    <definedName name="RevenueBlock" hidden="1">#REF!</definedName>
    <definedName name="RevenueFAT" hidden="1">#REF!</definedName>
    <definedName name="rfff" hidden="1">{#N/A,#N/A,FALSE,"INTERCONNECTION";#N/A,#N/A,FALSE,"INTERCONNECTION";#N/A,#N/A,FALSE,"NEWPRODUCTS";#N/A,#N/A,FALSE,"RATES";#N/A,#N/A,FALSE,"VAREXPL";#N/A,#N/A,FALSE,"INTERCONNECTION"}</definedName>
    <definedName name="RMT">[15]Inputs!$B$23</definedName>
    <definedName name="rrr" hidden="1">{#N/A,#N/A,FALSE,"Bridge - Waterfall";#N/A,#N/A,FALSE,"3 year view Monty";#N/A,#N/A,FALSE,"3 year view (presentaion)";#N/A,#N/A,FALSE,"Opportunities";#N/A,#N/A,FALSE,"3 year view";#N/A,#N/A,FALSE,"Summary";#N/A,#N/A,FALSE,"CAPEX-FCF-EP";#N/A,#N/A,FALSE,"DE Ratio";#N/A,#N/A,FALSE,"Sensitivity"}</definedName>
    <definedName name="rrrrrrr" hidden="1">{#N/A,#N/A,FALSE,"INTERCONNECTION";#N/A,#N/A,FALSE,"INTERCONNECTION";#N/A,#N/A,FALSE,"NEWPRODUCTS";#N/A,#N/A,FALSE,"RATES";#N/A,#N/A,FALSE,"VAREXPL";#N/A,#N/A,FALSE,"INTERCONNECTION"}</definedName>
    <definedName name="rrrrrrrrrrrrr" hidden="1">{#N/A,#N/A,FALSE,"JAN98VARIANCE";#N/A,#N/A,FALSE,"DATAPAC-HYPERSTREAM BACKUP";#N/A,#N/A,FALSE,"NONPRIME BILLING"}</definedName>
    <definedName name="rrrrrrrrrrrrrrr" hidden="1">{"'HR1 D'!$A$1:$N$35"}</definedName>
    <definedName name="rslt_PCA_d_Mthly">[1]Project!$H$90</definedName>
    <definedName name="rslt_PCA_d_SVC">[1]Project!$I$90</definedName>
    <definedName name="rslt_PCA_p_contribMthly">[1]Project!$D$90</definedName>
    <definedName name="rslt_PCA_p_SVC">[1]Project!$E$90</definedName>
    <definedName name="rslt_PCA_p_Total">[1]Project!$F$90</definedName>
    <definedName name="rth" hidden="1">{"'HR1 D'!$A$1:$N$35"}</definedName>
    <definedName name="rtureii" hidden="1">{#N/A,#N/A,FALSE,"Cover";#N/A,#N/A,FALSE,"Main";#N/A,#N/A,FALSE,"Guid";#N/A,#N/A,FALSE,"Summary";#N/A,#N/A,FALSE,"Q3"}</definedName>
    <definedName name="S_GST">'[18]IPSec Reoccurring Charges'!$X$2:$X$445</definedName>
    <definedName name="S_HST">'[18]IPSec Reoccurring Charges'!$AA$2:$AA$445</definedName>
    <definedName name="S_MthlyReoc">'[18]IPSec Reoccurring Charges'!$AB$2:$AB$445</definedName>
    <definedName name="S_Prov">'[18]IPSec Reoccurring Charges'!$P$2:$P$445</definedName>
    <definedName name="S_PST">'[18]IPSec Reoccurring Charges'!$Y$2:$Y$445</definedName>
    <definedName name="S_TotalChrg">'[18]IPSec Reoccurring Charges'!$AG$2:$AG$445</definedName>
    <definedName name="S_TVQ">'[18]IPSec Reoccurring Charges'!$Z$2:$Z$445</definedName>
    <definedName name="S_TYPE">'[18]IPSec Reoccurring Charges'!$G$2:$G$445</definedName>
    <definedName name="sa" hidden="1">{#N/A,#N/A,FALSE,"Cover";#N/A,#N/A,FALSE,"Main";#N/A,#N/A,FALSE,"Guid";#N/A,#N/A,FALSE,"Summary";#N/A,#N/A,FALSE,"Monthly";#N/A,#N/A,FALSE,"Bridge Q3";#N/A,#N/A,FALSE,"Q3";#N/A,#N/A,FALSE,"Bridge-global";#N/A,#N/A,FALSE,"Bridge"}</definedName>
    <definedName name="sae" hidden="1">{"'HR1 D'!$A$1:$N$35"}</definedName>
    <definedName name="sakjfkjahkjhfa" hidden="1">{#N/A,#N/A,FALSE,"JAN98VARIANCE";#N/A,#N/A,FALSE,"DATAPAC-HYPERSTREAM BACKUP";#N/A,#N/A,FALSE,"NONPRIME BILLING"}</definedName>
    <definedName name="SAP_DMM">[27]Factors!$F$11</definedName>
    <definedName name="SAPBEXdnldView" hidden="1">"40EX2D8LGDHSGN3QEXLDPXEP9"</definedName>
    <definedName name="SAPBEXhrIndnt" hidden="1">1</definedName>
    <definedName name="SAPBEXrevision" hidden="1">13</definedName>
    <definedName name="SAPBEXsysID" hidden="1">"P58"</definedName>
    <definedName name="SAPBEXwbID" hidden="1">"3TQE13JXXLNVDEY1MQF93MWML"</definedName>
    <definedName name="Sask_TaxRate">'[8]Tax Table'!$D$8</definedName>
    <definedName name="Sen_Table">[1]Sensitivity!$A$9:$P$9</definedName>
    <definedName name="SenPlotData">[1]Sensitivity!$L$9:$N$13</definedName>
    <definedName name="sens_format_block">[1]Map_input!$A$123:$AF$125</definedName>
    <definedName name="sens_format_calc">[1]Map_input!$A$127:$AF$128</definedName>
    <definedName name="Sensitivity_Block">[1]IResults_AR!$B$19:$E$23</definedName>
    <definedName name="Sensitivity_Variance_Block">[1]IResults_AR!$B$24:$E$26</definedName>
    <definedName name="sept02" hidden="1">{#N/A,#N/A,FALSE,"IDD";#N/A,#N/A,FALSE,"Opérateur";#N/A,#N/A,FALSE,"Home Direct"}</definedName>
    <definedName name="sept02222" hidden="1">{#N/A,#N/A,FALSE,"IDD";#N/A,#N/A,FALSE,"Opérateur";#N/A,#N/A,FALSE,"Home Direct"}</definedName>
    <definedName name="Service_band_demand">'[3]Cost Drivers'!#REF!</definedName>
    <definedName name="SetupCost2001">#REF!</definedName>
    <definedName name="SFKAF" hidden="1">{#N/A,#N/A,FALSE,"Cover";#N/A,#N/A,FALSE,"Main";#N/A,#N/A,FALSE,"Guid";#N/A,#N/A,FALSE,"Summary";#N/A,#N/A,FALSE,"Q3"}</definedName>
    <definedName name="SFP_i_BMth">[1]Base_Results_1!$F$206</definedName>
    <definedName name="SFP_i_BYr">[1]Base_Results_1!$F$205</definedName>
    <definedName name="SFP_i_EMth">[1]Base_Results_1!$H$206</definedName>
    <definedName name="SFP_i_EYr">[1]Base_Results_1!$H$205</definedName>
    <definedName name="SFP_i_Mult_EBITDA">[1]Base_Results_1!$H$214</definedName>
    <definedName name="SFP_i_Mult_NBV">[1]Base_Results_1!$H$216</definedName>
    <definedName name="SFP_i_Mult_NCF">[1]Base_Results_1!$H$215</definedName>
    <definedName name="SFP_i_Mult_Rev">[1]Base_Results_1!$H$213</definedName>
    <definedName name="SFP_i_SP_Prdcy">[1]Base_Results_1!$H$208</definedName>
    <definedName name="SFP_i_SP_Yrs">[1]Base_Results_1!$H$207</definedName>
    <definedName name="SFP_p_cmt">[1]Base_Results_1!$F$228</definedName>
    <definedName name="SFP_p_i">[1]Base_Results_1!$F$219</definedName>
    <definedName name="SFP_p_ice">[1]Base_Results_1!$F$222</definedName>
    <definedName name="SFP_p_id">[1]Base_Results_1!$F$220</definedName>
    <definedName name="SFP_p_ie">[1]Base_Results_1!$F$221</definedName>
    <definedName name="SFP_p_ipe">[1]Base_Results_1!$F$223</definedName>
    <definedName name="SFP_p_lct">[1]Base_Results_1!$F$229</definedName>
    <definedName name="SFP_p_opst">[1]Base_Results_1!$H$228</definedName>
    <definedName name="SFP_p_ordc">[1]Base_Results_1!$H$226</definedName>
    <definedName name="SFP_p_PIF">[1]Base_Results_1!$H$232</definedName>
    <definedName name="SFP_p_PLF">[1]Base_Results_1!$H$233</definedName>
    <definedName name="SFP_p_qpst">[1]Base_Results_1!$H$229</definedName>
    <definedName name="SFP_p_qtget">[1]Base_Results_1!$F$230</definedName>
    <definedName name="SFP_p_rc">[1]Base_Results_1!$H$225</definedName>
    <definedName name="SFP_p_rce">[1]Base_Results_1!$H$222</definedName>
    <definedName name="SFP_p_rd">[1]Base_Results_1!$H$220</definedName>
    <definedName name="SFP_p_rpe">[1]Base_Results_1!$H$223</definedName>
    <definedName name="SFP_p_SplitOnt">[1]Base_Results_1!$F$210</definedName>
    <definedName name="SFP_p_SplitOth">[1]Base_Results_1!$F$212</definedName>
    <definedName name="SFP_p_SplitQue">[1]Base_Results_1!$F$211</definedName>
    <definedName name="SFP_p_sred">[1]Base_Results_1!$H$212</definedName>
    <definedName name="SFP_p_t">[1]Base_Results_1!$F$225</definedName>
    <definedName name="SFP_p_vccf">[1]Base_Results_1!$F$232</definedName>
    <definedName name="SFP_s_cfunit">[1]Base_Results_1!$H$210</definedName>
    <definedName name="SFP_s_Dmdunit">[1]Base_Results_1!$H$211</definedName>
    <definedName name="SFP_s_EOS">[1]Base_Results_1!$F$213</definedName>
    <definedName name="SFP_s_Prdcy">[1]Base_Results_1!$F$207</definedName>
    <definedName name="SGAFAT" hidden="1">#REF!</definedName>
    <definedName name="SGandABlock" hidden="1">#REF!</definedName>
    <definedName name="sharedBET" hidden="1">#REF!</definedName>
    <definedName name="SharedFAT" hidden="1">#REF!</definedName>
    <definedName name="SI_Installation_Cost" hidden="1">#REF!</definedName>
    <definedName name="SI_Installation_FOCost" hidden="1">#REF!</definedName>
    <definedName name="SICAdjBlock" hidden="1">#REF!</definedName>
    <definedName name="SICadjXferBET" hidden="1">#REF!</definedName>
    <definedName name="SICadjXferFAT" hidden="1">#REF!</definedName>
    <definedName name="SICBlock" hidden="1">#REF!</definedName>
    <definedName name="SITE_PROFILE">#REF!</definedName>
    <definedName name="SITE_SUMMARY">#REF!</definedName>
    <definedName name="SJFKA" hidden="1">{#N/A,#N/A,FALSE,"IDD";#N/A,#N/A,FALSE,"Opérateur";#N/A,#N/A,FALSE,"Home Direct"}</definedName>
    <definedName name="skjafhk" hidden="1">{#N/A,#N/A,FALSE,"IDD";#N/A,#N/A,FALSE,"Opérateur";#N/A,#N/A,FALSE,"Home Direct"}</definedName>
    <definedName name="SLABlock" hidden="1">#REF!</definedName>
    <definedName name="SLAFAT" hidden="1">#REF!</definedName>
    <definedName name="sliw">#REF!</definedName>
    <definedName name="solver_adj" hidden="1">#REF!</definedName>
    <definedName name="solver_adj2" hidden="1">#REF!</definedName>
    <definedName name="solver_cvg" hidden="1">0.001</definedName>
    <definedName name="solver_drv" hidden="1">1</definedName>
    <definedName name="solver_est" hidden="1">1</definedName>
    <definedName name="solver_itr" hidden="1">100</definedName>
    <definedName name="solver_lhs1" hidden="1">#REF!</definedName>
    <definedName name="solver_lin" hidden="1">2</definedName>
    <definedName name="solver_neg" hidden="1">2</definedName>
    <definedName name="solver_num" hidden="1">0</definedName>
    <definedName name="solver_nwt" hidden="1">1</definedName>
    <definedName name="solver_opt" hidden="1">'[32]Bus Assns'!#REF!</definedName>
    <definedName name="solver_pre" hidden="1">0.000001</definedName>
    <definedName name="solver_rel1" hidden="1">2</definedName>
    <definedName name="solver_rhs1" hidden="1">0</definedName>
    <definedName name="solver_scl" hidden="1">2</definedName>
    <definedName name="solver_sho" hidden="1">2</definedName>
    <definedName name="solver_tim" hidden="1">100</definedName>
    <definedName name="solver_tol" hidden="1">0.05</definedName>
    <definedName name="solver_typ" hidden="1">3</definedName>
    <definedName name="solver_val" hidden="1">274000</definedName>
    <definedName name="solver2" hidden="1">#REF!</definedName>
    <definedName name="solver3" hidden="1">#REF!</definedName>
    <definedName name="SR_Growth_Area">[3]Growth_Characteristics_By_CLLI!#REF!</definedName>
    <definedName name="SR_LL_Area">[3]Growth_Characteristics_By_CLLI!#REF!</definedName>
    <definedName name="SRST">'[33]Branch Worksheet'!$AK$2</definedName>
    <definedName name="ss" hidden="1">{"'HR1 D'!$A$1:$N$35"}</definedName>
    <definedName name="ssss" hidden="1">{#N/A,#N/A,FALSE,"INTERCONNECTION";#N/A,#N/A,FALSE,"INTERCONNECTION";#N/A,#N/A,FALSE,"NEWPRODUCTS";#N/A,#N/A,FALSE,"RATES";#N/A,#N/A,FALSE,"VAREXPL";#N/A,#N/A,FALSE,"INTERCONNECTION"}</definedName>
    <definedName name="Study_Cap">[1]Input!$A$268:$L$278</definedName>
    <definedName name="Study_Dmd">[1]Input!$A$309:$L$311</definedName>
    <definedName name="Study_Duration">[1]Input!$C$30</definedName>
    <definedName name="Study_Exp">[1]Input!$A$240:$L$260</definedName>
    <definedName name="Study_Lse">[1]Input!$A$300:$L$301</definedName>
    <definedName name="Study_Period">[1]Input!$C$28</definedName>
    <definedName name="Study_Period_Prdcy">[1]Input!$C$29</definedName>
    <definedName name="Study_Rev">[1]Input!$A$232:$L$232</definedName>
    <definedName name="SummarizedUnitCosts">'[34]Unit Costs'!$R$4:$V$163</definedName>
    <definedName name="Summary" hidden="1">{#N/A,#N/A,FALSE,"Cover";#N/A,#N/A,FALSE,"Main";#N/A,#N/A,FALSE,"Guid";#N/A,#N/A,FALSE,"Summary";#N/A,#N/A,FALSE,"Q3"}</definedName>
    <definedName name="SuperUser" hidden="1">FALSE</definedName>
    <definedName name="svce_demand">#REF!</definedName>
    <definedName name="SW_UC">#REF!</definedName>
    <definedName name="SYGMA">!$K$33:$M$33</definedName>
    <definedName name="SYGMA1">!$O$33:$Q$33</definedName>
    <definedName name="TAX">!$K$44:$M$44</definedName>
    <definedName name="Tax_Rate">[15]Inputs!$B$22</definedName>
    <definedName name="Taxes">[35]Major!$B$41</definedName>
    <definedName name="Term" hidden="1">#REF!</definedName>
    <definedName name="terminal">#REF!</definedName>
    <definedName name="test" hidden="1">{#N/A,#N/A,FALSE,"IDD";#N/A,#N/A,FALSE,"Opérateur";#N/A,#N/A,FALSE,"Home Direct"}</definedName>
    <definedName name="test22222" hidden="1">{#N/A,#N/A,FALSE,"IDD";#N/A,#N/A,FALSE,"Opérateur";#N/A,#N/A,FALSE,"Home Direct"}</definedName>
    <definedName name="testFOinsRRP" hidden="1">#REF!</definedName>
    <definedName name="testinsRRP" hidden="1">#REF!</definedName>
    <definedName name="TF_Names_Anchor">[1]IResults_AR!$B$14</definedName>
    <definedName name="TF_Rows_Anchor">[1]IResults_AR!$B$15</definedName>
    <definedName name="TF_Sums_Anchor">[1]IResults_AR!$B$16</definedName>
    <definedName name="TGET_rate">[1]Defaults!$B$18</definedName>
    <definedName name="TGMRC">'[10]SIP Trunks'!$M$2</definedName>
    <definedName name="TGNRC">'[10]SIP Trunks'!$L$2</definedName>
    <definedName name="ThresholdDiscount" hidden="1">14%</definedName>
    <definedName name="Titlebar" hidden="1">#REF!</definedName>
    <definedName name="TNMRC">'[10]SIP Trunks'!$Y$2</definedName>
    <definedName name="TNNRC">'[10]SIP Trunks'!$X$2</definedName>
    <definedName name="tony" hidden="1">{"'HR1 D'!$A$1:$N$35"}</definedName>
    <definedName name="TOOLS">!$K$30:$M$30</definedName>
    <definedName name="TOOLS1">!$O$30:$Q$30</definedName>
    <definedName name="Towers">#REF!</definedName>
    <definedName name="TransferPerCent" hidden="1">70%</definedName>
    <definedName name="tre" hidden="1">{"'HR1 D'!$A$1:$N$35"}</definedName>
    <definedName name="trgggggggggggggggggggggg" hidden="1">{#N/A,#N/A,FALSE,"Bridge - Waterfall";#N/A,#N/A,FALSE,"3 year view Monty";#N/A,#N/A,FALSE,"3 year view (presentaion)";#N/A,#N/A,FALSE,"Opportunities";#N/A,#N/A,FALSE,"3 year view";#N/A,#N/A,FALSE,"Summary";#N/A,#N/A,FALSE,"CAPEX-FCF-EP";#N/A,#N/A,FALSE,"DE Ratio";#N/A,#N/A,FALSE,"Sensitivity"}</definedName>
    <definedName name="tryt" hidden="1">{"'HR1 D'!$A$1:$N$35"}</definedName>
    <definedName name="tryuu" hidden="1">{#N/A,#N/A,FALSE,"Cover";#N/A,#N/A,FALSE,"Main";#N/A,#N/A,FALSE,"Guid";#N/A,#N/A,FALSE,"Summary";#N/A,#N/A,FALSE,"Monthly";#N/A,#N/A,FALSE,"Bridge Q4";#N/A,#N/A,FALSE,"Q4";#N/A,#N/A,FALSE,"Bridge-global";#N/A,#N/A,FALSE,"Bridge"}</definedName>
    <definedName name="ttg" hidden="1">{#N/A,#N/A,FALSE,"Cover";#N/A,#N/A,FALSE,"Main";#N/A,#N/A,FALSE,"Guid";#N/A,#N/A,FALSE,"Summary";#N/A,#N/A,FALSE,"Monthly";#N/A,#N/A,FALSE,"Bridge Q4";#N/A,#N/A,FALSE,"Q4";#N/A,#N/A,FALSE,"Bridge-global";#N/A,#N/A,FALSE,"Bridge"}</definedName>
    <definedName name="tutyu" hidden="1">{"one",#N/A,FALSE,"TB YTD"}</definedName>
    <definedName name="UCLic">#REF!</definedName>
    <definedName name="UG">#REF!</definedName>
    <definedName name="uiouiiuuio" hidden="1">{#N/A,#N/A,FALSE,"Bridge - Waterfall";#N/A,#N/A,FALSE,"3 year view Monty";#N/A,#N/A,FALSE,"3 year view (presentaion)";#N/A,#N/A,FALSE,"Opportunities";#N/A,#N/A,FALSE,"3 year view";#N/A,#N/A,FALSE,"Summary";#N/A,#N/A,FALSE,"CAPEX-FCF-EP";#N/A,#N/A,FALSE,"DE Ratio";#N/A,#N/A,FALSE,"Sensitivity"}</definedName>
    <definedName name="uiouioi" hidden="1">{"one",#N/A,FALSE,"TB YTD"}</definedName>
    <definedName name="uiouiu" hidden="1">{#N/A,#N/A,FALSE,"Cover";#N/A,#N/A,FALSE,"3 YEAR VIEW";#N/A,#N/A,FALSE,"Summary";#N/A,#N/A,FALSE,"Monthly";#N/A,#N/A,FALSE,"2002";#N/A,#N/A,FALSE,"Bridge 2002";#N/A,#N/A,FALSE,"Risk mngmt";#N/A,#N/A,FALSE,"Proposed Guid";#N/A,#N/A,FALSE,"EBITDA DRAG";#N/A,#N/A,FALSE,"Assumptions";#N/A,#N/A,FALSE,"BCH";#N/A,#N/A,FALSE,"Aliant";#N/A,#N/A,FALSE,"ExpressVu";#N/A,#N/A,FALSE,"TCC";#N/A,#N/A,FALSE,"Emergis";#N/A,#N/A,FALSE,"BGM";#N/A,#N/A,FALSE,"CGI";#N/A,#N/A,FALSE,"Excel";#N/A,#N/A,FALSE,"BCI";#N/A,#N/A,FALSE,"Telesat";#N/A,#N/A,FALSE,"Venture Other";#N/A,#N/A,FALSE,"Corp";#N/A,#N/A,FALSE,"Elimin"}</definedName>
    <definedName name="uiouiui" hidden="1">{#N/A,#N/A,FALSE,"Bridge - Waterfall";#N/A,#N/A,FALSE,"3 year view Monty";#N/A,#N/A,FALSE,"3 year view (presentaion)";#N/A,#N/A,FALSE,"Opportunities";#N/A,#N/A,FALSE,"3 year view";#N/A,#N/A,FALSE,"Summary";#N/A,#N/A,FALSE,"CAPEX-FCF-EP";#N/A,#N/A,FALSE,"DE Ratio";#N/A,#N/A,FALSE,"Sensitivity"}</definedName>
    <definedName name="Umbilical_Aerial">'[3]Cost Drivers'!#REF!</definedName>
    <definedName name="Umbilical_Buried">'[3]Cost Drivers'!#REF!</definedName>
    <definedName name="Umbilical_Copper_Length__KM____SR_500">'[3]Cost Drivers'!#REF!</definedName>
    <definedName name="Umbilical_Fibre_Length__KM____SR_500">'[3]Cost Drivers'!#REF!</definedName>
    <definedName name="Umbilical_Length_AN">'[3]Cost Drivers'!#REF!</definedName>
    <definedName name="Umbilical_Length_ANX">'[3]Cost Drivers'!#REF!</definedName>
    <definedName name="Umbilical_Length_SR500">'[3]Cost Drivers'!#REF!</definedName>
    <definedName name="Umbilical_UG">'[3]Cost Drivers'!#REF!</definedName>
    <definedName name="Underground_Distribution">'[3]Cost Drivers'!#REF!</definedName>
    <definedName name="Uplift" hidden="1">#REF!</definedName>
    <definedName name="User_CLLI_List">'[3]Configuration Mix'!#REF!</definedName>
    <definedName name="ValNPV">[1]Probabilistic!$F$9:$F$89</definedName>
    <definedName name="VDAL">#REF!</definedName>
    <definedName name="VEHICLE">!$K$47:$M$48</definedName>
    <definedName name="VEHICLE1">!$O$47:$Q$48</definedName>
    <definedName name="VersionNumber">[36]Notes!$K$9</definedName>
    <definedName name="VGW">#REF!</definedName>
    <definedName name="VGWFXO">'[33]Branch Worksheet'!$AJ$2</definedName>
    <definedName name="VGWPRI">'[33]Branch Worksheet'!$AI$2</definedName>
    <definedName name="vpnruncount">#REF!</definedName>
    <definedName name="W_D">[27]Factors!$F$3</definedName>
    <definedName name="warranty">45</definedName>
    <definedName name="WAVE1_FILE">#REF!</definedName>
    <definedName name="WFF">#REF!</definedName>
    <definedName name="WFF_Adj_Core_HW_Capacity_UC">#REF!</definedName>
    <definedName name="WFF_Adj_Core_SW_Capacity_UC">#REF!</definedName>
    <definedName name="WFF_Adj_HW_Capacity_UC">#REF!</definedName>
    <definedName name="WFF_Adj_SW_Capacity_UC">#REF!</definedName>
    <definedName name="wrn.Analayse_Services." hidden="1">{#N/A,#N/A,FALSE,"IDD";#N/A,#N/A,FALSE,"Opérateur";#N/A,#N/A,FALSE,"Home Direct"}</definedName>
    <definedName name="wrn.Analayse_Services.22222222222" hidden="1">{#N/A,#N/A,FALSE,"IDD";#N/A,#N/A,FALSE,"Opérateur";#N/A,#N/A,FALSE,"Home Direct"}</definedName>
    <definedName name="wrn.Analysis25." hidden="1">{#N/A,#N/A,TRUE,"Report"}</definedName>
    <definedName name="wrn.Bal_Sheet." hidden="1">{#N/A,#N/A,FALSE,"Bal_Sheet"}</definedName>
    <definedName name="wrn.Bce._.plan." hidden="1">{#N/A,#N/A,FALSE,"Cover";#N/A,#N/A,FALSE,"Main";#N/A,#N/A,FALSE,"Guid";#N/A,#N/A,FALSE,"Summary";#N/A,#N/A,FALSE,"Monthly";#N/A,#N/A,FALSE,"Bridge Q4";#N/A,#N/A,FALSE,"Q4";#N/A,#N/A,FALSE,"Bridge-global";#N/A,#N/A,FALSE,"Bridge"}</definedName>
    <definedName name="wrn.Board." hidden="1">{#N/A,#N/A,FALSE,"Cover";#N/A,#N/A,FALSE,"Main";#N/A,#N/A,FALSE,"Q4 (ex. Excel)";#N/A,#N/A,FALSE,"Summary (ex. Excel)";#N/A,#N/A,FALSE,"Guid";#N/A,#N/A,FALSE,"Monthly (ex. Excel)"}</definedName>
    <definedName name="wrn.DATAVARIANCE." hidden="1">{#N/A,#N/A,FALSE,"JAN98VARIANCE";#N/A,#N/A,FALSE,"DATAPAC-HYPERSTREAM BACKUP";#N/A,#N/A,FALSE,"NONPRIME BILLING"}</definedName>
    <definedName name="wrn.fin._.de._.mois._.prelim." hidden="1">{"écarts",#N/A,FALSE,"Sommaire Final";"sommaire",#N/A,FALSE,"Sommaire Final"}</definedName>
    <definedName name="wrn.Finance_report." hidden="1">{#N/A,#N/A,TRUE,"Inc_Stat";#N/A,#N/A,TRUE,"Bal_Sheet";#N/A,#N/A,TRUE,"SCFP_Consol"}</definedName>
    <definedName name="wrn.FNCE_STAT_METRIC." hidden="1">{#N/A,#N/A,TRUE,"Cover Sheet";#N/A,#N/A,TRUE,"Highlights";#N/A,#N/A,TRUE,"Financial Summary";#N/A,#N/A,TRUE,"External Revenue";#N/A,#N/A,TRUE,"Internal Revenue";#N/A,#N/A,TRUE,"Segment % RevSplt";#N/A,#N/A,TRUE,"Rev by Prov";#N/A,#N/A,TRUE,"Monthly Stats"}</definedName>
    <definedName name="wrn.Income." hidden="1">{#N/A,#N/A,FALSE,"Inc_Stat"}</definedName>
    <definedName name="wrn.Initial._.Strat._.Plan." hidden="1">{#N/A,#N/A,FALSE,"Bridge - Waterfall";#N/A,#N/A,FALSE,"3 year view Monty";#N/A,#N/A,FALSE,"3 year view (presentaion)";#N/A,#N/A,FALSE,"Opportunities";#N/A,#N/A,FALSE,"3 year view";#N/A,#N/A,FALSE,"Summary";#N/A,#N/A,FALSE,"CAPEX-FCF-EP";#N/A,#N/A,FALSE,"DE Ratio";#N/A,#N/A,FALSE,"Sensitivity"}</definedName>
    <definedName name="wrn.JANVIEW." hidden="1">{#N/A,#N/A,FALSE,"INTERCONNECTION";#N/A,#N/A,FALSE,"INTERCONNECTION";#N/A,#N/A,FALSE,"NEWPRODUCTS";#N/A,#N/A,FALSE,"RATES";#N/A,#N/A,FALSE,"VAREXPL";#N/A,#N/A,FALSE,"INTERCONNECTION"}</definedName>
    <definedName name="wrn.one." hidden="1">{"one",#N/A,FALSE,"TB YTD"}</definedName>
    <definedName name="wrn.PLAN._.2002._.to._.2004." hidden="1">{#N/A,#N/A,FALSE,"Cover";#N/A,#N/A,FALSE,"3 YEAR VIEW";#N/A,#N/A,FALSE,"Summary";#N/A,#N/A,FALSE,"Monthly";#N/A,#N/A,FALSE,"2002";#N/A,#N/A,FALSE,"Bridge 2002";#N/A,#N/A,FALSE,"Risk mngmt";#N/A,#N/A,FALSE,"Proposed Guid";#N/A,#N/A,FALSE,"EBITDA DRAG";#N/A,#N/A,FALSE,"Assumptions";#N/A,#N/A,FALSE,"BCH";#N/A,#N/A,FALSE,"Aliant";#N/A,#N/A,FALSE,"ExpressVu";#N/A,#N/A,FALSE,"TCC";#N/A,#N/A,FALSE,"Emergis";#N/A,#N/A,FALSE,"BGM";#N/A,#N/A,FALSE,"CGI";#N/A,#N/A,FALSE,"Excel";#N/A,#N/A,FALSE,"BCI";#N/A,#N/A,FALSE,"Telesat";#N/A,#N/A,FALSE,"Venture Other";#N/A,#N/A,FALSE,"Corp";#N/A,#N/A,FALSE,"Elimin"}</definedName>
    <definedName name="wrn.SCFP_report." hidden="1">{#N/A,#N/A,FALSE,"SCFP_Consol"}</definedName>
    <definedName name="wwe" hidden="1">{#N/A,#N/A,FALSE,"Bridge - Waterfall";#N/A,#N/A,FALSE,"3 year view Monty";#N/A,#N/A,FALSE,"3 year view (presentaion)";#N/A,#N/A,FALSE,"Opportunities";#N/A,#N/A,FALSE,"3 year view";#N/A,#N/A,FALSE,"Summary";#N/A,#N/A,FALSE,"CAPEX-FCF-EP";#N/A,#N/A,FALSE,"DE Ratio";#N/A,#N/A,FALSE,"Sensitivity"}</definedName>
    <definedName name="wwwwwwwwwwwwww" hidden="1">{"one",#N/A,FALSE,"TB YTD"}</definedName>
    <definedName name="wwwwwwwwwwwwwww" hidden="1">{#N/A,#N/A,FALSE,"Cover";#N/A,#N/A,FALSE,"Main";#N/A,#N/A,FALSE,"Q4 (ex. Excel)";#N/A,#N/A,FALSE,"Summary (ex. Excel)";#N/A,#N/A,FALSE,"Guid";#N/A,#N/A,FALSE,"Monthly (ex. Excel)"}</definedName>
    <definedName name="wwwwwwwwwwwwwwwwwwwwwwww" hidden="1">{#N/A,#N/A,FALSE,"Bridge - Waterfall";#N/A,#N/A,FALSE,"3 year view Monty";#N/A,#N/A,FALSE,"3 year view (presentaion)";#N/A,#N/A,FALSE,"Opportunities";#N/A,#N/A,FALSE,"3 year view";#N/A,#N/A,FALSE,"Summary";#N/A,#N/A,FALSE,"CAPEX-FCF-EP";#N/A,#N/A,FALSE,"DE Ratio";#N/A,#N/A,FALSE,"Sensitivity"}</definedName>
    <definedName name="Y">{"'HR1 D'!$A$1:$N$35"}</definedName>
    <definedName name="yearBET" hidden="1">#REF!</definedName>
    <definedName name="YearFAT" hidden="1">#REF!</definedName>
    <definedName name="Years">[13]Lookups!$H$1</definedName>
    <definedName name="ygfuyf" hidden="1">{#N/A,#N/A,FALSE,"Cover";#N/A,#N/A,FALSE,"Main";#N/A,#N/A,FALSE,"Guid";#N/A,#N/A,FALSE,"Summary";#N/A,#N/A,FALSE,"Monthly";#N/A,#N/A,FALSE,"Bridge Q3";#N/A,#N/A,FALSE,"Q3";#N/A,#N/A,FALSE,"Bridge-global";#N/A,#N/A,FALSE,"Bridge"}</definedName>
    <definedName name="yoiiyo" hidden="1">{"'HR1 D'!$A$1:$N$35"}</definedName>
    <definedName name="yu" hidden="1">{#N/A,#N/A,FALSE,"Cover";#N/A,#N/A,FALSE,"Main";#N/A,#N/A,FALSE,"Guid";#N/A,#N/A,FALSE,"Summary";#N/A,#N/A,FALSE,"Monthly";#N/A,#N/A,FALSE,"Bridge Q3";#N/A,#N/A,FALSE,"Q3";#N/A,#N/A,FALSE,"Bridge-global";#N/A,#N/A,FALSE,"Bridge"}</definedName>
    <definedName name="yuoo" hidden="1">{#N/A,#N/A,FALSE,"Cover";#N/A,#N/A,FALSE,"Main";#N/A,#N/A,FALSE,"Q4 (ex. Excel)";#N/A,#N/A,FALSE,"Summary (ex. Excel)";#N/A,#N/A,FALSE,"Guid";#N/A,#N/A,FALSE,"Monthly (ex. Excel)"}</definedName>
    <definedName name="yyy" hidden="1">{#N/A,#N/A,FALSE,"Cover";#N/A,#N/A,FALSE,"Summary";#N/A,#N/A,FALSE,"Monthly";#N/A,#N/A,FALSE,"2002";#N/A,#N/A,FALSE,"Main";#N/A,#N/A,FALSE,"Bridge 2002";#N/A,#N/A,FALSE,"Bridge-global";#N/A,#N/A,FALSE,"ALL"}</definedName>
    <definedName name="Z_67E92D41_5D1E_11D1_A00C_0000861365D5_.wvu.PrintArea" hidden="1">#REF!</definedName>
    <definedName name="Z_67E92D41_5D1E_11D1_A00C_0000861365D5_.wvu.PrintTitles" hidden="1">#REF!</definedName>
    <definedName name="Z_67E92D45_5D1E_11D1_A00C_0000861365D5_.wvu.PrintArea" hidden="1">#REF!</definedName>
    <definedName name="Z_8D1C6A01_5D1A_11D1_940C_006097725634_.wvu.PrintArea" hidden="1">#REF!</definedName>
    <definedName name="Z_8D1C6A05_5D1A_11D1_940C_006097725634_.wvu.PrintArea" hidden="1">#REF!</definedName>
    <definedName name="Z_8D1C6A05_5D1A_11D1_940C_006097725634_.wvu.PrintTitles" hidden="1">#REF!</definedName>
    <definedName name="z_Lunit_MVRCaptlz_1">[1]Map_input!$N$10</definedName>
    <definedName name="z_Lunit_MVRCaptlz_2">[1]Map_input!$O$10</definedName>
    <definedName name="z_Lunit_MVRCaptlz_3">[1]Map_input!$P$10</definedName>
    <definedName name="z_Lunit_MVRCaptlz_4">[1]Map_input!$Q$10</definedName>
    <definedName name="z_Lunit_MVRCaptlz_5">[1]Map_input!$R$10</definedName>
    <definedName name="z_Lunit_MVRCaptlz_6">[1]Map_input!$S$10</definedName>
    <definedName name="z_Lunit_PlacCaptlz_1">[1]Map_input!$N$7</definedName>
    <definedName name="z_Lunit_PlacCaptlz_2">[1]Map_input!$O$7</definedName>
    <definedName name="z_Lunit_PlacCaptlz_3">[1]Map_input!$P$7</definedName>
    <definedName name="z_Lunit_PlacCaptlz_4">[1]Map_input!$Q$7</definedName>
    <definedName name="z_Lunit_PlacCaptlz_5">[1]Map_input!$R$7</definedName>
    <definedName name="z_Lunit_PlacCaptlz_6">[1]Map_input!$S$7</definedName>
    <definedName name="z_Lunit_PlacExpd_1">[1]Map_input!$N$8</definedName>
    <definedName name="z_Lunit_PlacExpd_2">[1]Map_input!$O$8</definedName>
    <definedName name="z_Lunit_PlacExpd_3">[1]Map_input!$P$8</definedName>
    <definedName name="z_Lunit_PlacExpd_4">[1]Map_input!$Q$8</definedName>
    <definedName name="z_Lunit_PlacExpd_5">[1]Map_input!$R$8</definedName>
    <definedName name="z_Lunit_PlacExpd_6">[1]Map_input!$S$8</definedName>
    <definedName name="z_Lunit_PSDCaptlz_1">[1]Map_input!$N$9</definedName>
    <definedName name="z_Lunit_PSDCaptlz_2">[1]Map_input!$O$9</definedName>
    <definedName name="z_Lunit_PSDCaptlz_3">[1]Map_input!$P$9</definedName>
    <definedName name="z_Lunit_PSDCaptlz_4">[1]Map_input!$Q$9</definedName>
    <definedName name="z_Lunit_PSDCaptlz_5">[1]Map_input!$R$9</definedName>
    <definedName name="z_Lunit_PSDCaptlz_6">[1]Map_input!$S$9</definedName>
    <definedName name="z_Lunit_RemLab_1">[1]Map_input!$N$6</definedName>
    <definedName name="z_Lunit_RemLab_2">[1]Map_input!$O$6</definedName>
    <definedName name="z_Lunit_RemLab_3">[1]Map_input!$P$6</definedName>
    <definedName name="z_Lunit_RemLab_4">[1]Map_input!$Q$6</definedName>
    <definedName name="z_Lunit_RemLab_5">[1]Map_input!$R$6</definedName>
    <definedName name="z_Lunit_RemLab_6">[1]Map_input!$S$6</definedName>
    <definedName name="z_Million">[1]Map_input!$B$49</definedName>
    <definedName name="z_MM1_cumCIF">[1]Map_input!$N$16</definedName>
    <definedName name="z_MM1_cumEIF">[1]Map_input!$O$16</definedName>
    <definedName name="z_MM1_restCIF">[1]Map_input!$P$16</definedName>
    <definedName name="z_MM1_restEIF">[1]Map_input!$Q$16</definedName>
    <definedName name="z_MM10_cumCIF">[1]Map_input!$N$25</definedName>
    <definedName name="z_MM10_cumEIF">[1]Map_input!$O$25</definedName>
    <definedName name="z_MM10_restCIF">[1]Map_input!$P$25</definedName>
    <definedName name="z_MM10_restEIF">[1]Map_input!$Q$25</definedName>
    <definedName name="z_MM2_cumCIF">[1]Map_input!$N$17</definedName>
    <definedName name="z_MM2_cumEIF">[1]Map_input!$O$17</definedName>
    <definedName name="z_MM2_restCIF">[1]Map_input!$P$17</definedName>
    <definedName name="z_MM2_restEIF">[1]Map_input!$Q$17</definedName>
    <definedName name="z_MM3_cumCIF">[1]Map_input!$N$18</definedName>
    <definedName name="z_MM3_cumEIF">[1]Map_input!$O$18</definedName>
    <definedName name="z_MM3_restCIF">[1]Map_input!$P$18</definedName>
    <definedName name="z_MM3_restEIF">[1]Map_input!$Q$18</definedName>
    <definedName name="z_MM4_cumCIF">[1]Map_input!$N$19</definedName>
    <definedName name="z_MM4_cumEIF">[1]Map_input!$O$19</definedName>
    <definedName name="z_MM4_restCIF">[1]Map_input!$P$19</definedName>
    <definedName name="z_MM4_restEIF">[1]Map_input!$Q$19</definedName>
    <definedName name="z_MM5_cumCIF">[1]Map_input!$N$20</definedName>
    <definedName name="z_MM5_cumEIF">[1]Map_input!$O$20</definedName>
    <definedName name="z_MM5_restCIF">[1]Map_input!$P$20</definedName>
    <definedName name="z_MM5_restEIF">[1]Map_input!$Q$20</definedName>
    <definedName name="z_MM6_cumCIF">[1]Map_input!$N$21</definedName>
    <definedName name="z_MM6_cumEIF">[1]Map_input!$O$21</definedName>
    <definedName name="z_MM6_restCIF">[1]Map_input!$P$21</definedName>
    <definedName name="z_MM6_restEIF">[1]Map_input!$Q$21</definedName>
    <definedName name="z_MM7_cumCIF">[1]Map_input!$N$22</definedName>
    <definedName name="z_MM7_cumEIF">[1]Map_input!$O$22</definedName>
    <definedName name="z_MM7_restCIF">[1]Map_input!$P$22</definedName>
    <definedName name="z_MM7_restEIF">[1]Map_input!$Q$22</definedName>
    <definedName name="z_MM8_cumCIF">[1]Map_input!$N$23</definedName>
    <definedName name="z_MM8_cumEIF">[1]Map_input!$O$23</definedName>
    <definedName name="z_MM8_restCIF">[1]Map_input!$P$23</definedName>
    <definedName name="z_MM8_restEIF">[1]Map_input!$Q$23</definedName>
    <definedName name="z_MM9_cumCIF">[1]Map_input!$N$24</definedName>
    <definedName name="z_MM9_cumEIF">[1]Map_input!$O$24</definedName>
    <definedName name="z_MM9_restCIF">[1]Map_input!$P$24</definedName>
    <definedName name="z_MM9_restEIF">[1]Map_input!$Q$24</definedName>
    <definedName name="z_ogBaseRev_Mth">[1]Map_input!$O$13</definedName>
    <definedName name="z_otBaseRev">[1]Map_input!$N$13</definedName>
    <definedName name="z_OtwdEIF">[1]Map_input!$Q$13</definedName>
    <definedName name="z_Thousand">[1]Map_input!$B$50</definedName>
    <definedName name="zAlt_Title">[1]Map_input!$C$32</definedName>
    <definedName name="zAnchor_Annual">[1]Map_input!$A$57</definedName>
    <definedName name="zAnchor_Calc">[1]Map_input!$A$64</definedName>
    <definedName name="zAnchor_Cap">[1]Map_input!$A$85</definedName>
    <definedName name="zAnchor_Dmd">[1]Map_input!$A$113</definedName>
    <definedName name="zAnchor_Exp">[1]Map_input!$A$78</definedName>
    <definedName name="zAnchor_Factor">[1]Map_input!$A$39</definedName>
    <definedName name="zAnchor_LEvars">[1]Map_input!$A$43</definedName>
    <definedName name="zAnchor_Lse">[1]Map_input!$A$106</definedName>
    <definedName name="zAnchor_Rem">[1]Map_input!$A$99</definedName>
    <definedName name="zAnchor_Rev">[1]Map_input!$A$71</definedName>
    <definedName name="zAnchor_Salv">[1]Map_input!$A$92</definedName>
    <definedName name="zAnchor_Taxshield">[1]Map_input!$A$120</definedName>
    <definedName name="zB_Unit">[1]Map_input!$E$27</definedName>
    <definedName name="zBegin_Month">[1]Map_input!$C$25</definedName>
    <definedName name="zBegin_Year">[1]Map_input!$C$24</definedName>
    <definedName name="zCFMeasure_unit">[1]Map_input!$E$29</definedName>
    <definedName name="zClasfn_Set">[1]Map_input!$E$24</definedName>
    <definedName name="zDescription">[1]Map_input!$E$32</definedName>
    <definedName name="zDLL_Date">[1]Map_input!$H$27</definedName>
    <definedName name="zDLL_Version">[1]Map_input!$H$26</definedName>
    <definedName name="zDmdMeasure_unit">[1]Map_input!$E$30</definedName>
    <definedName name="zEnd_Month">[1]Map_input!$C$27</definedName>
    <definedName name="zEnd_Year">[1]Map_input!$C$26</definedName>
    <definedName name="zh" hidden="1">{"'HR1 D'!$A$1:$N$35"}</definedName>
    <definedName name="zidxadj_to_i">[1]Map_input!$AA$30</definedName>
    <definedName name="zidxB_Unit">[1]Map_input!$AA$28</definedName>
    <definedName name="zidxCFMeasure_unit">[1]Map_input!$AA$29</definedName>
    <definedName name="zidxClasfn_Set">[1]Map_input!$AA$25</definedName>
    <definedName name="zidxDmdMeasure_unit">[1]Map_input!$AA$31</definedName>
    <definedName name="zidxPeriod_Unit">[1]Map_input!$AA$26</definedName>
    <definedName name="zidxPeriodicity">[1]Map_input!$AA$27</definedName>
    <definedName name="zModel_Date">[1]Map_input!$H$25</definedName>
    <definedName name="zModel_Developer">[1]Map_input!$C$35</definedName>
    <definedName name="zModel_phone">[1]Map_input!$E$35</definedName>
    <definedName name="zModel_Version">[1]Map_input!$H$24</definedName>
    <definedName name="zPeriodicity">[1]Map_input!$E$26</definedName>
    <definedName name="zPrime_nme">[1]Map_input!$C$34</definedName>
    <definedName name="zPrime_phone">[1]Map_input!$E$34</definedName>
    <definedName name="zProject">[1]Map_input!$C$31</definedName>
    <definedName name="zProject_Date">[1]Map_input!$E$31</definedName>
    <definedName name="zRef_Title">[1]Map_input!$C$33</definedName>
    <definedName name="zStudy_Duration">[1]Map_input!$C$30</definedName>
    <definedName name="zStudy_Period">[1]Map_input!$C$28</definedName>
    <definedName name="zStudy_Period_Prdcy">[1]Map_input!$C$29</definedName>
  </definedNames>
  <calcPr calcId="125725"/>
  <fileRecoveryPr autoRecover="0"/>
</workbook>
</file>

<file path=xl/calcChain.xml><?xml version="1.0" encoding="utf-8"?>
<calcChain xmlns="http://schemas.openxmlformats.org/spreadsheetml/2006/main">
  <c r="R200" i="12"/>
  <c r="R199"/>
  <c r="R198"/>
  <c r="R190"/>
  <c r="R195"/>
  <c r="R194"/>
  <c r="R193"/>
  <c r="R184"/>
  <c r="R189"/>
  <c r="R188"/>
  <c r="R179"/>
  <c r="R183"/>
  <c r="R181"/>
  <c r="R177"/>
  <c r="R175"/>
  <c r="R178"/>
  <c r="R169"/>
  <c r="R168"/>
  <c r="R171"/>
  <c r="R166"/>
  <c r="R162"/>
  <c r="R167"/>
  <c r="R165"/>
  <c r="R163"/>
  <c r="R156"/>
  <c r="R161"/>
  <c r="R152"/>
  <c r="R153"/>
  <c r="R148"/>
  <c r="R155"/>
  <c r="R154"/>
  <c r="R147"/>
  <c r="R146"/>
  <c r="R145"/>
  <c r="R142"/>
  <c r="R141"/>
  <c r="R139"/>
  <c r="R138"/>
  <c r="R131"/>
  <c r="R140"/>
  <c r="R128"/>
  <c r="R134"/>
  <c r="R122"/>
  <c r="R130"/>
  <c r="R121"/>
  <c r="R132"/>
  <c r="R116"/>
  <c r="R127"/>
  <c r="R124"/>
  <c r="R119"/>
  <c r="R123"/>
  <c r="R108"/>
  <c r="R120"/>
  <c r="R114"/>
  <c r="R113"/>
  <c r="R103"/>
  <c r="R111"/>
  <c r="R100"/>
  <c r="R110"/>
  <c r="R104"/>
  <c r="R105"/>
  <c r="R98"/>
  <c r="R94"/>
  <c r="R93"/>
  <c r="R92"/>
  <c r="R159"/>
  <c r="R102"/>
  <c r="R89"/>
  <c r="R90"/>
  <c r="R81"/>
  <c r="R87"/>
  <c r="R97"/>
  <c r="R88"/>
  <c r="R86"/>
  <c r="R74"/>
  <c r="R83"/>
  <c r="R82"/>
  <c r="R77"/>
  <c r="R70"/>
  <c r="R69"/>
  <c r="R76"/>
  <c r="R73"/>
  <c r="R65"/>
  <c r="R64"/>
  <c r="R60"/>
  <c r="R57"/>
  <c r="R72"/>
  <c r="R68"/>
  <c r="R63"/>
  <c r="R58"/>
  <c r="R54"/>
  <c r="R59"/>
  <c r="R51"/>
  <c r="R52"/>
  <c r="R49"/>
  <c r="R39"/>
  <c r="R50"/>
  <c r="R48"/>
  <c r="R34"/>
  <c r="R46"/>
  <c r="R29"/>
  <c r="R40"/>
  <c r="R26"/>
  <c r="R32"/>
  <c r="R24"/>
  <c r="R21"/>
  <c r="R23"/>
  <c r="R28"/>
  <c r="R38"/>
  <c r="R13"/>
  <c r="R47"/>
  <c r="R41"/>
  <c r="R31"/>
  <c r="R11"/>
  <c r="R20"/>
  <c r="R16"/>
  <c r="R14"/>
  <c r="R33"/>
  <c r="R12"/>
  <c r="R15"/>
  <c r="R25"/>
  <c r="R37"/>
  <c r="R10"/>
  <c r="R9"/>
  <c r="R7"/>
  <c r="R19"/>
  <c r="R8"/>
  <c r="R6"/>
  <c r="R18"/>
  <c r="R5"/>
  <c r="R2"/>
  <c r="BV156" l="1"/>
  <c r="BX156" s="1"/>
  <c r="BW156" s="1"/>
  <c r="BV181"/>
  <c r="BX181" s="1"/>
  <c r="BW181" s="1"/>
  <c r="BV179"/>
  <c r="BX179" s="1"/>
  <c r="BW179" s="1"/>
  <c r="BS163"/>
  <c r="BS177"/>
  <c r="BX163"/>
  <c r="BW163" s="1"/>
  <c r="BX177"/>
  <c r="BW177" s="1"/>
  <c r="BV184"/>
  <c r="BX184" s="1"/>
  <c r="BW184" s="1"/>
  <c r="BV148"/>
  <c r="BX148" s="1"/>
  <c r="BW148" s="1"/>
  <c r="BV120"/>
  <c r="BX120" s="1"/>
  <c r="BW120" s="1"/>
  <c r="BV6"/>
  <c r="BX6" s="1"/>
  <c r="BW6" s="1"/>
  <c r="BV152"/>
  <c r="BX152" s="1"/>
  <c r="BW152" s="1"/>
  <c r="BV58"/>
  <c r="BX58" s="1"/>
  <c r="BW58" s="1"/>
  <c r="BV46"/>
  <c r="BX46" s="1"/>
  <c r="BW46" s="1"/>
  <c r="BV114"/>
  <c r="BX114" s="1"/>
  <c r="BW114" s="1"/>
  <c r="BV25"/>
  <c r="BX25" s="1"/>
  <c r="BW25" s="1"/>
  <c r="BV31"/>
  <c r="BX31" s="1"/>
  <c r="BW31" s="1"/>
  <c r="BV101"/>
  <c r="BX101" s="1"/>
  <c r="BW101" s="1"/>
  <c r="BV7"/>
  <c r="BX7" s="1"/>
  <c r="BW7" s="1"/>
  <c r="BV104"/>
  <c r="BX104" s="1"/>
  <c r="BW104" s="1"/>
  <c r="AD46"/>
  <c r="AC46"/>
  <c r="S46"/>
  <c r="BS46"/>
  <c r="BK46"/>
  <c r="S43"/>
  <c r="S170"/>
  <c r="S176"/>
  <c r="S67"/>
  <c r="BX169"/>
  <c r="BW169" s="1"/>
  <c r="BS169"/>
  <c r="BX198"/>
  <c r="BW198" s="1"/>
  <c r="BS198"/>
  <c r="BX43"/>
  <c r="BX4"/>
  <c r="BX188"/>
  <c r="BW188" s="1"/>
  <c r="BX171"/>
  <c r="BW171" s="1"/>
  <c r="BX107"/>
  <c r="BX158"/>
  <c r="BW158" s="1"/>
  <c r="BX83"/>
  <c r="BW83" s="1"/>
  <c r="BX192"/>
  <c r="BX42"/>
  <c r="BX135"/>
  <c r="BX78"/>
  <c r="BX164"/>
  <c r="BW164" s="1"/>
  <c r="BX187"/>
  <c r="BW187" s="1"/>
  <c r="BX157"/>
  <c r="BX86"/>
  <c r="BX144"/>
  <c r="BX76"/>
  <c r="BW76" s="1"/>
  <c r="BX96"/>
  <c r="BX72"/>
  <c r="BW72" s="1"/>
  <c r="BX126"/>
  <c r="BX202"/>
  <c r="BW202" s="1"/>
  <c r="BX129"/>
  <c r="BX182"/>
  <c r="BX115"/>
  <c r="BX99"/>
  <c r="BX62"/>
  <c r="BX203"/>
  <c r="BW203" s="1"/>
  <c r="BX128"/>
  <c r="BX47"/>
  <c r="BW47" s="1"/>
  <c r="BX23"/>
  <c r="BX170"/>
  <c r="BW170" s="1"/>
  <c r="BX125"/>
  <c r="BW125" s="1"/>
  <c r="BX151"/>
  <c r="BX61"/>
  <c r="BW61" s="1"/>
  <c r="BX143"/>
  <c r="BX176"/>
  <c r="BW176" s="1"/>
  <c r="BX142"/>
  <c r="BW142" s="1"/>
  <c r="BX36"/>
  <c r="BX139"/>
  <c r="BX201"/>
  <c r="BX138"/>
  <c r="BW138" s="1"/>
  <c r="BX185"/>
  <c r="BW185" s="1"/>
  <c r="BX137"/>
  <c r="BX147"/>
  <c r="BX127"/>
  <c r="BX124"/>
  <c r="BX196"/>
  <c r="BW196" s="1"/>
  <c r="BX136"/>
  <c r="BX133"/>
  <c r="BX180"/>
  <c r="BW180" s="1"/>
  <c r="BX106"/>
  <c r="BX95"/>
  <c r="BX118"/>
  <c r="BX22"/>
  <c r="BX75"/>
  <c r="BX150"/>
  <c r="BX19"/>
  <c r="BX191"/>
  <c r="BX85"/>
  <c r="BW85" s="1"/>
  <c r="BX200"/>
  <c r="BW200" s="1"/>
  <c r="BX113"/>
  <c r="BX195"/>
  <c r="BW195" s="1"/>
  <c r="BX110"/>
  <c r="BW110" s="1"/>
  <c r="BX174"/>
  <c r="BW174" s="1"/>
  <c r="BX117"/>
  <c r="BX70"/>
  <c r="BX80"/>
  <c r="BX109"/>
  <c r="BX45"/>
  <c r="BX44"/>
  <c r="BX27"/>
  <c r="BX67"/>
  <c r="BX57"/>
  <c r="BW57" s="1"/>
  <c r="BX56"/>
  <c r="BX112"/>
  <c r="BX16"/>
  <c r="BW16" s="1"/>
  <c r="BX30"/>
  <c r="BX26"/>
  <c r="BX108"/>
  <c r="BW108" s="1"/>
  <c r="BX160"/>
  <c r="BW160" s="1"/>
  <c r="BX66"/>
  <c r="BX93"/>
  <c r="BW93" s="1"/>
  <c r="BX55"/>
  <c r="BX3"/>
  <c r="BX11"/>
  <c r="BX17"/>
  <c r="BX84"/>
  <c r="BS181"/>
  <c r="BS148"/>
  <c r="BS99"/>
  <c r="BS6"/>
  <c r="BS47"/>
  <c r="BS174"/>
  <c r="BS118"/>
  <c r="BS142"/>
  <c r="BS95"/>
  <c r="BS150"/>
  <c r="BS84"/>
  <c r="BS188"/>
  <c r="BS180"/>
  <c r="BS61"/>
  <c r="BS72"/>
  <c r="BS27"/>
  <c r="BS147"/>
  <c r="BS200"/>
  <c r="BS22"/>
  <c r="BS78"/>
  <c r="BS202"/>
  <c r="BS110"/>
  <c r="BS164"/>
  <c r="BS56"/>
  <c r="BS126"/>
  <c r="BS176"/>
  <c r="BS42"/>
  <c r="BS107"/>
  <c r="BS192"/>
  <c r="BS108"/>
  <c r="BS55"/>
  <c r="BS156"/>
  <c r="BS114"/>
  <c r="BS96"/>
  <c r="BS196"/>
  <c r="BS117"/>
  <c r="BS160"/>
  <c r="BS179"/>
  <c r="BS58"/>
  <c r="BS133"/>
  <c r="BS30"/>
  <c r="BS191"/>
  <c r="BS125"/>
  <c r="BS129"/>
  <c r="BS16"/>
  <c r="BS104"/>
  <c r="BS195"/>
  <c r="BS25"/>
  <c r="BS143"/>
  <c r="BS106"/>
  <c r="BS138"/>
  <c r="BS135"/>
  <c r="BS66"/>
  <c r="BS44"/>
  <c r="BS184"/>
  <c r="BS57"/>
  <c r="BS83"/>
  <c r="BS152"/>
  <c r="BS76"/>
  <c r="BS93"/>
  <c r="BS17"/>
  <c r="BS120"/>
  <c r="BS151"/>
  <c r="BS136"/>
  <c r="BS171"/>
  <c r="BS112"/>
  <c r="BS31"/>
  <c r="BS85"/>
  <c r="BS7"/>
  <c r="BS144"/>
  <c r="BS4"/>
  <c r="BS101"/>
  <c r="BS80"/>
  <c r="BS62"/>
  <c r="BS187"/>
  <c r="BS3"/>
  <c r="BS170"/>
  <c r="BW4"/>
  <c r="BS67"/>
  <c r="BW99"/>
  <c r="BW109"/>
  <c r="BW23"/>
  <c r="BW139"/>
  <c r="BW118"/>
  <c r="BW95"/>
  <c r="BW137"/>
  <c r="BW150"/>
  <c r="BW124"/>
  <c r="BW27"/>
  <c r="BW147"/>
  <c r="BW127"/>
  <c r="BW19"/>
  <c r="BW22"/>
  <c r="BW75"/>
  <c r="BW78"/>
  <c r="BW56"/>
  <c r="BW126"/>
  <c r="BW42"/>
  <c r="BW107"/>
  <c r="BW192"/>
  <c r="BW128"/>
  <c r="BW55"/>
  <c r="BW26"/>
  <c r="BW115"/>
  <c r="BW96"/>
  <c r="BW117"/>
  <c r="BW201"/>
  <c r="BW133"/>
  <c r="BW30"/>
  <c r="BW191"/>
  <c r="BW182"/>
  <c r="BW36"/>
  <c r="BW157"/>
  <c r="BW43"/>
  <c r="BW143"/>
  <c r="BW135"/>
  <c r="BW66"/>
  <c r="BW113"/>
  <c r="BW17"/>
  <c r="BW11"/>
  <c r="BW151"/>
  <c r="BW112"/>
  <c r="BW144"/>
  <c r="BW86"/>
  <c r="BW80"/>
  <c r="BW70"/>
  <c r="BW62"/>
  <c r="BW45"/>
  <c r="BW44"/>
  <c r="BW106"/>
  <c r="BW84"/>
  <c r="BW136"/>
  <c r="BW3"/>
  <c r="BW67"/>
  <c r="BW129"/>
  <c r="R172"/>
  <c r="R173"/>
  <c r="AC79"/>
  <c r="AC173"/>
  <c r="AC172"/>
  <c r="AC44"/>
  <c r="AC106"/>
  <c r="AC84"/>
  <c r="R95"/>
  <c r="R150"/>
  <c r="R27"/>
  <c r="R197"/>
  <c r="R186"/>
  <c r="R78"/>
  <c r="R202"/>
  <c r="R164"/>
  <c r="R56"/>
  <c r="R126"/>
  <c r="R176"/>
  <c r="R158"/>
  <c r="R42"/>
  <c r="R107"/>
  <c r="R192"/>
  <c r="R117"/>
  <c r="R182"/>
  <c r="R35"/>
  <c r="R135"/>
  <c r="R66"/>
  <c r="R17"/>
  <c r="R112"/>
  <c r="R144"/>
  <c r="R170"/>
  <c r="R101"/>
  <c r="R62"/>
  <c r="R187"/>
  <c r="R79"/>
  <c r="R44"/>
  <c r="R84"/>
  <c r="R136"/>
  <c r="R99"/>
  <c r="R174"/>
  <c r="R118"/>
  <c r="R137"/>
  <c r="R61"/>
  <c r="R22"/>
  <c r="R75"/>
  <c r="R185"/>
  <c r="R203"/>
  <c r="R55"/>
  <c r="R115"/>
  <c r="R96"/>
  <c r="R196"/>
  <c r="R201"/>
  <c r="R160"/>
  <c r="R133"/>
  <c r="R30"/>
  <c r="R191"/>
  <c r="R125"/>
  <c r="R36"/>
  <c r="R157"/>
  <c r="R143"/>
  <c r="R151"/>
  <c r="R85"/>
  <c r="R45"/>
  <c r="R80"/>
  <c r="R43"/>
  <c r="R106"/>
  <c r="R67"/>
  <c r="S3"/>
  <c r="S180"/>
  <c r="S4"/>
  <c r="R109"/>
  <c r="R71"/>
  <c r="R91"/>
  <c r="R149"/>
  <c r="AC67"/>
  <c r="BA33"/>
  <c r="BA70"/>
  <c r="BA52"/>
  <c r="BA103"/>
  <c r="BA22"/>
  <c r="R4"/>
  <c r="R3"/>
  <c r="R180"/>
  <c r="AV132"/>
  <c r="AV119"/>
  <c r="AV18"/>
  <c r="AV105"/>
  <c r="AV65"/>
  <c r="AV88"/>
  <c r="AV189"/>
  <c r="AU132"/>
  <c r="AU119"/>
  <c r="AU18"/>
  <c r="AU105"/>
  <c r="AU65"/>
  <c r="AU88"/>
  <c r="AU189"/>
  <c r="BA182"/>
  <c r="BA35"/>
  <c r="BA37"/>
  <c r="BA159"/>
  <c r="BA60"/>
  <c r="BA174"/>
  <c r="BA118"/>
  <c r="BA137"/>
  <c r="BA61"/>
  <c r="BA75"/>
  <c r="BA95"/>
  <c r="BA150"/>
  <c r="BA185"/>
  <c r="BA203"/>
  <c r="BA55"/>
  <c r="BA115"/>
  <c r="BA96"/>
  <c r="BA196"/>
  <c r="BA27"/>
  <c r="BA160"/>
  <c r="BA133"/>
  <c r="BA30"/>
  <c r="BA191"/>
  <c r="BA125"/>
  <c r="BA36"/>
  <c r="BA157"/>
  <c r="BA143"/>
  <c r="BA78"/>
  <c r="BA164"/>
  <c r="BA56"/>
  <c r="BA126"/>
  <c r="BA176"/>
  <c r="BA42"/>
  <c r="BA107"/>
  <c r="BA151"/>
  <c r="BA192"/>
  <c r="BA117"/>
  <c r="BA85"/>
  <c r="BA135"/>
  <c r="BA45"/>
  <c r="BA112"/>
  <c r="BA144"/>
  <c r="BA170"/>
  <c r="BA101"/>
  <c r="BA80"/>
  <c r="BA62"/>
  <c r="BA187"/>
  <c r="BA180"/>
  <c r="BA3"/>
  <c r="BA44"/>
  <c r="BA106"/>
  <c r="BA84"/>
  <c r="BA129"/>
  <c r="BA136"/>
  <c r="BA92"/>
  <c r="BA50"/>
  <c r="BA89"/>
  <c r="BA48"/>
  <c r="BA65"/>
  <c r="BA51"/>
  <c r="BA32"/>
  <c r="BA183"/>
  <c r="BA20"/>
  <c r="BA194"/>
  <c r="BA68"/>
  <c r="BA88"/>
  <c r="BA189"/>
  <c r="BA199"/>
  <c r="BA54"/>
  <c r="BA69"/>
  <c r="BA145"/>
  <c r="BA99"/>
  <c r="BA66"/>
  <c r="BA17"/>
  <c r="BA43"/>
  <c r="BA172"/>
  <c r="BA173"/>
  <c r="BA4"/>
  <c r="BA67"/>
  <c r="BA79"/>
  <c r="BA204"/>
  <c r="BA53"/>
  <c r="AD92"/>
  <c r="AC92"/>
  <c r="S92"/>
  <c r="BK92"/>
  <c r="AD50"/>
  <c r="AC50"/>
  <c r="S50"/>
  <c r="BK50"/>
  <c r="R129"/>
  <c r="R204"/>
  <c r="R53"/>
  <c r="BK173"/>
  <c r="BK189"/>
  <c r="BK54"/>
  <c r="S173"/>
  <c r="S197"/>
  <c r="S109"/>
  <c r="S174"/>
  <c r="S118"/>
  <c r="S186"/>
  <c r="S95"/>
  <c r="S137"/>
  <c r="S150"/>
  <c r="S61"/>
  <c r="S27"/>
  <c r="S22"/>
  <c r="S75"/>
  <c r="S78"/>
  <c r="S202"/>
  <c r="S164"/>
  <c r="S56"/>
  <c r="S126"/>
  <c r="S158"/>
  <c r="S42"/>
  <c r="S107"/>
  <c r="S192"/>
  <c r="S185"/>
  <c r="S203"/>
  <c r="S55"/>
  <c r="S115"/>
  <c r="S96"/>
  <c r="S196"/>
  <c r="S117"/>
  <c r="S201"/>
  <c r="S160"/>
  <c r="S133"/>
  <c r="S191"/>
  <c r="S125"/>
  <c r="S129"/>
  <c r="S182"/>
  <c r="S36"/>
  <c r="S71"/>
  <c r="S91"/>
  <c r="S157"/>
  <c r="S149"/>
  <c r="S143"/>
  <c r="S106"/>
  <c r="S135"/>
  <c r="S35"/>
  <c r="S44"/>
  <c r="S151"/>
  <c r="S136"/>
  <c r="S112"/>
  <c r="S85"/>
  <c r="S144"/>
  <c r="S101"/>
  <c r="S80"/>
  <c r="S62"/>
  <c r="S45"/>
  <c r="S187"/>
  <c r="S84"/>
  <c r="S30"/>
  <c r="S17"/>
  <c r="S172"/>
  <c r="S66"/>
  <c r="S79"/>
  <c r="S99"/>
  <c r="S204"/>
  <c r="S53"/>
  <c r="S183"/>
  <c r="S32"/>
  <c r="S103"/>
  <c r="S52"/>
  <c r="S70"/>
  <c r="S33"/>
  <c r="S123"/>
  <c r="S169"/>
  <c r="S86"/>
  <c r="S51"/>
  <c r="S7"/>
  <c r="S31"/>
  <c r="S171"/>
  <c r="S10"/>
  <c r="S145"/>
  <c r="S11"/>
  <c r="S94"/>
  <c r="S120"/>
  <c r="S38"/>
  <c r="S13"/>
  <c r="S74"/>
  <c r="S59"/>
  <c r="S98"/>
  <c r="S113"/>
  <c r="S93"/>
  <c r="S76"/>
  <c r="S152"/>
  <c r="S83"/>
  <c r="S57"/>
  <c r="S184"/>
  <c r="S2"/>
  <c r="S88"/>
  <c r="S155"/>
  <c r="S28"/>
  <c r="S138"/>
  <c r="S121"/>
  <c r="S60"/>
  <c r="S64"/>
  <c r="S34"/>
  <c r="S100"/>
  <c r="S65"/>
  <c r="S190"/>
  <c r="S102"/>
  <c r="S25"/>
  <c r="S90"/>
  <c r="S111"/>
  <c r="S141"/>
  <c r="S195"/>
  <c r="S166"/>
  <c r="S104"/>
  <c r="S178"/>
  <c r="S68"/>
  <c r="S162"/>
  <c r="S128"/>
  <c r="S37"/>
  <c r="S16"/>
  <c r="S39"/>
  <c r="S165"/>
  <c r="S161"/>
  <c r="S12"/>
  <c r="S140"/>
  <c r="S5"/>
  <c r="S58"/>
  <c r="S179"/>
  <c r="S198"/>
  <c r="S199"/>
  <c r="S21"/>
  <c r="S130"/>
  <c r="S97"/>
  <c r="S15"/>
  <c r="S8"/>
  <c r="S48"/>
  <c r="S114"/>
  <c r="S159"/>
  <c r="S26"/>
  <c r="S156"/>
  <c r="S20"/>
  <c r="S168"/>
  <c r="S87"/>
  <c r="S108"/>
  <c r="S14"/>
  <c r="S29"/>
  <c r="S110"/>
  <c r="S175"/>
  <c r="S163"/>
  <c r="S105"/>
  <c r="S200"/>
  <c r="S40"/>
  <c r="S19"/>
  <c r="S127"/>
  <c r="S41"/>
  <c r="S153"/>
  <c r="S154"/>
  <c r="S18"/>
  <c r="S147"/>
  <c r="S194"/>
  <c r="S119"/>
  <c r="S131"/>
  <c r="S167"/>
  <c r="S24"/>
  <c r="S72"/>
  <c r="S89"/>
  <c r="S193"/>
  <c r="S124"/>
  <c r="S122"/>
  <c r="S82"/>
  <c r="S188"/>
  <c r="S139"/>
  <c r="S49"/>
  <c r="S9"/>
  <c r="S177"/>
  <c r="S146"/>
  <c r="S134"/>
  <c r="S81"/>
  <c r="S142"/>
  <c r="S132"/>
  <c r="S116"/>
  <c r="S23"/>
  <c r="S47"/>
  <c r="S6"/>
  <c r="S63"/>
  <c r="S73"/>
  <c r="S148"/>
  <c r="S77"/>
  <c r="S181"/>
  <c r="S54"/>
  <c r="S69"/>
  <c r="S189"/>
  <c r="AD189"/>
  <c r="AD173"/>
  <c r="AC189"/>
  <c r="AD183"/>
  <c r="AC183"/>
  <c r="AD54"/>
  <c r="AD69"/>
  <c r="AC54"/>
  <c r="AC69"/>
  <c r="AC103"/>
  <c r="DO18" i="13"/>
  <c r="DN18"/>
  <c r="DM18"/>
  <c r="DK18"/>
  <c r="DA18"/>
  <c r="CY18"/>
  <c r="CZ18"/>
  <c r="CV18"/>
  <c r="CU18"/>
  <c r="BS18"/>
  <c r="BR18"/>
  <c r="AK18"/>
  <c r="AC18"/>
  <c r="X18"/>
  <c r="E18"/>
  <c r="DO17"/>
  <c r="DN17"/>
  <c r="DM17"/>
  <c r="DK17"/>
  <c r="DA17"/>
  <c r="CY17"/>
  <c r="CZ17"/>
  <c r="CV17"/>
  <c r="CU17"/>
  <c r="BS17"/>
  <c r="BR17"/>
  <c r="AK17"/>
  <c r="AC17"/>
  <c r="X17"/>
  <c r="E17"/>
  <c r="BK183" i="12"/>
  <c r="DR16" i="13"/>
  <c r="DN16"/>
  <c r="DM16"/>
  <c r="DL16"/>
  <c r="DK16"/>
  <c r="DA16"/>
  <c r="CY16"/>
  <c r="CZ16"/>
  <c r="CV16"/>
  <c r="CU16"/>
  <c r="BS16"/>
  <c r="BR16"/>
  <c r="AK16"/>
  <c r="AC16"/>
  <c r="X16"/>
  <c r="E16"/>
  <c r="BK172" i="12"/>
  <c r="BK43"/>
  <c r="BK107"/>
  <c r="BK192"/>
  <c r="BK42"/>
  <c r="BK135"/>
  <c r="BK78"/>
  <c r="BK164"/>
  <c r="BK187"/>
  <c r="BK157"/>
  <c r="BK96"/>
  <c r="BK126"/>
  <c r="BK129"/>
  <c r="BK115"/>
  <c r="BK99"/>
  <c r="BK62"/>
  <c r="BK151"/>
  <c r="BK61"/>
  <c r="BK143"/>
  <c r="BK36"/>
  <c r="BK137"/>
  <c r="BK136"/>
  <c r="BK133"/>
  <c r="BK180"/>
  <c r="BK106"/>
  <c r="BK22"/>
  <c r="BK75"/>
  <c r="BK150"/>
  <c r="BK191"/>
  <c r="BK85"/>
  <c r="BK117"/>
  <c r="BK80"/>
  <c r="BK44"/>
  <c r="BK27"/>
  <c r="BK170"/>
  <c r="BK55"/>
  <c r="BK4"/>
  <c r="BK125"/>
  <c r="BK196"/>
  <c r="BK67"/>
  <c r="BK95"/>
  <c r="BK144"/>
  <c r="BK3"/>
  <c r="BK145"/>
  <c r="BK194"/>
  <c r="BK199"/>
  <c r="BK20"/>
  <c r="BK32"/>
  <c r="BK37"/>
  <c r="BK159"/>
  <c r="BK68"/>
  <c r="BK102"/>
  <c r="BK198"/>
  <c r="BK59"/>
  <c r="BK188"/>
  <c r="BK193"/>
  <c r="BK140"/>
  <c r="BK171"/>
  <c r="BK167"/>
  <c r="BK64"/>
  <c r="BK154"/>
  <c r="BK116"/>
  <c r="BK130"/>
  <c r="BK100"/>
  <c r="BK158"/>
  <c r="BK87"/>
  <c r="BK83"/>
  <c r="BK49"/>
  <c r="BK24"/>
  <c r="BK10"/>
  <c r="BK197"/>
  <c r="BK97"/>
  <c r="BK156"/>
  <c r="BK86"/>
  <c r="BK82"/>
  <c r="BK77"/>
  <c r="BK76"/>
  <c r="BK73"/>
  <c r="BK72"/>
  <c r="BK63"/>
  <c r="BK186"/>
  <c r="BK48"/>
  <c r="BK149"/>
  <c r="BK202"/>
  <c r="BK182"/>
  <c r="BK111"/>
  <c r="BK91"/>
  <c r="BK5"/>
  <c r="BK178"/>
  <c r="BK153"/>
  <c r="BK148"/>
  <c r="BK166"/>
  <c r="BK165"/>
  <c r="BK163"/>
  <c r="BK90"/>
  <c r="BK152"/>
  <c r="BK128"/>
  <c r="BK121"/>
  <c r="BK58"/>
  <c r="BK181"/>
  <c r="BK47"/>
  <c r="BK12"/>
  <c r="BK23"/>
  <c r="BK81"/>
  <c r="BK177"/>
  <c r="BK41"/>
  <c r="BK31"/>
  <c r="BK134"/>
  <c r="BK142"/>
  <c r="BK139"/>
  <c r="BK141"/>
  <c r="BK138"/>
  <c r="BK9"/>
  <c r="BK147"/>
  <c r="BK120"/>
  <c r="BK127"/>
  <c r="BK124"/>
  <c r="BK71"/>
  <c r="BK35"/>
  <c r="BK19"/>
  <c r="BK123"/>
  <c r="BK2"/>
  <c r="BK200"/>
  <c r="BK114"/>
  <c r="BK89"/>
  <c r="BK113"/>
  <c r="BK195"/>
  <c r="BK110"/>
  <c r="BK175"/>
  <c r="BK169"/>
  <c r="BK60"/>
  <c r="BK74"/>
  <c r="BK70"/>
  <c r="BK52"/>
  <c r="BK28"/>
  <c r="BK7"/>
  <c r="BK6"/>
  <c r="BK168"/>
  <c r="BK155"/>
  <c r="BK162"/>
  <c r="BK109"/>
  <c r="BK161"/>
  <c r="BK104"/>
  <c r="BK122"/>
  <c r="BK98"/>
  <c r="BK131"/>
  <c r="BK94"/>
  <c r="BK146"/>
  <c r="BK57"/>
  <c r="BK40"/>
  <c r="BK39"/>
  <c r="BK16"/>
  <c r="BK184"/>
  <c r="BK51"/>
  <c r="BK29"/>
  <c r="BK38"/>
  <c r="BK26"/>
  <c r="BK108"/>
  <c r="BK179"/>
  <c r="BK21"/>
  <c r="BK14"/>
  <c r="BK15"/>
  <c r="BK93"/>
  <c r="BK13"/>
  <c r="BK190"/>
  <c r="BK11"/>
  <c r="BK25"/>
  <c r="BK34"/>
  <c r="BK33"/>
  <c r="BK103"/>
  <c r="BK56"/>
  <c r="BK101"/>
  <c r="BK112"/>
  <c r="BK174"/>
  <c r="BK160"/>
  <c r="BK176"/>
  <c r="BK203"/>
  <c r="BK185"/>
  <c r="BK118"/>
  <c r="BK45"/>
  <c r="BK201"/>
  <c r="BK30"/>
  <c r="BK66"/>
  <c r="BK79"/>
  <c r="BK84"/>
  <c r="BK17"/>
  <c r="DR15" i="13"/>
  <c r="DN15"/>
  <c r="DM15"/>
  <c r="DL15"/>
  <c r="DK15"/>
  <c r="DA15"/>
  <c r="CY15"/>
  <c r="CZ15"/>
  <c r="CV15"/>
  <c r="CU15"/>
  <c r="BS15"/>
  <c r="BR15"/>
  <c r="AK15"/>
  <c r="AC15"/>
  <c r="X15"/>
  <c r="E15"/>
  <c r="AC43" i="12"/>
  <c r="AC107"/>
  <c r="AC192"/>
  <c r="AC42"/>
  <c r="AC135"/>
  <c r="AC78"/>
  <c r="AC164"/>
  <c r="AC187"/>
  <c r="AC157"/>
  <c r="AC144"/>
  <c r="AC96"/>
  <c r="AC126"/>
  <c r="AC129"/>
  <c r="AC115"/>
  <c r="AC99"/>
  <c r="AC62"/>
  <c r="AC151"/>
  <c r="AC61"/>
  <c r="AC143"/>
  <c r="AC36"/>
  <c r="AC137"/>
  <c r="AC136"/>
  <c r="AC133"/>
  <c r="AC22"/>
  <c r="AC75"/>
  <c r="AC150"/>
  <c r="AC191"/>
  <c r="AC85"/>
  <c r="AC117"/>
  <c r="AC80"/>
  <c r="AC27"/>
  <c r="AC101"/>
  <c r="AC203"/>
  <c r="AC185"/>
  <c r="AC118"/>
  <c r="AC174"/>
  <c r="AC45"/>
  <c r="AC56"/>
  <c r="AC112"/>
  <c r="AC160"/>
  <c r="AC201"/>
  <c r="AC30"/>
  <c r="AC145"/>
  <c r="AC194"/>
  <c r="AC199"/>
  <c r="AC20"/>
  <c r="AC32"/>
  <c r="AC37"/>
  <c r="AC159"/>
  <c r="AC88"/>
  <c r="AC68"/>
  <c r="AC198"/>
  <c r="AC59"/>
  <c r="AC188"/>
  <c r="AC193"/>
  <c r="AC140"/>
  <c r="AC171"/>
  <c r="AC167"/>
  <c r="AC64"/>
  <c r="AC154"/>
  <c r="AC116"/>
  <c r="AC130"/>
  <c r="AC100"/>
  <c r="AC158"/>
  <c r="AC87"/>
  <c r="AC83"/>
  <c r="AC49"/>
  <c r="AC24"/>
  <c r="AC10"/>
  <c r="AC197"/>
  <c r="AC97"/>
  <c r="AC156"/>
  <c r="AC86"/>
  <c r="AC82"/>
  <c r="AC77"/>
  <c r="AC76"/>
  <c r="AC73"/>
  <c r="AC72"/>
  <c r="AC63"/>
  <c r="AC186"/>
  <c r="AC48"/>
  <c r="AC149"/>
  <c r="AC202"/>
  <c r="AC182"/>
  <c r="AC111"/>
  <c r="AC91"/>
  <c r="AC5"/>
  <c r="AC178"/>
  <c r="AC153"/>
  <c r="AC148"/>
  <c r="AC166"/>
  <c r="AC165"/>
  <c r="AC163"/>
  <c r="AC90"/>
  <c r="AC152"/>
  <c r="AC128"/>
  <c r="AC121"/>
  <c r="AC58"/>
  <c r="AC181"/>
  <c r="AC47"/>
  <c r="AC12"/>
  <c r="AC23"/>
  <c r="AC81"/>
  <c r="AC177"/>
  <c r="AC41"/>
  <c r="AC31"/>
  <c r="AC134"/>
  <c r="AC142"/>
  <c r="AC139"/>
  <c r="AC141"/>
  <c r="AC138"/>
  <c r="AC9"/>
  <c r="AC147"/>
  <c r="AC120"/>
  <c r="AC127"/>
  <c r="AC124"/>
  <c r="AC119"/>
  <c r="AC71"/>
  <c r="AC35"/>
  <c r="AC19"/>
  <c r="AC123"/>
  <c r="AC2"/>
  <c r="AC200"/>
  <c r="AC114"/>
  <c r="AC89"/>
  <c r="AC113"/>
  <c r="AC105"/>
  <c r="AC18"/>
  <c r="AC195"/>
  <c r="AC110"/>
  <c r="AC175"/>
  <c r="AC169"/>
  <c r="AC60"/>
  <c r="AC8"/>
  <c r="AC74"/>
  <c r="AC70"/>
  <c r="AC52"/>
  <c r="AC28"/>
  <c r="AC7"/>
  <c r="AC6"/>
  <c r="AC168"/>
  <c r="AC155"/>
  <c r="AC162"/>
  <c r="AC109"/>
  <c r="AC132"/>
  <c r="AC161"/>
  <c r="AC104"/>
  <c r="AC122"/>
  <c r="AC98"/>
  <c r="AC131"/>
  <c r="AC94"/>
  <c r="AC146"/>
  <c r="AC57"/>
  <c r="AC40"/>
  <c r="AC39"/>
  <c r="AC16"/>
  <c r="AC184"/>
  <c r="AC51"/>
  <c r="AC29"/>
  <c r="AC38"/>
  <c r="AC26"/>
  <c r="AC108"/>
  <c r="AC179"/>
  <c r="AC21"/>
  <c r="AC14"/>
  <c r="AC15"/>
  <c r="AC93"/>
  <c r="AC13"/>
  <c r="AC190"/>
  <c r="AC11"/>
  <c r="AC25"/>
  <c r="AC65"/>
  <c r="AC34"/>
  <c r="AC33"/>
  <c r="AC66"/>
  <c r="AC17"/>
  <c r="AC95"/>
  <c r="AC176"/>
  <c r="AC55"/>
  <c r="AC125"/>
  <c r="AC170"/>
  <c r="AC196"/>
  <c r="AC204"/>
  <c r="AC53"/>
  <c r="AD53"/>
  <c r="AD204"/>
  <c r="AD196"/>
  <c r="AD170"/>
  <c r="AD125"/>
  <c r="AD55"/>
  <c r="AD176"/>
  <c r="AD95"/>
  <c r="AD67"/>
  <c r="AD4"/>
  <c r="AD17"/>
  <c r="AD3"/>
  <c r="AD84"/>
  <c r="AD79"/>
  <c r="AD66"/>
  <c r="AD103"/>
  <c r="AD33"/>
  <c r="AD34"/>
  <c r="AD65"/>
  <c r="AD25"/>
  <c r="AD11"/>
  <c r="AD190"/>
  <c r="AD13"/>
  <c r="AD93"/>
  <c r="AD15"/>
  <c r="AD14"/>
  <c r="AD21"/>
  <c r="AD179"/>
  <c r="AD108"/>
  <c r="AD26"/>
  <c r="AD38"/>
  <c r="AD29"/>
  <c r="AD51"/>
  <c r="AD184"/>
  <c r="AD16"/>
  <c r="AD39"/>
  <c r="AD40"/>
  <c r="AD57"/>
  <c r="AD146"/>
  <c r="AD94"/>
  <c r="AD131"/>
  <c r="AD98"/>
  <c r="AD122"/>
  <c r="AD104"/>
  <c r="AD161"/>
  <c r="AD132"/>
  <c r="AD109"/>
  <c r="AD162"/>
  <c r="AD155"/>
  <c r="AD168"/>
  <c r="AD6"/>
  <c r="AD7"/>
  <c r="AD28"/>
  <c r="AD52"/>
  <c r="AD70"/>
  <c r="AD74"/>
  <c r="AD8"/>
  <c r="AD60"/>
  <c r="AD169"/>
  <c r="AD175"/>
  <c r="AD110"/>
  <c r="AD195"/>
  <c r="AD18"/>
  <c r="AD105"/>
  <c r="AD113"/>
  <c r="AD89"/>
  <c r="AD114"/>
  <c r="AD200"/>
  <c r="AD2"/>
  <c r="AD123"/>
  <c r="AD19"/>
  <c r="AD35"/>
  <c r="AD71"/>
  <c r="AD119"/>
  <c r="AD124"/>
  <c r="AD127"/>
  <c r="AD120"/>
  <c r="AD147"/>
  <c r="AD9"/>
  <c r="AD138"/>
  <c r="AD141"/>
  <c r="AD139"/>
  <c r="AD142"/>
  <c r="AD134"/>
  <c r="AD31"/>
  <c r="AD41"/>
  <c r="AD177"/>
  <c r="AD81"/>
  <c r="AD23"/>
  <c r="AD12"/>
  <c r="AD47"/>
  <c r="AD181"/>
  <c r="AD58"/>
  <c r="AD121"/>
  <c r="AD128"/>
  <c r="AD152"/>
  <c r="AD90"/>
  <c r="AD163"/>
  <c r="AD165"/>
  <c r="AD166"/>
  <c r="AD148"/>
  <c r="AD153"/>
  <c r="AD178"/>
  <c r="AD5"/>
  <c r="AD91"/>
  <c r="AD111"/>
  <c r="AD182"/>
  <c r="AD202"/>
  <c r="AD149"/>
  <c r="AD48"/>
  <c r="AD186"/>
  <c r="AD63"/>
  <c r="AD72"/>
  <c r="AD73"/>
  <c r="AD76"/>
  <c r="AD77"/>
  <c r="AD82"/>
  <c r="AD86"/>
  <c r="AD156"/>
  <c r="AD97"/>
  <c r="AD197"/>
  <c r="AD10"/>
  <c r="AD24"/>
  <c r="AD49"/>
  <c r="AD83"/>
  <c r="AD87"/>
  <c r="AD158"/>
  <c r="AD100"/>
  <c r="AD130"/>
  <c r="AD116"/>
  <c r="AD154"/>
  <c r="AD64"/>
  <c r="AD167"/>
  <c r="AD171"/>
  <c r="AD140"/>
  <c r="AD193"/>
  <c r="AD188"/>
  <c r="AD59"/>
  <c r="AD198"/>
  <c r="AD68"/>
  <c r="AD88"/>
  <c r="AD159"/>
  <c r="AD37"/>
  <c r="AD32"/>
  <c r="AD20"/>
  <c r="AD199"/>
  <c r="AD194"/>
  <c r="AD145"/>
  <c r="AD30"/>
  <c r="AD201"/>
  <c r="AD160"/>
  <c r="AD112"/>
  <c r="AD56"/>
  <c r="AD45"/>
  <c r="AD174"/>
  <c r="AD118"/>
  <c r="AD185"/>
  <c r="AD203"/>
  <c r="AD101"/>
  <c r="AD27"/>
  <c r="AD44"/>
  <c r="AD80"/>
  <c r="AD117"/>
  <c r="AD85"/>
  <c r="AD191"/>
  <c r="AD150"/>
  <c r="AD75"/>
  <c r="AD22"/>
  <c r="AD106"/>
  <c r="AD180"/>
  <c r="AD133"/>
  <c r="AD136"/>
  <c r="AD137"/>
  <c r="AD36"/>
  <c r="AD143"/>
  <c r="AD61"/>
  <c r="AD151"/>
  <c r="AD62"/>
  <c r="AD99"/>
  <c r="AD115"/>
  <c r="AD129"/>
  <c r="AD126"/>
  <c r="AD96"/>
  <c r="AD144"/>
  <c r="AD157"/>
  <c r="AD187"/>
  <c r="AD164"/>
  <c r="AD78"/>
  <c r="AD135"/>
  <c r="AD42"/>
  <c r="AD192"/>
  <c r="AD107"/>
  <c r="AD43"/>
  <c r="AD172"/>
  <c r="AC180"/>
  <c r="AC3"/>
  <c r="AC4"/>
  <c r="DA14" i="13"/>
  <c r="CY14"/>
  <c r="CZ14"/>
  <c r="CV14"/>
  <c r="CU14"/>
  <c r="BR14"/>
  <c r="AC14"/>
  <c r="X14"/>
  <c r="E14"/>
  <c r="DA13"/>
  <c r="CY13"/>
  <c r="CZ13"/>
  <c r="CV13"/>
  <c r="CU13"/>
  <c r="BS13"/>
  <c r="BR13"/>
  <c r="AK13"/>
  <c r="AC13"/>
  <c r="X13"/>
  <c r="E13"/>
  <c r="DA12"/>
  <c r="CY12"/>
  <c r="CZ12"/>
  <c r="CV12"/>
  <c r="CU12"/>
  <c r="BS12"/>
  <c r="BR12"/>
  <c r="AK12"/>
  <c r="AC12"/>
  <c r="X12"/>
  <c r="E12"/>
  <c r="DA11"/>
  <c r="CY11"/>
  <c r="CZ11"/>
  <c r="CV11"/>
  <c r="CU11"/>
  <c r="BS11"/>
  <c r="BR11"/>
  <c r="AK11"/>
  <c r="AC11"/>
  <c r="X11"/>
  <c r="E11"/>
  <c r="CX10"/>
  <c r="CW10"/>
  <c r="BS10"/>
  <c r="BR10"/>
  <c r="AK10"/>
  <c r="AC10"/>
  <c r="X10"/>
  <c r="E10"/>
  <c r="CX9"/>
  <c r="CW9"/>
  <c r="BS9"/>
  <c r="BR9"/>
  <c r="AK9"/>
  <c r="AC9"/>
  <c r="X9"/>
  <c r="E9"/>
  <c r="CX8"/>
  <c r="CW8"/>
  <c r="BS8"/>
  <c r="BR8"/>
  <c r="AK8"/>
  <c r="AC8"/>
  <c r="X8"/>
  <c r="E8"/>
  <c r="BK204" i="12"/>
  <c r="BK53"/>
  <c r="AK7" i="13"/>
  <c r="AC7"/>
  <c r="X7"/>
  <c r="E7"/>
  <c r="AJ6"/>
  <c r="AB6"/>
  <c r="E6"/>
  <c r="E5"/>
  <c r="BK4"/>
  <c r="E4"/>
  <c r="BJ3"/>
  <c r="F3"/>
  <c r="AX2"/>
  <c r="I2"/>
  <c r="K2"/>
  <c r="G2"/>
  <c r="L2"/>
  <c r="M2"/>
  <c r="F2"/>
</calcChain>
</file>

<file path=xl/comments1.xml><?xml version="1.0" encoding="utf-8"?>
<comments xmlns="http://schemas.openxmlformats.org/spreadsheetml/2006/main">
  <authors>
    <author>Maclean, Leslie (CWM-NR)</author>
    <author>540818382</author>
  </authors>
  <commentList>
    <comment ref="J1" authorId="0">
      <text>
        <r>
          <rPr>
            <b/>
            <sz val="8"/>
            <color indexed="81"/>
            <rFont val="Tahoma"/>
            <family val="2"/>
          </rPr>
          <t>Maclean, Leslie (CWM-NR):</t>
        </r>
        <r>
          <rPr>
            <sz val="8"/>
            <color indexed="81"/>
            <rFont val="Tahoma"/>
            <family val="2"/>
          </rPr>
          <t xml:space="preserve">
From Telemanager, manually entered</t>
        </r>
      </text>
    </comment>
    <comment ref="AL16" authorId="1">
      <text>
        <r>
          <rPr>
            <b/>
            <sz val="8"/>
            <color indexed="81"/>
            <rFont val="Tahoma"/>
            <family val="2"/>
          </rPr>
          <t>540818382:</t>
        </r>
        <r>
          <rPr>
            <sz val="8"/>
            <color indexed="81"/>
            <rFont val="Tahoma"/>
            <family val="2"/>
          </rPr>
          <t xml:space="preserve">
</t>
        </r>
        <r>
          <rPr>
            <sz val="16"/>
            <color indexed="81"/>
            <rFont val="Arial"/>
            <family val="2"/>
          </rPr>
          <t>Patricia Hillis
Site replacement needed.  To be scheduled after March 2015</t>
        </r>
      </text>
    </comment>
    <comment ref="DJ16" authorId="1">
      <text>
        <r>
          <rPr>
            <b/>
            <sz val="8"/>
            <color indexed="81"/>
            <rFont val="Tahoma"/>
            <family val="2"/>
          </rPr>
          <t>540818382:</t>
        </r>
        <r>
          <rPr>
            <sz val="8"/>
            <color indexed="81"/>
            <rFont val="Tahoma"/>
            <family val="2"/>
          </rPr>
          <t xml:space="preserve">
Patricia Hillis
Site replacement needed.  To be scheduled after March 2015</t>
        </r>
      </text>
    </comment>
  </commentList>
</comments>
</file>

<file path=xl/sharedStrings.xml><?xml version="1.0" encoding="utf-8"?>
<sst xmlns="http://schemas.openxmlformats.org/spreadsheetml/2006/main" count="25015" uniqueCount="11085">
  <si>
    <t xml:space="preserve">90537_90537, shceduled May 14 Pending Bell approval 
803076_90542 shceduled May 19 Pending Bell approval </t>
  </si>
  <si>
    <t>Updated Column E populated blank cells</t>
  </si>
  <si>
    <t xml:space="preserve">10766 Res fr April 27 to June 18th to cutover with other LOBs "
803070 90535 , 809092 3417  scheudled for June 18th </t>
  </si>
  <si>
    <t>Updated Col DO (Total Count) Col AS (CC) &amp; Col DZ (Total BW) for DS sites with blank cutover dates TR 90531, 90288, 90776, 90542, 90270, 90832, 90555, 90571, 90565, 90853, 90809, 90865, 90270, 90546, 90635, 90752, 90812, 90631, 90283, 90761, 90270, 90615, 90282, 90286, 90851, 90839, 90605</t>
  </si>
  <si>
    <t>Updated DS hours of operation</t>
  </si>
  <si>
    <t>Updated Col BU &amp; BT TR 90323, 7473</t>
  </si>
  <si>
    <t>1210 SUMMIT DR-UNIT 400</t>
  </si>
  <si>
    <t>91 CONCEPTION BAY SOUTH HWY</t>
  </si>
  <si>
    <t>1206 PROSPECT ST-UNIT 3</t>
  </si>
  <si>
    <t>287 LACEWOOD DR-UNIT 110</t>
  </si>
  <si>
    <t>238A BROWNLOW AVE-SUITE 101</t>
  </si>
  <si>
    <t>Removed 809053_TR90865 - See comments in 803138_TR90809</t>
  </si>
  <si>
    <t>NELSON</t>
  </si>
  <si>
    <t>BEAUMOUNT</t>
  </si>
  <si>
    <t>BLAIRMORE</t>
  </si>
  <si>
    <t>BURNABY</t>
  </si>
  <si>
    <t>CONCEPTION BAY SOUTH</t>
  </si>
  <si>
    <t xml:space="preserve">FLIN FLON </t>
  </si>
  <si>
    <t>INVERNESS</t>
  </si>
  <si>
    <t>LUNENBURG</t>
  </si>
  <si>
    <t>MOUNT PEARL</t>
  </si>
  <si>
    <t>MUSQUODOBOIT HARBOUR</t>
  </si>
  <si>
    <t>PLACENTIA</t>
  </si>
  <si>
    <t>PORT MOODY</t>
  </si>
  <si>
    <t>PORTER'S LAKE</t>
  </si>
  <si>
    <t>SAINT GEORGES</t>
  </si>
  <si>
    <t>ST JOHN'S</t>
  </si>
  <si>
    <t>ST LEONARD</t>
  </si>
  <si>
    <t>THE PAS</t>
  </si>
  <si>
    <t>TRINITY</t>
  </si>
  <si>
    <t>UPPER TANTALLON</t>
  </si>
  <si>
    <t>WETASKIWIN</t>
  </si>
  <si>
    <t>11492 SARCEE TRAIL NW 0R 11792 SARCEE?</t>
  </si>
  <si>
    <t>300 5TH AVENUE - SUITE 620</t>
  </si>
  <si>
    <t>10665 1ERE AVE, SUITE 210</t>
  </si>
  <si>
    <t>2491 BEVAN AVENUE</t>
  </si>
  <si>
    <t>32900 SOUTH FRASER WAY</t>
  </si>
  <si>
    <t>2035 33RD AVE SW</t>
  </si>
  <si>
    <t>16919 24TH ST SW</t>
  </si>
  <si>
    <t>804 PARSONS RD. S.W.</t>
  </si>
  <si>
    <t>945 DENMAN ST</t>
  </si>
  <si>
    <t>6304 50TH STREET</t>
  </si>
  <si>
    <t>12713 20TH AVE</t>
  </si>
  <si>
    <t>565 KING ST</t>
  </si>
  <si>
    <t>4382 EAST HASTINGS ST</t>
  </si>
  <si>
    <t>196 CHESTERMERE STATION WAY</t>
  </si>
  <si>
    <t>333 7TH AVE SW - 14TH FLR CALGARY AB CANADA T2P 2Z1</t>
  </si>
  <si>
    <t>3919A RICHMOND RD SW</t>
  </si>
  <si>
    <t>807 49TH AVE SW</t>
  </si>
  <si>
    <t>8338 18TH ST SE</t>
  </si>
  <si>
    <t>5205 LADNER TRUNK ROAD</t>
  </si>
  <si>
    <t>231 CHAMPLAIN ST, SUITE 101</t>
  </si>
  <si>
    <t>10567 KINGSWAY AVE</t>
  </si>
  <si>
    <t>5015 111TH ST</t>
  </si>
  <si>
    <t>94 MAIN ST</t>
  </si>
  <si>
    <t>1206 PROSPECT ST</t>
  </si>
  <si>
    <t>900 GIBSONS WAY SUITE #33</t>
  </si>
  <si>
    <t>1959 UPPER WATER ST.</t>
  </si>
  <si>
    <t>339 HERRING COVE RD</t>
  </si>
  <si>
    <t>5805 ALMON ST</t>
  </si>
  <si>
    <t>5855 SPRING GARDEN RD</t>
  </si>
  <si>
    <t>6390 QUINPOOL RD</t>
  </si>
  <si>
    <t>9 PEAKVIEW WAY</t>
  </si>
  <si>
    <t>301 HWY 33 WEST</t>
  </si>
  <si>
    <t>3036 PANDOSY ST</t>
  </si>
  <si>
    <t>8843 204TH ST</t>
  </si>
  <si>
    <t>1139 MAYOR MAGRATH DR</t>
  </si>
  <si>
    <t>790 SACKVILLE DR.</t>
  </si>
  <si>
    <t>7205 GOREWAY DR</t>
  </si>
  <si>
    <t>1955 MOUNTAIN RD</t>
  </si>
  <si>
    <t>633 MAIN ST.</t>
  </si>
  <si>
    <t>7907 HIGHWAY 7</t>
  </si>
  <si>
    <t>401 BAKER ST</t>
  </si>
  <si>
    <t>477 NORTH DOLLARTON HWY</t>
  </si>
  <si>
    <t>218 NEWPORT DR</t>
  </si>
  <si>
    <t>5228 HWY 7</t>
  </si>
  <si>
    <t>169 HAMPTON RD.</t>
  </si>
  <si>
    <t>8171 ACKROYD RD</t>
  </si>
  <si>
    <t>111 LANSDOWNE AVE</t>
  </si>
  <si>
    <t>800 FAIRVILLE BLVD</t>
  </si>
  <si>
    <t>40 ABERDEEN AVE.</t>
  </si>
  <si>
    <t>61 KELSEY DR</t>
  </si>
  <si>
    <t>222 WATER ST</t>
  </si>
  <si>
    <t>5280 SAINT MARGARETS BAY RD</t>
  </si>
  <si>
    <t>4095 MAIN ST</t>
  </si>
  <si>
    <t>4205 DUNBAR ST</t>
  </si>
  <si>
    <t>437 MAIN STREET</t>
  </si>
  <si>
    <t>ONTARIO</t>
  </si>
  <si>
    <t>MANITOBA</t>
  </si>
  <si>
    <t>ALBERTA</t>
  </si>
  <si>
    <t>NOVA SCOTIA</t>
  </si>
  <si>
    <t>NEW BRUNSWICK</t>
  </si>
  <si>
    <t>PRINCE EDWARD ISLAND</t>
  </si>
  <si>
    <t>NEWFOUNDLAND</t>
  </si>
  <si>
    <t>RBC INVESTMENTS</t>
  </si>
  <si>
    <t>SUB OF 1PVM</t>
  </si>
  <si>
    <t>DOMINION SECURITIES - SIDNEY BC</t>
  </si>
  <si>
    <t>ANTIGONISH BRANCH</t>
  </si>
  <si>
    <t>BRIDGEWATER BRANCH</t>
  </si>
  <si>
    <t>CHESTERMERE BRANCH</t>
  </si>
  <si>
    <t>RIVERBEND</t>
  </si>
  <si>
    <t>KELLIGREW BRANCH</t>
  </si>
  <si>
    <t>COMO LAKE VILLAGE SHOPPING CENTRE</t>
  </si>
  <si>
    <t>DARTMOUTH BRANCH</t>
  </si>
  <si>
    <t>DELTA BRANCH</t>
  </si>
  <si>
    <t>DIEPPE NB BR (CO-HAB WITH INSUR)</t>
  </si>
  <si>
    <t>DIEPPE, NB</t>
  </si>
  <si>
    <t xml:space="preserve">FREDERICTON-PROSPECT ST BRANCH </t>
  </si>
  <si>
    <t>RBC DOMINION SECURITIES</t>
  </si>
  <si>
    <t>CLAYTON PARK, HALIFAX</t>
  </si>
  <si>
    <t>HEMLOCK SQ BR - RBD</t>
  </si>
  <si>
    <t>YELLOWHEAD HWY BRANCH</t>
  </si>
  <si>
    <t>WALNUT GROVE</t>
  </si>
  <si>
    <t>QUISPAMSIS BRANCH</t>
  </si>
  <si>
    <t>PINE GLEN MALL BRANCH</t>
  </si>
  <si>
    <t>RBC RETAIL MCALLISTER BRANCH</t>
  </si>
  <si>
    <t>MCALLISTER PLACE, NB</t>
  </si>
  <si>
    <t>ST JOHN'S ABERDEEN BRANCH</t>
  </si>
  <si>
    <t>KELSEY DRIVE</t>
  </si>
  <si>
    <t>CANADA</t>
  </si>
  <si>
    <t>Updated Col CC (Regions). Standarized Col K,S, T, U, W</t>
  </si>
  <si>
    <t>Updated Col BU &amp; BT TR 90538, 8372, 90416, 10765, 8641, 492, 9277, 5422, 373, 7950, 8080, 3042, 332, 4902, 3062, 2189, 3051, 5101, 9181, 6582, 6572, 144, 7451, 8060, 7599, 6820</t>
  </si>
  <si>
    <t>Purwanto Hadi @ 604-679-8618</t>
  </si>
  <si>
    <t>Updated dates and number of phones in Standalone column. Updated re-cabling dates for TR 5467. 4427. 3757, 4687, 4167, 7497, 4622, 4120, 4720, 560, 1860, 5440, 5040, 1090, 880, 2560, 9950, 2890, 2240, 4640.</t>
  </si>
  <si>
    <t>MPLS Upgrade Target Date</t>
  </si>
  <si>
    <t>MPLS Upgrade Issue or Constraint</t>
  </si>
  <si>
    <t>Trunk Group Information (Bell)</t>
  </si>
  <si>
    <t>Cleanup column titles and updated Legend.  Confirmed Acceptable Sort Rules.  Set columns AI and AJ for MPLS Upgrade Schedule use.   Cleaned up fill and border formatting to reduce file size.</t>
  </si>
  <si>
    <t xml:space="preserve">Updated Col BU &amp; BT TR 3102 1282 2752 3752 5120 2931 1482 2712 2781 3262 1256 1146 1851 90836 </t>
  </si>
  <si>
    <t>Fixed shading in col BQ, 'All Transits'</t>
  </si>
  <si>
    <t>PND RENO</t>
  </si>
  <si>
    <t>1220LebourgneufStreetQuebecCityQuebecG2K2G4</t>
  </si>
  <si>
    <t xml:space="preserve">Re_labelled column "BP" to be Communication T_30 Date </t>
  </si>
  <si>
    <t xml:space="preserve">Re_labelled column "BQ" to be Communication T_20 Date </t>
  </si>
  <si>
    <t xml:space="preserve">Re_labelled column "BR" to be Communication T_2 Date </t>
  </si>
  <si>
    <t>Transit 576 _ Added Alternate Contact (Anna Cherian) to column H</t>
  </si>
  <si>
    <t>Transit 567 _ Added Alternate Contact (Maria Ruiz) to column H</t>
  </si>
  <si>
    <t>Transit 3372 _ Added cutover date of July 28th 2014 (Co_Hab) (Row 17)</t>
  </si>
  <si>
    <t xml:space="preserve">Transit 11337 _ Added cutover date of July 28th 2014 (Co_Hab) (now Row 18) </t>
  </si>
  <si>
    <t>Transit 5220 _ Added cutover date of August 19th 2014 (previously Roll out delay) (now Row 77)</t>
  </si>
  <si>
    <t>Transit 775 _ Pilot Delay _ changed cutover date to Pilot Delay (Previously scheduled for July 17th) (Row 35)</t>
  </si>
  <si>
    <t>Added new column X _ Standalone phone target date.</t>
  </si>
  <si>
    <t>Oct 21: Cutover chg fr Jan 12, 2015 to TBD pending cabling and switch upgrade.  Feb 2nd 2015: 'site requires recabling due to ATM room not large enough to accommodate necessary equipment</t>
  </si>
  <si>
    <t>Inserted comment regarding recabling for TR 5000</t>
  </si>
  <si>
    <t>Added PH&amp;N 809092_TR3417</t>
  </si>
  <si>
    <t xml:space="preserve">Updated CC (Col DO) for 2 Bloor TR 90428 6702 10761 11831 </t>
  </si>
  <si>
    <t>Updated Col BU &amp; BT TR 3041 3172 5812 3322 90808 960 1292 4222 1002 1322 6672 1302 222 3142 3412</t>
  </si>
  <si>
    <t>5802, 490,2109,7692,90322, 600, 90333, 540, 991, 180, 1050, 1440, 7121, 3277, 5619, 5029, 4089, 1402, 7379, 2920, 2360,</t>
  </si>
  <si>
    <t xml:space="preserve">2960, 760, 1472,4722, 3002, 7942, 1592, 7602, 533, 342, 846, 732,4862,1722, 362, </t>
  </si>
  <si>
    <t>Updated dates and number of phones in Standalone column. Updated re-cabling dates for TR 902. 8562. 3032. 8596. 3956. 1802. 2732.7842. 864. 6192.2882. 5102. 4302. 6222. 6662. 162. 7942. 7952. 1062. 3362. 4922. 202. Updated recabling dates for sites needing to be followed up with PND labeled PND RENO for TR 2702. 5560. 6508. 4080. 1711. 5575. 8720.</t>
  </si>
  <si>
    <t xml:space="preserve">800682 _ 2122 June confirmed MPLS is req'd Cutover date chged from Jan 15 to TBD Replacement site 800878_2972  </t>
  </si>
  <si>
    <t xml:space="preserve">802361 TR 10761 Res to Feb 9 with other 4 LOBS </t>
  </si>
  <si>
    <t xml:space="preserve">800834 2810 original install date of Nov 25 – requested due date January 22 19:30 </t>
  </si>
  <si>
    <t>Added sites 3968 and 2428 as well as added NPA_NXX (not all just one of per transit)</t>
  </si>
  <si>
    <t>Selecting potential phase 2 pilot sites _marked transits in green</t>
  </si>
  <si>
    <t>Adding Hours of OP, Postal Codes, LOBs and  identifying co_habs</t>
  </si>
  <si>
    <t>added column AY_BH regarding SIP trunking info</t>
  </si>
  <si>
    <t xml:space="preserve">AddedTR617 Wasaga to Round 2 Pilot to replace Brandon, MB site. Added 2 new columns H&amp;I to reflect non_emerg stand alone phone cabling and # of phone numbers completed. Changed column header BL &amp; BO to reflect Targeted Completion Dates. Started standardizing the LOB codes. </t>
  </si>
  <si>
    <t xml:space="preserve">Added all the missing business hours for CB_INS branches (light blue). </t>
  </si>
  <si>
    <t>Deleted column F (Cabling completion date).  Added DS Pilot branch hours as 6pm (18:00) branch close. Updated QOS Switch upgrade date to "RBC QOS Upgrade", column BO (Blue "Due Date") removed.re_arranged "red" columns to front of sheet for visibility when scheduling.</t>
  </si>
  <si>
    <t>801700 under renovation.  DD changed from July 14 to TBD.   801914 _ DD moved from Aug 21st to July 14th as a replacement.</t>
  </si>
  <si>
    <t>removed TR 03822 _ RBVPID 801118 site is closing data added to the deleted sites tab. Site did not have a scheduled migration date.</t>
  </si>
  <si>
    <t>Added 2 columns for Prime Contact Name &amp; Number _ Specified LOB ie DS Prime Contact Name &amp; Number</t>
  </si>
  <si>
    <t>Transit 90508, RBVP ID 803060, Pilot 2; New cutover date to be established, this site was removed from Pilot, cutover date was July 17_2014 (row 40)</t>
  </si>
  <si>
    <t xml:space="preserve">Pilot Delayed Sites _ Transit 90706, 1504, 200, 1458, 1439, 1810, 720, 5399, 629, 1260, 8577 </t>
  </si>
  <si>
    <t>Pilot Delayed Site 90806 _ Site contact (Stephen Kamachi) requested to be scheduled further down in rollout (Row 14)</t>
  </si>
  <si>
    <t>Pilot Delayed Site 90591 _ Already rescheduled migration date of July 28th (Row 20)</t>
  </si>
  <si>
    <t>Pilot Delayed Site Co_hab 3372&amp;11337 (Row 17)</t>
  </si>
  <si>
    <t xml:space="preserve">Row 76, Transit 5220 _ MPLS upgrade being confirmed with Adam and Jackie </t>
  </si>
  <si>
    <t>Row 75, Transit 4329 _  Postponed due to construction re:Nadia</t>
  </si>
  <si>
    <t>Row 86 _ Transit 3749 and Row 109 Transit 3779 postponed due to Project Maple.  Also part of Project Maple  Row 245 Transit 10773 migration date of October 14th  D. Dubuc recommended October 14th migration date.</t>
  </si>
  <si>
    <t>Row  890 _ Transit 4506 _ Branch closing</t>
  </si>
  <si>
    <t xml:space="preserve">Re_labelled column "BO" to be Change Request Number </t>
  </si>
  <si>
    <t>Removed GU locations TR 10760 809 17739 10772 15670 10774 10755 7310 4506</t>
  </si>
  <si>
    <t>Jamie Lodge @ 778-837-8775</t>
  </si>
  <si>
    <t>Confirmed cutover dates TR 5130 834 9219</t>
  </si>
  <si>
    <t>Updated Column  BT &amp; BU TR 5130 834 90731 9219 2810 4461 90500 4882 7582 2621 4202 1131 2244 886</t>
  </si>
  <si>
    <t>TR 90736 Updated Col AP to BS</t>
  </si>
  <si>
    <t>809058_14500 Added cutover date Mar 5th to align with cutover date for P&amp;CB LOB</t>
  </si>
  <si>
    <t>Jan 21: Adding Cutover date of March 11 -  was removed from schedule Require data populated by Friday Jan 23</t>
  </si>
  <si>
    <t>Updated Audit dates res from Feb 16 - Mar 5</t>
  </si>
  <si>
    <t>Updated RBVP 809053 change of address</t>
  </si>
  <si>
    <t>DNS status for cutover date for TR 15303 15304 15268 15407 15267 15273 10754 10757 10759 10762 10764 10765 10773 10774 10775 10776 10777 13917 14143 14483 14903 16482 17306</t>
  </si>
  <si>
    <t>Updated TR 90341 address</t>
  </si>
  <si>
    <t>Updated Branch Category TR 2419 to Cash Services, postal code correction</t>
  </si>
  <si>
    <t>Updated Column BT &amp; BU TR 116 724 1742 6722 90865 901 2299 8399 477 226 5949 4817 683 4662</t>
  </si>
  <si>
    <t>Updated Column BT &amp; BU TR 641 873 8577 8022 702 90411</t>
  </si>
  <si>
    <t>Removed TR 90468 duplicate</t>
  </si>
  <si>
    <t>e06113br1</t>
  </si>
  <si>
    <t>Updated Column BT &amp; BU TR 3901 1552 7472 4701 1493 258 842 913 2442 84 90855 750 1144 2552 5342 1549 7191 1260 2091</t>
  </si>
  <si>
    <t>Updated Column AS (Concurrent Calls) for Feb - July based on circuit sizing</t>
  </si>
  <si>
    <t>Added and Updated Column DV (Total count greater than total branch centres) - details in header comments (DV1)</t>
  </si>
  <si>
    <t>Added and Updated Column DX - CC Flag</t>
  </si>
  <si>
    <t>Added Column DW - Original Concurrent Calls, , Added Column DY - Total Bandwidth</t>
  </si>
  <si>
    <t>Updated Columns V, DM-DR, DV</t>
  </si>
  <si>
    <t xml:space="preserve">Transit 1632, 2602, 8067, 1460, 1279, 7120, 1095 , 1061, 324 Res from Mar 5th to Mar 4th </t>
  </si>
  <si>
    <t>Transit 2301 . 15400/11181 Rews from Mar 5th to Mar 17th</t>
  </si>
  <si>
    <t xml:space="preserve">Aliant </t>
  </si>
  <si>
    <t>MPLS Completions(AG)TR#266,322,610,1248,1309,1752,2222,2512,3542,3632,4162,4812,5452,7599,7732,7930,8042,8258,9107,15405</t>
  </si>
  <si>
    <t>MPLS Remove date - TR#886, Change MPLS required to Yes - TR#982</t>
  </si>
  <si>
    <t>MPLS changed to Yes to No, not required as already upgraded as by TC.  TR#608,3021, 3132,3411,3972,4960,7440,8060,8080,90752,90771,90851</t>
  </si>
  <si>
    <t>POE Required - change to Yes - TR#2142,3182,541,3972,1040</t>
  </si>
  <si>
    <t>POE Switch Completed - TR#732,1282,1472,1802,2732,3832,4262,7742,553,2891,7381,7731,9181,1090,1680,1920,3862,4120,7929,8040,8148,9859,90836</t>
  </si>
  <si>
    <t>Comfirmed cutover dates for TR 7381</t>
  </si>
  <si>
    <t>Updated AR Records (Feb 19th to Mar 4th --  Exception to Freeze  CR 00126876) &amp; (Mar 5th to Mar 18th -- Regular schedule  CR 00127055)</t>
  </si>
  <si>
    <t>Added 809095_TR3551 - 3100 Le Carrefour Blvd</t>
  </si>
  <si>
    <t>Updated Col L-R (hours of operation) - TR 15400/11181, 12990, 11338, 15102, 15306, 12992, 15268, 15407, 15303, 15407, 15267, 15288, 15273, 16107/15272, 15420, 13147, 15257, 15304, 15420</t>
  </si>
  <si>
    <t xml:space="preserve">Updated Col BU &amp; BT TR 7381, 3600, 1894, 5192, 90337, 3981, 1436, 5142, 1934 </t>
  </si>
  <si>
    <t>Updated Column DV formula  [Total Count (DO) vs Branch Centres (AP)] - explanation in the header comment</t>
  </si>
  <si>
    <t>Scheduled Western Sites - May 4 - May 19</t>
  </si>
  <si>
    <t>Updated Col DO (Total Count) Col AS (CC) &amp; Col DZ (Total BW) for May/June/July</t>
  </si>
  <si>
    <t xml:space="preserve">Updated Col L-R (hours of operation) - TR 11263 / 13268 / 15112 10655 SOUTHPORT </t>
  </si>
  <si>
    <t>Updated Col BU &amp; BT TR 582, 6752, 6701, 7323, 90561, 10763, 1330, 90814</t>
  </si>
  <si>
    <t>Updated Column DX formula  [CC Flag] - explanation in the header comment</t>
  </si>
  <si>
    <t>Updated Col DO (Total Count) Col AS (CC) &amp; Col DZ (Total BW) for INS TR 12990, 15257, 12991, 11338, 16107/15272, 15306, 15102, 15286, 12992, 15288, 15268, 15303, 15407, 15227, 15405, 15273, 15420</t>
  </si>
  <si>
    <t>Updated Col BU &amp; BT TR 382, 6640, 459, 8719, 3722, 6651, 9987, 150, 272, 802</t>
  </si>
  <si>
    <t>Updated Column BQ (All Transits)</t>
  </si>
  <si>
    <t xml:space="preserve">802444_12991 &amp; 809056_11831 res from TBD to March 25 </t>
  </si>
  <si>
    <t>800278_982 res to April 1</t>
  </si>
  <si>
    <t xml:space="preserve">Updated column AK to sync with DB </t>
  </si>
  <si>
    <t xml:space="preserve">Res from April 2 to April 6  800084_272 , 800042_150,  802324_9987, 801082_3722  </t>
  </si>
  <si>
    <t xml:space="preserve">May schedule completed pending Bell approval </t>
  </si>
  <si>
    <t>Res Ins Sites pending Bell approval 809032_12990, 809022_15257, 802444_12991, 801671_11338, 809051_16107, 809023_15306, 809027_15102, 809002_15286, 809024_12992, 809020_15288</t>
  </si>
  <si>
    <t>Correction to Laura’s email  RBVPID should  809031 _   Transit 11338  ~ 801671 is associated with P&amp;CB Transit 6832  
Both sites scheduled for May 4</t>
  </si>
  <si>
    <t xml:space="preserve">802774_11263 / 13268 / 15112 Res fr Feb 24th to TBD Pending Approval </t>
  </si>
  <si>
    <t>Updated Col BU &amp; BT TR 5152, 7722, 2591, 10758, 90313, 14533, 803135_90808, 34, 509, 402, 9107, 1309, 2970, 8802, 24, 3551, 6640, 6462, 8221, 4602, 42, 4082, 982, 90341</t>
  </si>
  <si>
    <t>802361 Transit correction (10761), TR 3417 address correction</t>
  </si>
  <si>
    <t>Added TR 809096_90512</t>
  </si>
  <si>
    <t>Laura</t>
  </si>
  <si>
    <t>Changes to  802898_16113 updated business hours and associated transits with that site</t>
  </si>
  <si>
    <t xml:space="preserve">802898_ 16113 Res to April 21st </t>
  </si>
  <si>
    <t xml:space="preserve">809093_2448 added Feb 10 cutover date </t>
  </si>
  <si>
    <t xml:space="preserve">801913_8080 May 20  /  801935_8197 May 25  Pending Bell approval </t>
  </si>
  <si>
    <t xml:space="preserve">800803_2640 Res fr May 4th to May 19th </t>
  </si>
  <si>
    <t>MPLS Upgrade Required - NO - TR#9971,1336,7091,90301,1402,7091,</t>
  </si>
  <si>
    <t>MPLS Order Status -Pending TR#1082,3202,34,85,150,157,201,302,1325,1334,1342,1824,4585,4620,8220,6231,7151,8197,8327,909,502,3032</t>
  </si>
  <si>
    <t>Updated Col V (Postal Codes)</t>
  </si>
  <si>
    <t>Snapshot of Col AP (Total Branch Centrix) in Col EA</t>
  </si>
  <si>
    <t>Updated Col DO (Total Count) Col AS (CC) &amp; Col DZ (Total BW) for blank cutover dates (70)</t>
  </si>
  <si>
    <t>Updated Col BU &amp; BT TR 5439, 8300, 90829, 394, 2640</t>
  </si>
  <si>
    <t>Updated hours of operation TR 90635, 90538, 8249, 16258, 9399</t>
  </si>
  <si>
    <t>Deleted duplicate TR 7200, RBVP (801711).</t>
  </si>
  <si>
    <t>Updated Col DO (Total Count) Col AS (CC) &amp; Col DZ (Total BW) for current May &amp; June cutover dates (147 transits), Updated Col V (Postal Codes)</t>
  </si>
  <si>
    <t xml:space="preserve">Transit 5729 Removed cutover date - SIP NA </t>
  </si>
  <si>
    <t xml:space="preserve">801565_6032 Res from TBD to April 14 
809074_107865 Scheduled for April 9th </t>
  </si>
  <si>
    <t xml:space="preserve">802774_ 15112_13268_11263 Res fr TBD to March 9th </t>
  </si>
  <si>
    <t>809064_15273 Added to May 4 to cutover with 800158 _ 533</t>
  </si>
  <si>
    <t xml:space="preserve">803074_90538_ Scheduled Apr 1 pending Bell approval </t>
  </si>
  <si>
    <t xml:space="preserve">809096_90512 scheduled for April 6 pending Bell approval </t>
  </si>
  <si>
    <t xml:space="preserve">803096_90613 Scheduled for May 5 pending Bell approval </t>
  </si>
  <si>
    <t>809060_15304 scheduled april 28 to cutover with 802074_9077</t>
  </si>
  <si>
    <t>Various update to MPLS circuit completions</t>
  </si>
  <si>
    <t>Christina McKay</t>
  </si>
  <si>
    <t>Michele Curley</t>
  </si>
  <si>
    <t xml:space="preserve">Sharon </t>
  </si>
  <si>
    <t>Jerry Goncalves</t>
  </si>
  <si>
    <t>Kathy Marrinan</t>
  </si>
  <si>
    <t>Justin Cornett</t>
  </si>
  <si>
    <t>Irene Lew</t>
  </si>
  <si>
    <t>Joanne Walsh</t>
  </si>
  <si>
    <t>Joanne Kasika</t>
  </si>
  <si>
    <t>Row 872 _ Transit 04238 _ changed Branch Category to PC&amp;B_DS **Added Comments:  DS 90763 4716 50TH AVE , LLOYDMINSTER , SK</t>
  </si>
  <si>
    <t>Row 934 _ Transit 05010 _ changed Branch Category to PC&amp;B_DS **Added Comments:  DS 90809 5760 Teredo St _ Unit 212</t>
  </si>
  <si>
    <t>Row 1023 _ Transit 05942 _ changed Branch Category to PC&amp;B_INS **Added Comments: Ins 12990 1571 SANDHURST CIRCLE , SCARBOROUGH , ON</t>
  </si>
  <si>
    <t>Row 1078 _ Transit 06603 _ changed Branch Category to PC&amp;B_DS **Added Comments:  DS 90270 one employee 404 Charlotte St Sydney BC</t>
  </si>
  <si>
    <t>Row 1103 _ Transit 06832_ changed Branch Category to PC&amp;B_INS **Added Comments:  Ins 11338 2900 WARDEN AVENUE_UNIT 209 , SCARBOROUGH , ON</t>
  </si>
  <si>
    <t>Row 1245 _ Transit 08400 _ changed Branch Category to PC&amp;B_DS **Added Comments:  DS 90865 1705 Marine Dr West Vancouver, BC</t>
  </si>
  <si>
    <t>Row 1282 _ Transit 09077_ changed Branch Category to PC&amp;B_INS **Added Comments:  Ins 15304 550 LAVAL DR_UNIT # 200 , OSHAWA , ON</t>
  </si>
  <si>
    <t>Row 1423 _ Transit 90832 _ changed Branch Category to DS **Added Comments:  Removed PH&amp;N from LOB not necessary</t>
  </si>
  <si>
    <t>Lynette Sampson</t>
  </si>
  <si>
    <t>Randene Graumann</t>
  </si>
  <si>
    <t>Alicia Kent</t>
  </si>
  <si>
    <t>Kathy Reeves</t>
  </si>
  <si>
    <t>Natasha Sazonova</t>
  </si>
  <si>
    <t>Carole Mulherin</t>
  </si>
  <si>
    <t>Pierre Bellefleur</t>
  </si>
  <si>
    <t>Bridget McKitrick-Gillberg</t>
  </si>
  <si>
    <t>Peter Clow</t>
  </si>
  <si>
    <t>Kamaljit Bhatti</t>
  </si>
  <si>
    <t>Kevin Crowder</t>
  </si>
  <si>
    <t>Sherri Blakely</t>
  </si>
  <si>
    <t>Kaye Kelly</t>
  </si>
  <si>
    <t>Bonnie Garnhum</t>
  </si>
  <si>
    <t>Jodi Pritchard</t>
  </si>
  <si>
    <t>Catherine Estabrooks</t>
  </si>
  <si>
    <t>Darlene Croscup</t>
  </si>
  <si>
    <t>Dina Spillner</t>
  </si>
  <si>
    <t>Joleen Ross</t>
  </si>
  <si>
    <t>Jeannie Camilli</t>
  </si>
  <si>
    <t>Jody Breen</t>
  </si>
  <si>
    <t>Angela Nickerson</t>
  </si>
  <si>
    <t>Alice Harris</t>
  </si>
  <si>
    <t>Joyce Ashford</t>
  </si>
  <si>
    <t>Jay Fawcett</t>
  </si>
  <si>
    <t>Sandra Hann</t>
  </si>
  <si>
    <t>Ryan E.D. Sirianni</t>
  </si>
  <si>
    <t>Daylene Bennett</t>
  </si>
  <si>
    <t>Michel Diotte</t>
  </si>
  <si>
    <t>Cindy Fecteau</t>
  </si>
  <si>
    <t>Lena Phillips</t>
  </si>
  <si>
    <t>Berton Murphy</t>
  </si>
  <si>
    <t>Bev Keech</t>
  </si>
  <si>
    <t>Nick Peddle</t>
  </si>
  <si>
    <t>Kathleen Waterman</t>
  </si>
  <si>
    <t>Angela Gloade</t>
  </si>
  <si>
    <t>Stuart Greer</t>
  </si>
  <si>
    <t>Brad Sterling</t>
  </si>
  <si>
    <t>Eva Cheung</t>
  </si>
  <si>
    <t>Jaime Dawson</t>
  </si>
  <si>
    <t>Angela Hall</t>
  </si>
  <si>
    <t>Scott Fraser</t>
  </si>
  <si>
    <t>Julia Mallette</t>
  </si>
  <si>
    <t>Colleen Doyle</t>
  </si>
  <si>
    <t>Michelle Wilton</t>
  </si>
  <si>
    <t>Robert Lydon</t>
  </si>
  <si>
    <t>Ken Chan</t>
  </si>
  <si>
    <t>Mark Johnston</t>
  </si>
  <si>
    <t>Juliet Lasher</t>
  </si>
  <si>
    <t>Transit 477 (800131) 5051 Hwy7, Markham.  Changed Branch Category from P&amp;CB_INS to P&amp;CB</t>
  </si>
  <si>
    <t>Transit 316 (800093) 670 Kingston Rd, Unit 109, Pickering.  Changed Branch Category from P&amp;CB_INS to P&amp;CB</t>
  </si>
  <si>
    <t>Transit 2502 (800785) 1020 Ottawa St N, Kitchener.  Changed Branch Category from P&amp;CB_INS to P&amp;CB</t>
  </si>
  <si>
    <t>Transit 1942 (800637) 1145 Barton St, E, Unit 1, Hamilton.   Changed Branch Category from P&amp;CB_INS to P&amp;CB</t>
  </si>
  <si>
    <t>T_65_35 and T_3 Communcation updates _</t>
  </si>
  <si>
    <t xml:space="preserve">T_65_35 and T_3 Communcation updates </t>
  </si>
  <si>
    <t xml:space="preserve">Transit 192 (800054) 3300 Hwy 7.  Changed the Branch Category to show P&amp;CB instead of P&amp;CB_DS. </t>
  </si>
  <si>
    <t>Transit 519 (800152) 975 Paisley. Changed Branch category to P&amp;CB instead of P&amp;CB_INS</t>
  </si>
  <si>
    <t>Fixed formulas for column AK (audit date). Fixed column AK to correctly follow T_10 plan for ON_QC sites, and T_40 for Western sites. Formulas now correctly accounts for Holidays</t>
  </si>
  <si>
    <t xml:space="preserve">Update T65_35 Actual Communcation Dates </t>
  </si>
  <si>
    <t>Transit 2291 (800720) 1500 Monette.   Added comments to indicate that this location is a sub_branch associated with a retirement home.</t>
  </si>
  <si>
    <t>Transit 1124 (800315) 300 King George.   Changed Branch Category to P&amp;CB instead of  P&amp;CB_INS.  NOTE:  Cutover date was changed to November 19 instead of March 09.  Communications were sent advising of migration on November 19, Audit date November 05.</t>
  </si>
  <si>
    <t>Transit 522 (800154) 22 Colborne.  Updated Branch Category to P&amp;CB instead of  P&amp;CB_DS.</t>
  </si>
  <si>
    <t>Transit 2080 (800667) 11855 224TH ST.  Updated Branch Category to P&amp;CB instead of  P&amp;CB_DS.  NOTE: The SIP Availability date is March 01 2015, however the cutover date is January 13.  Communications sent.</t>
  </si>
  <si>
    <t xml:space="preserve">Update T65_35 and T_3 Actual Communcation Dates </t>
  </si>
  <si>
    <t xml:space="preserve">Changed Dec 31, 2015 to SIP N_A </t>
  </si>
  <si>
    <t>Updated Branch Category column for RBVPID 800809,801204,802366 from PH&amp;N_Co_hab or PH&amp;N_ to PH&amp;N</t>
  </si>
  <si>
    <t>Updated Branch Category column for RBVPID 801512 from P&amp;CB_DS to P&amp;CB</t>
  </si>
  <si>
    <t xml:space="preserve">Updated T_65_35 &amp; T__3 Actual Communications </t>
  </si>
  <si>
    <t xml:space="preserve">Updated MPLS Completion Dates _ TR#1711, 2621, 543, 863, 7817, 8221 </t>
  </si>
  <si>
    <t>Updated dates and number of phones in Standalone column. Updated re_cabling dates. TR #9311.7841.1292.4627.402.7817.8567.2217.7472.2755.3631.8921.90313.10756.543.2442.2782.1711.13147.313.8099.392.6012.5802.2762.1827.3647.3757.4167.4427.4687.5137.5467.6147.6767.7497.</t>
  </si>
  <si>
    <t xml:space="preserve">Moved the following sites from Jan to TBD MPLS upgrade req'd _ 
800288_1042, 801397_5029, 800610_1819, 800018_85, 800115_400, 801248_4329, 800279_991, 800044_157, 800854_2869, 800356_1240, 803029_90301 </t>
  </si>
  <si>
    <t>Replacement sites for Jan  
800580_1704,800406_1380, 800571_1672, 800255_888,800377_1291,800261_901, 800314_1123, 800254_886, 800385_1312, 800486_1532</t>
  </si>
  <si>
    <t xml:space="preserve">Added additional sites to meet Jan quota of 60 branches _ 61 cutovers 
800318_1144, 800672_2091, </t>
  </si>
  <si>
    <t xml:space="preserve">To balance workload ; recommend moving 800212_744 from Jan 26th to Jan 20th </t>
  </si>
  <si>
    <t xml:space="preserve">Moved the following sites from Feb to TBD MPLS upgrade req'd 
801615_6422, 800179_610, 8000029_11y6, 802095_9242, 800359_1248, 801465_5452, 801087_3742, 800080_258, 800082_266, 800105_354, 801051_3532, 801652_6762 </t>
  </si>
  <si>
    <t>Per Donn'as request moved DS site 803040_90357 fr Feb 11 to Feb 12</t>
  </si>
  <si>
    <t>803088_90583 from Feb 18 to Feb 19</t>
  </si>
  <si>
    <t xml:space="preserve">803064_90514 from Feb 10 to Feb 12 </t>
  </si>
  <si>
    <t xml:space="preserve">Scheduled Jan _ Mar dates </t>
  </si>
  <si>
    <t>Updated Training dates for DS sites 803106_90706, 800275_906&amp;90808, 801598_900453, 801082_3722&amp;90512</t>
  </si>
  <si>
    <t>802444_12991 res to Feb 9th to align with 803051_90428 &amp; 800383_1307</t>
  </si>
  <si>
    <t>Transit 3749 (801096) 10107 Jasper Ave.  The site no longer qualifies for RBVP as it is now a CAMPUS_GU location.  Donna had requested a site replacement.  The cutover date populated was February 04 2015.  I have moved this entry from the Schedule tab to the Deleted Sites tab.</t>
  </si>
  <si>
    <t>Transit 2014 (800651) 515 Westmorland Rd.   Changed Branch Category from P&amp;CB_INS to P&amp;CB.</t>
  </si>
  <si>
    <t>Transit 6832 (801671) 2900 Warden Ave.  Changed Branch Category from P&amp;CB_INS to P&amp;CB.</t>
  </si>
  <si>
    <t>Transit 5942 (801548) 5171 Sandhurst Circle.  Changed Branch Category from P&amp;CB_INS to P&amp;CB.</t>
  </si>
  <si>
    <t>updated the T_65_35 and T_3 Actual Communications</t>
  </si>
  <si>
    <t>TR 2039 _ Added IPT = 1 to column AR</t>
  </si>
  <si>
    <t>TR 15347 _ Inserted Line 235 _ RBVP ID 809034 _  INS _ Fanshawe, London ON</t>
  </si>
  <si>
    <t>Removed 1_JAN_00 from Training column</t>
  </si>
  <si>
    <t>Changed Audit date from 15_ Jan_ 01  to 30_Dec_14   803060 _ 90508</t>
  </si>
  <si>
    <t xml:space="preserve"> Co_ordinate Cutover with  801720_7233 _ 801342 4682</t>
  </si>
  <si>
    <t xml:space="preserve">Due to distance, requesting these two transits be scheduled on Tues &amp; TH completed T_2 &amp; T_ activities on same day 
801949 8291 schedule for  13_Jan_15 
800061  221 res from 5_Jan_15 to  15_Jan_15
</t>
  </si>
  <si>
    <t>Updated dates and number of phones in Standalone column. Updated re_cabling dates. ADDED sites to be re_cabled…6422.372.422.</t>
  </si>
  <si>
    <t xml:space="preserve">RBC request to schedule 803066_90522  to Jan 8 2105 _ 803075_ 90541 to  Jan 15, 2015 </t>
  </si>
  <si>
    <t xml:space="preserve"> Elaine req'g earlier date for 801156 _3922 res from Mar 26 to Jan 12 _ Pending RBC approval </t>
  </si>
  <si>
    <t xml:space="preserve">Placed on hold pending TELCO order confirmation _ RBC providing NDD 
803132 90805 _ 801324 4540 _ 801430_5179 _ 801662 6807_ 800721_2299 _ 801943 8259 _ 801902 8030_ 809015 3587
</t>
  </si>
  <si>
    <t xml:space="preserve">Nov 21: Donna advised site will be ready Nov 28th _ Linda to confirm resources for T_@ and T_0 first _ second week of Dec 
Nov 19: 800851_8523 on hold pending cabling _ switch upgrade 
</t>
  </si>
  <si>
    <t xml:space="preserve">Transit 7311 (801727) Added Tech Name Eric Charland  450_755_7735 </t>
  </si>
  <si>
    <t xml:space="preserve">Transit 8811 (802039) Added Tech Name Daniel Champagne 819_371_ 8475 </t>
  </si>
  <si>
    <t>Transit 2431 (800757) Added Tech Name MOHAMMED KANSARI 418_928_1676</t>
  </si>
  <si>
    <t>Transit 775 (800220) Added Tech Name MOHAMMED KANSARI 418_928_1676</t>
  </si>
  <si>
    <t>Aligned columns with centrex counts by location, DM to DO, added flag for IP _not in use yet need to consolidate counts by similar entries in location , updated legend colors</t>
  </si>
  <si>
    <t>Updated Columns BT_BU with T3 &amp; T65_35 Actual Communications for month of November</t>
  </si>
  <si>
    <t>Updated columns BV_BX with DS Branch Manager, DS Branch Admin and DS BTS</t>
  </si>
  <si>
    <t>Updated Columns BT_BU with T3 &amp; T65_35 Actual Communications _ Transits 01371, 02400, 03392, 01672, 01532, 00888, 00458</t>
  </si>
  <si>
    <t>Updated Columns BT_BU with T3 &amp; T65_35 Actual Communications _ Transits 90326 00912 03869 01102 08319 06857 09409 00662 07212 01942 07921 01704 02755 06781 08291 02071</t>
  </si>
  <si>
    <t>800851_8523 Res Cutover from Nov 20 to Dec 10 _  pending RBC approval</t>
  </si>
  <si>
    <t xml:space="preserve">800785_2502 Res from Dec 8 to Dec 11 ( Set Dpeloyment Dec 10) _ RBC request </t>
  </si>
  <si>
    <t>Updated Columns BT_BU with T3 &amp; T65_35 Actual Communications _ Transits 5400 128 1236 392 775 90581 4356  1312 541</t>
  </si>
  <si>
    <t>Transit 458 (800126) Updated Branch category to P&amp;CB instead of P&amp;CB_INS</t>
  </si>
  <si>
    <t xml:space="preserve">Transit 15308_11214 (809040) 1520 Major Mackenzie Dr.  Row inserted to represent INS with cutover date of January 12.  Branch Audit Date to be populated. </t>
  </si>
  <si>
    <t>Updated Columns BT_BU with T3 &amp; T65_35 Actual Communications _ Transits 1341 2164 720 1108 143 86 3221 41 1012 744 4356</t>
  </si>
  <si>
    <t>802442 12113 Removed cutover _ Branch closing Replacement Site 800611_1822</t>
  </si>
  <si>
    <t xml:space="preserve">800109 _ 372  TBD Cabling required Co_ordinate with 803060 _ 90508
 </t>
  </si>
  <si>
    <t>801943_ TR 8259 original install date of Nov 20 – requested due date ( Red Deer Alberta)  _ January 6 16:30</t>
  </si>
  <si>
    <t>Row 1427 _ Transit 90851 _ changed Branch Category to DS **Added Comments:  Removed PH&amp;N from LOB not necessary</t>
  </si>
  <si>
    <t>Row 226 _ Transit 00458_ changed Branch Category to PC&amp;B_INS **Added Comments:  INS 15308  1520 Major Mackenzie Drive, Suite 200</t>
  </si>
  <si>
    <t>Row 228 _ Transit 00651 _ changed Branch Category to P&amp;CB**Added Comments:  Changed from Co_Hab to one LOB which is P&amp;CB</t>
  </si>
  <si>
    <t>Row 378 _ Transit 00522 _ changed Branch Category to P&amp;CB_DS **Added Comments:  DS 90565 22 Colborne St _ 2nd Flr Second Floor</t>
  </si>
  <si>
    <t>Row 396 _ Transit 06389 _ changed Branch Category to P&amp;CB**Added Comments:  Changed from Co_Hab to one LOB which is P&amp;CB</t>
  </si>
  <si>
    <t>Row 532 _ Transit 00892 _ changed Branch Category to P&amp;CB_DS **Added Comments:  DS 90531   8 Queen St N _ Bolton North Branch  _ No DS employees show on Emp. Dir.</t>
  </si>
  <si>
    <t>Row 686 _ Transit 02301_ changed Branch Category to P&amp;CB_INS **Added Comments: INS 11181  3100 Boul Le Carrefour _ Suite 115</t>
  </si>
  <si>
    <t>Row 1290 _ Transit 09181 _ changed Branch Category to P&amp;CB**Added Comments:  Changed from Co_Hab to one LOB which is P&amp;CB</t>
  </si>
  <si>
    <t xml:space="preserve">Row 2 _ Transit 7323  _ (P&amp;CB) 95 King St S _ The transit number was changed from 5702 to 7323 because 5702 was a mailing transit.  Cutover date was changed to September 10th from September 08th.  Training date was removed.  Postal Code changed to N2J 5A2.  </t>
  </si>
  <si>
    <t>Dec 10 LH: Per Donna site to be scheduled once construction of new location is confirmed.  Currently working out of a trailer.
cabling CR</t>
  </si>
  <si>
    <t xml:space="preserve">801402_5050 Cutover date TBD from Apr 1 - Site under construction </t>
  </si>
  <si>
    <t xml:space="preserve">Added Proposed dates for Feb 16-19 ; Transits will be listed on change log once the Propsed dates are approved </t>
  </si>
  <si>
    <t>Updated Columns BT_BU with T3 &amp; T65_35 Actual Communications _ Transits 5462 9311 4392 2162 7822 2319 1560 2319 320 2244 3462 8440 543</t>
  </si>
  <si>
    <t>Added NEW INS TR 15327/13211</t>
  </si>
  <si>
    <t xml:space="preserve">Updated Col AS (CC) &amp; Col DZ (Total BW TR) 16113 2419 15419/13241 4817 </t>
  </si>
  <si>
    <t>Updated Col BT TR 6402 1458 5282 4366 3942 3462 629</t>
  </si>
  <si>
    <t>Updated Col DO (Total Count) Col AS (CC) &amp; Col DZ (Total BW TR) TR 6032 90416 10765 15112 8802 6032 1724 382 8000 2301 4682 7233 3462 3587 8030 1493 1492 6800</t>
  </si>
  <si>
    <t xml:space="preserve">803041_90341 scheduled for Feb 18th pending site readiness </t>
  </si>
  <si>
    <t>Updated Col BU TR 2762 3482 4910 2642 1763 5429 90314 2409</t>
  </si>
  <si>
    <t>Updated Col DO (Total Count) Col AS (CC) &amp; Col DZ (Total BW) TR 15123/15275</t>
  </si>
  <si>
    <t xml:space="preserve">Updated Col DO (Total Count) Col AS (CC) &amp; Col DZ (Total BW) TR 10763 90808 10766 6202 683 14326 10756 582 3777 563 4002 90551 15419/13241 </t>
  </si>
  <si>
    <t>Removed empty rows 895-911</t>
  </si>
  <si>
    <t>Updated Col BU &amp; BT TR 2561 90706 8370 7319 2900 5462 1834 6832 4392 5922 2162 4342 7822 2642</t>
  </si>
  <si>
    <t>Updated TR 2561 category to P&amp;CB, TR 10761 category to PN&amp;H</t>
  </si>
  <si>
    <t xml:space="preserve">Sequenced 800724, 809058, 802357 ; </t>
  </si>
  <si>
    <t xml:space="preserve">Marcus </t>
  </si>
  <si>
    <t>Updated new address for TR 91 &amp; 107658, current address in the comments</t>
  </si>
  <si>
    <t>Added TR PB 91 , 14259</t>
  </si>
  <si>
    <t>9499 137TH AVENUE-UNIT 1032</t>
  </si>
  <si>
    <t>Valerie Tobler 403-585-8670</t>
  </si>
  <si>
    <t>Updated Col BU &amp; BT TR 6221 2157 4252 7269 5500 8052 3592 8000</t>
  </si>
  <si>
    <t>Updated "All Transits" Column</t>
  </si>
  <si>
    <t>Updated TR 622 site address - see comments</t>
  </si>
  <si>
    <t>TR correction 1493 to 4701</t>
  </si>
  <si>
    <t>Update Col BP Activity Records Jan 22 to 26 C00120123; Jan 27 to Feb 18 C00120126</t>
  </si>
  <si>
    <t xml:space="preserve">DOMESTIC PRIVATE BANKING - EXECUTIVE </t>
  </si>
  <si>
    <t>200 BAY ST-14TH FLR/S TWR</t>
  </si>
  <si>
    <t xml:space="preserve">Added PB 809090_809 </t>
  </si>
  <si>
    <t>Sequenced 800207_563 &amp; 809071_1504</t>
  </si>
  <si>
    <t>802774_15112_13268_11263 Res cutover from Feb 3 t oFeb 24th due to additional scope of work for TR 13268 ( Bell CR 008)</t>
  </si>
  <si>
    <t>809052_10758,  800798_2591, 808090 _ 0091 res to March 13th (Bell CR 009_</t>
  </si>
  <si>
    <t xml:space="preserve">809071_15327/13211Co-HAB  segreagted from P&amp;CB Accepted for March 16th Cutover date </t>
  </si>
  <si>
    <t xml:space="preserve">800672_2091 Res from Jan 28th to March 26th pending Business approval </t>
  </si>
  <si>
    <t xml:space="preserve">RBVP ID 803075 transit 90541 Cutover fr Jan  15 To TBD pending Bandwidth upgrade </t>
  </si>
  <si>
    <t>10.138.70.1/25</t>
  </si>
  <si>
    <t>10.137.116.129/25</t>
  </si>
  <si>
    <t>10.138.70.129/25</t>
  </si>
  <si>
    <t>10.137.0.129/25</t>
  </si>
  <si>
    <t>10.138.71.1/25</t>
  </si>
  <si>
    <t>10.137.250.1/25</t>
  </si>
  <si>
    <t>10.138.71.129/25</t>
  </si>
  <si>
    <t>10.137.32.1/25</t>
  </si>
  <si>
    <t>10.138.72.1/25</t>
  </si>
  <si>
    <t>10.136.42.1/25</t>
  </si>
  <si>
    <t>10.138.72.129/25</t>
  </si>
  <si>
    <t>10.138.73.1/25</t>
  </si>
  <si>
    <t xml:space="preserve">Row 42, Transit 1306 _ Added cutover date of July 28th 2014 (Co_Hab) </t>
  </si>
  <si>
    <t xml:space="preserve">Row 43, Transit 11271 _ Added cutover date of July 28th 2014 (Co_Hab) (Added this Row) </t>
  </si>
  <si>
    <t>Row 11, Transit 01810 _ Added cutover date of July 28th 2014 (previously Pilot Delay)</t>
  </si>
  <si>
    <t>Row 32, Transit 03680 _ Added cutover date TBD Pilot Delay (previously scheduled for July 16)</t>
  </si>
  <si>
    <t>Row 33, Transit 08399 _ Added cutover date TBD Pilot Delay (previously scheduled for July 16)</t>
  </si>
  <si>
    <t>Row 29, Transit 01341 _ Added cutover date TBD Pilot Delay (previously scheduled for July 16)</t>
  </si>
  <si>
    <t>Row 39, Transit 06800 _ Added cutover date TBD Pilot Delay (previously scheduled for July 17)</t>
  </si>
  <si>
    <t>Row 40, Transit 06857 _ Added cutover date TBD Pilot Delay (previously scheduled for July 17)</t>
  </si>
  <si>
    <t>Row 48, Transit 08067 _ Added cutover date TBD Pilot Delay (previously scheduled for July 22)</t>
  </si>
  <si>
    <t>Row 52, Transit 00126 _ Added cutover date Tentative July 28_29 (previously roll out delay_July 23)</t>
  </si>
  <si>
    <t>Row 61, Transit 00617 _ Added cutover date Tentative July 28_29 (previously roll out delay_July 24)</t>
  </si>
  <si>
    <t>Row 54, Transit 05207 _ Added cutover date Tentative July 24 (previously scheduled for July 23)</t>
  </si>
  <si>
    <t>Row 62, Transit 02147 _ Added cutover date TBD Pilot Delay (previously scheduled for July 24)</t>
  </si>
  <si>
    <t>Row 10, Transit 01439 _ Added cutover date of July 29th 2014 (previously Pilot Delay)</t>
  </si>
  <si>
    <t>Row 47, Transit 07319 _ Added cutover date of July 31 (previously scheduled for July 22)</t>
  </si>
  <si>
    <t>Row 58, Transit 09974 _ Added cutover date of July 31 (previously scheduled for July 23)</t>
  </si>
  <si>
    <t>Row 52, Transit 00126 _ Added cutover date of July 28 (previously tentative July 28_29)</t>
  </si>
  <si>
    <t>Row 61, Transit 00617 _  Added cutover date of July 28 (previously tentative July 28_29)</t>
  </si>
  <si>
    <t xml:space="preserve">Row 54, Transit 05207 _ Added cutover date  of July 24 (previously tentative July 24) </t>
  </si>
  <si>
    <t>Row 10, Transit 01439 _ Added cutover date of July 31 (previously July 29)</t>
  </si>
  <si>
    <t xml:space="preserve">Row 43, Transit 11271 _ Added the address 9495 Mississauga Rd, Brampton, On(Co_Hab) </t>
  </si>
  <si>
    <t>Row 66, Transit 08842 _ Updated site contact to be Danielle Demartin 519_979_2774 instead of Lina Peters</t>
  </si>
  <si>
    <t>Row 1116, Transit 7191 _ Added in the cutover date **see comments **Comments added Renovations**Please contact Jean L'Heureux PND Regional Mgr for QC, before scheduling conversions (No cutover date previously)</t>
  </si>
  <si>
    <t>Row 712, Transit 2591 _ Added in the cutover date **see comments **Comments added Renovations**Please contact Jean L'Heureux PND Regional Mgr for QC, before scheduling conversions (No cutover date previously)</t>
  </si>
  <si>
    <t>Row 3 _ Transit 06262 _ Changed column C (Branch Category) from PC&amp;B_DS to PC&amp;B</t>
  </si>
  <si>
    <t xml:space="preserve">Row 1436 _ Transit 90453 added for DS using existing RBVP ID of 801598, 2175 Queen St E, Floor 2 (same address as Transit 6262 _ Queen &amp; Lee) </t>
  </si>
  <si>
    <t>Row 67 _ Transit 00234 _ changed Branch Category to PC&amp;B_INS**Added Comments:  Ins 15317 16504 50 ST NW , EDMONTON , AB</t>
  </si>
  <si>
    <t>Row 81 _ Transit 00314 _ changed Branch Category to PC&amp;B_INS **Added Comments:  Ins 15266 222 MONTEE MASSON_UNIT 7</t>
  </si>
  <si>
    <t xml:space="preserve">Row 99 _ Transit 04356 _  changed Branch Category to PC&amp;B_INS **Added Comments: Ins 15289 500 HAZELDEAN RD_UNIT 103 , KANATA </t>
  </si>
  <si>
    <t>Row 132 _ Transit 00960  **Added Comments:  They are located at 315 FRONT ST W_3RD FLR , TORONTO , ON</t>
  </si>
  <si>
    <t>Row 146 _ Transit 00836 _ changed Branch Category to PC&amp;B_INS **Added Comments:  Ins 15345 383 ASPEN GLEN LANDING SW_UNIT 103 , CALGARY , AB</t>
  </si>
  <si>
    <t xml:space="preserve">Row 205 _ Transit 00541 _ changed Branch Category to PC&amp;B_INS **Added Comments:  Ins 15230 7250 TASCHEREAU BLVD_UNIT 16 </t>
  </si>
  <si>
    <t>Row 232 _ Transit 00477 _ changed Branch Category to PC&amp;B_INS **Added Comments:  Ins 15272 5051 HWY 7_UNIT 101A , MARKHAM</t>
  </si>
  <si>
    <t>Row 311 _ Transit 00316 _ changed Branch Category to PC&amp;B_INS **Added Comments:  Ins 15262 670 KINGSTON RD_UNIT 157</t>
  </si>
  <si>
    <t>Row 318 _ Transit 00409 _ changed Branch Category to PC&amp;B_INS **Added Comments:  Ins 15269 365 HIGH TECH RD_BUILDING C_UNIT 2 , TORONTO</t>
  </si>
  <si>
    <t>Row 345 _ Transit 04409 _ changed Branch Category to PC&amp;B_INS **Added Comments:  Ins 15275 82ND AVE &amp; 83RD ST_UNIT 155 , EDMONTON , AB</t>
  </si>
  <si>
    <t>Row 356 _ Transit 00476 _ changed Branch Category to PC&amp;B_INS **Added Comments:  Ins 15305 55B BRYNE DR , BARRIE , ON</t>
  </si>
  <si>
    <t>Row 360 _ Transit 06892 _ changed Branch Category to PC&amp;B_INS **Added Comments:  ins 15316 5222 130TH AVE SE_UNIT 405 , CALGARY , AB,</t>
  </si>
  <si>
    <t>Row 453 _ Transit 00170 _ changed Branch Category to PC&amp;B_INS **Added Comments:  Ins 15267 231 CHAMPLAIN ST_SUITE 101 , DIEPPE , NB</t>
  </si>
  <si>
    <t>Row 454 _ Transit 00192 _ changed Branch Category to PC&amp;B_DS **Added Comments: DS 90414 3300 HIGHWAY 7_7TH FLR , CONCORD , ON</t>
  </si>
  <si>
    <t>Row 483 _ Transit 00533 _ changed Branch Category to PC&amp;B_INS **Added Comments: Ins 15273 361 CORNWALL RD_UNIT 107 , OAKVILLE , ON</t>
  </si>
  <si>
    <t>Row 490 _ Transit 00593 _ changed Branch Category to PC&amp;B_INS **Added Comments: Ins 15302 8940 HIGHWAY 50_UNIT 2 , BRAMPTON , ON</t>
  </si>
  <si>
    <t>Row 491 _ Transit 00597 _ changed Branch Category to PC&amp;B_INS **Added Comments: Ins 15303 16 FIRST COMMERCE DR_UNIT 16B , AURORA , ON</t>
  </si>
  <si>
    <t>Row 500 _ Transit 00724 _ changed Branch Category to PC&amp;B_INS **Added Comments: Ins 15327 5322 DUNDAS ST W_UNIT 2 , ETOBICOKE</t>
  </si>
  <si>
    <t>Row 504 _ Transit 00744 _ changed Branch Category to PC&amp;B_INS **Added Comments: Ins 15309 2880 MAJOR MACKENZIE DR E_UNIT 4 , MARKHAM , ON</t>
  </si>
  <si>
    <t>Row 506 _ Transit 00754 _ changed Branch Category to PC&amp;B_INS **Added Comments: Ins 15326 3601 MAJOR MACKENZIE DR_UNIT 1A , WOODBRIDGE , ON</t>
  </si>
  <si>
    <t>done</t>
  </si>
  <si>
    <t xml:space="preserve">800374 1280  Family day res from Feb 9 to  Feb 10 
800167 563 Family Day Pending Bell  Resource  
801973 8500  Mar 11 to TBD  Replacement site 801508_5722
802898 16113 Mar 16 to TBD  Replacement site800029_116
801640 6640  Mar 17 to TBD  Replacement site 800080_258
800371 1278 Mar 19 to TBD Replacement site 801375_1278
800954 3280 Mar 23 to TBD Replacement site 801547_5922
800738 2370 Res Mar 24 to TBD  Replacement site 800361_1256
801361 4800 Reschedule Mar 25 to TBD Replacement site TBD
801582 6160 Mar 26 to TBD Replacement site TBD
801546 5920 31 Mar 31 to TBD Replacement site TBD
803082 90561  Family Day Res from Feb 16  to Feb 18
801505 7323  Family Day Res from Feb 16  Feb 18
800317 1141 Feb 16 Added Site QC 
801638 6621 Feb 16  Added Site QC
801264 4392  Family Day Res from Feb 16 to  Feb 2
801216 4252  Family Day Res from Feb 16 to  Feb 3
801432 5192  Family Day Res from Feb 16  to Feb 12
8011391 3882 Family Day Res from Feb 16  to  Feb 11
800183 622  Family Day Res from Feb 16  to Feb 11
 </t>
  </si>
  <si>
    <t>Marcus</t>
  </si>
  <si>
    <t>Flag_complete</t>
  </si>
  <si>
    <t>Updated counts in columns DM_DO where complete_flag='done'</t>
  </si>
  <si>
    <t>Updated column A from Phase 2 Pilot to Roll out</t>
  </si>
  <si>
    <t>Transit 5 (800002) Added technician's information, Column AN</t>
  </si>
  <si>
    <t xml:space="preserve">Updated Dec Audit dates </t>
  </si>
  <si>
    <t>Row 3 _ Transit 90561  _ Row added (DS) 95 King St S _ The transit number was added for the DS location.  Training date of September 11th.</t>
  </si>
  <si>
    <t>Row 19 _ Transit 12991 _ (INS) 2 Bloor St E _ Cutover date has changed to September 15th from September 22nd.</t>
  </si>
  <si>
    <t>Row 10 _ Transit 6702 _ (P&amp;CB) 2 Bloor St E _ Training date was removed.</t>
  </si>
  <si>
    <t>Row 11 _ Transit 90428 _ Row added (DS) 2 Bloor St E, Fl 23 _ The transit number was added for the DS location.  Training date of September 16th.</t>
  </si>
  <si>
    <t xml:space="preserve">Row 39 _ Transit 2692 (PH&amp;N_Co_hab) 383 Richmond St, London _ Cutover date changed to September 29th instead of September 25th as INS Transit 13158 is also at this location </t>
  </si>
  <si>
    <t>Row 554 _ Transit 2722 (P&amp;CB) 383 Richmond St, London _ Added cutover date of September 29 from no Cutover Date</t>
  </si>
  <si>
    <t>Transit 892 _ The Branch category updated to show P&amp;CB instead of P&amp;CB_DS.  No DS staff is at this location.</t>
  </si>
  <si>
    <t>Transit 593 _ P&amp;CB (Co_Hab) 8940 Highway 50.  Branch category updated to show P&amp;CB instead of P&amp;CB_INS</t>
  </si>
  <si>
    <t>Transit 15302 (INS) (Co_Hab) added _ 8940 Highway 50.  Branch category updated to show INS</t>
  </si>
  <si>
    <t>Transit 754 _ P&amp;CB (Co_Hab) 3601 Major Mackenzie.   Branch category updated to show P&amp;CB instead of P&amp;CB_INS</t>
  </si>
  <si>
    <t>Transit 15326 (INS) (Co_Hab) added _ 3601 Major Mackenzie. Branch category updated to show INS</t>
  </si>
  <si>
    <t>Transit 13158 (INS) Co_Hab _ 383 Richmond St, London _ cutover date removed as Transit 2722 at this location requires switch upgrades</t>
  </si>
  <si>
    <t>Transit 2692 (PH&amp;N) Co_Hab _ 383 Richmond St, London _ cutover date removed as Transit 2722 at this location requires switch upgrades</t>
  </si>
  <si>
    <t>Transit 2722 (P&amp;CB) Co_Hab _ 383 Richmond St, London _ cutover date removed, switch upgrade required</t>
  </si>
  <si>
    <t>Transit 2034 _ P&amp;CB (Co_Hab) 1803 Stone Church Rd E.  Branch category updated to show P&amp;CB instead of P&amp;CB_INS</t>
  </si>
  <si>
    <t>Transit 12918 (INS) (Co_Hab) added _ 1803 Stone Church Rd E. Branch category updated to show INS</t>
  </si>
  <si>
    <t>Transit 234 _ P&amp;CB (Co_Hab) 16508 50 St NW.  Branch category updated to show P&amp;CB instead of P&amp;CB_INS</t>
  </si>
  <si>
    <t>Transit 15317 (INS) (Co_Hab) added _ 16504 50 St NW. Branch category updated to show INS</t>
  </si>
  <si>
    <t>Transit 2320 _ P&amp;CB (Co_Hab) 186 Victoria St.  Branch category updated to show P&amp;CB instead of P&amp;CB_DS</t>
  </si>
  <si>
    <t>Transit 90823 (DS) (Co_Hab) added _ 186 Victoria St. Branch category updated to show DS</t>
  </si>
  <si>
    <t>Sites that are IPT ready as per column AR, I added a N_A in the standalone columns as no CIM visit is required.</t>
  </si>
  <si>
    <t xml:space="preserve">Due Date changes:  DD Changes:
801645 _ Transit 6702 – 2 Bloor St E. Toronto– DD Sept 15th.  New DD TBD
802444 _ Transit 12991 – 2 Bloor St E. Toronto – DD Sept 22nd – New DD TBD
800180 _ Transit 616 – 6 Fort York, Toronto – DD Sept 16th – New DD TBD
800809 _ Transit 02692 (PH&amp;N_Co_Hab) – 383 Richmond st, London – DD Sept 25th – New DD Sept 29th (now migrating multiple “transits” at the same address on the same date)
800816 _ Transit 02722 (P&amp;CB), _ 383 Richmond St. London – DD was TBD – New DD Sept 29th.
New additions to schedule (previously had no dates assigned)
800368 _ Transit 1265 – 480 Dundas St. E. Toronto.– DD Sept 15th
800581 _ Transit 1710 – 2 Gladstone, Toronto – DD Sept 22nd
801649 _ transit 6742 – 468 Yonge St. Toronto_ DD Sept 16th
800600 _ transit 1772 _ 117 SILVERCREEK PKWY N Guelph – DD Sept 25th
</t>
  </si>
  <si>
    <t xml:space="preserve">803082 Transit 90561 ON RBCDS INC_KITCHENER 95 KING ST S_3RD FLR WATERLOO Ontario
Is now also scheduled for Sept 10th DD was Null
Deleted Duplicate row entry for 90561 (one without an RBVPID)
</t>
  </si>
  <si>
    <t>Changed font from 20pt to 10pt.  Changed zoom from 50% to 75% _ PLEASE DO NOT ADJUST FONT SIZE.  IF YOU NEED THE TEXT BIGGER USE THE ZOOM FUNCTION.</t>
  </si>
  <si>
    <t>95 king st st waterloo _ 801505 and 803082 DD's moved from Sept 10th to TBD as LOB advised we cannot migrate first week of sept.</t>
  </si>
  <si>
    <t>Transit 90428 _ RBVPID was deleted.  Re_added 803051.</t>
  </si>
  <si>
    <t>801649 _ 6742 _ DD changed from Sept 16th to TBD as branch is relocating in December</t>
  </si>
  <si>
    <t>Added new dates: 800311 _ 1117 _ Sept 18th
800271 _ 942 _ Sept 17th
800466 _ 1517 _ Sept 16th</t>
  </si>
  <si>
    <t>updated formula to show T_40 for Bell West sites Branch Audit date and added Holiday Calendar to account for holidays (Rate Centre Tab)</t>
  </si>
  <si>
    <t>Updated dates and number of phones in Standalone column. Updated re_cabling dates.</t>
  </si>
  <si>
    <t>802470 _ 13147 _ DD moved from Sep 22 to Sep 30th, to match other LOB's.</t>
  </si>
  <si>
    <t>800311 _ 1117 _ DD POSTPONED FROM SEPT 18TH.  Branch not communicated to and no station review.</t>
  </si>
  <si>
    <t>801493 _ 5600 _ DD moved from Nov 23rd (Sunday) to Jan 6th, 2015</t>
  </si>
  <si>
    <t>800594 _ 1760 _ Moved from October 28th to Jan 13th, 2015 as per RBC request</t>
  </si>
  <si>
    <t>800086 _ updated address to 336 University Dr. W.</t>
  </si>
  <si>
    <t>RBVP ID 800809, Transit 02692 PH&amp;N _ 383 Richmond St, London.  changed the floor number from Floor 7 to Floor 8.</t>
  </si>
  <si>
    <t>800681, Transit 02115 _ P&amp;CB _Address updated to 4056 Confederation Parkway, Mississauga, Ontario L5B 0G4 from _ C_O 33 CITY CENTRE DR L5B 2N5 as this was an old mailing address</t>
  </si>
  <si>
    <t>Changed column AM to read On Site Training instead of 05_Mar_00</t>
  </si>
  <si>
    <t>Audit Mtg _ Sept. 08th = Transit 03497, New RBVP ID assigned to PH&amp;N _ 809003 instead of 801015</t>
  </si>
  <si>
    <t>Transit 13158, RBVP ID 802473 (INS) Co_Hab _ 383 Richmond St _ added cutover date of Sept. 29 as it was blank before</t>
  </si>
  <si>
    <t>Audit Mtg _ Sept 10th _ Transit 1718 RBVP ID 800584. Added IPT = Yes to this location, identified by Bell. Colum was blank previously.</t>
  </si>
  <si>
    <t>801457 transit 5399 _ all entried above had the audit and migration dates removed by DJ as discusssed with James sept 3 (email from 3:16pm</t>
  </si>
  <si>
    <t xml:space="preserve">Audit Mtg _ Sept 11th _ Transit 9057 RBVP ID 802066. Changed cutover date to Sept. 17 from TBD.  The audit, T30 are completed.  </t>
  </si>
  <si>
    <t xml:space="preserve">Audit Mtg _ Sept 11th _ Transit 1117 RBVP ID 800311. Changed cutover date to Sept. 18 from TBD.  The audit, T30 are completed.  </t>
  </si>
  <si>
    <t xml:space="preserve">Transit 90331, RBVP ID 803038 DS, Multi_site, 2828 Laurier Blvd QC .  Added cutover date for October 09 from no scheduled date. </t>
  </si>
  <si>
    <t>TR 7862 _ Site added to re_cabling list as it was identified as Type 1 cabling</t>
  </si>
  <si>
    <t>TR 1252 _ Site added to re_cabling list as it was identified as Type 1 cabling</t>
  </si>
  <si>
    <t>Updated Colum BQ to reflect Communication Target Date T_65_35 (Purple)</t>
  </si>
  <si>
    <t>Updated Colum BR to reflect Communication Actual Date T_65_35 (Purple)</t>
  </si>
  <si>
    <t>Updated Colum BS to reflect Communication Target Date T_3 (Purple)</t>
  </si>
  <si>
    <t>Updated Colum BT to reflect Communication Actual Date T_3 (Purple)</t>
  </si>
  <si>
    <t>Copied completed sites back over to schedule tab and deleted completed sites tab.  Removed data on VLOOKUP tab as it was old data from out of date master.  Deleted Rate Centre Analysis data _ No longer relevant.  Updated holiday schedule to properly show Thanksgiving as Oct 13th (not Oct 14th).</t>
  </si>
  <si>
    <t>Removed conditional formatting from Branch hours columns.  Cleared blue highlighting from same columns.  Minimized Saturday_Sunday branch hours.</t>
  </si>
  <si>
    <t>Minimized BQ_BR_BS</t>
  </si>
  <si>
    <t>800330 _ 1202 _ Moved from TBD to Oct 27th (QC branch)</t>
  </si>
  <si>
    <t>801790 _ 7671 _ Moved from TBD to Oct 27th (QC branch)</t>
  </si>
  <si>
    <t>Transit 836 (800235) 383 Aspen Glen.  Changed Branch Category from P&amp;CB_INS to P&amp;CB</t>
  </si>
  <si>
    <t>Transit 90865(803165) 1789 Lonsdale Ave, Vancouver BC.  Cutover date added for December 08_2014 from a blank entry.  This  is a multi_site location.  The date confirmation was provided by James, pre_audit and communications sent.</t>
  </si>
  <si>
    <t xml:space="preserve">Transit 16110 (802896) 3960 Quadra St.  This entry was taken off of the Scheduled Tab and placed in the Deleted Sites tab. This location was closed and was never re_opened. The cutover date was December 08th.   Email was sent previously to James for site replacement for December.   </t>
  </si>
  <si>
    <t xml:space="preserve">803041_90341 scheduled for Feb 19th pending RBC approval </t>
  </si>
  <si>
    <t xml:space="preserve">803135_ 90808 Res from   TBD to Feb 18 pending RBC approval </t>
  </si>
  <si>
    <t xml:space="preserve">802898_16113 Res fr TBD to April 1 pending RBC approval </t>
  </si>
  <si>
    <t>Update Col DY (Total Bandwidth) Feb - Aug</t>
  </si>
  <si>
    <t>Added Col DZ (BW Flag) and updated</t>
  </si>
  <si>
    <t>Removed 803014_63322 (invalid unit)</t>
  </si>
  <si>
    <t>Mauro Susi</t>
  </si>
  <si>
    <t xml:space="preserve">Oct 28: MPLS upgrade req'd Changed cutover from Jan 14 to TBD </t>
  </si>
  <si>
    <t xml:space="preserve">Oct 28: MPLS upgrade req'd Changed cutover from Jan 28 to TBD </t>
  </si>
  <si>
    <t xml:space="preserve">Update SIP Availability to : Nanaimo, Hanley,   Atikokan </t>
  </si>
  <si>
    <t>Transit 6781 res from Nov 10 to Jan 12</t>
  </si>
  <si>
    <t>Updated Rollout column</t>
  </si>
  <si>
    <t>T5P4Y5</t>
  </si>
  <si>
    <t>17 King St. E.--3rd floor</t>
  </si>
  <si>
    <t>L1H1A8</t>
  </si>
  <si>
    <t>TRINITY BRANCH</t>
  </si>
  <si>
    <t>17 WEST ST</t>
  </si>
  <si>
    <t>Trinity</t>
  </si>
  <si>
    <t>A0C2S0</t>
  </si>
  <si>
    <t>170 KING ST</t>
  </si>
  <si>
    <t>STURGEON FALLS</t>
  </si>
  <si>
    <t>P0H2G0</t>
  </si>
  <si>
    <t>2 Gladstone Avenue, Unit 1</t>
  </si>
  <si>
    <t>M6J3K6</t>
  </si>
  <si>
    <t>SIMCOE</t>
  </si>
  <si>
    <t>2 QUEEN ST S</t>
  </si>
  <si>
    <t>TOTTENHAM</t>
  </si>
  <si>
    <t>L0G1W0</t>
  </si>
  <si>
    <t>2 SASKATCHEWAN RD</t>
  </si>
  <si>
    <t>ELLIOT LAKE</t>
  </si>
  <si>
    <t>P5A2J7</t>
  </si>
  <si>
    <t>200 BIRCH AVE</t>
  </si>
  <si>
    <t>100 MILE HOUSE</t>
  </si>
  <si>
    <t>V0K2E0</t>
  </si>
  <si>
    <t>200 D`ANJOU BLVD-SUITE 455</t>
  </si>
  <si>
    <t>Cardston</t>
  </si>
  <si>
    <t>CSTNAB01RS2</t>
  </si>
  <si>
    <t>Cochrane</t>
  </si>
  <si>
    <t>CCHRAB01RS3</t>
  </si>
  <si>
    <t>Morden</t>
  </si>
  <si>
    <t>MRDNMB01RS1</t>
  </si>
  <si>
    <t>MTRLPQ03CG1</t>
  </si>
  <si>
    <t>INVRNS01RS1</t>
  </si>
  <si>
    <t>WNDSNS01RS1</t>
  </si>
  <si>
    <t>SKVLNS01RS3</t>
  </si>
  <si>
    <t>Theresia Bucher</t>
  </si>
  <si>
    <t>John Webber</t>
  </si>
  <si>
    <t>Ayanthi Samarasinghe</t>
  </si>
  <si>
    <t>Jenn Gregory</t>
  </si>
  <si>
    <t>Gemma Lee</t>
  </si>
  <si>
    <t>Shirley Wallace</t>
  </si>
  <si>
    <t>Els Thune</t>
  </si>
  <si>
    <t>Denise Vandermeer</t>
  </si>
  <si>
    <t>Carmen Flores</t>
  </si>
  <si>
    <t>Lisa Loughery</t>
  </si>
  <si>
    <t>Stephanie Campbell</t>
  </si>
  <si>
    <t>ATLANTIC PROVINCES</t>
  </si>
  <si>
    <t>Bob MacKay</t>
  </si>
  <si>
    <t>Julie Chiste</t>
  </si>
  <si>
    <t>Lorelei Makeiv</t>
  </si>
  <si>
    <t>Tracy Petereit</t>
  </si>
  <si>
    <t>June Craig</t>
  </si>
  <si>
    <t>Wendy Wagner</t>
  </si>
  <si>
    <t>Laura Landriault</t>
  </si>
  <si>
    <t>Terri Hope-Tooley</t>
  </si>
  <si>
    <t>Daniel Doucet</t>
  </si>
  <si>
    <t>Sarah Boss</t>
  </si>
  <si>
    <t>Tammy Gagnon</t>
  </si>
  <si>
    <t>Annette Friesen</t>
  </si>
  <si>
    <t>Chantal Closs</t>
  </si>
  <si>
    <t>Leanne Lacey</t>
  </si>
  <si>
    <t>Keri Moffat</t>
  </si>
  <si>
    <t>Davide Mazzotta</t>
  </si>
  <si>
    <t>Amy Phung</t>
  </si>
  <si>
    <t>Denise Macleod</t>
  </si>
  <si>
    <t>Theresa Keane-Gormley</t>
  </si>
  <si>
    <t>Michelle Vienneau</t>
  </si>
  <si>
    <t>James MacDonald</t>
  </si>
  <si>
    <t>Bill Reed</t>
  </si>
  <si>
    <t>Jillian Penney</t>
  </si>
  <si>
    <t>Sharon Lockhart</t>
  </si>
  <si>
    <t>Deborah Bayliss</t>
  </si>
  <si>
    <t>Tracey Stack</t>
  </si>
  <si>
    <t>Brian Bradley</t>
  </si>
  <si>
    <t>Heather Harris</t>
  </si>
  <si>
    <t>Dwight Harris</t>
  </si>
  <si>
    <t>Glenna Cooper</t>
  </si>
  <si>
    <t>Ron Hiebert</t>
  </si>
  <si>
    <t>Dean Harris</t>
  </si>
  <si>
    <t>Stephen Dawson</t>
  </si>
  <si>
    <t>Glenda Gosse</t>
  </si>
  <si>
    <t>Kaajal Manhas</t>
  </si>
  <si>
    <t>Lindsay Doiron</t>
  </si>
  <si>
    <t>Kevin Elsliger</t>
  </si>
  <si>
    <t>Mona Collette</t>
  </si>
  <si>
    <t>Corinne Doucette</t>
  </si>
  <si>
    <t>Adele Cormier-Brett</t>
  </si>
  <si>
    <t>Robyn Morgan</t>
  </si>
  <si>
    <t>Rachel Stone</t>
  </si>
  <si>
    <t>Myra Lucia</t>
  </si>
  <si>
    <t>Lise Savoie</t>
  </si>
  <si>
    <t>Shelley Arseneault</t>
  </si>
  <si>
    <t>Karen Hachey</t>
  </si>
  <si>
    <t>Angeline Thimot</t>
  </si>
  <si>
    <t>Susan Fitzgerald</t>
  </si>
  <si>
    <t>Amy Parker</t>
  </si>
  <si>
    <t>Rob Nowlan</t>
  </si>
  <si>
    <t>Mary Allison</t>
  </si>
  <si>
    <t xml:space="preserve">Added NEW Insurance transits 15289 15230 16103/15309 15274/11269 </t>
  </si>
  <si>
    <t xml:space="preserve">803030_90311 Placed on hold pending Bandwidth upgrade </t>
  </si>
  <si>
    <t xml:space="preserve">803135_ 90808 Res from  Dec 11  to TBD - site under construction </t>
  </si>
  <si>
    <t>June and Elaine advised MPLS upgrade req'd Cutover res fr Feb 5 to TBD</t>
  </si>
  <si>
    <t xml:space="preserve">800050_180  Cutover res fr Feb 5 to TBD pending MPLS upgrade </t>
  </si>
  <si>
    <t>Transit 176 (800204) 7133 -7031 120th St, Delta BC. Removed from the schedule tab and placed in the Deleted Sites tab.  The branch has closed,  Donna has already requested site replacement.</t>
  </si>
  <si>
    <t>Dec 11 (ph) Removed from the schedule tab and placed in the Deleted Sites tab.  The branch has closed,  Donna has already requested site replacement.</t>
  </si>
  <si>
    <t>PB</t>
  </si>
  <si>
    <t>Updated Columns BT_BU with T3 &amp; T65_35 Actual Communications _ Transits 10768</t>
  </si>
  <si>
    <t>Added NEW PB Transit 10768</t>
  </si>
  <si>
    <t>Centrex or VoIP</t>
  </si>
  <si>
    <t>Updated Columns DM &amp; DN ( Centrex &amp; VoIp counts) from Dec to Mid-Jan.</t>
  </si>
  <si>
    <t>Inserted NEW columns DO (Total Counts), DP (Centrex or IP)</t>
  </si>
  <si>
    <t>`11-Dec</t>
  </si>
  <si>
    <t>Updated Columns BT_BU with T3 &amp; T65_35 Actual Communications _ Transits 4520 2165 2157 7287 1599 8052 2542 2157 4252 6221 3592</t>
  </si>
  <si>
    <t>Updated Columns DM-DR</t>
  </si>
  <si>
    <t>Updates Column CD (MMO Name - Feb,March &amp; April - Removed Heather Baxter and added Odell Sinclair)</t>
  </si>
  <si>
    <t>Added NEW Insurance Transits 16107/15272 15123/15275</t>
  </si>
  <si>
    <t>Updated Columns BT_BU with T3 &amp; T65_35 Actual Communications _ Transits 4366 5282 2552</t>
  </si>
  <si>
    <t xml:space="preserve">Updated Columns DM-DR with Centrex &amp; VoIP counts </t>
  </si>
  <si>
    <t>Updated Columns BT_BU with T3 &amp; T65_35 Actual Communications _ Transits 16258 1989 7619 2752 2931 3282 1282 3102</t>
  </si>
  <si>
    <t>Added NEW PB Transit 10758</t>
  </si>
  <si>
    <t>Updated Columns BT_BU with T3 &amp; T65_35 Actual Communications _ Transits 4682 7233 9037 3942 3902 3382 3582 7323 5952</t>
  </si>
  <si>
    <t>Updated Columns BT_BU with T3 &amp; T65_35 Actual Communications _ Transits 90522 2072 1766 4461 5342</t>
  </si>
  <si>
    <t>Centrex</t>
  </si>
  <si>
    <t>Updated Columns DM-DR up to July 2015</t>
  </si>
  <si>
    <t>Updated Column AG - MPLS Completed - TR#982, 6352, 7741, 7882, 1682,3639,3732</t>
  </si>
  <si>
    <t>Updated Column AH - MPLS Order Sent - TR#2920,4240,2560,1440, 1090, 2240, 2890,4080, 7840, 2800, 5802, 4002, 5302, 7692</t>
  </si>
  <si>
    <t>Updated Column AE - Switch POE - TR#3732</t>
  </si>
  <si>
    <t>Updated dates and number of phones in Standalone column. Updated re-cabling dates for TR 4312. 5522. 322.</t>
  </si>
  <si>
    <t>Kate D'Ettore</t>
  </si>
  <si>
    <t>Kim Pelrine</t>
  </si>
  <si>
    <t>Leslie Otter</t>
  </si>
  <si>
    <t>Lonny Wiebe</t>
  </si>
  <si>
    <t>Candace Klassen</t>
  </si>
  <si>
    <t>Corinnea McGuire</t>
  </si>
  <si>
    <t>Yeni Maclean</t>
  </si>
  <si>
    <t>Barbara Christie</t>
  </si>
  <si>
    <t>Leslie Bernardini</t>
  </si>
  <si>
    <t>Michelle Allison</t>
  </si>
  <si>
    <t>Deborah Brown</t>
  </si>
  <si>
    <t>Robert Mcgee</t>
  </si>
  <si>
    <t>Krista MacRae</t>
  </si>
  <si>
    <t>David Wersch</t>
  </si>
  <si>
    <t>Karen Labossiere</t>
  </si>
  <si>
    <t>Jeff McAulay</t>
  </si>
  <si>
    <t>Miranda Rowson</t>
  </si>
  <si>
    <t>Added AR number C00108251 for December 11 to 17.  However no other cutover dates are populated for the remainder of December after December 11th.</t>
  </si>
  <si>
    <t>Transit 90721 (803113) Added IP to column AR</t>
  </si>
  <si>
    <t>Transit 6462 (801617) Changed address from 4022 Sheppard Ave. E to 3807 Sheppard Ave E. M1T 3L5.  Added  IP to column AR.</t>
  </si>
  <si>
    <t>Transit 8000 (801894) Inserted comment to cutover date; the migration for this location should be coordinated with Transit 8030 and 3587 at 707 Fort as the buildings are connected.</t>
  </si>
  <si>
    <t>Pat A</t>
  </si>
  <si>
    <t>803165 Transit 90865 SIP change from Mar 2015 to Yes</t>
  </si>
  <si>
    <t>Province</t>
  </si>
  <si>
    <t>Samantha Bosca</t>
  </si>
  <si>
    <t>Jenna Rattie</t>
  </si>
  <si>
    <t>Annette Leblanc</t>
  </si>
  <si>
    <t>Charlotte Dorey</t>
  </si>
  <si>
    <t>Kathleen Reynolds</t>
  </si>
  <si>
    <t>Tracey Connolly</t>
  </si>
  <si>
    <t>Laurentia Robbins</t>
  </si>
  <si>
    <t>Salvatore Mele</t>
  </si>
  <si>
    <t>Karen Hollahan</t>
  </si>
  <si>
    <t>Lois Fowler</t>
  </si>
  <si>
    <t>Michel Martin</t>
  </si>
  <si>
    <t>Deborah Ouellette</t>
  </si>
  <si>
    <t>Dianne Rooker</t>
  </si>
  <si>
    <t>Albertina Vicente</t>
  </si>
  <si>
    <t>Pat McCorkle</t>
  </si>
  <si>
    <t>Carol Florchinger</t>
  </si>
  <si>
    <t>William Taylor</t>
  </si>
  <si>
    <t>Valerie Odell</t>
  </si>
  <si>
    <t>Janet Boice</t>
  </si>
  <si>
    <t>Leanne Mackinnon</t>
  </si>
  <si>
    <t>Leslie VanderRoest</t>
  </si>
  <si>
    <t>Mitra Saffari</t>
  </si>
  <si>
    <t>Marnie Graham</t>
  </si>
  <si>
    <t>Marcia Varley</t>
  </si>
  <si>
    <t>Carol Vasseur</t>
  </si>
  <si>
    <t>Carrie Ann Darr</t>
  </si>
  <si>
    <t>Lorraine Kaip</t>
  </si>
  <si>
    <t>Kelly Sutton</t>
  </si>
  <si>
    <t>Nancy Dunfield</t>
  </si>
  <si>
    <t>Jenna Galbraith</t>
  </si>
  <si>
    <t>Fran MacDonald</t>
  </si>
  <si>
    <t>Iona Fox</t>
  </si>
  <si>
    <t>Simon Tremblay</t>
  </si>
  <si>
    <t>Camden Robinson</t>
  </si>
  <si>
    <t>Holly Kerr</t>
  </si>
  <si>
    <t>Jane Bradbrook</t>
  </si>
  <si>
    <t>Jennifer Everett</t>
  </si>
  <si>
    <t>Shirley Curley</t>
  </si>
  <si>
    <t>Donna Baker</t>
  </si>
  <si>
    <t>Allison Brind</t>
  </si>
  <si>
    <t>Heather Pierce</t>
  </si>
  <si>
    <t>Karen Corney</t>
  </si>
  <si>
    <t>Amanda Aucoin</t>
  </si>
  <si>
    <t>James Richmond</t>
  </si>
  <si>
    <t>Jenice Edwards</t>
  </si>
  <si>
    <t>Nancy Knox</t>
  </si>
  <si>
    <t>Margaret Findlater</t>
  </si>
  <si>
    <t>Missy Swinimer-Romkey</t>
  </si>
  <si>
    <t>Debbie Fader</t>
  </si>
  <si>
    <t>Ryrie Vandewater</t>
  </si>
  <si>
    <t>Harry Grant</t>
  </si>
  <si>
    <t>Stephanie West</t>
  </si>
  <si>
    <t>Brent Mcneil</t>
  </si>
  <si>
    <t>Erica Gates</t>
  </si>
  <si>
    <t>Kay Smith</t>
  </si>
  <si>
    <t>Michelle Healey</t>
  </si>
  <si>
    <t>Nicholle Vicars</t>
  </si>
  <si>
    <t>Kinga Kryza</t>
  </si>
  <si>
    <t>John Lawrence</t>
  </si>
  <si>
    <t>Linda Affleck</t>
  </si>
  <si>
    <t>Amanda Cleaves</t>
  </si>
  <si>
    <t>Tracey Sheppard</t>
  </si>
  <si>
    <t>Paula Power</t>
  </si>
  <si>
    <t>Jen Kogon</t>
  </si>
  <si>
    <t>Antonio Mekary</t>
  </si>
  <si>
    <t>Ursula Hann</t>
  </si>
  <si>
    <t>Joanne Stevenson</t>
  </si>
  <si>
    <t>Stephanie Hedderson</t>
  </si>
  <si>
    <t>Shelley Barker</t>
  </si>
  <si>
    <t>Melissa Astle</t>
  </si>
  <si>
    <t>Gerri Sernick</t>
  </si>
  <si>
    <t>Trudy Tobin</t>
  </si>
  <si>
    <t>Darlene Ashley</t>
  </si>
  <si>
    <t>Jeannine Vautour</t>
  </si>
  <si>
    <t>Kim Friedel</t>
  </si>
  <si>
    <t>Beverly Werner</t>
  </si>
  <si>
    <t>Christopher Lorde</t>
  </si>
  <si>
    <t>Devin Mazerolle</t>
  </si>
  <si>
    <t>Phyllis Hapgood</t>
  </si>
  <si>
    <t>Michelle Cochrane</t>
  </si>
  <si>
    <t>Anil Dhawan</t>
  </si>
  <si>
    <t>Silva Suzic</t>
  </si>
  <si>
    <t>Lisa Abbott</t>
  </si>
  <si>
    <t>Jon Bauld</t>
  </si>
  <si>
    <t>Roxanna Riley</t>
  </si>
  <si>
    <t>Jackie Slaunwhite</t>
  </si>
  <si>
    <t>Craig Allison</t>
  </si>
  <si>
    <t>Pam Allen</t>
  </si>
  <si>
    <t>Selma Franko</t>
  </si>
  <si>
    <t>Lynn Harman</t>
  </si>
  <si>
    <t>Danny Tseng</t>
  </si>
  <si>
    <t>Thomas Chung</t>
  </si>
  <si>
    <t>Mary Macinnis</t>
  </si>
  <si>
    <t>Sheena Ramsay</t>
  </si>
  <si>
    <t>Kristine Vidito</t>
  </si>
  <si>
    <t>Charlene Stamp</t>
  </si>
  <si>
    <t>Dorothy Hiitola</t>
  </si>
  <si>
    <t>Shabnam Saeiarasi</t>
  </si>
  <si>
    <t>Bikram Gill</t>
  </si>
  <si>
    <t>Ashley Morrison</t>
  </si>
  <si>
    <t>Negin Hamed</t>
  </si>
  <si>
    <t>Sue Gibson</t>
  </si>
  <si>
    <t>Anita Bullen</t>
  </si>
  <si>
    <t>Celia Brennan</t>
  </si>
  <si>
    <t>Pamela House</t>
  </si>
  <si>
    <t>Melanie Beck</t>
  </si>
  <si>
    <t>Chanda Harder</t>
  </si>
  <si>
    <t>Shelley O'Donnel- Johnston</t>
  </si>
  <si>
    <t>Kelly Dunn</t>
  </si>
  <si>
    <t>Vicky Leblanc</t>
  </si>
  <si>
    <t>Michael Yarowy</t>
  </si>
  <si>
    <t>Leah Evans</t>
  </si>
  <si>
    <t>Stephen Gallant</t>
  </si>
  <si>
    <t>Andrea McNally-Saywood</t>
  </si>
  <si>
    <t>Joan Burke</t>
  </si>
  <si>
    <t>Jason Ahern</t>
  </si>
  <si>
    <t>Violeta G.</t>
  </si>
  <si>
    <t>Updated columns BY to CE(not used columns) with Branch manager name,phone number , MCC name, phone number, RMO and MMO name and Region</t>
  </si>
  <si>
    <t>Updated MPLS Upgrade Date for TR#84,116, 126, 189, 232, 258, 402, 440,597, 617, 1141, 1216, 1256, 1822, 2189, 2562, 3111, 3362, 3382, 3622, 3672, 3692, 4104, 4910, 5439, 5522, 6621, 155</t>
  </si>
  <si>
    <t>Updated MPLS Upgrade Date &amp; POE Completion Date for TR#1662, 2852, 2972</t>
  </si>
  <si>
    <t>Changed MPLS Required to Yes &amp; update MPLS Order Submisson Date for TR#2122, 3282, 2182, 222, 2702, 4183, 5283,7862, 4262, 160, 2940</t>
  </si>
  <si>
    <t>801324 _ 4540 original install date of Nov 25  – Dec 10 19:30</t>
  </si>
  <si>
    <t>803132_ 90805  original install date of Nov 25 – requested due date unknown pending due date</t>
  </si>
  <si>
    <t>Pre_req</t>
  </si>
  <si>
    <t>https:__spxgroup.rbc.com_wnp0_03688Ja00001288_SitePages_Home.aspx</t>
  </si>
  <si>
    <t>Select the AW column and then filter on it and exclude 1, only have 0 and #N_A</t>
  </si>
  <si>
    <t>These are the sites that have either changed in the past week or need manual review.  For example, if it shows #N_A it</t>
  </si>
  <si>
    <t xml:space="preserve">801902 _ 8030&amp; 809015_3587  original install date of Nov 20 –  pending due date </t>
  </si>
  <si>
    <t>800812_2699 original install date of Nov 27 – requested due date (AB)  January 14 16:30</t>
  </si>
  <si>
    <t xml:space="preserve">803135_ 90808 Res from  Nov 27 to   Dec 11  </t>
  </si>
  <si>
    <t xml:space="preserve"> 801430 _ 5179 original date of November 17 requested due date  of Dec 10 20h30 </t>
  </si>
  <si>
    <t xml:space="preserve"> 803165_ 90865 original install date of December 8 requested due date January 26 15:30 </t>
  </si>
  <si>
    <t>800702 _ 2169  Village Square original install date of December 8 – requested due date January 28 20h30</t>
  </si>
  <si>
    <t>801662_ 6807 Calgary original due date Nov 17 (pending new due date)</t>
  </si>
  <si>
    <t>800721_ 2299 Winnipeg Manitoba original date of Nov 18 – pending new due date)</t>
  </si>
  <si>
    <r>
      <t>800362 _ 1259 original install date of Dec 2</t>
    </r>
    <r>
      <rPr>
        <vertAlign val="superscript"/>
        <sz val="8"/>
        <rFont val="Calibri"/>
        <family val="2"/>
      </rPr>
      <t>nd</t>
    </r>
    <r>
      <rPr>
        <sz val="8"/>
        <rFont val="Calibri"/>
        <family val="2"/>
      </rPr>
      <t xml:space="preserve"> – requested due date  January 21  20:30 </t>
    </r>
  </si>
  <si>
    <t xml:space="preserve">Added 801071_3672   / 801637_6612 / 801648_6722 to meet March  quota </t>
  </si>
  <si>
    <t>serena</t>
  </si>
  <si>
    <t>Updated dates and number of phones in Standalone column. Updated re_cabling dates. ADDED sites to be re-cabled , TR 3002, 2462, 7121. Date changes on TR 122, 3062, 3042.</t>
  </si>
  <si>
    <t xml:space="preserve">Mark Husken </t>
  </si>
  <si>
    <t>Kelly Ha</t>
  </si>
  <si>
    <t>Gary Corcoran</t>
  </si>
  <si>
    <t>Pauline Halliday</t>
  </si>
  <si>
    <t>Wade Gregory</t>
  </si>
  <si>
    <t>Karen Sheidow</t>
  </si>
  <si>
    <t>Stewart Robinson</t>
  </si>
  <si>
    <t xml:space="preserve">Emily Hynes; Barbara Alward  </t>
  </si>
  <si>
    <t>Dwane Ford</t>
  </si>
  <si>
    <t>Sharon Stewart</t>
  </si>
  <si>
    <t>Cal Malhiot</t>
  </si>
  <si>
    <t>Tracy Trimming, Carly Blackman</t>
  </si>
  <si>
    <t xml:space="preserve">Craig Maguire </t>
  </si>
  <si>
    <t xml:space="preserve">Debbie Devereaux Comfort </t>
  </si>
  <si>
    <t>Tom Gribbons</t>
  </si>
  <si>
    <t>Clayton Mitchell</t>
  </si>
  <si>
    <t>Bob Cormier</t>
  </si>
  <si>
    <t>Judy Blakney</t>
  </si>
  <si>
    <t>DS Branch Manager</t>
  </si>
  <si>
    <t>DS Branch Admin</t>
  </si>
  <si>
    <t>DS BTS</t>
  </si>
  <si>
    <t>10.136.48.129/25</t>
  </si>
  <si>
    <t>10.63.5.1/26</t>
  </si>
  <si>
    <t>10.215.52.1/25</t>
  </si>
  <si>
    <t>10.135.37.1/25</t>
  </si>
  <si>
    <t>10.135.4.1/26</t>
  </si>
  <si>
    <t>10.155.35.1/25</t>
  </si>
  <si>
    <t>10.183.0.129/26</t>
  </si>
  <si>
    <t>10.27.42.1/25</t>
  </si>
  <si>
    <t>10.23.63.1/25</t>
  </si>
  <si>
    <t>10.123.5.1/26</t>
  </si>
  <si>
    <t>10.67.43.1/25</t>
  </si>
  <si>
    <t>10.23.0.129/26</t>
  </si>
  <si>
    <t>10.67.45.1/25</t>
  </si>
  <si>
    <t>10.135.36.1/25</t>
  </si>
  <si>
    <t>10.151.5.1/26</t>
  </si>
  <si>
    <t>10.143.4.129/25</t>
  </si>
  <si>
    <t>10.79.37.1/25</t>
  </si>
  <si>
    <t>10.123.5.129/26</t>
  </si>
  <si>
    <t>10.43.35.1/25</t>
  </si>
  <si>
    <t>10.67.5.129/25</t>
  </si>
  <si>
    <t>10.187.46.1/25</t>
  </si>
  <si>
    <t>10.123.2.129/26</t>
  </si>
  <si>
    <t>10.183.37.1/25</t>
  </si>
  <si>
    <t>10.19.3.1/26</t>
  </si>
  <si>
    <t>10.79.3.1/25</t>
  </si>
  <si>
    <t>10.123.52.1/25</t>
  </si>
  <si>
    <t>10.35.13.1/26</t>
  </si>
  <si>
    <t>10.79.42.1/25</t>
  </si>
  <si>
    <t>10.135.5.1/26</t>
  </si>
  <si>
    <t>10.179.14.129/26</t>
  </si>
  <si>
    <t>10.219.47.1/25</t>
  </si>
  <si>
    <t>10.155.13.129/26</t>
  </si>
  <si>
    <t>10.203.40.1/24</t>
  </si>
  <si>
    <t>10.123.49.1/25</t>
  </si>
  <si>
    <t>10.55.6.1/26</t>
  </si>
  <si>
    <t>10.23.76.1/24</t>
  </si>
  <si>
    <t>10.135.3.129/26</t>
  </si>
  <si>
    <t>10.179.9.129/26</t>
  </si>
  <si>
    <t>10.27.51.1/25</t>
  </si>
  <si>
    <t>10.19.4.1/26</t>
  </si>
  <si>
    <t>10.147.15.1/25</t>
  </si>
  <si>
    <t>10.123.40.1/25</t>
  </si>
  <si>
    <t>10.31.41.1/25</t>
  </si>
  <si>
    <t>10.157.62.1/25</t>
  </si>
  <si>
    <t>10.147.5.129/26</t>
  </si>
  <si>
    <t>10.143.12.1/26</t>
  </si>
  <si>
    <t>10.55.3.1/26</t>
  </si>
  <si>
    <t>10.27.5.129/26</t>
  </si>
  <si>
    <t>10.19.5.1/26</t>
  </si>
  <si>
    <t>10.143.78.1/24</t>
  </si>
  <si>
    <t>10.155.38.1/25</t>
  </si>
  <si>
    <t>10.191.52.1/25</t>
  </si>
  <si>
    <t>10.67.0.1/25</t>
  </si>
  <si>
    <t>10.143.10.129/26</t>
  </si>
  <si>
    <t>10.143.3.129/26</t>
  </si>
  <si>
    <t>10.19.1.129/26</t>
  </si>
  <si>
    <t>10.183.7.1/26</t>
  </si>
  <si>
    <t>10.19.6.1/26</t>
  </si>
  <si>
    <t>10.11.45.1/25</t>
  </si>
  <si>
    <t>10.35.36.1/25</t>
  </si>
  <si>
    <t>10.147.16.1/26</t>
  </si>
  <si>
    <t>10.197.0.1/23</t>
  </si>
  <si>
    <t>10.27.1.1/26</t>
  </si>
  <si>
    <t>10.31.8.129/26</t>
  </si>
  <si>
    <t>10.123.6.129/26</t>
  </si>
  <si>
    <t>10.123.53.1/25</t>
  </si>
  <si>
    <t>10.123.35.1/25</t>
  </si>
  <si>
    <t>10.67.35.1/25</t>
  </si>
  <si>
    <t>10.143.37.1/25</t>
  </si>
  <si>
    <t>10.135.40.1/25</t>
  </si>
  <si>
    <t>10.183.18.1/26</t>
  </si>
  <si>
    <t>10.79.78.1/24</t>
  </si>
  <si>
    <t>10.151.4.129/26</t>
  </si>
  <si>
    <t>10.191.39.1/25</t>
  </si>
  <si>
    <t>10.219.37.1/25</t>
  </si>
  <si>
    <t>10.63.4.1/26</t>
  </si>
  <si>
    <t>10.127.0.129/26</t>
  </si>
  <si>
    <t>10.55.40.1/25</t>
  </si>
  <si>
    <t>10.135.36.129/25</t>
  </si>
  <si>
    <t>10.135.2.129/26</t>
  </si>
  <si>
    <t>10.155.7.1/26</t>
  </si>
  <si>
    <t>10.200.84.1/23</t>
  </si>
  <si>
    <t>10.191.0.129/26</t>
  </si>
  <si>
    <t>10.199.35.1/25</t>
  </si>
  <si>
    <t>10.79.5.1/25</t>
  </si>
  <si>
    <t>10.155.12.129/26</t>
  </si>
  <si>
    <t>10.155.4.129/26</t>
  </si>
  <si>
    <t>10.187.53.1/25</t>
  </si>
  <si>
    <t>10.79.40.1/25</t>
  </si>
  <si>
    <t>10.199.36.1/25</t>
  </si>
  <si>
    <t>10.123.72.1/24</t>
  </si>
  <si>
    <t>10.31.3.129/25</t>
  </si>
  <si>
    <t>10.55.36.1/25</t>
  </si>
  <si>
    <t>10.215.1.129/26</t>
  </si>
  <si>
    <t>10.35.3.1/26</t>
  </si>
  <si>
    <t>10.19.7.1/26</t>
  </si>
  <si>
    <t>10.143.8.1/26</t>
  </si>
  <si>
    <t>10.79.6.129/26</t>
  </si>
  <si>
    <t>10.135.39.1/25</t>
  </si>
  <si>
    <t>10.151.10.129/26</t>
  </si>
  <si>
    <t>10.11.43.129/25</t>
  </si>
  <si>
    <t>10.207.41.1/25</t>
  </si>
  <si>
    <t>10.135.35.1/25</t>
  </si>
  <si>
    <t>Row 535 _ Transit 00909 _ changed Branch Category to PC&amp;B_INS **Added Comments: Ins 15407 2212 BANK ST_UNIT B , OTTAWA , ON</t>
  </si>
  <si>
    <t>Row 539 _ Transit 00934 _ changed Branch Category to PC&amp;B_INS **Added Comments: Ins 15268 1206 PROSPECT ST , FREDERICTON , NB</t>
  </si>
  <si>
    <t>Row 560 _ Transit 01124 _ changed Branch Category to PC&amp;B_INS **Added Comments: Ins 15442 300 KING GEORGE RD_UNIT C2 , BRANTFORD , ON</t>
  </si>
  <si>
    <t>Row 648 _ Transit 02014 _ changed Branch Category to PC&amp;B_INS **Added Comments:  Ins 15420 515 WESTMORELAND RD_UNIT C009B , ST JOHN , NB</t>
  </si>
  <si>
    <t>Row 649 _ Transit 02034 _ changed Branch Category to PC&amp;B_INS **Added Comments:  Ins 15271 1803 STONE CHURCH RD E_UNIT 2 , STONEY CREEK , ON</t>
  </si>
  <si>
    <t>Row 654 _ Transit 02080 _ changed Branch Category to PC&amp;B_DS **Added Comments:  DS 90839 101 _ 8411 200th St Langley BC</t>
  </si>
  <si>
    <t>Row 676 _ Transit 02204 _ changed Branch Category to PC&amp;B_DS **Added Comments:  DS 90282 664 Main St Sussex, NB</t>
  </si>
  <si>
    <t>Row 726 _ Transit 02755 _ changed Branch Category to PC&amp;B_INS **Added Comments:  Ins 12994 3535 ST_CHARLES BLVD_SUITE 100 , KIRKLAND , QC</t>
  </si>
  <si>
    <t>Row 775 _ Transit 03232 _ changed Branch Category to PC&amp;B_INS **Added Comments:  Ins 15250 4141 DIXIE RD_UNIT 7 , MISSISSAUGA , ON</t>
  </si>
  <si>
    <t>Row 810 _ Transit 03630 _ changed Branch Category to PC&amp;B_DS **Added Comments:  DS 90282  664 Main St. Sussex NB</t>
  </si>
  <si>
    <t>Row 829 _ Transit 03722 _ changed Branch Category to PC&amp;B_DS **Added Comments:  DS 90512 48 PEMBROKE ST W , PEMBROKE , ON</t>
  </si>
  <si>
    <t>Row 863 _ Transit 04130 _ changed Branch Category to PC&amp;B_DS **Added Comments:  DS 90855 152 South Alberni Hwy, Parksville, BC</t>
  </si>
  <si>
    <t>Centrex incl analog) by location</t>
  </si>
  <si>
    <t>VOIP by location</t>
  </si>
  <si>
    <t>VM by location</t>
  </si>
  <si>
    <t>Branch manager phone</t>
  </si>
  <si>
    <t>MCC phone</t>
  </si>
  <si>
    <t>Region</t>
  </si>
  <si>
    <t>MMO Name</t>
  </si>
  <si>
    <t>RMO Name</t>
  </si>
  <si>
    <t>Dawn Adams-Cheung</t>
  </si>
  <si>
    <t xml:space="preserve">Sonia Veilleux </t>
  </si>
  <si>
    <t>Dan Chipak</t>
  </si>
  <si>
    <t>Michael Wallace</t>
  </si>
  <si>
    <t>Timothy Carmack</t>
  </si>
  <si>
    <t>Rob Loeppky</t>
  </si>
  <si>
    <t>GREATER TORONTO REGION</t>
  </si>
  <si>
    <t>Gail Ruivo</t>
  </si>
  <si>
    <t>Sue Fantini</t>
  </si>
  <si>
    <t>ONTARIO SOUTH WEST REGION</t>
  </si>
  <si>
    <t>BRITISH COLUMBIA</t>
  </si>
  <si>
    <t>Melanie Bird</t>
  </si>
  <si>
    <t>Elaine Sanderson</t>
  </si>
  <si>
    <t>Medardo Espinoza</t>
  </si>
  <si>
    <t>Darcie Sabeski</t>
  </si>
  <si>
    <t>MAN/SASK NORTHWEST ONTARIO</t>
  </si>
  <si>
    <t>Jeff Zacharias</t>
  </si>
  <si>
    <t>Annie Roux</t>
  </si>
  <si>
    <t>Jolene Wilde</t>
  </si>
  <si>
    <t>ALBERTA &amp; TERRITORIES</t>
  </si>
  <si>
    <t>Rhonda Graham</t>
  </si>
  <si>
    <t>Angela Ramalho</t>
  </si>
  <si>
    <t>Nicole Gratton</t>
  </si>
  <si>
    <t>Dana McCombie</t>
  </si>
  <si>
    <t>Karen McNamee</t>
  </si>
  <si>
    <t xml:space="preserve">Transit 10773 (802372) P&amp;CB 10117 Jasper Ave.  This entry was taken off of the Scheduled Tab and placed in the Deleted Sites tab. The cutover date was scheduled for December 10.  The staff has moved to the GU_Campus network and are no longer part of the branch network. Email was sent previously to James for site replacement for December.   </t>
  </si>
  <si>
    <t xml:space="preserve">Transit 3779 (801103) P&amp;CB _PH&amp;N. 10117 Jasper Ave.  This entry was taken off of the Scheduled Tab and placed in the Deleted Sites tab. The cutover date was a blank entry.  The staff has moved to the GU_Campus network and are no longer part of the branch network. Email was sent previously to James for site replacement for December.   </t>
  </si>
  <si>
    <t>Transit 9047 (802065) B 3089 Wonderland Rd, London.   Changed Branch Category from P&amp;CB_INS to P&amp;CB</t>
  </si>
  <si>
    <t>Odell Sinclair</t>
  </si>
  <si>
    <t>Heather Marshak</t>
  </si>
  <si>
    <t>Beth Compton</t>
  </si>
  <si>
    <t xml:space="preserve">4820 NORTHLAND DR NW-SUITE 220          </t>
  </si>
  <si>
    <t xml:space="preserve">207 QUEENS QUAY W-UNIT 120              </t>
  </si>
  <si>
    <t>PTGTON68RS0</t>
  </si>
  <si>
    <t>Cindy Roberts</t>
  </si>
  <si>
    <t>Ashley MacDonald</t>
  </si>
  <si>
    <t>Jody Coyle</t>
  </si>
  <si>
    <t>Brenda Melanson</t>
  </si>
  <si>
    <t>Joni Dobson</t>
  </si>
  <si>
    <t>Isabelle Roussel-Pelletier</t>
  </si>
  <si>
    <t>Mellissa Dang</t>
  </si>
  <si>
    <t>Nadine Tucker</t>
  </si>
  <si>
    <t>Cindy Muscroft</t>
  </si>
  <si>
    <t>Jim Hall</t>
  </si>
  <si>
    <t>Elena Lalabekova</t>
  </si>
  <si>
    <t>Peter Dimmell</t>
  </si>
  <si>
    <t>Erin Mcgregor</t>
  </si>
  <si>
    <t>Bill Plowright</t>
  </si>
  <si>
    <t>Judy Yaro</t>
  </si>
  <si>
    <t>Boyce Murphy</t>
  </si>
  <si>
    <t>Shirley Dyment</t>
  </si>
  <si>
    <t>David Works</t>
  </si>
  <si>
    <t>Geraldine Peyton</t>
  </si>
  <si>
    <t>Glen Grieve</t>
  </si>
  <si>
    <t>George Bountalas</t>
  </si>
  <si>
    <t>Janet Phillips</t>
  </si>
  <si>
    <t>Heather Manning</t>
  </si>
  <si>
    <t>Barbara Roy</t>
  </si>
  <si>
    <t>Ghislain Bernard</t>
  </si>
  <si>
    <t>Josee Cyr</t>
  </si>
  <si>
    <t xml:space="preserve">Removed cutover date and updated comments for  800798_2591  on hold  renovations </t>
  </si>
  <si>
    <t xml:space="preserve">On Nov 13 Elaine confirmed 802361 TR 10761 is NOT migrating on Dec 04, 2014. Updated cutover date and comments </t>
  </si>
  <si>
    <t xml:space="preserve">RBC Request to schedule 800053_189 and 90453 to Dec 4th * 7 DS employees  moving from Queen to Wicksteed </t>
  </si>
  <si>
    <t>Added cutover date of Dec 4th for 800053 _90453 * DS site moving from Queen to Wicksteed</t>
  </si>
  <si>
    <t>Transit 2810 (800834) 7157 120TH ST, BC.  Removed cutover date from Nov. 25th, new due date TBD pending Telco confirmation.</t>
  </si>
  <si>
    <t>Transit 1836 (800618) updated the City from Quebec to La Prairie</t>
  </si>
  <si>
    <t>Added AR number C00108238 for November 27 to December 10</t>
  </si>
  <si>
    <t xml:space="preserve">CALGARY                                 </t>
  </si>
  <si>
    <t>Jérôme Brassard</t>
  </si>
  <si>
    <t>Teresa Izzo; Caterina Cristiano; Antoinette Chiara; Josée Vallière</t>
  </si>
  <si>
    <t>Hugh Connor</t>
  </si>
  <si>
    <t>H3C3A9</t>
  </si>
  <si>
    <t>V5Z2M9</t>
  </si>
  <si>
    <t>M5H1C4</t>
  </si>
  <si>
    <t>10.138.103.1/25</t>
  </si>
  <si>
    <t>10.137.51.129/25</t>
  </si>
  <si>
    <t>10.136.3.129/25</t>
  </si>
  <si>
    <t>J7K3B5</t>
  </si>
  <si>
    <t>T6H4M6</t>
  </si>
  <si>
    <t>M5J1A7</t>
  </si>
  <si>
    <t>V1L4H7</t>
  </si>
  <si>
    <t>T5H4K1</t>
  </si>
  <si>
    <t>E4E7H9</t>
  </si>
  <si>
    <t>V1X1X8</t>
  </si>
  <si>
    <t>V5C2J9</t>
  </si>
  <si>
    <t>V9Z1N5</t>
  </si>
  <si>
    <t>V0N1V7</t>
  </si>
  <si>
    <t>E3N2H2</t>
  </si>
  <si>
    <t>V0J1E0</t>
  </si>
  <si>
    <t>B0P1E0</t>
  </si>
  <si>
    <t>T0K0E0</t>
  </si>
  <si>
    <t>B2V1E7</t>
  </si>
  <si>
    <t>T2Y0J3</t>
  </si>
  <si>
    <t>V3H5B9</t>
  </si>
  <si>
    <t>T2S1G8</t>
  </si>
  <si>
    <t>T2T1Z5</t>
  </si>
  <si>
    <t>V1Y1W2</t>
  </si>
  <si>
    <t>V2S5A1</t>
  </si>
  <si>
    <t>T3E4P2</t>
  </si>
  <si>
    <t>V2C6M1</t>
  </si>
  <si>
    <t>V4K1W4</t>
  </si>
  <si>
    <t>V6X3K1</t>
  </si>
  <si>
    <t>E2A1A8</t>
  </si>
  <si>
    <t>E1A1N9</t>
  </si>
  <si>
    <t>B2G2C2</t>
  </si>
  <si>
    <t>B4A1E7</t>
  </si>
  <si>
    <t>E3B5G1</t>
  </si>
  <si>
    <t>E3B3C1</t>
  </si>
  <si>
    <t>E3Z2K3</t>
  </si>
  <si>
    <t>E2M5T4</t>
  </si>
  <si>
    <t>T4X0B6</t>
  </si>
  <si>
    <t>B0W1M0</t>
  </si>
  <si>
    <t>E1V3M5</t>
  </si>
  <si>
    <t>B3M0G2</t>
  </si>
  <si>
    <t>R8A1K1</t>
  </si>
  <si>
    <t>B2W6E2</t>
  </si>
  <si>
    <t>E2K2Z9</t>
  </si>
  <si>
    <t>E2J3W9</t>
  </si>
  <si>
    <t>B3Z2J1</t>
  </si>
  <si>
    <t>E1G1A8</t>
  </si>
  <si>
    <t>B3K1T7</t>
  </si>
  <si>
    <t>L4T2T9</t>
  </si>
  <si>
    <t>M5T1G9</t>
  </si>
  <si>
    <t>R6M1V2</t>
  </si>
  <si>
    <t>B3L4N2</t>
  </si>
  <si>
    <t>B3H4S2</t>
  </si>
  <si>
    <t>B4N1H4</t>
  </si>
  <si>
    <t>B4V1B3</t>
  </si>
  <si>
    <t>C1N2V5</t>
  </si>
  <si>
    <t>B9A2M5</t>
  </si>
  <si>
    <t>B3M4K3</t>
  </si>
  <si>
    <t>V6G2M3</t>
  </si>
  <si>
    <t>V6S2G1</t>
  </si>
  <si>
    <t>B3R1V5</t>
  </si>
  <si>
    <t>R5G1Y8</t>
  </si>
  <si>
    <t>B0K1S0</t>
  </si>
  <si>
    <t>R9A1L1</t>
  </si>
  <si>
    <t>R0M2C0</t>
  </si>
  <si>
    <t>B1P1E2</t>
  </si>
  <si>
    <t>B2N1H5</t>
  </si>
  <si>
    <t>V5V3P5</t>
  </si>
  <si>
    <t>T1K2P9</t>
  </si>
  <si>
    <t>10.23.34.129/26</t>
  </si>
  <si>
    <t>10.27.3.129/26</t>
  </si>
  <si>
    <t>10.147.37.1/25</t>
  </si>
  <si>
    <t>10.11.65.1/25</t>
  </si>
  <si>
    <t>10.19.8.1/26</t>
  </si>
  <si>
    <t>10.207.37.1/25</t>
  </si>
  <si>
    <t>10.147.44.1/25</t>
  </si>
  <si>
    <t>10.123.0.1/25</t>
  </si>
  <si>
    <t>10.143.49.1/25</t>
  </si>
  <si>
    <t>10.27.2.129/26</t>
  </si>
  <si>
    <t>10.11.53.1/25</t>
  </si>
  <si>
    <t>10.27.1.129/26</t>
  </si>
  <si>
    <t>10.139.35.1/25</t>
  </si>
  <si>
    <t>10.191.2.1/26</t>
  </si>
  <si>
    <t>10.143.5.1/26</t>
  </si>
  <si>
    <t>10.123.3.129/26</t>
  </si>
  <si>
    <t>10.22.35.1/24</t>
  </si>
  <si>
    <t>10.11.18.1/25</t>
  </si>
  <si>
    <t>10.35.37.1/25</t>
  </si>
  <si>
    <t>10.27.70.1/24</t>
  </si>
  <si>
    <t>10.123.50.1/25</t>
  </si>
  <si>
    <t>10.67.44.1/25</t>
  </si>
  <si>
    <t>10.123.54.1/25</t>
  </si>
  <si>
    <t>10.155.0.1/24</t>
  </si>
  <si>
    <t>10.136.49.1/25</t>
  </si>
  <si>
    <t>10.138.15.1/25</t>
  </si>
  <si>
    <t>10.136.0.129/25</t>
  </si>
  <si>
    <t>10.219.0.129/25</t>
  </si>
  <si>
    <t>JM</t>
  </si>
  <si>
    <t>Ran script to update column AV</t>
  </si>
  <si>
    <t xml:space="preserve"> AX</t>
  </si>
  <si>
    <t xml:space="preserve"> AZ and BA</t>
  </si>
  <si>
    <t>Transit 2931, RBVP ID 800867 P&amp;CB .  Changed the cutover date to TBD from October 08.  To be scheduled for January  2015</t>
  </si>
  <si>
    <t>Transit 6781, RBVP ID 801659 P&amp;CB .  Changed the cutover date to TBD from October 27.  To be scheduled for January  2015</t>
  </si>
  <si>
    <t>Wealth Management</t>
  </si>
  <si>
    <t>Canadian Banking</t>
  </si>
  <si>
    <t>150 updates to MPLS circuits and POE switches</t>
  </si>
  <si>
    <t>Updated MPLS Required Column to Yes, as required</t>
  </si>
  <si>
    <t xml:space="preserve">T5J 1W8   </t>
  </si>
  <si>
    <t>1 PVM - Mezzanine 2</t>
  </si>
  <si>
    <t xml:space="preserve">H3C 3A9   </t>
  </si>
  <si>
    <t xml:space="preserve">TORONTO                                 </t>
  </si>
  <si>
    <t>Capital Markets</t>
  </si>
  <si>
    <t xml:space="preserve">EDMONTON                                </t>
  </si>
  <si>
    <t xml:space="preserve">833 COLLEGE ST                          </t>
  </si>
  <si>
    <t>Blair Munholland</t>
  </si>
  <si>
    <t>Monique Turcotte</t>
  </si>
  <si>
    <t>Wendy Palmer</t>
  </si>
  <si>
    <t>Chris Buckley</t>
  </si>
  <si>
    <t xml:space="preserve">10107 JASPER AVE NW                     </t>
  </si>
  <si>
    <t>North Sydney</t>
  </si>
  <si>
    <t>NSYDNS01RS1</t>
  </si>
  <si>
    <t>Parrsboro</t>
  </si>
  <si>
    <t>PRBONS01RS1</t>
  </si>
  <si>
    <t>Mccreary</t>
  </si>
  <si>
    <t>85 Main St</t>
  </si>
  <si>
    <t>Melita</t>
  </si>
  <si>
    <t>8843 204th St</t>
  </si>
  <si>
    <t>1188 Conrad Ave</t>
  </si>
  <si>
    <t>Gull Lake</t>
  </si>
  <si>
    <t>8338 18th St Se</t>
  </si>
  <si>
    <t>1501 Lynn Valley Rd</t>
  </si>
  <si>
    <t>113 Lincoln St</t>
  </si>
  <si>
    <t>Hanley</t>
  </si>
  <si>
    <t>61 Main St</t>
  </si>
  <si>
    <t>Minnedosa</t>
  </si>
  <si>
    <t>401 Baker St</t>
  </si>
  <si>
    <t>Nelson</t>
  </si>
  <si>
    <t>501 Grand Ave</t>
  </si>
  <si>
    <t>Indian Head</t>
  </si>
  <si>
    <t>68 Railway Ave</t>
  </si>
  <si>
    <t>Pierson</t>
  </si>
  <si>
    <t>503 Main St</t>
  </si>
  <si>
    <t>Ituna</t>
  </si>
  <si>
    <t>446 Pacific St</t>
  </si>
  <si>
    <t>Kerrobert</t>
  </si>
  <si>
    <t>Peguis First Nations</t>
  </si>
  <si>
    <t>Peguis</t>
  </si>
  <si>
    <t>140 Saskatchewan Ave E</t>
  </si>
  <si>
    <t>Portage La Prairie</t>
  </si>
  <si>
    <t>3145 Edgemont Blvd</t>
  </si>
  <si>
    <t>449 Hodder Ave</t>
  </si>
  <si>
    <t>640 River St</t>
  </si>
  <si>
    <t>8171 Ackroyd Rd</t>
  </si>
  <si>
    <t>477 North Dollarton Hwy</t>
  </si>
  <si>
    <t>179 Main St W</t>
  </si>
  <si>
    <t>Roblin</t>
  </si>
  <si>
    <t>unknown</t>
  </si>
  <si>
    <t>ERROR</t>
  </si>
  <si>
    <t>VLOOKUPFIELDS FROM OLD MASTER -------&gt;&gt;&gt;&gt;&gt;&gt;&gt;&gt;&gt;</t>
  </si>
  <si>
    <t>Added Concurrent Call column (W), Added column "Comments" (BW), added "Deleted Sites" tab, removed transit 3932 (part of transit 3752), added back Transit 90701 as it was missed off original (missing data needs validation), added "removed data" tab, added "vlookupdata" tab, added "branch prime name" and "branch prime number" columns (w and x)</t>
  </si>
  <si>
    <t>OCN of NPANXX/ OCN du IR/NXX</t>
  </si>
  <si>
    <t>Prov.</t>
  </si>
  <si>
    <t>Rate Centre/ Circonscription</t>
  </si>
  <si>
    <t>Available/ Disponible</t>
  </si>
  <si>
    <t>Regulated/Unregulated
Réglementé/ Non Réglementé</t>
  </si>
  <si>
    <t>Broadsoft CLLI
(ON/QC)</t>
  </si>
  <si>
    <t>LIR</t>
  </si>
  <si>
    <t>LRN</t>
  </si>
  <si>
    <t>ALIANT TELECOM (NB)</t>
  </si>
  <si>
    <t>NB</t>
  </si>
  <si>
    <t>STJHNBSU63A</t>
  </si>
  <si>
    <t>BELL CANADA - QC</t>
  </si>
  <si>
    <t>QC</t>
  </si>
  <si>
    <t>Québec</t>
  </si>
  <si>
    <t>BELL CANADA - ON</t>
  </si>
  <si>
    <t>ON</t>
  </si>
  <si>
    <t>9499 137TH AVE - UNIT 1032</t>
  </si>
  <si>
    <t>T5E5R8</t>
  </si>
  <si>
    <t>95 KING ST S-3RD FLR</t>
  </si>
  <si>
    <t>N2J 5A2</t>
  </si>
  <si>
    <t>95 LYNDEN RD</t>
  </si>
  <si>
    <t>N3R 7J9</t>
  </si>
  <si>
    <t>950 VICTORIA AVE E</t>
  </si>
  <si>
    <t>S4N 7A9</t>
  </si>
  <si>
    <t>955 WESTNEY RD S-UNIT 2</t>
  </si>
  <si>
    <t>L1S3K7</t>
  </si>
  <si>
    <t>96 FANSHAWE PARK RD E</t>
  </si>
  <si>
    <t>N5X4C5</t>
  </si>
  <si>
    <t>960 QUAYSIDE DR-SUITE 201</t>
  </si>
  <si>
    <t>V3M 6G2</t>
  </si>
  <si>
    <t>963 HENDERSON HWY</t>
  </si>
  <si>
    <t>R2K2M3</t>
  </si>
  <si>
    <t>965 BOUL CURE LABELLE</t>
  </si>
  <si>
    <t>H7V2V7</t>
  </si>
  <si>
    <t>TOROON63CG5</t>
  </si>
  <si>
    <t>TOROON01DS0</t>
  </si>
  <si>
    <t>TELUS</t>
  </si>
  <si>
    <t>BC</t>
  </si>
  <si>
    <t>ABFDBC01DS3</t>
  </si>
  <si>
    <t>Montréal</t>
  </si>
  <si>
    <t>ALIANT TELECOM (NS)</t>
  </si>
  <si>
    <t>NS</t>
  </si>
  <si>
    <t>Amherst</t>
  </si>
  <si>
    <t>AMHRNS01RS2</t>
  </si>
  <si>
    <t>Bathurst</t>
  </si>
  <si>
    <t>BTSTNBSC54C</t>
  </si>
  <si>
    <t>10.138.15.128/25</t>
  </si>
  <si>
    <t>Antigonish</t>
  </si>
  <si>
    <t>104 MAIN ST</t>
  </si>
  <si>
    <t>TURNER VALLEY</t>
  </si>
  <si>
    <t>T0L2A0</t>
  </si>
  <si>
    <t>WESTLOCK BRANCH</t>
  </si>
  <si>
    <t>10427 100TH AVE</t>
  </si>
  <si>
    <t>WESTLOCK</t>
  </si>
  <si>
    <t>T7P2J2</t>
  </si>
  <si>
    <t>1043 COXWELL AVE</t>
  </si>
  <si>
    <t>M4C3G4</t>
  </si>
  <si>
    <t>c05952br1</t>
  </si>
  <si>
    <t>c06102br1</t>
  </si>
  <si>
    <t>c06112br1</t>
  </si>
  <si>
    <t>c06182br1</t>
  </si>
  <si>
    <t>c06192br1</t>
  </si>
  <si>
    <t>c06422br1</t>
  </si>
  <si>
    <t>c06442br1</t>
  </si>
  <si>
    <t>c06582br1</t>
  </si>
  <si>
    <t>c06612br1</t>
  </si>
  <si>
    <t>c06662br1</t>
  </si>
  <si>
    <t>c06672br1</t>
  </si>
  <si>
    <t>c06802br1</t>
  </si>
  <si>
    <t>c07412br1</t>
  </si>
  <si>
    <t>c07702br1</t>
  </si>
  <si>
    <t>c07712br1</t>
  </si>
  <si>
    <t>Fredericton</t>
  </si>
  <si>
    <t>Saint John</t>
  </si>
  <si>
    <t>E2L2A9</t>
  </si>
  <si>
    <t>A1C1A9</t>
  </si>
  <si>
    <t>B4P1C9</t>
  </si>
  <si>
    <t>296 MAIN ST</t>
  </si>
  <si>
    <t>B5A 1E4</t>
  </si>
  <si>
    <t>Ayton</t>
  </si>
  <si>
    <t>N0G 1C0</t>
  </si>
  <si>
    <t>Clifford</t>
  </si>
  <si>
    <t>N0G 1M0</t>
  </si>
  <si>
    <t>6307 MAIN ST</t>
  </si>
  <si>
    <t>N0P1J0</t>
  </si>
  <si>
    <t>6570 LONGWOODS RD</t>
  </si>
  <si>
    <t>L6H0E9</t>
  </si>
  <si>
    <t>4 ROBERT SPECK PKWY</t>
  </si>
  <si>
    <t>60 REBECCA ST</t>
  </si>
  <si>
    <t>L6K1J2</t>
  </si>
  <si>
    <t>N2J1P2</t>
  </si>
  <si>
    <t>L9G2B8</t>
  </si>
  <si>
    <t>41 MAIN ST W</t>
  </si>
  <si>
    <t>L3M1R3</t>
  </si>
  <si>
    <t>3405 HARVESTER RD</t>
  </si>
  <si>
    <t>2 HARWOOD AV S</t>
  </si>
  <si>
    <t>L1S7L8</t>
  </si>
  <si>
    <t>B3M 0G2</t>
  </si>
  <si>
    <t>UPPER TANTALLON BRANCH</t>
  </si>
  <si>
    <t>QUINPOOL &amp; OXFORD BRANCH</t>
  </si>
  <si>
    <t>6390 Quinpool Rd</t>
  </si>
  <si>
    <t>B3L 4N2</t>
  </si>
  <si>
    <t>WOODSTOCK BR</t>
  </si>
  <si>
    <t>E7M2C3</t>
  </si>
  <si>
    <t>541 HESPELER RD</t>
  </si>
  <si>
    <t>N1R6J2</t>
  </si>
  <si>
    <t>5415 DE LA RIVE SUD BLVD</t>
  </si>
  <si>
    <t>LEVIS</t>
  </si>
  <si>
    <t>G6V 4Z3</t>
  </si>
  <si>
    <t>549 NOTRE DAME ST N</t>
  </si>
  <si>
    <t>BELLE RIVER</t>
  </si>
  <si>
    <t>2025 WILLIAM O`CONNELL BLVD</t>
  </si>
  <si>
    <t>L7M4E4</t>
  </si>
  <si>
    <t>203 AYLMER RD</t>
  </si>
  <si>
    <t>J9H 6H4</t>
  </si>
  <si>
    <t>2030 AVENUE C N</t>
  </si>
  <si>
    <t>S7L 1M2</t>
  </si>
  <si>
    <t>204 1ST AVE S</t>
  </si>
  <si>
    <t>T1J0A4</t>
  </si>
  <si>
    <t>204 ELGIN ST</t>
  </si>
  <si>
    <t>WHITE RIVER</t>
  </si>
  <si>
    <t>P0M3G0</t>
  </si>
  <si>
    <t>204 MAIN ST</t>
  </si>
  <si>
    <t>CARDSTON</t>
  </si>
  <si>
    <t>T0K0K0</t>
  </si>
  <si>
    <t>CARDSTON BRANCH</t>
  </si>
  <si>
    <t>204 MAIN ST N</t>
  </si>
  <si>
    <t>SLAVE LAKE</t>
  </si>
  <si>
    <t>T0G2A0</t>
  </si>
  <si>
    <t>SLAVE LAKE BRANCH</t>
  </si>
  <si>
    <t>2043 EGLINTON AVE E</t>
  </si>
  <si>
    <t>M1L2M9</t>
  </si>
  <si>
    <t>204D DIVISION ST</t>
  </si>
  <si>
    <t>COBOURG</t>
  </si>
  <si>
    <t>K9A 3P7</t>
  </si>
  <si>
    <t>205 COMMERCIAL ST</t>
  </si>
  <si>
    <t>V9R 5G8</t>
  </si>
  <si>
    <t>2052 WEST 41ST AVE</t>
  </si>
  <si>
    <t>V6M1Y8</t>
  </si>
  <si>
    <t>DUTTON</t>
  </si>
  <si>
    <t>N0L1J0</t>
  </si>
  <si>
    <t>Saskatoon</t>
  </si>
  <si>
    <t>2068 DE CHAMBLY RD</t>
  </si>
  <si>
    <t>LONGUEUIL</t>
  </si>
  <si>
    <t>J4J3Y7</t>
  </si>
  <si>
    <t>QUEENS QUAY BR</t>
  </si>
  <si>
    <t>207 Queen's Quay West</t>
  </si>
  <si>
    <t>M5J 1A7</t>
  </si>
  <si>
    <t>TOR-QUEENS QUAY BR</t>
  </si>
  <si>
    <t>207304 Norway House Cree Nation, Norway House Mal</t>
  </si>
  <si>
    <t>NORWAY HOUSE</t>
  </si>
  <si>
    <t>R0B 1B0</t>
  </si>
  <si>
    <t>2076 DANFORTH AVE</t>
  </si>
  <si>
    <t>M4C1J6</t>
  </si>
  <si>
    <t>209 11TH AVE SE</t>
  </si>
  <si>
    <t>T2G 0X9</t>
  </si>
  <si>
    <t>209 COUNTY COURT BLVD</t>
  </si>
  <si>
    <t>L6W 4P5</t>
  </si>
  <si>
    <t>LIVERPOOL BRANCH</t>
  </si>
  <si>
    <t>209 MAIN ST</t>
  </si>
  <si>
    <t>LIVERPOOL</t>
  </si>
  <si>
    <t>B0T1K0</t>
  </si>
  <si>
    <t>MERRITT BRANCH</t>
  </si>
  <si>
    <t>2090 QUILCHENA AVE</t>
  </si>
  <si>
    <t>MERRITT</t>
  </si>
  <si>
    <t>V1K1B8</t>
  </si>
  <si>
    <t>210 BROADWAY AVE SUITE #207</t>
  </si>
  <si>
    <t>L9W5G4</t>
  </si>
  <si>
    <t>210 LAKESHORE RD E</t>
  </si>
  <si>
    <t>L6L 1H2</t>
  </si>
  <si>
    <t>210 QUEEN ST</t>
  </si>
  <si>
    <t>PORT PERRY</t>
  </si>
  <si>
    <t>L9L1B9</t>
  </si>
  <si>
    <t>211 CENTRUM BLVD</t>
  </si>
  <si>
    <t>Orleans</t>
  </si>
  <si>
    <t>K1E3X1</t>
  </si>
  <si>
    <t>211 Du Plateau Blvd.</t>
  </si>
  <si>
    <t>J9A0N4</t>
  </si>
  <si>
    <t>10.131.1.65/26</t>
  </si>
  <si>
    <t>10.55.3.129/25</t>
  </si>
  <si>
    <t>10.43.1.1/26</t>
  </si>
  <si>
    <t>10.179.41.1/25</t>
  </si>
  <si>
    <t>10.19.15.129/26</t>
  </si>
  <si>
    <t>10.219.38.1/25</t>
  </si>
  <si>
    <t>10.155.16.1/26</t>
  </si>
  <si>
    <t>10.31.11.1/26</t>
  </si>
  <si>
    <t>10.155.9.1/26</t>
  </si>
  <si>
    <t>10.63.36.1/25</t>
  </si>
  <si>
    <t>10.127.6.129/25</t>
  </si>
  <si>
    <t>10.155.39.1/25</t>
  </si>
  <si>
    <t>10.191.14.1/26</t>
  </si>
  <si>
    <t>10.179.13.129/26</t>
  </si>
  <si>
    <t>10.191.50.1/25</t>
  </si>
  <si>
    <t>10.131.2.1/26</t>
  </si>
  <si>
    <t>10.191.10.1/26</t>
  </si>
  <si>
    <t>10.35.2.1/26</t>
  </si>
  <si>
    <t>10.27.74.1/24</t>
  </si>
  <si>
    <t>10.139.36.1/25</t>
  </si>
  <si>
    <t>10.11.37.1/25</t>
  </si>
  <si>
    <t>10.191.44.1/25</t>
  </si>
  <si>
    <t>10.31.7.129/25</t>
  </si>
  <si>
    <t>10.79.3.129/26</t>
  </si>
  <si>
    <t>10.19.43.1/24</t>
  </si>
  <si>
    <t>10.151.40.1/25</t>
  </si>
  <si>
    <t>10.22.19.1/24</t>
  </si>
  <si>
    <t>10.191.13.129/26</t>
  </si>
  <si>
    <t>10.123.45.1/25</t>
  </si>
  <si>
    <t>10.23.40.1/25</t>
  </si>
  <si>
    <t>10.43.12.1/26</t>
  </si>
  <si>
    <t>10.11.16.129/26</t>
  </si>
  <si>
    <t>10.79.43.1/25</t>
  </si>
  <si>
    <t>10.43.40.1/25</t>
  </si>
  <si>
    <t>10.155.3.1/26</t>
  </si>
  <si>
    <t>10.215.39.1/25</t>
  </si>
  <si>
    <t>10.131.13.129/26</t>
  </si>
  <si>
    <t>10.11.1.129/26</t>
  </si>
  <si>
    <t>10.127.11.1/26</t>
  </si>
  <si>
    <t>10.139.6.129/26</t>
  </si>
  <si>
    <t>10.183.16.1/26</t>
  </si>
  <si>
    <t>10.19.16.129/26</t>
  </si>
  <si>
    <t>10.127.46.1/25</t>
  </si>
  <si>
    <t>10.139.7.1/26</t>
  </si>
  <si>
    <t>10.79.44.1/25</t>
  </si>
  <si>
    <t>10.131.41.1/25</t>
  </si>
  <si>
    <t>10.23.67.1/25</t>
  </si>
  <si>
    <t>10.23.1.1/26</t>
  </si>
  <si>
    <t>10.135.4.129/26</t>
  </si>
  <si>
    <t>10.31.45.1/25</t>
  </si>
  <si>
    <t>10.179.2.1/25</t>
  </si>
  <si>
    <t>Concurrent Calls</t>
  </si>
  <si>
    <t>Comments</t>
  </si>
  <si>
    <t>QUBCPQ03CG0</t>
  </si>
  <si>
    <t>WNPGMB02DS2</t>
  </si>
  <si>
    <t>Baddeck</t>
  </si>
  <si>
    <t>BDDKNS01RS1</t>
  </si>
  <si>
    <t>Dalhousie</t>
  </si>
  <si>
    <t>DLHSNBSCRS0</t>
  </si>
  <si>
    <t>Burns Lake</t>
  </si>
  <si>
    <t>Added cutover dates for  803066_ 90522   Jan 8, 2015  and 803075_90541  Jan 15, 2015 (Per Donna's request )</t>
  </si>
  <si>
    <t>Nov 13: TR 3182 cutover date TBD fr Mar 26 due to Cabling requirements</t>
  </si>
  <si>
    <t>Nov 19: TR 4175  cutover date  fr Apr 01 to Apr 20 due to Cabling requirements</t>
  </si>
  <si>
    <t>Nov 13: TR 5855  cutover date  fr Mar 19 to Jun 11 2015  due to Cabling requirements</t>
  </si>
  <si>
    <t>Mission</t>
  </si>
  <si>
    <t>MSSNBC01DS2</t>
  </si>
  <si>
    <t>10.215.36.1/25</t>
  </si>
  <si>
    <t>10.35.11.1/26</t>
  </si>
  <si>
    <t>Transit 6012 (801562) 65 Queen St.  Removed from the Scheduled Tab and was placed in the Deleted site tab.  Note: The location at 65 Queen St, is not a branch, it only has 1 telephone line and it is located in the Thompson Building.  If the location will support IPT, then it should be part of the 20 King St. IPT services.  This was confirmed by the RMO.  Cutover was scheduled for November 12.  No communications sent.  Site replacement needed for November in Ontario.</t>
  </si>
  <si>
    <t>Transit 15326 RBVP ID added (809013) for INS at 3601 Major Mackenzie from blank.</t>
  </si>
  <si>
    <t>206 Slimmon Road</t>
  </si>
  <si>
    <t>S7V 0C6</t>
  </si>
  <si>
    <t>151 Walden Gate SE - Unit 600</t>
  </si>
  <si>
    <t>4000 No 3 Road #110</t>
  </si>
  <si>
    <t>V6X 0J8</t>
  </si>
  <si>
    <t>8005 Emerald Drive- Unit 400</t>
  </si>
  <si>
    <t>10.136.244.0/25</t>
  </si>
  <si>
    <t>10.136.244.128/25</t>
  </si>
  <si>
    <t>10.136.245.0/25</t>
  </si>
  <si>
    <t>10.136.245.128/25</t>
  </si>
  <si>
    <t>10.136.246.0/25</t>
  </si>
  <si>
    <t>10.136.246.128/25</t>
  </si>
  <si>
    <t>10.136.247.0/25</t>
  </si>
  <si>
    <t>10.136.247.128/25</t>
  </si>
  <si>
    <t>10.136.248.0/25</t>
  </si>
  <si>
    <t>10.136.248.128/25</t>
  </si>
  <si>
    <t>10.136.249.0/25</t>
  </si>
  <si>
    <t>10.136.249.128/25</t>
  </si>
  <si>
    <t>10.136.250.0/25</t>
  </si>
  <si>
    <t>10.136.250.128/25</t>
  </si>
  <si>
    <t>10.136.251.0/25</t>
  </si>
  <si>
    <t>10.136.251.128/25</t>
  </si>
  <si>
    <t>10.136.252.0/25</t>
  </si>
  <si>
    <t>10.136.252.128/25</t>
  </si>
  <si>
    <t>10.136.253.0/25</t>
  </si>
  <si>
    <t>10.136.253.128/25</t>
  </si>
  <si>
    <t>10.136.254.0/25</t>
  </si>
  <si>
    <t>18273 Yonge Street</t>
  </si>
  <si>
    <t>East Gwillimbury</t>
  </si>
  <si>
    <t>L9N 0A2</t>
  </si>
  <si>
    <t>1910 Fowler Drive</t>
  </si>
  <si>
    <t>2 Bloor St. E. Lower Concourse</t>
  </si>
  <si>
    <t>20678 Willoughby Town Centre,Drive Bldg B</t>
  </si>
  <si>
    <t>Langly</t>
  </si>
  <si>
    <t>King City</t>
  </si>
  <si>
    <t>2115 King Road</t>
  </si>
  <si>
    <t>L7B 1K2</t>
  </si>
  <si>
    <t>L5H 1G6</t>
  </si>
  <si>
    <t>221 Woodlawn Rd. W.--unit B11 and B12</t>
  </si>
  <si>
    <t>N1H 8P4</t>
  </si>
  <si>
    <t>2485 Appleby Line - Unit G2</t>
  </si>
  <si>
    <t>25 Peel Centre Drive - Unit 435</t>
  </si>
  <si>
    <t>Sept 10.  Transit 90428, RBVP ID 803051.  The cutover date was changed to TBD instead of Sept. 15th.  There are multiple LOB's at this address, no audit completed as per Sal Gabal.  Previously reviewed by Donna and James</t>
  </si>
  <si>
    <t>Sept. 10. Transit 9057, RBVP ID 802066.  Cutover date changed to TBD from Sept. 17.  This was reviewed previously by Donna and James</t>
  </si>
  <si>
    <t>Removed audit and migration date 801322 from Transit 4529 as per email (and live discussion) with James sept 3rd (3:16 pm)</t>
  </si>
  <si>
    <t>Removed audit and migration date 800856 from Transit 2880 as per email (and live discussion) with James sept 3rd (3:16 pm)</t>
  </si>
  <si>
    <t>c00202br1</t>
  </si>
  <si>
    <t>c00332br1</t>
  </si>
  <si>
    <t>c00342br1</t>
  </si>
  <si>
    <t>c00362br1</t>
  </si>
  <si>
    <t>c00382br1</t>
  </si>
  <si>
    <t>c00422br1</t>
  </si>
  <si>
    <t>c00622br1</t>
  </si>
  <si>
    <t>c00642br1</t>
  </si>
  <si>
    <t>c00732br1</t>
  </si>
  <si>
    <t>c00802br1</t>
  </si>
  <si>
    <t>c00812br1</t>
  </si>
  <si>
    <t>c01222br1</t>
  </si>
  <si>
    <t>c01262br1</t>
  </si>
  <si>
    <t>c01292br1</t>
  </si>
  <si>
    <t>c01302br1</t>
  </si>
  <si>
    <t>c01342br1</t>
  </si>
  <si>
    <t>c01352br1</t>
  </si>
  <si>
    <t>c01442br1</t>
  </si>
  <si>
    <t>c00476cr1</t>
  </si>
  <si>
    <t>c00667br1</t>
  </si>
  <si>
    <t>c00712br1</t>
  </si>
  <si>
    <t>c01472br1</t>
  </si>
  <si>
    <t>c01564br1</t>
  </si>
  <si>
    <t>c01616br1</t>
  </si>
  <si>
    <t>c01802br1</t>
  </si>
  <si>
    <t>c02482br1</t>
  </si>
  <si>
    <t>c02542br1</t>
  </si>
  <si>
    <t>c06222br1</t>
  </si>
  <si>
    <t>Gail Lorde 514-624-8283</t>
  </si>
  <si>
    <t>S0G 3N0</t>
  </si>
  <si>
    <t>M4W 2E4</t>
  </si>
  <si>
    <t xml:space="preserve">R0L 1S0 </t>
  </si>
  <si>
    <t xml:space="preserve">S0E 1E0 </t>
  </si>
  <si>
    <t xml:space="preserve">R0G 1G0 </t>
  </si>
  <si>
    <t xml:space="preserve">B3K 1T7 </t>
  </si>
  <si>
    <t xml:space="preserve">T2P 1H2 </t>
  </si>
  <si>
    <t xml:space="preserve">R0J 1B0 </t>
  </si>
  <si>
    <t xml:space="preserve">S0A 1A0 </t>
  </si>
  <si>
    <t xml:space="preserve">T2S 1G8 </t>
  </si>
  <si>
    <t xml:space="preserve">H4W 2X8 </t>
  </si>
  <si>
    <t xml:space="preserve">L4T 2T9 </t>
  </si>
  <si>
    <t xml:space="preserve">V1L 4H7 </t>
  </si>
  <si>
    <t xml:space="preserve">S0G 2K0 </t>
  </si>
  <si>
    <t xml:space="preserve">B3H 4S2 </t>
  </si>
  <si>
    <t xml:space="preserve">R0M 1S0 </t>
  </si>
  <si>
    <t xml:space="preserve">S0A 1N0 </t>
  </si>
  <si>
    <t xml:space="preserve">S0L 1R0 </t>
  </si>
  <si>
    <t xml:space="preserve">S0A 2A0 </t>
  </si>
  <si>
    <t xml:space="preserve">R0C 3J0 </t>
  </si>
  <si>
    <t xml:space="preserve">R1N 0L1 </t>
  </si>
  <si>
    <t xml:space="preserve">V7R 2N7 </t>
  </si>
  <si>
    <t xml:space="preserve">P7A 1V2 </t>
  </si>
  <si>
    <t xml:space="preserve">P7A 3S4 </t>
  </si>
  <si>
    <t xml:space="preserve">V6X 3K1 </t>
  </si>
  <si>
    <t>V7G 1M9</t>
  </si>
  <si>
    <t xml:space="preserve">S0A 2B0 </t>
  </si>
  <si>
    <t xml:space="preserve">N3H 3N7 </t>
  </si>
  <si>
    <t xml:space="preserve">R0L 1P0 </t>
  </si>
  <si>
    <t xml:space="preserve">T6H 4M6 </t>
  </si>
  <si>
    <t xml:space="preserve">V3H 5B9 </t>
  </si>
  <si>
    <t xml:space="preserve">R2H 0R6 </t>
  </si>
  <si>
    <t xml:space="preserve">P0L 2B0 </t>
  </si>
  <si>
    <t xml:space="preserve">R3J 0H1 </t>
  </si>
  <si>
    <t>S0E 1A0</t>
  </si>
  <si>
    <t xml:space="preserve">B0J 2L0 </t>
  </si>
  <si>
    <t xml:space="preserve">P3A 2A1 </t>
  </si>
  <si>
    <t xml:space="preserve">V1X 1X8 </t>
  </si>
  <si>
    <t xml:space="preserve">T5H 4K1 </t>
  </si>
  <si>
    <t xml:space="preserve">P7B 3Y2 </t>
  </si>
  <si>
    <t>10.137.192.128/25</t>
  </si>
  <si>
    <t>10.137.193.0/25</t>
  </si>
  <si>
    <t>10.137.193.128/25</t>
  </si>
  <si>
    <t>10.137.194.0/25</t>
  </si>
  <si>
    <t>10.137.194.128/25</t>
  </si>
  <si>
    <t>10.137.195.0/25</t>
  </si>
  <si>
    <t>10.137.195.128/25</t>
  </si>
  <si>
    <t>10.137.196.0/25</t>
  </si>
  <si>
    <t>10.137.196.128/25</t>
  </si>
  <si>
    <t>10.137.197.0/25</t>
  </si>
  <si>
    <t>10.137.197.128/25</t>
  </si>
  <si>
    <t>10.137.198.0/25</t>
  </si>
  <si>
    <t>10.137.198.128/25</t>
  </si>
  <si>
    <t>10.137.199.0/25</t>
  </si>
  <si>
    <t>10.137.199.128/25</t>
  </si>
  <si>
    <t>10.137.200.0/25</t>
  </si>
  <si>
    <t>10.137.200.128/25</t>
  </si>
  <si>
    <t>10.137.201.0/25</t>
  </si>
  <si>
    <t>10.137.201.128/25</t>
  </si>
  <si>
    <t>10.137.202.0/25</t>
  </si>
  <si>
    <t>Hours of Op Wednesday</t>
  </si>
  <si>
    <t>Hours of Op Friday</t>
  </si>
  <si>
    <t>Hours of OP Thursday</t>
  </si>
  <si>
    <t>Hours of Op Saturday</t>
  </si>
  <si>
    <t>n/a</t>
  </si>
  <si>
    <t>closed</t>
  </si>
  <si>
    <t>Hours of Op Sunday</t>
  </si>
  <si>
    <t>5760 TEREDO ST Unit 100</t>
  </si>
  <si>
    <t>w09859br1</t>
  </si>
  <si>
    <t>w09950br1</t>
  </si>
  <si>
    <t>Data</t>
  </si>
  <si>
    <t>Data Other</t>
  </si>
  <si>
    <t>10.32.5.1/26</t>
  </si>
  <si>
    <t>10.33.4.129/26</t>
  </si>
  <si>
    <t>10.32.133.129/25</t>
  </si>
  <si>
    <t>10.32.5.193/26</t>
  </si>
  <si>
    <t>10.127.2.129/26</t>
  </si>
  <si>
    <t>10.32.132.129/25</t>
  </si>
  <si>
    <t xml:space="preserve">Transit 13147, RBVP ID 802470, 111 Grangeway, Changed the cutover date to Oct. 30 (Thursday) from Sept. 30.  INS migration is during the day. </t>
  </si>
  <si>
    <t xml:space="preserve">Transit 90417, RBVP ID 803050, 111 Grangeway, Changed the cutover date to Oct. 30 from Sept. 30.  </t>
  </si>
  <si>
    <t>10.33.62.129/25</t>
  </si>
  <si>
    <t>10.33.62.128/25</t>
  </si>
  <si>
    <t>10.32.150.0/25</t>
  </si>
  <si>
    <r>
      <t xml:space="preserve">Create 2 columns beside AU </t>
    </r>
    <r>
      <rPr>
        <b/>
        <sz val="10"/>
        <color indexed="8"/>
        <rFont val="Arial"/>
        <family val="2"/>
      </rPr>
      <t>(Device)</t>
    </r>
    <r>
      <rPr>
        <sz val="10"/>
        <color indexed="8"/>
        <rFont val="Arial"/>
        <family val="2"/>
      </rPr>
      <t xml:space="preserve"> and then paste this formula in the first created column </t>
    </r>
    <r>
      <rPr>
        <sz val="10"/>
        <color indexed="62"/>
        <rFont val="Arial"/>
        <family val="2"/>
      </rPr>
      <t>(</t>
    </r>
    <r>
      <rPr>
        <b/>
        <sz val="10"/>
        <color indexed="62"/>
        <rFont val="Arial"/>
        <family val="2"/>
      </rPr>
      <t>AV)</t>
    </r>
  </si>
  <si>
    <t>10.138.105.1/25</t>
  </si>
  <si>
    <t>10.33.2.129/26</t>
  </si>
  <si>
    <t>10.34.2.1/26</t>
  </si>
  <si>
    <t>10.33.1.193/26</t>
  </si>
  <si>
    <t>10.33.2.65/26</t>
  </si>
  <si>
    <t>10.33.6.65/26</t>
  </si>
  <si>
    <t>10.33.5.1/26</t>
  </si>
  <si>
    <t>10.33.5.65/26</t>
  </si>
  <si>
    <t>10.32.0.193/26</t>
  </si>
  <si>
    <t>10.32.1.193/26</t>
  </si>
  <si>
    <t>10.33.5.129/26</t>
  </si>
  <si>
    <t>10.32.143.1/25</t>
  </si>
  <si>
    <t>10.32.139.1/25</t>
  </si>
  <si>
    <t>10.34.14.129/26</t>
  </si>
  <si>
    <t>10.32.140.1/25</t>
  </si>
  <si>
    <t>10.32.138.129/25</t>
  </si>
  <si>
    <t>10.32.146.129/25</t>
  </si>
  <si>
    <t>10.32.136.1/25</t>
  </si>
  <si>
    <t>10.32.134.1/25</t>
  </si>
  <si>
    <t>10.32.141.129/25</t>
  </si>
  <si>
    <t>10.32.5.65/26</t>
  </si>
  <si>
    <t>10.32.135.129/25</t>
  </si>
  <si>
    <t>10.32.137.129/25</t>
  </si>
  <si>
    <t>10.32.136.129/25</t>
  </si>
  <si>
    <t>10.32.142.1/25</t>
  </si>
  <si>
    <t>10.32.139.129/25</t>
  </si>
  <si>
    <t>10.34.63.129/25</t>
  </si>
  <si>
    <t>10.33.2.1/26</t>
  </si>
  <si>
    <t>10.199.49.1/25</t>
  </si>
  <si>
    <t>10.32.137.1/25</t>
  </si>
  <si>
    <t>10.33.2.193/26</t>
  </si>
  <si>
    <t>10.34.2.193/26</t>
  </si>
  <si>
    <t>10.34.4.65/26</t>
  </si>
  <si>
    <t>10.32.145.129/25</t>
  </si>
  <si>
    <t>10.32.4.1/26</t>
  </si>
  <si>
    <t>10.33.5.193/26</t>
  </si>
  <si>
    <t>10.147.52.1/25</t>
  </si>
  <si>
    <t>10.32.145.1/25</t>
  </si>
  <si>
    <t>10.33.1.1/26</t>
  </si>
  <si>
    <t>10.33.63.1/24</t>
  </si>
  <si>
    <t>10.22.5.1/24</t>
  </si>
  <si>
    <t>10.157.5.1/26</t>
  </si>
  <si>
    <t>10.167.12.1/26</t>
  </si>
  <si>
    <t>10.167.9.1/26</t>
  </si>
  <si>
    <t>10.156.34.1/24</t>
  </si>
  <si>
    <t>10.157.23.129/25</t>
  </si>
  <si>
    <t>10.32.143.129/25</t>
  </si>
  <si>
    <t>10.33.0.193/26</t>
  </si>
  <si>
    <t>10.34.2.129/26</t>
  </si>
  <si>
    <t>10.33.0.65/26</t>
  </si>
  <si>
    <t>10.33.6.129/26</t>
  </si>
  <si>
    <t>10.32.140.129/25</t>
  </si>
  <si>
    <t>10.34.0.193/26</t>
  </si>
  <si>
    <t>10.11.66.129/25</t>
  </si>
  <si>
    <t>10.32.5.129/26</t>
  </si>
  <si>
    <t>10.63.51.129/25</t>
  </si>
  <si>
    <t>10.33.3.65/26</t>
  </si>
  <si>
    <t>10.27.54.129/25</t>
  </si>
  <si>
    <t>10.11.68.129/25</t>
  </si>
  <si>
    <t>10.34.4.1/26</t>
  </si>
  <si>
    <t>10.34.1.65/26</t>
  </si>
  <si>
    <t>10.32.134.129/25</t>
  </si>
  <si>
    <t>10.34.3.129/26</t>
  </si>
  <si>
    <t>10.34.1.1/26</t>
  </si>
  <si>
    <t>10.34.0.1/26</t>
  </si>
  <si>
    <t>10.187.55.129/25</t>
  </si>
  <si>
    <t>10.34.16.1/25</t>
  </si>
  <si>
    <t>10.199.50.129/25</t>
  </si>
  <si>
    <t>10.187.56.129/25</t>
  </si>
  <si>
    <t>10.32.1.129/26</t>
  </si>
  <si>
    <t>10.32.133.1/25</t>
  </si>
  <si>
    <t>10.123.61.1/24</t>
  </si>
  <si>
    <t>10.43.63.129/25</t>
  </si>
  <si>
    <t>Terrace</t>
  </si>
  <si>
    <t>TRRCBC02DS1</t>
  </si>
  <si>
    <t>250664</t>
  </si>
  <si>
    <t>250-664-0001</t>
  </si>
  <si>
    <t>Pictou</t>
  </si>
  <si>
    <t>PCTUNS01RS1</t>
  </si>
  <si>
    <t>10.167.0.65/26</t>
  </si>
  <si>
    <t>10.165.28.24/24</t>
  </si>
  <si>
    <t>10.167.58.1/25</t>
  </si>
  <si>
    <t>10.151.16.129/26</t>
  </si>
  <si>
    <t>The Pas</t>
  </si>
  <si>
    <t>1846 Main St</t>
  </si>
  <si>
    <t>4095 Main St</t>
  </si>
  <si>
    <t>213 Main St</t>
  </si>
  <si>
    <t>Rosetown</t>
  </si>
  <si>
    <t>1139 Mayor Magrath Dr</t>
  </si>
  <si>
    <t>123 Lenore Dr</t>
  </si>
  <si>
    <t>1402 College Dr</t>
  </si>
  <si>
    <t>842 Broadway Ave</t>
  </si>
  <si>
    <t>4501 West 10th Ave</t>
  </si>
  <si>
    <t>201 Frederica St W</t>
  </si>
  <si>
    <t>304 Centre St</t>
  </si>
  <si>
    <t>Shaunavon</t>
  </si>
  <si>
    <t>165 Keats St</t>
  </si>
  <si>
    <t>Southey</t>
  </si>
  <si>
    <t>669 Osborne St</t>
  </si>
  <si>
    <t>304 Cook St</t>
  </si>
  <si>
    <t>109 Mountain St</t>
  </si>
  <si>
    <t>Strasbourg</t>
  </si>
  <si>
    <t>261 1st Ave Nw</t>
  </si>
  <si>
    <t>1102 100th St</t>
  </si>
  <si>
    <t>Tisdale</t>
  </si>
  <si>
    <t>672 Park Royal North</t>
  </si>
  <si>
    <t>5128 Roblin Blvd</t>
  </si>
  <si>
    <t>202 Main St</t>
  </si>
  <si>
    <t>Watrous</t>
  </si>
  <si>
    <t>220 Souris Ave</t>
  </si>
  <si>
    <t>Weyburn</t>
  </si>
  <si>
    <t>77 Woodland Dr</t>
  </si>
  <si>
    <t>Hay River</t>
  </si>
  <si>
    <t>4110 4th Ave</t>
  </si>
  <si>
    <t>Whitehorse</t>
  </si>
  <si>
    <t>YT</t>
  </si>
  <si>
    <t>380 Scott St</t>
  </si>
  <si>
    <t>L2M 3W4</t>
  </si>
  <si>
    <t>610 SIXTH ST SUITE 201</t>
  </si>
  <si>
    <t>195 FORT ST</t>
  </si>
  <si>
    <t>R3C3N1</t>
  </si>
  <si>
    <t>T2W4Y1</t>
  </si>
  <si>
    <t>2985 VIRTUAL WAY UNIT 300</t>
  </si>
  <si>
    <t>10.136.4.1/25</t>
  </si>
  <si>
    <t>10.138.60.1/25</t>
  </si>
  <si>
    <t>10.136.164.1/25</t>
  </si>
  <si>
    <t>10.136.105.129/25</t>
  </si>
  <si>
    <t>10.138.61.1/25</t>
  </si>
  <si>
    <t>10.138.61.129/25</t>
  </si>
  <si>
    <t>10.138.62.1/25</t>
  </si>
  <si>
    <t>10.137.249.129/25</t>
  </si>
  <si>
    <t>10.137.246.1/25</t>
  </si>
  <si>
    <t>10.136.235.129/25</t>
  </si>
  <si>
    <t>10.136.162.129/25</t>
  </si>
  <si>
    <t>10.137.112.129/25</t>
  </si>
  <si>
    <t>10.136.163.1/25</t>
  </si>
  <si>
    <t>10.137.23.1/25</t>
  </si>
  <si>
    <t>10.137.23.129/25</t>
  </si>
  <si>
    <t>10.136.163.129/25</t>
  </si>
  <si>
    <t>10.138.60.129/25</t>
  </si>
  <si>
    <t>10.137.24.129/25</t>
  </si>
  <si>
    <t>10.137.114.1/25</t>
  </si>
  <si>
    <t>10.137.248.129/25</t>
  </si>
  <si>
    <t>10.137.63.129/25</t>
  </si>
  <si>
    <t>10.136.165.1/25</t>
  </si>
  <si>
    <t>10.136.236.129/25</t>
  </si>
  <si>
    <t>10.136.46.1/25</t>
  </si>
  <si>
    <t>10.137.51.1/25</t>
  </si>
  <si>
    <t>10.138.63.1/25</t>
  </si>
  <si>
    <t>10.137.249.1/25</t>
  </si>
  <si>
    <t>10.137.240.1/25</t>
  </si>
  <si>
    <t>10.136.167.129/25</t>
  </si>
  <si>
    <t>10.136.47.1/25</t>
  </si>
  <si>
    <t>10.136.9.1/25</t>
  </si>
  <si>
    <t>10.136.7.1/25</t>
  </si>
  <si>
    <t>A1L1N9</t>
  </si>
  <si>
    <t>A2H2Z3</t>
  </si>
  <si>
    <t>A1W3A3</t>
  </si>
  <si>
    <t>A1B3N4</t>
  </si>
  <si>
    <t>B3M3Y7</t>
  </si>
  <si>
    <t>C1A7K4</t>
  </si>
  <si>
    <t>T2P2Z1</t>
  </si>
  <si>
    <t>V8L1W2</t>
  </si>
  <si>
    <t>10.23.74.1/24</t>
  </si>
  <si>
    <t>10.155.10.1/26</t>
  </si>
  <si>
    <t>10.143.3.1/26</t>
  </si>
  <si>
    <t>10.183.41.1/25</t>
  </si>
  <si>
    <t>10.23.1.129/26</t>
  </si>
  <si>
    <t>10.123.6.1/26</t>
  </si>
  <si>
    <t>10.155.42.1/25</t>
  </si>
  <si>
    <t>10.11.36.1/25</t>
  </si>
  <si>
    <t>10.187.0.129/26</t>
  </si>
  <si>
    <t>10.123.4.129/26</t>
  </si>
  <si>
    <t>10.147.13.1/26</t>
  </si>
  <si>
    <t>10.207.0.129/26</t>
  </si>
  <si>
    <t>10.143.74.1/23</t>
  </si>
  <si>
    <t>10.35.40.1/25</t>
  </si>
  <si>
    <t>10.11.50.129/25</t>
  </si>
  <si>
    <t>10.135.48.1/25</t>
  </si>
  <si>
    <t>10.147.45.1/25</t>
  </si>
  <si>
    <t>10.135.49.1/25</t>
  </si>
  <si>
    <t>10.123.11.1/26</t>
  </si>
  <si>
    <t>10.79.2.129/26</t>
  </si>
  <si>
    <t>10.35.13.129/26</t>
  </si>
  <si>
    <t>10.139.0.129/26</t>
  </si>
  <si>
    <t>10.191.54.1/25</t>
  </si>
  <si>
    <t>10.31.50.1/25</t>
  </si>
  <si>
    <t>10.143.9.129/25</t>
  </si>
  <si>
    <t>10.79.39.1/25</t>
  </si>
  <si>
    <t>10.11.12.1/25</t>
  </si>
  <si>
    <t>10.215.35.1/25</t>
  </si>
  <si>
    <t>10.27.0.129/26</t>
  </si>
  <si>
    <t>10.63.0.1/26</t>
  </si>
  <si>
    <t>10.27.6.1/26</t>
  </si>
  <si>
    <t>10.135.53.1/25</t>
  </si>
  <si>
    <t>10.11.35.1/25</t>
  </si>
  <si>
    <t>10.63.38.1/25</t>
  </si>
  <si>
    <t>10.151.13.1/26</t>
  </si>
  <si>
    <t>10.19.36.1/25</t>
  </si>
  <si>
    <t>10.79.7.1/26</t>
  </si>
  <si>
    <t>10.207.2.129/26</t>
  </si>
  <si>
    <t>10.151.8.129/26</t>
  </si>
  <si>
    <t>10.31.6.1/26</t>
  </si>
  <si>
    <t>10.215.51.1/25</t>
  </si>
  <si>
    <t>10.219.45.1/25</t>
  </si>
  <si>
    <t>10.43.70.1/24</t>
  </si>
  <si>
    <t>10.207.0.1/26</t>
  </si>
  <si>
    <t>10.199.2.129/26</t>
  </si>
  <si>
    <t>10.27.46.1/25</t>
  </si>
  <si>
    <t>10.207.5.1/26</t>
  </si>
  <si>
    <t>10.215.70.1/24</t>
  </si>
  <si>
    <t>10.67.0.129/26</t>
  </si>
  <si>
    <t>10.157.45.1/25</t>
  </si>
  <si>
    <t>10.191.9.129/26</t>
  </si>
  <si>
    <t>10.67.40.1/25</t>
  </si>
  <si>
    <t>10.141.112.1/24</t>
  </si>
  <si>
    <t>10.199.4.1/26</t>
  </si>
  <si>
    <t>10.31.10.1/26</t>
  </si>
  <si>
    <t>10.43.78.1/24</t>
  </si>
  <si>
    <t>10.67.39.1/25</t>
  </si>
  <si>
    <t>10.63.40.1/25</t>
  </si>
  <si>
    <t>10.195.57.1/25</t>
  </si>
  <si>
    <t>10.27.12.1/26</t>
  </si>
  <si>
    <t>10.23.70.1/24</t>
  </si>
  <si>
    <t>10.135.10.1/26</t>
  </si>
  <si>
    <t>10.183.10.129/26</t>
  </si>
  <si>
    <t>10.63.74.1/24</t>
  </si>
  <si>
    <t>10.23.3.1/26</t>
  </si>
  <si>
    <t>10.31.70.1/24</t>
  </si>
  <si>
    <t>10.55.50.1/25</t>
  </si>
  <si>
    <t>10.43.7.129/26</t>
  </si>
  <si>
    <t>10.131.0.1/26</t>
  </si>
  <si>
    <t>10.35.42.1/25</t>
  </si>
  <si>
    <t>10.11.43.1/25</t>
  </si>
  <si>
    <t>10.31.0.1/26</t>
  </si>
  <si>
    <t>10.183.8.129/26</t>
  </si>
  <si>
    <t>10.155.6.1/25</t>
  </si>
  <si>
    <t>10.167.2.129/26</t>
  </si>
  <si>
    <t>10.191.10.129/26</t>
  </si>
  <si>
    <t>10.55.1.1/26</t>
  </si>
  <si>
    <t>10.43.36.1/25</t>
  </si>
  <si>
    <t>10.31.37.1/25</t>
  </si>
  <si>
    <t>10.131.10.1/25</t>
  </si>
  <si>
    <t>10.131.5.1/26</t>
  </si>
  <si>
    <t>10.67.41.1/24</t>
  </si>
  <si>
    <t>10.139.10.1/26</t>
  </si>
  <si>
    <t>10.139.7.129/26</t>
  </si>
  <si>
    <t>10.219.1.129/26</t>
  </si>
  <si>
    <t>10.203.46.1/25</t>
  </si>
  <si>
    <t>10.11.7.1/26</t>
  </si>
  <si>
    <t>10.23.29.1/25</t>
  </si>
  <si>
    <t>10.11.51.1/25</t>
  </si>
  <si>
    <t>10.131.16.129/26</t>
  </si>
  <si>
    <t>10.31.9.129/26</t>
  </si>
  <si>
    <t>10.183.35.1/25</t>
  </si>
  <si>
    <t>10.127.39.1/25</t>
  </si>
  <si>
    <t>10.219.2.1/26</t>
  </si>
  <si>
    <t>10.23.2.129/25</t>
  </si>
  <si>
    <t>10.127.16.129/26</t>
  </si>
  <si>
    <t>10.135.0.129/26</t>
  </si>
  <si>
    <t>10.135.9.1/26</t>
  </si>
  <si>
    <t>10.215.5.1/26</t>
  </si>
  <si>
    <t>10.215.6.129/26</t>
  </si>
  <si>
    <t>10.151.3.1/25</t>
  </si>
  <si>
    <t>10.191.55.1/25</t>
  </si>
  <si>
    <t>10.131.3.1/26</t>
  </si>
  <si>
    <t>10.187.39.1/25</t>
  </si>
  <si>
    <t>10.183.9.1/26</t>
  </si>
  <si>
    <t>10.155.3.129/26</t>
  </si>
  <si>
    <t>10.11.6.129/24</t>
  </si>
  <si>
    <t>10.207.47.1/25</t>
  </si>
  <si>
    <t>10.137.101.0/25</t>
  </si>
  <si>
    <t>10.137.101.128/25</t>
  </si>
  <si>
    <t>10.137.102.0/25</t>
  </si>
  <si>
    <t>10.137.102.128/25</t>
  </si>
  <si>
    <t>10.137.103.0/25</t>
  </si>
  <si>
    <t>10.137.103.128/25</t>
  </si>
  <si>
    <t>10.137.104.0/25</t>
  </si>
  <si>
    <t>10.137.104.128/25</t>
  </si>
  <si>
    <t>10.137.105.0/25</t>
  </si>
  <si>
    <t>10.137.105.128/25</t>
  </si>
  <si>
    <t>10.137.106.0/25</t>
  </si>
  <si>
    <t>10.137.106.128/25</t>
  </si>
  <si>
    <t>10.137.107.0/25</t>
  </si>
  <si>
    <t>10.137.107.128/25</t>
  </si>
  <si>
    <t>10.137.108.0/25</t>
  </si>
  <si>
    <t>10.137.108.128/25</t>
  </si>
  <si>
    <t>10.137.109.0/25</t>
  </si>
  <si>
    <t>Insurance</t>
  </si>
  <si>
    <t>10.137.125.128/25</t>
  </si>
  <si>
    <t>10.137.126.0/25</t>
  </si>
  <si>
    <t>10.137.126.128/25</t>
  </si>
  <si>
    <t>10.137.127.0/25</t>
  </si>
  <si>
    <t>10.137.127.128/25</t>
  </si>
  <si>
    <t>10.137.128.0/25</t>
  </si>
  <si>
    <t>10.137.128.128/25</t>
  </si>
  <si>
    <t>10.137.129.0/25</t>
  </si>
  <si>
    <t>10.137.129.128/25</t>
  </si>
  <si>
    <t>10.137.130.0/25</t>
  </si>
  <si>
    <t>10.137.130.128/25</t>
  </si>
  <si>
    <t>10.137.131.0/25</t>
  </si>
  <si>
    <t>10.137.131.128/25</t>
  </si>
  <si>
    <t>10.137.132.0/25</t>
  </si>
  <si>
    <t>10.137.132.128/25</t>
  </si>
  <si>
    <t>10.137.133.0/25</t>
  </si>
  <si>
    <t>10.137.133.128/25</t>
  </si>
  <si>
    <t>10.137.134.0/25</t>
  </si>
  <si>
    <t>10.137.134.128/25</t>
  </si>
  <si>
    <t>10.137.135.0/25</t>
  </si>
  <si>
    <t>10.155.5.1/25</t>
  </si>
  <si>
    <t>10.27.72.1/24</t>
  </si>
  <si>
    <t>10.55.37.1/25</t>
  </si>
  <si>
    <t>10.67.2.1/26</t>
  </si>
  <si>
    <t>10.155.11.129/26</t>
  </si>
  <si>
    <t>10.219.41.1/25</t>
  </si>
  <si>
    <t>10.183.40.1/25</t>
  </si>
  <si>
    <t>10.11.38.1/25</t>
  </si>
  <si>
    <t>10.27.8.1/26</t>
  </si>
  <si>
    <t>Transit 5462 (801466) 831 College St. Cutover date of November 06 was removed from Scheduled Tab and placed in the Deleted site tab.  This transit was a duplicated row on the schedule.  The location has CLOSED, this was confirmed by the client.   No site replacement needed as 5462 (801467) at 833 College St. is still on the scheduled tab.  Cutover date needed.</t>
  </si>
  <si>
    <t>Transit 1211 (800332) 3610 St. Jean Blvd. updated Colum AR to reflect IPT</t>
  </si>
  <si>
    <t>Transit 2201 (800706) 1100 Wellington St updated Colum AR to reflect IPT</t>
  </si>
  <si>
    <t>Transit 59 (800010) 207 Queen's Quay West. Removed from the Scheduled Tab and was placed in the Deleted site tab.  Note: The Queen's Quay location was removed from migration as the new location will be a GU site. This was confirmed by the RMO.  Cutover was scheduled for December 09.  No communications sent.  Site replacement needed for December in Ontario.</t>
  </si>
  <si>
    <t>10117 Jasper Ave - 13th floor</t>
  </si>
  <si>
    <t xml:space="preserve">Flin Flon </t>
  </si>
  <si>
    <t>343 Scott St</t>
  </si>
  <si>
    <t>Fort Frances</t>
  </si>
  <si>
    <t>144 4th Ave Sw</t>
  </si>
  <si>
    <t>203 Laverendrye Ave</t>
  </si>
  <si>
    <t>Churchill</t>
  </si>
  <si>
    <t>114 Broad St</t>
  </si>
  <si>
    <t>Cut Knife</t>
  </si>
  <si>
    <t>9919 Fairmount Dr Se</t>
  </si>
  <si>
    <t>3919a Richmond Rd Sw</t>
  </si>
  <si>
    <t>614 Railway Ave</t>
  </si>
  <si>
    <t>Glenboro</t>
  </si>
  <si>
    <t>43 Fourth St Se</t>
  </si>
  <si>
    <t>Hamiota</t>
  </si>
  <si>
    <t>533 Broadway Ave</t>
  </si>
  <si>
    <t>Kilarney</t>
  </si>
  <si>
    <t>Main &amp; First</t>
  </si>
  <si>
    <t>Elrose</t>
  </si>
  <si>
    <t>5269 Memorial Dr Se</t>
  </si>
  <si>
    <t>1210 Summit Dr</t>
  </si>
  <si>
    <t>3036 Pandosy St</t>
  </si>
  <si>
    <t>Main &amp; Ellis St</t>
  </si>
  <si>
    <t>Manitou</t>
  </si>
  <si>
    <t>740 8th Ave Sw</t>
  </si>
  <si>
    <t>516 Burrows Rd</t>
  </si>
  <si>
    <t>Added four new tabs; CHANGE LOG, CTX as of NOV 28, TO BE INVESTIGATED and REMOTE OFFICES</t>
  </si>
  <si>
    <t>Trunk Group Number</t>
  </si>
  <si>
    <t>Description &amp; PTN if Available</t>
  </si>
  <si>
    <t>Service Extension Yes or No</t>
  </si>
  <si>
    <t>Customer SBC Yes or No</t>
  </si>
  <si>
    <t>Telephone Numbers Needed Total Quantity</t>
  </si>
  <si>
    <t>Toll Free Total Quantity</t>
  </si>
  <si>
    <t>Number of Concurrent Calls</t>
  </si>
  <si>
    <t xml:space="preserve">B3E 1J8 </t>
  </si>
  <si>
    <t xml:space="preserve">R0J 1Z0 </t>
  </si>
  <si>
    <t xml:space="preserve">M5S 2H7 </t>
  </si>
  <si>
    <t xml:space="preserve">S0L 2N0 </t>
  </si>
  <si>
    <t xml:space="preserve">S0C 2B0 </t>
  </si>
  <si>
    <t>R0G 2L0</t>
  </si>
  <si>
    <t>V6G 2M3</t>
  </si>
  <si>
    <t xml:space="preserve">V6S 2G1 </t>
  </si>
  <si>
    <t xml:space="preserve">B3R 1V5 </t>
  </si>
  <si>
    <t xml:space="preserve">S0N 1Z0 </t>
  </si>
  <si>
    <t xml:space="preserve">R9A 1L1 </t>
  </si>
  <si>
    <t>H1H 1B2</t>
  </si>
  <si>
    <t xml:space="preserve">R2V 3H2 </t>
  </si>
  <si>
    <t xml:space="preserve">V5V 3P5 </t>
  </si>
  <si>
    <t xml:space="preserve">S0L 2V0 </t>
  </si>
  <si>
    <t xml:space="preserve">N0N 1J0 </t>
  </si>
  <si>
    <t xml:space="preserve">T1K 2P9 </t>
  </si>
  <si>
    <t xml:space="preserve">G5L 1A1 </t>
  </si>
  <si>
    <t xml:space="preserve">S7K 7H9 </t>
  </si>
  <si>
    <t xml:space="preserve">S7N 0W7 </t>
  </si>
  <si>
    <t>S7N 1B6</t>
  </si>
  <si>
    <t xml:space="preserve">V6R 2J2 </t>
  </si>
  <si>
    <t xml:space="preserve">N2L 2R5 </t>
  </si>
  <si>
    <t xml:space="preserve">G5Y 2E2 </t>
  </si>
  <si>
    <t>P7E 3W1</t>
  </si>
  <si>
    <t xml:space="preserve">S0N 2M0 </t>
  </si>
  <si>
    <t xml:space="preserve">S0G 4P0 </t>
  </si>
  <si>
    <t xml:space="preserve">V8V 3X6 </t>
  </si>
  <si>
    <t xml:space="preserve">N8S 1T4 </t>
  </si>
  <si>
    <t xml:space="preserve">S0G 4V0 </t>
  </si>
  <si>
    <t xml:space="preserve">S9H 0N1 </t>
  </si>
  <si>
    <t xml:space="preserve">S0E 1T0 </t>
  </si>
  <si>
    <t xml:space="preserve">Y1A 4N7 </t>
  </si>
  <si>
    <t xml:space="preserve">X1A 3T1 </t>
  </si>
  <si>
    <t xml:space="preserve">X0E 1G1 </t>
  </si>
  <si>
    <t xml:space="preserve">S0K 4W0 </t>
  </si>
  <si>
    <t xml:space="preserve">S0K 4T0 </t>
  </si>
  <si>
    <t>S4H 0C5</t>
  </si>
  <si>
    <t xml:space="preserve">R3R 0G9 </t>
  </si>
  <si>
    <t xml:space="preserve">V7T 1H9 </t>
  </si>
  <si>
    <t xml:space="preserve">G4R 2W8 </t>
  </si>
  <si>
    <t>R8A 1K1</t>
  </si>
  <si>
    <t>S0H 0B0</t>
  </si>
  <si>
    <t xml:space="preserve">T2Y 0J3 </t>
  </si>
  <si>
    <t>833 College St</t>
  </si>
  <si>
    <t xml:space="preserve">M6H 1A1   </t>
  </si>
  <si>
    <t>20 King St W - Concourse</t>
  </si>
  <si>
    <t xml:space="preserve">M5H 1C4   </t>
  </si>
  <si>
    <t>1530 ADELAIDE ST N</t>
  </si>
  <si>
    <t>N5X1K4</t>
  </si>
  <si>
    <t>1532 REGENT AVE W</t>
  </si>
  <si>
    <t>R2C 3B4</t>
  </si>
  <si>
    <t>1535 BANK ST</t>
  </si>
  <si>
    <t>K1H7Z1</t>
  </si>
  <si>
    <t>15365 10 Hwy</t>
  </si>
  <si>
    <t>V3S0X9</t>
  </si>
  <si>
    <t>CHETICAMP BRANCH</t>
  </si>
  <si>
    <t>15374 CABOT TRAIL RD HWY #19</t>
  </si>
  <si>
    <t>CHETICAMP</t>
  </si>
  <si>
    <t>B0E1H0</t>
  </si>
  <si>
    <t>154 1ST AVE S</t>
  </si>
  <si>
    <t>S7K 1K2</t>
  </si>
  <si>
    <t>1540 GREBER BLVD-SUITE 1</t>
  </si>
  <si>
    <t>J8R0E1</t>
  </si>
  <si>
    <t>15408 YONGE ST</t>
  </si>
  <si>
    <t>L4G1N9</t>
  </si>
  <si>
    <t>15420 BAYVIEW AVE UNIT #1 BUILDING C</t>
  </si>
  <si>
    <t>L4G7J1</t>
  </si>
  <si>
    <t>1545 STEELES AVE E</t>
  </si>
  <si>
    <t>M2M 3Y7</t>
  </si>
  <si>
    <t>155 Municipal Rd. 24, Walden Plaza</t>
  </si>
  <si>
    <t>LIVELY</t>
  </si>
  <si>
    <t>P3Y1J1</t>
  </si>
  <si>
    <t>1550 ST MARYS RD</t>
  </si>
  <si>
    <t>R2M 5M9</t>
  </si>
  <si>
    <t>1554 BAYVIEW AVE L1</t>
  </si>
  <si>
    <t>M4G3B6</t>
  </si>
  <si>
    <t>156 THAMES ST S</t>
  </si>
  <si>
    <t>INGERSOLL</t>
  </si>
  <si>
    <t>N5C2T4</t>
  </si>
  <si>
    <t>157 RAILWAY ST</t>
  </si>
  <si>
    <t>NIPIGON</t>
  </si>
  <si>
    <t>P0T2J0</t>
  </si>
  <si>
    <t>1571 SANDHURST CIRCLE</t>
  </si>
  <si>
    <t>M1V1V2</t>
  </si>
  <si>
    <t>15710 87TH AVE NW</t>
  </si>
  <si>
    <t>T5R5W9</t>
  </si>
  <si>
    <t>15735 97 St. NW.</t>
  </si>
  <si>
    <t>T5X 0C7</t>
  </si>
  <si>
    <t>INVERNESS BRANCH</t>
  </si>
  <si>
    <t>15794 CENTRAL AVE</t>
  </si>
  <si>
    <t>Inverness</t>
  </si>
  <si>
    <t>B0E1N0</t>
  </si>
  <si>
    <t>15795 Croydon Drive</t>
  </si>
  <si>
    <t>V3S2L6</t>
  </si>
  <si>
    <t>158 THE SQUARE</t>
  </si>
  <si>
    <t>GODERICH</t>
  </si>
  <si>
    <t>N7A3Z2</t>
  </si>
  <si>
    <t>WHITE ROCK</t>
  </si>
  <si>
    <t>V4B 3Z7</t>
  </si>
  <si>
    <t>BEDFORD BR</t>
  </si>
  <si>
    <t>New Germany</t>
  </si>
  <si>
    <t>NWGRNS01RS1</t>
  </si>
  <si>
    <t>Rutland</t>
  </si>
  <si>
    <t>RTLDBC01RS1</t>
  </si>
  <si>
    <t>SDNYBC01DS1</t>
  </si>
  <si>
    <t>Sooke</t>
  </si>
  <si>
    <t>SOKEBC01RS1</t>
  </si>
  <si>
    <t>ALIANT TELECOM (PEI)</t>
  </si>
  <si>
    <t>PE</t>
  </si>
  <si>
    <t>CHTWPE01CG0</t>
  </si>
  <si>
    <t>New Glasgow</t>
  </si>
  <si>
    <t>NWGLNS01CG0</t>
  </si>
  <si>
    <t>Summerside</t>
  </si>
  <si>
    <t>SMSDPE01RS0</t>
  </si>
  <si>
    <t>Kentville</t>
  </si>
  <si>
    <t>BDFRNS02CG0</t>
  </si>
  <si>
    <t>Hunter River</t>
  </si>
  <si>
    <t>HNRVPE01RS1</t>
  </si>
  <si>
    <t>10.138.45.0/25</t>
  </si>
  <si>
    <t>10.138.45.128/25</t>
  </si>
  <si>
    <t>10.138.46.0/25</t>
  </si>
  <si>
    <t>10.138.46.128/25</t>
  </si>
  <si>
    <t>10.138.47.0/25</t>
  </si>
  <si>
    <t>10.138.47.128/25</t>
  </si>
  <si>
    <t>10.138.48.0/25</t>
  </si>
  <si>
    <t>10.138.48.128/25</t>
  </si>
  <si>
    <t>10.138.49.0/25</t>
  </si>
  <si>
    <t>10.138.49.128/25</t>
  </si>
  <si>
    <t>10.138.50.0/25</t>
  </si>
  <si>
    <t>10.138.50.128/25</t>
  </si>
  <si>
    <t>10.138.51.0/25</t>
  </si>
  <si>
    <t>10.138.51.128/25</t>
  </si>
  <si>
    <t>10.138.52.0/25</t>
  </si>
  <si>
    <t>10.138.52.128/25</t>
  </si>
  <si>
    <t>10.138.53.0/25</t>
  </si>
  <si>
    <t>10.138.53.128/25</t>
  </si>
  <si>
    <t>10.138.54.0/25</t>
  </si>
  <si>
    <t>10.138.54.128/25</t>
  </si>
  <si>
    <t>10.138.55.0/25</t>
  </si>
  <si>
    <t>10.138.55.128/25</t>
  </si>
  <si>
    <t>10.138.56.0/25</t>
  </si>
  <si>
    <t>10.138.56.128/25</t>
  </si>
  <si>
    <t>10.138.57.0/25</t>
  </si>
  <si>
    <t>10.138.57.128/25</t>
  </si>
  <si>
    <t>10.138.58.0/25</t>
  </si>
  <si>
    <t>10.138.58.128/25</t>
  </si>
  <si>
    <t>10.138.59.0/25</t>
  </si>
  <si>
    <t>10.138.59.128/25</t>
  </si>
  <si>
    <t>10.138.60.0/25</t>
  </si>
  <si>
    <t>10.138.60.128/25</t>
  </si>
  <si>
    <t>10.138.61.0/25</t>
  </si>
  <si>
    <t>10.138.61.128/25</t>
  </si>
  <si>
    <t>10.138.62.0/25</t>
  </si>
  <si>
    <t>10.138.62.128/25</t>
  </si>
  <si>
    <t>10.138.63.0/25</t>
  </si>
  <si>
    <t>10.138.63.128/25</t>
  </si>
  <si>
    <t>10.138.64.0/25</t>
  </si>
  <si>
    <t>10.138.64.128/25</t>
  </si>
  <si>
    <t>10.138.65.0/25</t>
  </si>
  <si>
    <t>10.138.65.128/25</t>
  </si>
  <si>
    <t>10.138.66.0/25</t>
  </si>
  <si>
    <t>10.138.66.128/25</t>
  </si>
  <si>
    <t>10.137.214.128/25</t>
  </si>
  <si>
    <t>10.137.215.0/25</t>
  </si>
  <si>
    <t>10.137.215.128/25</t>
  </si>
  <si>
    <t>10.137.216.0/25</t>
  </si>
  <si>
    <t>10.137.216.128/25</t>
  </si>
  <si>
    <t>10.137.217.0/25</t>
  </si>
  <si>
    <t>10.137.217.128/25</t>
  </si>
  <si>
    <t>10.137.218.0/25</t>
  </si>
  <si>
    <t>10.137.218.128/25</t>
  </si>
  <si>
    <t>10.137.219.0/25</t>
  </si>
  <si>
    <t>10.137.219.128/25</t>
  </si>
  <si>
    <t>10.137.220.0/25</t>
  </si>
  <si>
    <t>10.137.220.128/25</t>
  </si>
  <si>
    <t>10.137.221.0/25</t>
  </si>
  <si>
    <t>10.137.221.128/25</t>
  </si>
  <si>
    <t>10.137.222.0/25</t>
  </si>
  <si>
    <t>10.137.222.128/25</t>
  </si>
  <si>
    <t>10.137.223.0/25</t>
  </si>
  <si>
    <t>10.137.223.128/25</t>
  </si>
  <si>
    <t>10.137.224.0/25</t>
  </si>
  <si>
    <t>10.137.224.128/25</t>
  </si>
  <si>
    <t>10.137.225.0/25</t>
  </si>
  <si>
    <t>10.137.225.128/25</t>
  </si>
  <si>
    <t>10.137.226.0/25</t>
  </si>
  <si>
    <t>10.137.226.128/25</t>
  </si>
  <si>
    <t>10.137.227.0/25</t>
  </si>
  <si>
    <t>10.137.227.128/25</t>
  </si>
  <si>
    <t>10.137.228.0/25</t>
  </si>
  <si>
    <t>10.137.228.128/25</t>
  </si>
  <si>
    <t>10.137.229.0/25</t>
  </si>
  <si>
    <t>10.137.229.128/25</t>
  </si>
  <si>
    <t>10.137.230.0/25</t>
  </si>
  <si>
    <t>10.137.230.128/25</t>
  </si>
  <si>
    <t>10.137.231.0/25</t>
  </si>
  <si>
    <t>10.137.231.128/25</t>
  </si>
  <si>
    <t>10.137.232.0/25</t>
  </si>
  <si>
    <t>10.137.232.128/25</t>
  </si>
  <si>
    <t>10.137.233.0/25</t>
  </si>
  <si>
    <t>10.137.233.128/25</t>
  </si>
  <si>
    <t>10.137.234.0/25</t>
  </si>
  <si>
    <t>NB RBCDS INC-ST JOHN NEW BR</t>
  </si>
  <si>
    <t>1000 rue de la Gauchetière O</t>
  </si>
  <si>
    <t>H3B 4W5</t>
  </si>
  <si>
    <t>2701A Highway 6</t>
  </si>
  <si>
    <t>V1T5G6</t>
  </si>
  <si>
    <t>H7M5C9</t>
  </si>
  <si>
    <t>VERDUN</t>
  </si>
  <si>
    <t>J3H 3P1</t>
  </si>
  <si>
    <t>G2K2G4</t>
  </si>
  <si>
    <t>BERTHIERVILLE</t>
  </si>
  <si>
    <t>H2X4B3</t>
  </si>
  <si>
    <t>S7M 1L2</t>
  </si>
  <si>
    <t>Estevan</t>
  </si>
  <si>
    <t>N4S1K1</t>
  </si>
  <si>
    <t>K9H1G5</t>
  </si>
  <si>
    <t>N3Y2V9</t>
  </si>
  <si>
    <t>P1B9S5</t>
  </si>
  <si>
    <t>P3E3B6</t>
  </si>
  <si>
    <t>N8A2N5</t>
  </si>
  <si>
    <t>L5K0A1</t>
  </si>
  <si>
    <t>L1S2J1</t>
  </si>
  <si>
    <t>K2S 0T7</t>
  </si>
  <si>
    <t>382 YONGE ST</t>
  </si>
  <si>
    <t>M5B1S8</t>
  </si>
  <si>
    <t>G1V2M1</t>
  </si>
  <si>
    <t>Cranbrook</t>
  </si>
  <si>
    <t>V1C3P6</t>
  </si>
  <si>
    <t>2 DUNDAS ST W</t>
  </si>
  <si>
    <t>L5B 1H3</t>
  </si>
  <si>
    <t>NWCSNBSC62A</t>
  </si>
  <si>
    <t>Beloeil</t>
  </si>
  <si>
    <t>BLOLPQ22RS1</t>
  </si>
  <si>
    <t>ALIANT TELECOM (NF)</t>
  </si>
  <si>
    <t>NL</t>
  </si>
  <si>
    <t>STJHNF01CG1</t>
  </si>
  <si>
    <t>10.138.67.0/25</t>
  </si>
  <si>
    <t>10.138.67.128/25</t>
  </si>
  <si>
    <t>10.138.68.0/25</t>
  </si>
  <si>
    <t>10.138.68.128/25</t>
  </si>
  <si>
    <t>10.138.69.0/25</t>
  </si>
  <si>
    <t>10.138.69.128/25</t>
  </si>
  <si>
    <t>10.138.70.0/25</t>
  </si>
  <si>
    <t>10.138.70.128/25</t>
  </si>
  <si>
    <t>10.138.71.0/25</t>
  </si>
  <si>
    <t>10.138.71.128/25</t>
  </si>
  <si>
    <t>10.138.72.0/25</t>
  </si>
  <si>
    <t>10.138.72.128/25</t>
  </si>
  <si>
    <t>93 BRIDGE ST</t>
  </si>
  <si>
    <t>CARLETON PLACE</t>
  </si>
  <si>
    <t>K7C 2V4</t>
  </si>
  <si>
    <t>9300 Bathurst Street</t>
  </si>
  <si>
    <t>L6A4N9</t>
  </si>
  <si>
    <t>9325 Yonge St.</t>
  </si>
  <si>
    <t>L4C 0A8</t>
  </si>
  <si>
    <t>935 ST CLAIR AVE W</t>
  </si>
  <si>
    <t>M6C1C7</t>
  </si>
  <si>
    <t>936 Kingston Rd.</t>
  </si>
  <si>
    <t>M4E1S7</t>
  </si>
  <si>
    <t>936 NOTRE DAME ST</t>
  </si>
  <si>
    <t>EMBRUN</t>
  </si>
  <si>
    <t>K0A1W0</t>
  </si>
  <si>
    <t>RICHIBUCTO BRANCH</t>
  </si>
  <si>
    <t>9393 MAIN ST</t>
  </si>
  <si>
    <t>RICHIBUCTO</t>
  </si>
  <si>
    <t>E4W4B6</t>
  </si>
  <si>
    <t>TRURO BR</t>
  </si>
  <si>
    <t>940 PRINCE ST</t>
  </si>
  <si>
    <t>TRURO</t>
  </si>
  <si>
    <t>B2N 1H5</t>
  </si>
  <si>
    <t>9490 120TH ST</t>
  </si>
  <si>
    <t>V3V 4B9</t>
  </si>
  <si>
    <t>125 10111 No. 3 Rd</t>
  </si>
  <si>
    <t>100 Ranch Market Suite 121</t>
  </si>
  <si>
    <t>STRATHMORE</t>
  </si>
  <si>
    <t>T1P 0A8</t>
  </si>
  <si>
    <t>HO PRIVATE BANKING EDMONTON</t>
  </si>
  <si>
    <t>MISSISSAUGA-WESTWOOD SHOPPING MALL BR</t>
  </si>
  <si>
    <t>2835 AVE VAN HORNE</t>
  </si>
  <si>
    <t>H3S1P6</t>
  </si>
  <si>
    <t>284 OAKLAND RD</t>
  </si>
  <si>
    <t>SCOTLAND</t>
  </si>
  <si>
    <t>N0E1R0</t>
  </si>
  <si>
    <t>2840 BAINBRIDGE AVE</t>
  </si>
  <si>
    <t>Burnaby</t>
  </si>
  <si>
    <t>V5A3W7</t>
  </si>
  <si>
    <t>2855 PEMBINA HWY-UNIT 26</t>
  </si>
  <si>
    <t>R3T 2H5</t>
  </si>
  <si>
    <t>2864 LAURIER ST</t>
  </si>
  <si>
    <t>ROCKLAND</t>
  </si>
  <si>
    <t>K4K1L7</t>
  </si>
  <si>
    <t>287 10TH ST</t>
  </si>
  <si>
    <t>Hanover</t>
  </si>
  <si>
    <t>N4N1P1</t>
  </si>
  <si>
    <t>OROMOCTO PERSONAL BANKING CENTRE</t>
  </si>
  <si>
    <t>287 RESTIGOUCHE RD</t>
  </si>
  <si>
    <t>OROMOCTO</t>
  </si>
  <si>
    <t>E2V2H2</t>
  </si>
  <si>
    <t>STEINBACH BRANCH</t>
  </si>
  <si>
    <t>288 MAIN ST</t>
  </si>
  <si>
    <t>STEINBACH</t>
  </si>
  <si>
    <t>R5G 1Y8</t>
  </si>
  <si>
    <t>2880 2ND AVE W</t>
  </si>
  <si>
    <t>PRINCE ALBERT</t>
  </si>
  <si>
    <t>S6V5Z4</t>
  </si>
  <si>
    <t>2880 Major Mackenzie East</t>
  </si>
  <si>
    <t>Markham</t>
  </si>
  <si>
    <t>L6C0G6</t>
  </si>
  <si>
    <t>2885 BARNET HWY</t>
  </si>
  <si>
    <t>V3B1C1</t>
  </si>
  <si>
    <t>289 Powder Drive</t>
  </si>
  <si>
    <t>T9K0M5</t>
  </si>
  <si>
    <t>289 STEPHEN ST</t>
  </si>
  <si>
    <t>MORDEN</t>
  </si>
  <si>
    <t>R6M 1V2</t>
  </si>
  <si>
    <t>MORDEN BRANCH</t>
  </si>
  <si>
    <t>29 BENNETT ST</t>
  </si>
  <si>
    <t>Spencerville</t>
  </si>
  <si>
    <t>K0E1X0</t>
  </si>
  <si>
    <t>29 HURON ST</t>
  </si>
  <si>
    <t>NEW HAMBURG</t>
  </si>
  <si>
    <t>290 THE WEST MALL</t>
  </si>
  <si>
    <t>M9C 1C6</t>
  </si>
  <si>
    <t>2900 WARDEN AVE</t>
  </si>
  <si>
    <t>514201</t>
  </si>
  <si>
    <t>MTRLPQ43CG2</t>
  </si>
  <si>
    <t>LIR-PQ09</t>
  </si>
  <si>
    <t>514-342-9064</t>
  </si>
  <si>
    <t>LIR-ON05</t>
  </si>
  <si>
    <t>613-244-0016</t>
  </si>
  <si>
    <t>LIR-ON45</t>
  </si>
  <si>
    <t>905-886-0026</t>
  </si>
  <si>
    <t>Regulated / Réglementé</t>
  </si>
  <si>
    <t>905857</t>
  </si>
  <si>
    <t>(C) Regulated / Réglementé</t>
  </si>
  <si>
    <t>403355</t>
  </si>
  <si>
    <t>403-355-0001</t>
  </si>
  <si>
    <t>780-637-0002</t>
  </si>
  <si>
    <t>error</t>
  </si>
  <si>
    <t>10.19.11.129/26</t>
  </si>
  <si>
    <t>10.139.40.1/25</t>
  </si>
  <si>
    <t>10.215.38.1/25</t>
  </si>
  <si>
    <t>10.123.43.1/25</t>
  </si>
  <si>
    <t>10.187.0.1/26</t>
  </si>
  <si>
    <t>10.191.15.129/26</t>
  </si>
  <si>
    <t>10.151.13.129/26</t>
  </si>
  <si>
    <t>10.193.88.1/24</t>
  </si>
  <si>
    <t>L3T7P7</t>
  </si>
  <si>
    <t>c07722br1</t>
  </si>
  <si>
    <t>c07742br1</t>
  </si>
  <si>
    <t>c07792br1</t>
  </si>
  <si>
    <t>c08002br1</t>
  </si>
  <si>
    <t>c08022br1</t>
  </si>
  <si>
    <t>c08982br1</t>
  </si>
  <si>
    <t>c09067br1</t>
  </si>
  <si>
    <t>966 ONTARIO ST</t>
  </si>
  <si>
    <t>N5A3K1</t>
  </si>
  <si>
    <t>WEST PUBNICO BRANCH</t>
  </si>
  <si>
    <t>968 ROUTE #335</t>
  </si>
  <si>
    <t>WEST PUBNICO</t>
  </si>
  <si>
    <t>B0W3S0</t>
  </si>
  <si>
    <t>97 MAIN ST</t>
  </si>
  <si>
    <t>N0B1Z0</t>
  </si>
  <si>
    <t>972 BLOOR ST W</t>
  </si>
  <si>
    <t>M6H 1L6</t>
  </si>
  <si>
    <t>975 BOUL ST JOSEPH</t>
  </si>
  <si>
    <t>HULL</t>
  </si>
  <si>
    <t>J8Z1W8</t>
  </si>
  <si>
    <t>2802 8TH ST E</t>
  </si>
  <si>
    <t>S7H 0V9</t>
  </si>
  <si>
    <t>SHUBENACADIE BRANCH</t>
  </si>
  <si>
    <t>2824 MAIN ST</t>
  </si>
  <si>
    <t>SHUBENACADIE</t>
  </si>
  <si>
    <t>B0N2H0</t>
  </si>
  <si>
    <t>Beaumont</t>
  </si>
  <si>
    <t>BUMTAB01RS0</t>
  </si>
  <si>
    <t>Unregulated / Non Réglementé</t>
  </si>
  <si>
    <t>(I) Regulated / Réglementé</t>
  </si>
  <si>
    <t>418260</t>
  </si>
  <si>
    <t>LIR-PQ27</t>
  </si>
  <si>
    <t>418-524-5732</t>
  </si>
  <si>
    <t>(C) Unregulated / Non Réglementé</t>
  </si>
  <si>
    <t>416201</t>
  </si>
  <si>
    <t>LIR-ON06</t>
  </si>
  <si>
    <t>416-360-0021</t>
  </si>
  <si>
    <t>(W) Regulated / Réglementé</t>
  </si>
  <si>
    <t>(I) Unregulated / Non Réglementé</t>
  </si>
  <si>
    <t>LIR-ON43</t>
  </si>
  <si>
    <t>519-570-0028</t>
  </si>
  <si>
    <t>(W) Unregulated / Non Réglementé</t>
  </si>
  <si>
    <t>WR</t>
  </si>
  <si>
    <t>10.67.78.1/24</t>
  </si>
  <si>
    <t>10.27.9.129/26</t>
  </si>
  <si>
    <t>10.191.12.1/26</t>
  </si>
  <si>
    <t>10.55.8.129/25</t>
  </si>
  <si>
    <t>10.63.47.1/25</t>
  </si>
  <si>
    <t>10.127.1.1/26</t>
  </si>
  <si>
    <t>10.11.73.1/24</t>
  </si>
  <si>
    <t>10.199.5.1/26</t>
  </si>
  <si>
    <t>10.143.76.1/24</t>
  </si>
  <si>
    <t>10.179.3.1/26</t>
  </si>
  <si>
    <t>10.11.70.1/24</t>
  </si>
  <si>
    <t>10.127.71.1/23</t>
  </si>
  <si>
    <t>10.75.62.1/25</t>
  </si>
  <si>
    <t>10.65.34.1/23</t>
  </si>
  <si>
    <t>10.143.7.129/26</t>
  </si>
  <si>
    <t>10.183.13.1/26</t>
  </si>
  <si>
    <t>10.19.17.129/26</t>
  </si>
  <si>
    <t>10.215.41.1/25</t>
  </si>
  <si>
    <t>10.23.52.1/25</t>
  </si>
  <si>
    <t>10.131.19.129/26</t>
  </si>
  <si>
    <t>10.55.7.129/25</t>
  </si>
  <si>
    <t>10.199.1.129/26</t>
  </si>
  <si>
    <t>10.131.11.129/26</t>
  </si>
  <si>
    <t>10.55.4.129/26</t>
  </si>
  <si>
    <t>10.131.42.1/25</t>
  </si>
  <si>
    <t>10.151.35.1/25</t>
  </si>
  <si>
    <t>10.151.9.129/25</t>
  </si>
  <si>
    <t>10.135.0.1/25</t>
  </si>
  <si>
    <t>10.199.41.1/25</t>
  </si>
  <si>
    <t>10.19.3.129/26</t>
  </si>
  <si>
    <t>10.11.11.129/26</t>
  </si>
  <si>
    <t>10.151.7.1/25</t>
  </si>
  <si>
    <t>10.135.8.129/25</t>
  </si>
  <si>
    <t>10.35.12.1/26</t>
  </si>
  <si>
    <t>10.147.12.1/26</t>
  </si>
  <si>
    <t>10.199.47.1/25</t>
  </si>
  <si>
    <t>10.135.5.129/26</t>
  </si>
  <si>
    <t>10.55.5.1/26</t>
  </si>
  <si>
    <t>10.147.5.1/26</t>
  </si>
  <si>
    <t>10.207.4.1/26</t>
  </si>
  <si>
    <t>10.43.0.129/26</t>
  </si>
  <si>
    <t>10.139.42.1/25</t>
  </si>
  <si>
    <t>10.19.8.129/26</t>
  </si>
  <si>
    <t>10.55.9.1/26</t>
  </si>
  <si>
    <t>10.139.37.1/25</t>
  </si>
  <si>
    <t>10.127.20.1/26</t>
  </si>
  <si>
    <t>N0R1A0</t>
  </si>
  <si>
    <t>55 NORFOLK ST S</t>
  </si>
  <si>
    <t>N3Y2W1</t>
  </si>
  <si>
    <t>55 ONTARIO ST S</t>
  </si>
  <si>
    <t>MILTON</t>
  </si>
  <si>
    <t>L9T 2M3</t>
  </si>
  <si>
    <t>550 LAVAL DR-UNIT 100</t>
  </si>
  <si>
    <t>L1J 0B5</t>
  </si>
  <si>
    <t>550 VICTORIA ST</t>
  </si>
  <si>
    <t>V2L2K1</t>
  </si>
  <si>
    <t>550 VICTORIA ST-SUITE 310</t>
  </si>
  <si>
    <t>V2L 2K1</t>
  </si>
  <si>
    <t>5500 AVE ROYALMOUNT</t>
  </si>
  <si>
    <t>H4P1H7</t>
  </si>
  <si>
    <t>552 JAMES ST</t>
  </si>
  <si>
    <t>WALLACEBURG</t>
  </si>
  <si>
    <t>N8A2N9</t>
  </si>
  <si>
    <t>5539 MAIN ST</t>
  </si>
  <si>
    <t>MANOTICK</t>
  </si>
  <si>
    <t>K4M1A2</t>
  </si>
  <si>
    <t>555 CONCESSION ST</t>
  </si>
  <si>
    <t>L8V1A8</t>
  </si>
  <si>
    <t>555 STRATHCONA BLVD SW-UNIT 10</t>
  </si>
  <si>
    <t>T3H 2Z9</t>
  </si>
  <si>
    <t>55A BRYNE DR</t>
  </si>
  <si>
    <t>L4N 8V8</t>
  </si>
  <si>
    <t>560 Cure Labelle Blvd.</t>
  </si>
  <si>
    <t>Laval</t>
  </si>
  <si>
    <t>H7L4V6</t>
  </si>
  <si>
    <t>5602 4TH ST NW</t>
  </si>
  <si>
    <t>T2K1B2</t>
  </si>
  <si>
    <t>564 HWY 132 SERVICE RD-SUITE 800</t>
  </si>
  <si>
    <t>SAINT-CONSTANT</t>
  </si>
  <si>
    <t>J5A 2S6</t>
  </si>
  <si>
    <t>565 King St</t>
  </si>
  <si>
    <t>BRIDGEWATER</t>
  </si>
  <si>
    <t>B4V 1B3</t>
  </si>
  <si>
    <t>ST ANNE`S &amp; AVONDALE BRANCH</t>
  </si>
  <si>
    <t>167 ST ANNE'S RD</t>
  </si>
  <si>
    <t>R2M2Z7</t>
  </si>
  <si>
    <t>1670 DUNDAS ST E</t>
  </si>
  <si>
    <t>N5W3C7</t>
  </si>
  <si>
    <t>1672 Lakeshore Rd. W.</t>
  </si>
  <si>
    <t>Clarkson</t>
  </si>
  <si>
    <t>L5J1J5</t>
  </si>
  <si>
    <t>169 Hampton Rd.</t>
  </si>
  <si>
    <t>QUISPAMSIS</t>
  </si>
  <si>
    <t>E2E2R3</t>
  </si>
  <si>
    <t>169 RUE VICTORIA</t>
  </si>
  <si>
    <t>VALLEYFIELD</t>
  </si>
  <si>
    <t>J6T1A5</t>
  </si>
  <si>
    <t>10.136.172.128/25</t>
  </si>
  <si>
    <t>10.136.173.0/25</t>
  </si>
  <si>
    <t>10.136.173.128/25</t>
  </si>
  <si>
    <t>10.136.174.0/25</t>
  </si>
  <si>
    <t>10.136.174.128/25</t>
  </si>
  <si>
    <t>10.136.175.0/25</t>
  </si>
  <si>
    <t>10.136.175.128/25</t>
  </si>
  <si>
    <t>10.136.176.0/25</t>
  </si>
  <si>
    <t>10.136.176.128/25</t>
  </si>
  <si>
    <t>10.136.177.0/25</t>
  </si>
  <si>
    <t>10.136.177.128/25</t>
  </si>
  <si>
    <t>10.136.178.0/25</t>
  </si>
  <si>
    <t>10.136.178.128/25</t>
  </si>
  <si>
    <t>10.136.179.0/25</t>
  </si>
  <si>
    <t>10.136.179.128/25</t>
  </si>
  <si>
    <t>10.136.180.0/25</t>
  </si>
  <si>
    <t xml:space="preserve">MPLS upgrade order placed, no installation date received, scheduled migration delayed for Transits 236, 9409, 124, 617, 126, 5029. </t>
  </si>
  <si>
    <t>No MPLS upgrade order placed for Transits 8842 and 180</t>
  </si>
  <si>
    <t>Change Request Number</t>
  </si>
  <si>
    <t xml:space="preserve">Communication T-30 Date </t>
  </si>
  <si>
    <t xml:space="preserve">Communication T-20 Date </t>
  </si>
  <si>
    <t xml:space="preserve">Communication T-2 Date </t>
  </si>
  <si>
    <t>Overflow to Trunk Group provide Trunk</t>
  </si>
  <si>
    <t>Destination Unreachable to PSTN</t>
  </si>
  <si>
    <t>Destination Unreachable to Trunk Group</t>
  </si>
  <si>
    <t>Outgoing Name Display</t>
  </si>
  <si>
    <t>Outgoing Num ber Display</t>
  </si>
  <si>
    <t>Number of CLID</t>
  </si>
  <si>
    <t>Re-Cabling Required Y/N</t>
  </si>
  <si>
    <t>Require POE Switch Y/N</t>
  </si>
  <si>
    <t>Device</t>
  </si>
  <si>
    <t>New Foundland</t>
  </si>
  <si>
    <t>Y</t>
  </si>
  <si>
    <t>N</t>
  </si>
  <si>
    <t>RBVP ID</t>
  </si>
  <si>
    <t>Field Prime</t>
  </si>
  <si>
    <t>SIP Availability Date</t>
  </si>
  <si>
    <t>Critical Path date</t>
  </si>
  <si>
    <t>Earliest Scheduled cutover date</t>
  </si>
  <si>
    <t>Cutover Date</t>
  </si>
  <si>
    <t>Tech Prime</t>
  </si>
  <si>
    <t>ADA Prime</t>
  </si>
  <si>
    <t>Branch Category</t>
  </si>
  <si>
    <t>MPLS Upgrade Required?</t>
  </si>
  <si>
    <t>MPLS upgrade date</t>
  </si>
  <si>
    <t>On-site Training Date</t>
  </si>
  <si>
    <t>James</t>
  </si>
  <si>
    <t>Added the following columns: Branch Category, RBVP ID, Field Prime, SIP Availability Date, Cabling Completion Date, Centrex Contract Expiry Date, MPLS Upgrade required, Critical Path date, Earliest Scheduled Cutover Date, Cutover Date, On Site Training Date, Tech Prime, ADA Prime, Station Review Date</t>
  </si>
  <si>
    <t>Added conditional formatting to Access Type field to identify blanks</t>
  </si>
  <si>
    <t>Added SIP Availability dates to sites where we know SIP is scheduled to be available.</t>
  </si>
  <si>
    <t>Elaine</t>
  </si>
  <si>
    <t xml:space="preserve">Uploaded Bell's revised version </t>
  </si>
  <si>
    <t>w90771vr1</t>
  </si>
  <si>
    <t>c00616br1</t>
  </si>
  <si>
    <t>On schedule tab.. Deleted duplicate transit 1187, added device for 90771, removed transit 968, changed device name for 616 and updated bandwidth, updated bandwidth for the following sites, 4475 North Service Rd Burlington, 666,1104,1357,1360,1718,1891,1934,2018,2039,2064,2214,2428,3869,3968,4662,4695,4958,5662,6462,7440,90581, deleted access types, deleted all bandwidth calculation columns, deleted order columns</t>
  </si>
  <si>
    <t>Major changes for MPLS upgrade tracking</t>
  </si>
  <si>
    <t>Current Service Speed</t>
  </si>
  <si>
    <t>MPLS Order Submission Date</t>
  </si>
  <si>
    <t>IPT Today (1=Yes)</t>
  </si>
  <si>
    <t>QOS Switch Upgrade Date</t>
  </si>
  <si>
    <t>Leslie</t>
  </si>
  <si>
    <t xml:space="preserve">Updated column 'MPLS Upgrade Date' with comments.  Reformatted 'Recabling Completion Date'.  'Branch Category' will be static data once populated (Elaine).  Added Legend on Change Log Tab.  </t>
  </si>
  <si>
    <t>CostCentre_Name</t>
  </si>
  <si>
    <t>5701 MONKLAND AVENUE</t>
  </si>
  <si>
    <t>H4A1E7</t>
  </si>
  <si>
    <t>571 NIAGARA ST</t>
  </si>
  <si>
    <t>L3C1L7</t>
  </si>
  <si>
    <t>5717 SIGNAL HILL CENTRE SW</t>
  </si>
  <si>
    <t>T3H 3P8</t>
  </si>
  <si>
    <t>SECHELT</t>
  </si>
  <si>
    <t>V0N3A0</t>
  </si>
  <si>
    <t>577 BERFORD ST</t>
  </si>
  <si>
    <t>10.127.20.129/26</t>
  </si>
  <si>
    <t>10.151.2.1/25</t>
  </si>
  <si>
    <t>10.147.46.1/25</t>
  </si>
  <si>
    <t>10.183.15.1/26</t>
  </si>
  <si>
    <t>10.19.18.1/26</t>
  </si>
  <si>
    <t>10.183.15.129/26</t>
  </si>
  <si>
    <t>10.187.47.1/25</t>
  </si>
  <si>
    <t>10.179.11.129/26</t>
  </si>
  <si>
    <t>10.67.70.1/24</t>
  </si>
  <si>
    <t>10.135.1.129/25</t>
  </si>
  <si>
    <t>10.191.6.1/26</t>
  </si>
  <si>
    <t>10.167.1.1/26</t>
  </si>
  <si>
    <t>10.123.38.1/25</t>
  </si>
  <si>
    <t>10.191.9.1/26</t>
  </si>
  <si>
    <t>10.43.2.1/26</t>
  </si>
  <si>
    <t>10.123.2.1/26</t>
  </si>
  <si>
    <t>10.63.39.1/25</t>
  </si>
  <si>
    <t>10.135.7.129/26</t>
  </si>
  <si>
    <t>10.191.14.129/26</t>
  </si>
  <si>
    <t>10.35.43.1/25</t>
  </si>
  <si>
    <t>10.127.7.129/26</t>
  </si>
  <si>
    <t>10.23.48.1/25</t>
  </si>
  <si>
    <t>10.151.3.129/25</t>
  </si>
  <si>
    <t>10.23.27.1/25</t>
  </si>
  <si>
    <t>10.127.8.129/26</t>
  </si>
  <si>
    <t>10.63.4.129/26</t>
  </si>
  <si>
    <t>10.203.43.1/25</t>
  </si>
  <si>
    <t>10.63.12.129/26</t>
  </si>
  <si>
    <t>10.183.16.129/26</t>
  </si>
  <si>
    <t>10.207.8.129/25</t>
  </si>
  <si>
    <t>10.151.15.1/26</t>
  </si>
  <si>
    <t>10.11.54.1/25</t>
  </si>
  <si>
    <t>10.151.62.1/24</t>
  </si>
  <si>
    <t>10.41.138.1/24</t>
  </si>
  <si>
    <t>10.31.36.1/25</t>
  </si>
  <si>
    <t>10.155.41.1/25</t>
  </si>
  <si>
    <t>10.147.55.1/25</t>
  </si>
  <si>
    <t>10.135.46.1/25</t>
  </si>
  <si>
    <t>BULKBC01RS1</t>
  </si>
  <si>
    <t>North Vancouver</t>
  </si>
  <si>
    <t>10.138.73.0/25</t>
  </si>
  <si>
    <t>10.138.73.128/25</t>
  </si>
  <si>
    <t>10.138.74.0/25</t>
  </si>
  <si>
    <t>10.138.74.128/25</t>
  </si>
  <si>
    <t>10.138.75.0/25</t>
  </si>
  <si>
    <t>10.138.75.128/25</t>
  </si>
  <si>
    <t>10.138.76.0/25</t>
  </si>
  <si>
    <t>10.138.76.128/25</t>
  </si>
  <si>
    <t>10.138.77.0/25</t>
  </si>
  <si>
    <t>10.138.77.128/25</t>
  </si>
  <si>
    <t>10.138.78.0/25</t>
  </si>
  <si>
    <t>10.138.78.128/25</t>
  </si>
  <si>
    <t>10.138.79.0/25</t>
  </si>
  <si>
    <t>10.138.79.128/25</t>
  </si>
  <si>
    <t>10.138.80.0/25</t>
  </si>
  <si>
    <t>10.138.80.128/25</t>
  </si>
  <si>
    <t>10.138.81.0/25</t>
  </si>
  <si>
    <t>10.138.81.128/25</t>
  </si>
  <si>
    <t>10.138.82.0/25</t>
  </si>
  <si>
    <t>10.138.82.128/25</t>
  </si>
  <si>
    <t>10.138.83.0/25</t>
  </si>
  <si>
    <t>10.138.83.128/25</t>
  </si>
  <si>
    <t>10.138.84.0/25</t>
  </si>
  <si>
    <t>10.138.84.128/25</t>
  </si>
  <si>
    <t>10.138.85.0/25</t>
  </si>
  <si>
    <t>HLFXNS06CG0</t>
  </si>
  <si>
    <t>VANCBC02DS2</t>
  </si>
  <si>
    <t>Berwick</t>
  </si>
  <si>
    <t>BEWKNS01RS1</t>
  </si>
  <si>
    <t>Bridgetown</t>
  </si>
  <si>
    <t>BRTWNS01RS1</t>
  </si>
  <si>
    <t>Grand Falls</t>
  </si>
  <si>
    <t>GDFLNBSCRS0</t>
  </si>
  <si>
    <t>Crowsnest Pass</t>
  </si>
  <si>
    <t>CTPSAB04RS0</t>
  </si>
  <si>
    <t>Bonnyville</t>
  </si>
  <si>
    <t>BNVLAB03RS1</t>
  </si>
  <si>
    <t>VCTABC011XD</t>
  </si>
  <si>
    <t>CQTLBC01CT1</t>
  </si>
  <si>
    <t>Sainte-Geneviève</t>
  </si>
  <si>
    <t>MTRLPQ54CG0</t>
  </si>
  <si>
    <t>Bridgewater</t>
  </si>
  <si>
    <t>BRWRNS02RS1</t>
  </si>
  <si>
    <t>Harvey Station</t>
  </si>
  <si>
    <t>HVSTNBSCRS0</t>
  </si>
  <si>
    <t>LCPTNS01RS1</t>
  </si>
  <si>
    <t>Oliver</t>
  </si>
  <si>
    <t>OLVRBC01RS1</t>
  </si>
  <si>
    <t>51 WATER ST</t>
  </si>
  <si>
    <t>Yes</t>
  </si>
  <si>
    <t>Bonded-T1</t>
  </si>
  <si>
    <t>Optical Ethernet</t>
  </si>
  <si>
    <t>36024 97TH ST</t>
  </si>
  <si>
    <t>10.55.0.129/26</t>
  </si>
  <si>
    <t>10.147.1.129/25</t>
  </si>
  <si>
    <t>10.27.10.1/25</t>
  </si>
  <si>
    <t>10.27.43.1/25</t>
  </si>
  <si>
    <t>10.191.5.1/26</t>
  </si>
  <si>
    <t>10.35.9.129/26</t>
  </si>
  <si>
    <t>10.27.44.1/25</t>
  </si>
  <si>
    <t>10.63.76.1/24</t>
  </si>
  <si>
    <t>w01371br1</t>
  </si>
  <si>
    <t>c00913br1</t>
  </si>
  <si>
    <t>c07572br1</t>
  </si>
  <si>
    <t>e00116br1</t>
  </si>
  <si>
    <t>w02970br1</t>
  </si>
  <si>
    <t>w03419br1</t>
  </si>
  <si>
    <t>w04670br1</t>
  </si>
  <si>
    <t>e09303br1</t>
  </si>
  <si>
    <t>c00856br1</t>
  </si>
  <si>
    <t>c00862br1</t>
  </si>
  <si>
    <t>c00885br1</t>
  </si>
  <si>
    <t>c00890br1</t>
  </si>
  <si>
    <t>c00922br1</t>
  </si>
  <si>
    <t>c01123br1</t>
  </si>
  <si>
    <t>c01220br1</t>
  </si>
  <si>
    <t>c00022br1</t>
  </si>
  <si>
    <t>c00122br1</t>
  </si>
  <si>
    <t>c00124br1</t>
  </si>
  <si>
    <t>c00128br1</t>
  </si>
  <si>
    <t>10.43.39.1/25</t>
  </si>
  <si>
    <t>800343 changed to 809001 and changed migration date to Nov 19</t>
  </si>
  <si>
    <t>re moved cutover dates for 801565 as per email with Robert (aug 29, 1:26 pm)</t>
  </si>
  <si>
    <t>re moved cust over dates for 801005 as per email from Serena (aug18, 11:20am)</t>
  </si>
  <si>
    <t>NVCRBC02RS1</t>
  </si>
  <si>
    <t>Liverpool</t>
  </si>
  <si>
    <t>LVPLNS01RS1</t>
  </si>
  <si>
    <t>Lockeport</t>
  </si>
  <si>
    <t>T9G1G5</t>
  </si>
  <si>
    <t>390 BASELINE RD</t>
  </si>
  <si>
    <t>T8H 1X1</t>
  </si>
  <si>
    <t>3900 COTE VERTU-SUITE 101</t>
  </si>
  <si>
    <t>H4R 1V4</t>
  </si>
  <si>
    <t>393 RYMAL RD</t>
  </si>
  <si>
    <t>L9B1V2</t>
  </si>
  <si>
    <t>PTAIBC01DS1</t>
  </si>
  <si>
    <t>LNBGNS01RS1</t>
  </si>
  <si>
    <t>Westview</t>
  </si>
  <si>
    <t>PWRVBC01DS1</t>
  </si>
  <si>
    <t>10.143.41.1/25</t>
  </si>
  <si>
    <t>10.27.8.129/26</t>
  </si>
  <si>
    <t>10.55.45.1/25</t>
  </si>
  <si>
    <t>10.183.14.1/26</t>
  </si>
  <si>
    <t>10.35.6.129/26</t>
  </si>
  <si>
    <t>10.19.12.129/26</t>
  </si>
  <si>
    <t>10.139.12.129/26</t>
  </si>
  <si>
    <t>10.203.35.1/25</t>
  </si>
  <si>
    <t>10.127.42.1/25</t>
  </si>
  <si>
    <t>10.155.40.1/25</t>
  </si>
  <si>
    <t>10.127.15.129/25</t>
  </si>
  <si>
    <t>10.67.36.1/25</t>
  </si>
  <si>
    <t>10.11.40.1/25</t>
  </si>
  <si>
    <t>10.79.0.129/26</t>
  </si>
  <si>
    <t>10.127.49.1/25</t>
  </si>
  <si>
    <t>10.43.52.1/25</t>
  </si>
  <si>
    <t>10.187.41.1/25</t>
  </si>
  <si>
    <t>10.155.9.129/26</t>
  </si>
  <si>
    <t>10.199.37.1/25</t>
  </si>
  <si>
    <t>10.19.13.129/26</t>
  </si>
  <si>
    <t>10.43.0.1/26</t>
  </si>
  <si>
    <t>Completed</t>
  </si>
  <si>
    <t>Barrington</t>
  </si>
  <si>
    <t>BNTONS02RS1</t>
  </si>
  <si>
    <t>SRRYBC02DS3</t>
  </si>
  <si>
    <t>Edmundston</t>
  </si>
  <si>
    <t>EDMNNBSC73C</t>
  </si>
  <si>
    <t>FCTNNBSC45C</t>
  </si>
  <si>
    <t>TOROON27DS0</t>
  </si>
  <si>
    <t>506466</t>
  </si>
  <si>
    <t>902883</t>
  </si>
  <si>
    <t>902258</t>
  </si>
  <si>
    <t>902869</t>
  </si>
  <si>
    <t>613673</t>
  </si>
  <si>
    <t>902354</t>
  </si>
  <si>
    <t>902733</t>
  </si>
  <si>
    <t>902634</t>
  </si>
  <si>
    <t>902644</t>
  </si>
  <si>
    <t>902681</t>
  </si>
  <si>
    <t>902862</t>
  </si>
  <si>
    <t>902254</t>
  </si>
  <si>
    <t>902485</t>
  </si>
  <si>
    <t>902535</t>
  </si>
  <si>
    <t>902679</t>
  </si>
  <si>
    <t>902542</t>
  </si>
  <si>
    <t>709489</t>
  </si>
  <si>
    <t>709437</t>
  </si>
  <si>
    <t>709643</t>
  </si>
  <si>
    <t>819539</t>
  </si>
  <si>
    <t>506433</t>
  </si>
  <si>
    <t>204822</t>
  </si>
  <si>
    <t>204748</t>
  </si>
  <si>
    <t>514899</t>
  </si>
  <si>
    <t>709738</t>
  </si>
  <si>
    <t>332 Main St</t>
  </si>
  <si>
    <t>Lemberg</t>
  </si>
  <si>
    <t>w03968br1</t>
  </si>
  <si>
    <t>34 Main St</t>
  </si>
  <si>
    <t>Eyebrow</t>
  </si>
  <si>
    <t>w02428br1</t>
  </si>
  <si>
    <t>523 Louisa St MAIN COMPUTER ROOM</t>
  </si>
  <si>
    <t>12 Elora St MAIN COMPUTER ROOM</t>
  </si>
  <si>
    <t>2500 UNIVERSITY DR NW</t>
  </si>
  <si>
    <t>T2C1V5</t>
  </si>
  <si>
    <t>33 PRINCESS ST.</t>
  </si>
  <si>
    <t>DOLLARD-DES-ORMEAUX</t>
  </si>
  <si>
    <t>H9G 1X1</t>
  </si>
  <si>
    <t>365 High Tech Rd</t>
  </si>
  <si>
    <t>L4B 4V9</t>
  </si>
  <si>
    <t>3650 GOSSET RD</t>
  </si>
  <si>
    <t>Westbank</t>
  </si>
  <si>
    <t>V4T2N4</t>
  </si>
  <si>
    <t>366 KING ST E SUITE E #210</t>
  </si>
  <si>
    <t>KINGSTON</t>
  </si>
  <si>
    <t>K7K6Y3</t>
  </si>
  <si>
    <t>366 MAIN ST Suite #7</t>
  </si>
  <si>
    <t>SELKIRK</t>
  </si>
  <si>
    <t>R1A 1T6</t>
  </si>
  <si>
    <t>367 TALBOT ST</t>
  </si>
  <si>
    <t>N5P1B7</t>
  </si>
  <si>
    <t>3679 Westminster HWY</t>
  </si>
  <si>
    <t>2626 CROYDEN DR</t>
  </si>
  <si>
    <t>L6T3R5</t>
  </si>
  <si>
    <t>2525 Prince Michael Drive</t>
  </si>
  <si>
    <t>10.137.82.0/25</t>
  </si>
  <si>
    <t>10.137.82.128/25</t>
  </si>
  <si>
    <t>10.137.83.0/25</t>
  </si>
  <si>
    <t>10.137.83.128/25</t>
  </si>
  <si>
    <t>10.137.84.0/25</t>
  </si>
  <si>
    <t>10.137.84.128/25</t>
  </si>
  <si>
    <t>10.137.85.0/25</t>
  </si>
  <si>
    <t>10.137.85.128/25</t>
  </si>
  <si>
    <t>10.137.86.0/25</t>
  </si>
  <si>
    <t>10.137.86.128/25</t>
  </si>
  <si>
    <t>10.137.87.0/25</t>
  </si>
  <si>
    <t>10.137.87.128/25</t>
  </si>
  <si>
    <t>10.137.88.0/25</t>
  </si>
  <si>
    <t>10.137.88.128/25</t>
  </si>
  <si>
    <t>10.137.89.0/25</t>
  </si>
  <si>
    <t>10.137.89.128/25</t>
  </si>
  <si>
    <t>10.137.90.0/25</t>
  </si>
  <si>
    <t>10.137.90.128/25</t>
  </si>
  <si>
    <t>10.137.91.0/25</t>
  </si>
  <si>
    <t>10.137.91.128/25</t>
  </si>
  <si>
    <t>10.137.92.0/25</t>
  </si>
  <si>
    <t>10.137.92.128/25</t>
  </si>
  <si>
    <t>10.137.93.0/25</t>
  </si>
  <si>
    <t>10.137.93.128/25</t>
  </si>
  <si>
    <t>10.137.94.0/25</t>
  </si>
  <si>
    <t>10.137.94.128/25</t>
  </si>
  <si>
    <t>10.137.95.0/25</t>
  </si>
  <si>
    <t>10.137.95.128/25</t>
  </si>
  <si>
    <t>10.137.96.0/25</t>
  </si>
  <si>
    <t>10.137.96.128/25</t>
  </si>
  <si>
    <t>10.137.97.0/25</t>
  </si>
  <si>
    <t>10.137.97.128/25</t>
  </si>
  <si>
    <t>10.137.98.0/25</t>
  </si>
  <si>
    <t>10.137.98.128/25</t>
  </si>
  <si>
    <t>10.137.99.0/25</t>
  </si>
  <si>
    <t>10.137.99.128/25</t>
  </si>
  <si>
    <t>10.137.100.0/25</t>
  </si>
  <si>
    <t>10.137.100.128/25</t>
  </si>
  <si>
    <t>4977 Jean-Talon St. W</t>
  </si>
  <si>
    <t>H4P 1W7</t>
  </si>
  <si>
    <t>5 Clair Road East</t>
  </si>
  <si>
    <t>N1L 0J7</t>
  </si>
  <si>
    <t>5 Woodlawn Road West, Unit D5</t>
  </si>
  <si>
    <t>N1H1G8</t>
  </si>
  <si>
    <t>10.136.254.128/25</t>
  </si>
  <si>
    <t>10.136.255.0/25</t>
  </si>
  <si>
    <t>10.136.255.128/25</t>
  </si>
  <si>
    <t>10.137.0.0/25</t>
  </si>
  <si>
    <t>10.137.0.128/25</t>
  </si>
  <si>
    <t>10.137.1.0/25</t>
  </si>
  <si>
    <t>10.137.1.128/25</t>
  </si>
  <si>
    <t>10.137.2.0/25</t>
  </si>
  <si>
    <t>10.137.2.128/25</t>
  </si>
  <si>
    <t>10.137.3.0/25</t>
  </si>
  <si>
    <t>10.137.3.128/25</t>
  </si>
  <si>
    <t>10.137.4.0/25</t>
  </si>
  <si>
    <t>10.137.4.128/25</t>
  </si>
  <si>
    <t>10.137.5.0/25</t>
  </si>
  <si>
    <t>10.137.5.128/25</t>
  </si>
  <si>
    <t>10.137.6.0/25</t>
  </si>
  <si>
    <t>10.137.6.128/25</t>
  </si>
  <si>
    <t>10.137.7.0/25</t>
  </si>
  <si>
    <t>10.137.7.128/25</t>
  </si>
  <si>
    <t>10.137.8.0/25</t>
  </si>
  <si>
    <t>10.137.8.128/25</t>
  </si>
  <si>
    <t>10.137.9.0/25</t>
  </si>
  <si>
    <t>10.137.9.128/25</t>
  </si>
  <si>
    <t>10.137.10.0/25</t>
  </si>
  <si>
    <t>10.137.10.128/25</t>
  </si>
  <si>
    <t>10.137.11.0/25</t>
  </si>
  <si>
    <t>10.137.11.128/25</t>
  </si>
  <si>
    <t>10.137.12.0/25</t>
  </si>
  <si>
    <t>10.137.12.128/25</t>
  </si>
  <si>
    <t>10.137.13.0/25</t>
  </si>
  <si>
    <t>10.137.13.128/25</t>
  </si>
  <si>
    <t>10.137.14.0/25</t>
  </si>
  <si>
    <t>10.137.14.128/25</t>
  </si>
  <si>
    <t>10.137.15.0/25</t>
  </si>
  <si>
    <t>10.137.15.128/25</t>
  </si>
  <si>
    <t>10.137.16.0/25</t>
  </si>
  <si>
    <t>10.137.16.128/25</t>
  </si>
  <si>
    <t>10.137.17.0/25</t>
  </si>
  <si>
    <t>10.137.17.128/25</t>
  </si>
  <si>
    <t>10.137.18.0/25</t>
  </si>
  <si>
    <t>10.137.18.128/25</t>
  </si>
  <si>
    <t>10.137.19.0/25</t>
  </si>
  <si>
    <t>10.137.19.128/25</t>
  </si>
  <si>
    <t>10.137.20.0/25</t>
  </si>
  <si>
    <t>10.137.20.128/25</t>
  </si>
  <si>
    <t>10.137.21.0/25</t>
  </si>
  <si>
    <t>10.137.21.128/25</t>
  </si>
  <si>
    <t>RBC Insurance</t>
  </si>
  <si>
    <t>111 GRANGEWAY AVE-SUITE 400</t>
  </si>
  <si>
    <t>Rbc Insurance</t>
  </si>
  <si>
    <t>1220 Lebourgneuf Street</t>
  </si>
  <si>
    <t>Quebec City</t>
  </si>
  <si>
    <t>RBC LIC-SALES QUE-QUEBEC CITY</t>
  </si>
  <si>
    <t>12704 167th Avenue NW</t>
  </si>
  <si>
    <t>T6V 1J6</t>
  </si>
  <si>
    <t>14505 Bannister Rd. S.E. - Unit 203</t>
  </si>
  <si>
    <t>1530 Dundas Street East- Unit C4</t>
  </si>
  <si>
    <t>L4X 1L4</t>
  </si>
  <si>
    <t>1625 Hillside Ave</t>
  </si>
  <si>
    <t>V8T 2C3</t>
  </si>
  <si>
    <t>L5J 1J5</t>
  </si>
  <si>
    <t>Removed audit and migration date 800758 from Transit 2440 as per email (and live discussion) with James sept 3rd (3:16 pm)</t>
  </si>
  <si>
    <t>Removed audit and migration date 800749 from Transit 2419 as per email (and live discussion) with James sept 3rd (3:16 pm)</t>
  </si>
  <si>
    <t>Removed audit and migration date 800374 from Transit 1280 as per email (and live discussion) with James sept 3rd (3:16 pm)</t>
  </si>
  <si>
    <t>Removed audit and migration date 800013 from Transit 80 as per email (and live discussion) with James sept 3rd (3:16 pm)</t>
  </si>
  <si>
    <t>Removed audit and migration date 800110 from Transit 373 as per email (and live discussion) with James sept 3rd (3:16 pm)</t>
  </si>
  <si>
    <t>Removed audit and migration date 800456 from Transit 1486 as per email (and live discussion) with James sept 3rd (3:16 pm)</t>
  </si>
  <si>
    <t>800635 transit 1934</t>
  </si>
  <si>
    <t>801103 transit 3779</t>
  </si>
  <si>
    <t>800095 transit 320</t>
  </si>
  <si>
    <t>800204 transit 716</t>
  </si>
  <si>
    <t>800745 transit 2400</t>
  </si>
  <si>
    <t>803116 transit 90731</t>
  </si>
  <si>
    <t>800049 transit 177</t>
  </si>
  <si>
    <t>801730 transit 7360</t>
  </si>
  <si>
    <t>800275 transit 960</t>
  </si>
  <si>
    <t>800196 transit 683</t>
  </si>
  <si>
    <t>801849 transit 7920</t>
  </si>
  <si>
    <t>801472 transit 5489</t>
  </si>
  <si>
    <t>801660 transit 6800</t>
  </si>
  <si>
    <t>800094 transit 319</t>
  </si>
  <si>
    <t>801473 transit 5500</t>
  </si>
  <si>
    <t>800286 transit 1040</t>
  </si>
  <si>
    <t>800494 transit 1549</t>
  </si>
  <si>
    <t>802010 transit 87 19</t>
  </si>
  <si>
    <t>e01874br1</t>
  </si>
  <si>
    <t>e02313br1</t>
  </si>
  <si>
    <t>e02314br1</t>
  </si>
  <si>
    <t>e05104br1</t>
  </si>
  <si>
    <t>c00912br1</t>
  </si>
  <si>
    <t>c00982br1</t>
  </si>
  <si>
    <t>c01012br1</t>
  </si>
  <si>
    <t>c01042br1</t>
  </si>
  <si>
    <t>c01102br1</t>
  </si>
  <si>
    <t>c01144br1</t>
  </si>
  <si>
    <t>10.167.58.129/25</t>
  </si>
  <si>
    <t>10.151.16.193/26</t>
  </si>
  <si>
    <t>10.32.130.1/25</t>
  </si>
  <si>
    <t>10.157.5.65/26</t>
  </si>
  <si>
    <t>10.165.41.1/24</t>
  </si>
  <si>
    <t>10.33.1.129/26</t>
  </si>
  <si>
    <t>10.157.0.193/26</t>
  </si>
  <si>
    <t>10.75.35.129/25</t>
  </si>
  <si>
    <t>10.32.129.129/25</t>
  </si>
  <si>
    <t>Chezzetcook</t>
  </si>
  <si>
    <t>CZCKNS03RS1</t>
  </si>
  <si>
    <t>Port Hawkesbury</t>
  </si>
  <si>
    <t>PHBYNS01RS1</t>
  </si>
  <si>
    <t>Fairview</t>
  </si>
  <si>
    <t>FRVWAB01RS0</t>
  </si>
  <si>
    <t>St Peters</t>
  </si>
  <si>
    <t>SHBKNS03RS1</t>
  </si>
  <si>
    <t>Shubenacadie</t>
  </si>
  <si>
    <t>SBNCNS01RS1</t>
  </si>
  <si>
    <t>Steinbach</t>
  </si>
  <si>
    <t>STNBMB01DS1</t>
  </si>
  <si>
    <t>Hanna</t>
  </si>
  <si>
    <t>HANNAB01RS0</t>
  </si>
  <si>
    <t>TPASMB01RS1</t>
  </si>
  <si>
    <t>High Prairie</t>
  </si>
  <si>
    <t>HIPRAB01RS0</t>
  </si>
  <si>
    <t>Virden</t>
  </si>
  <si>
    <t>VRDNMB01RS1</t>
  </si>
  <si>
    <t>Sydney</t>
  </si>
  <si>
    <t>SYDNNS01CG0</t>
  </si>
  <si>
    <t>Hinton</t>
  </si>
  <si>
    <t>HITNAB02RS0</t>
  </si>
  <si>
    <t>Truro</t>
  </si>
  <si>
    <t>HLFXNS01CG0</t>
  </si>
  <si>
    <t>Lacombe</t>
  </si>
  <si>
    <t>LCMBAB02RS0</t>
  </si>
  <si>
    <t>Pubnico</t>
  </si>
  <si>
    <t>PBNCNS01RS1</t>
  </si>
  <si>
    <t>Weymouth</t>
  </si>
  <si>
    <t>WYMTNS01RS1</t>
  </si>
  <si>
    <t>could be that the bandwidth was upgraded and the device name was changed as dual VPN will change the hostname.</t>
  </si>
  <si>
    <t>Manually review each of these sites and update the necessary fields, hostnames and Current Service Speed.</t>
  </si>
  <si>
    <t>e00004br1</t>
  </si>
  <si>
    <t>e00333br1</t>
  </si>
  <si>
    <t>e00531br1</t>
  </si>
  <si>
    <t>e00775br1</t>
  </si>
  <si>
    <t>e00803br1</t>
  </si>
  <si>
    <t>e01104br1</t>
  </si>
  <si>
    <t>e01326br1</t>
  </si>
  <si>
    <t>e01341br1</t>
  </si>
  <si>
    <t>e01626br1</t>
  </si>
  <si>
    <t>e03411br1</t>
  </si>
  <si>
    <t>e05613br1</t>
  </si>
  <si>
    <t>c01482br1</t>
  </si>
  <si>
    <t>w02299br1</t>
  </si>
  <si>
    <t>c01492br1</t>
  </si>
  <si>
    <t>w05400br1</t>
  </si>
  <si>
    <t>w05618br1</t>
  </si>
  <si>
    <t>w08249br1</t>
  </si>
  <si>
    <t>w09248br1</t>
  </si>
  <si>
    <t>c00414cr1</t>
  </si>
  <si>
    <t>c00519cr1</t>
  </si>
  <si>
    <t>c00522cr1</t>
  </si>
  <si>
    <t>c00754cr1</t>
  </si>
  <si>
    <t>e00541cr1</t>
  </si>
  <si>
    <t>w00234cr1</t>
  </si>
  <si>
    <t>w00563cr1</t>
  </si>
  <si>
    <t>c90536vr1</t>
  </si>
  <si>
    <t>c00864br1</t>
  </si>
  <si>
    <t>c00462br1</t>
  </si>
  <si>
    <t>c90547vr1</t>
  </si>
  <si>
    <t>e00170cr1</t>
  </si>
  <si>
    <t>c01552br1</t>
  </si>
  <si>
    <t>c01682br1</t>
  </si>
  <si>
    <t>c01722br1</t>
  </si>
  <si>
    <t>c01742br1</t>
  </si>
  <si>
    <t>c01752br1</t>
  </si>
  <si>
    <t>c02082br1</t>
  </si>
  <si>
    <t>c02102br1</t>
  </si>
  <si>
    <t>c02122br1</t>
  </si>
  <si>
    <t>c02142br1</t>
  </si>
  <si>
    <t>c02182br1</t>
  </si>
  <si>
    <t>c02222br1</t>
  </si>
  <si>
    <t>c02442br1</t>
  </si>
  <si>
    <t>c02562br1</t>
  </si>
  <si>
    <t>c02602br1</t>
  </si>
  <si>
    <t>c02642br1</t>
  </si>
  <si>
    <t>c02702br1</t>
  </si>
  <si>
    <t>c02712br1</t>
  </si>
  <si>
    <t>c03002br1</t>
  </si>
  <si>
    <t>c03142br1</t>
  </si>
  <si>
    <t>c03282br1</t>
  </si>
  <si>
    <t>c03412br1</t>
  </si>
  <si>
    <t>c03582br1</t>
  </si>
  <si>
    <t>c03642br1</t>
  </si>
  <si>
    <t>c03662br1</t>
  </si>
  <si>
    <t>c03732br1</t>
  </si>
  <si>
    <t>c03922br1</t>
  </si>
  <si>
    <t>c03962br1</t>
  </si>
  <si>
    <t>c04082br1</t>
  </si>
  <si>
    <t>c04142br1</t>
  </si>
  <si>
    <t>c04162br1</t>
  </si>
  <si>
    <t>c04262br1</t>
  </si>
  <si>
    <t>10.33.6.1/26</t>
  </si>
  <si>
    <t>10.34.0.129/26</t>
  </si>
  <si>
    <t>10.32.135.1/25</t>
  </si>
  <si>
    <t>10.11.67.129/25</t>
  </si>
  <si>
    <t>10.33.1.65/26</t>
  </si>
  <si>
    <t>10.33.4.1/26</t>
  </si>
  <si>
    <t>10.33.13.129/26</t>
  </si>
  <si>
    <t>10.123.59.129/25</t>
  </si>
  <si>
    <t>10.32.144.129/25</t>
  </si>
  <si>
    <t>10.135.67.129/25</t>
  </si>
  <si>
    <t>10.32.4.129/25</t>
  </si>
  <si>
    <t>Audit Mtg Sept 05, Transit 06402, RBVP ID 801612, Collision with RBD project, the migration date is to be rescheduled from September 18th to a new date TBD.  Communications were sent out previously to this location.  Audit and Cutover date removed.</t>
  </si>
  <si>
    <t>Audit Mtg Sept 05 . Transit 15317, RBVP ID 809006 was added, RBVP ID was blank previously</t>
  </si>
  <si>
    <t>Transit 3497, RBVP ID 809003,  PH&amp;N 50 O'Connor, added on site training date of  September 09th</t>
  </si>
  <si>
    <t>MPLS Updates.</t>
  </si>
  <si>
    <t>10.138.96.1/25</t>
  </si>
  <si>
    <t>The Assigned IPT, Data, Data Other columns can be updated from the same seed file but using the following formulas</t>
  </si>
  <si>
    <t>HOWTO USE AUTOMATION</t>
  </si>
  <si>
    <t>17:00</t>
  </si>
  <si>
    <t>19:00</t>
  </si>
  <si>
    <t>15:00</t>
  </si>
  <si>
    <t>16:30</t>
  </si>
  <si>
    <t>16:00</t>
  </si>
  <si>
    <t>Closed</t>
  </si>
  <si>
    <t>Not</t>
  </si>
  <si>
    <t>18:00</t>
  </si>
  <si>
    <t>Info</t>
  </si>
  <si>
    <t>374 C STUART DR W</t>
  </si>
  <si>
    <t>20:00</t>
  </si>
  <si>
    <t>Peace River</t>
  </si>
  <si>
    <t>PCRVAB01DS0</t>
  </si>
  <si>
    <t>Ponoka</t>
  </si>
  <si>
    <t>PNKAAB01RS0</t>
  </si>
  <si>
    <t>Whitecourt</t>
  </si>
  <si>
    <t>WTCOAB04RS0</t>
  </si>
  <si>
    <t>Shawinigan</t>
  </si>
  <si>
    <t>SHGNPQ37DS0</t>
  </si>
  <si>
    <t>Sexsmith</t>
  </si>
  <si>
    <t>SXSMAB01RS2</t>
  </si>
  <si>
    <t>Slave Lake</t>
  </si>
  <si>
    <t>SELKAB01RS0</t>
  </si>
  <si>
    <t>Stettler</t>
  </si>
  <si>
    <t>STLRAB01RS0</t>
  </si>
  <si>
    <t>MTRLPQ48CG0</t>
  </si>
  <si>
    <t>MTPRNF01DS1</t>
  </si>
  <si>
    <t>Corner Brook</t>
  </si>
  <si>
    <t>CRBKNF02DS1</t>
  </si>
  <si>
    <t>Gander</t>
  </si>
  <si>
    <t>GNDRNFXARSC</t>
  </si>
  <si>
    <t>Taber</t>
  </si>
  <si>
    <t>TABRAB01RS2</t>
  </si>
  <si>
    <t>GDFLNF02RSC</t>
  </si>
  <si>
    <t>Three Hills</t>
  </si>
  <si>
    <t>THHLAB01RS1</t>
  </si>
  <si>
    <t>Heart's Content</t>
  </si>
  <si>
    <t>Harbour Main</t>
  </si>
  <si>
    <t>HRMNNF01RS1</t>
  </si>
  <si>
    <t>Long Pond</t>
  </si>
  <si>
    <t>Westlock</t>
  </si>
  <si>
    <t>WLOCAB01CG1</t>
  </si>
  <si>
    <t>Freshwater</t>
  </si>
  <si>
    <t>FHWRNF01RS1</t>
  </si>
  <si>
    <t>WTKWAB02RS0</t>
  </si>
  <si>
    <t>Torbay</t>
  </si>
  <si>
    <t>Stephenville</t>
  </si>
  <si>
    <t>STVLNF01RSC</t>
  </si>
  <si>
    <t>Port Rexton</t>
  </si>
  <si>
    <t>Happy Valley-Goose Bay (Labrador)</t>
  </si>
  <si>
    <t>GSBANF05DS1</t>
  </si>
  <si>
    <t>819534</t>
  </si>
  <si>
    <t>LIR-PQ21</t>
  </si>
  <si>
    <t>819-537-9321</t>
  </si>
  <si>
    <t>10.43.8.1/26</t>
  </si>
  <si>
    <t>10.165.114.1/24</t>
  </si>
  <si>
    <t>10.167.56.1/25</t>
  </si>
  <si>
    <t>10.165.166.1/24</t>
  </si>
  <si>
    <t>10.156.14.1/24</t>
  </si>
  <si>
    <t>10.165.170.1/24</t>
  </si>
  <si>
    <t>10.156.18.1/24</t>
  </si>
  <si>
    <t>10.157.8.1/26</t>
  </si>
  <si>
    <t>10.165.174.2/24</t>
  </si>
  <si>
    <t>10.165.154.1/24</t>
  </si>
  <si>
    <t>10.43.50.1/25</t>
  </si>
  <si>
    <t>10.41.36.1/24</t>
  </si>
  <si>
    <t>10.43.9.1/26</t>
  </si>
  <si>
    <t>10.75.68.1/24</t>
  </si>
  <si>
    <t>10.41.142.1/24</t>
  </si>
  <si>
    <t>10.136.40.1/25</t>
  </si>
  <si>
    <t>10.136.21.1/25</t>
  </si>
  <si>
    <t>10.136.197.1/25</t>
  </si>
  <si>
    <t>10.136.19.1/25</t>
  </si>
  <si>
    <t>10.138.119.129/25</t>
  </si>
  <si>
    <t>10.136.107.1/25</t>
  </si>
  <si>
    <t>10.136.48.1/25</t>
  </si>
  <si>
    <t>10.138.64.129/25</t>
  </si>
  <si>
    <t>10.136.113.129/25</t>
  </si>
  <si>
    <t>10.136.173.129/25</t>
  </si>
  <si>
    <t>10.139.6.1/26</t>
  </si>
  <si>
    <t>10.123.55.1/25</t>
  </si>
  <si>
    <t>10.183.17.1/26</t>
  </si>
  <si>
    <t>10.43.38.1/25</t>
  </si>
  <si>
    <t>10.35.14.1/26</t>
  </si>
  <si>
    <t>10.155.11.1/26</t>
  </si>
  <si>
    <t>10.79.4.1/25</t>
  </si>
  <si>
    <t>10.215.7.1/26</t>
  </si>
  <si>
    <t>10.11.4.1/26</t>
  </si>
  <si>
    <t>10.67.52.1/25</t>
  </si>
  <si>
    <t>10.67.37.1/25</t>
  </si>
  <si>
    <t>10.11.9.129/26</t>
  </si>
  <si>
    <t>10.195.43.1/25</t>
  </si>
  <si>
    <t>10.147.11.1/26</t>
  </si>
  <si>
    <t>10.123.48.1/25</t>
  </si>
  <si>
    <t>10.23.6.1/26</t>
  </si>
  <si>
    <t>10.155.5.1/26</t>
  </si>
  <si>
    <t>10.136.45.128/25</t>
  </si>
  <si>
    <t>10.136.46.0/25</t>
  </si>
  <si>
    <t>10.136.46.128/25</t>
  </si>
  <si>
    <t>10.136.47.0/25</t>
  </si>
  <si>
    <t>10.136.47.128/25</t>
  </si>
  <si>
    <t>10.136.48.0/25</t>
  </si>
  <si>
    <t>10.136.48.128/25</t>
  </si>
  <si>
    <t>10.136.49.0/25</t>
  </si>
  <si>
    <t>10.136.49.128/25</t>
  </si>
  <si>
    <t>10.136.50.0/25</t>
  </si>
  <si>
    <t>10.136.50.128/25</t>
  </si>
  <si>
    <t>10.136.51.0/25</t>
  </si>
  <si>
    <t>10.136.51.128/25</t>
  </si>
  <si>
    <t>10.136.52.0/25</t>
  </si>
  <si>
    <t>10.136.52.128/25</t>
  </si>
  <si>
    <t>10.136.53.0/25</t>
  </si>
  <si>
    <t>10.136.53.128/25</t>
  </si>
  <si>
    <t>10.136.54.0/25</t>
  </si>
  <si>
    <t>10.136.54.128/25</t>
  </si>
  <si>
    <t>10.136.55.0/25</t>
  </si>
  <si>
    <t>10.136.55.128/25</t>
  </si>
  <si>
    <t>10.136.56.0/25</t>
  </si>
  <si>
    <t>10.136.56.128/25</t>
  </si>
  <si>
    <t>10.136.57.0/25</t>
  </si>
  <si>
    <t>10.136.57.128/25</t>
  </si>
  <si>
    <t>10.136.58.0/25</t>
  </si>
  <si>
    <t>10.136.58.128/25</t>
  </si>
  <si>
    <t>10.136.59.0/25</t>
  </si>
  <si>
    <t>10.136.59.128/25</t>
  </si>
  <si>
    <t>10.136.60.0/25</t>
  </si>
  <si>
    <t>10.136.60.128/25</t>
  </si>
  <si>
    <t>10.136.61.0/25</t>
  </si>
  <si>
    <t>10.136.61.128/25</t>
  </si>
  <si>
    <t>10.136.62.0/25</t>
  </si>
  <si>
    <t>10.136.62.128/25</t>
  </si>
  <si>
    <t>10.136.63.0/25</t>
  </si>
  <si>
    <t>10.136.63.128/25</t>
  </si>
  <si>
    <t>10.136.64.0/25</t>
  </si>
  <si>
    <t>10.136.64.128/25</t>
  </si>
  <si>
    <t>10.136.65.0/25</t>
  </si>
  <si>
    <t>10.136.65.128/25</t>
  </si>
  <si>
    <t>10.136.66.0/25</t>
  </si>
  <si>
    <t>10.136.66.128/25</t>
  </si>
  <si>
    <t>10.136.67.0/25</t>
  </si>
  <si>
    <t>10.136.67.128/25</t>
  </si>
  <si>
    <t>10.136.68.0/25</t>
  </si>
  <si>
    <t>10.136.68.128/25</t>
  </si>
  <si>
    <t>10.136.69.0/25</t>
  </si>
  <si>
    <t>10.136.69.128/25</t>
  </si>
  <si>
    <t>10.136.70.0/25</t>
  </si>
  <si>
    <t>10.136.70.128/25</t>
  </si>
  <si>
    <t>10.136.71.0/25</t>
  </si>
  <si>
    <t>10.136.71.128/25</t>
  </si>
  <si>
    <t>10.136.72.0/25</t>
  </si>
  <si>
    <t>10.136.72.128/25</t>
  </si>
  <si>
    <t>10.136.73.0/25</t>
  </si>
  <si>
    <t>10.136.73.128/25</t>
  </si>
  <si>
    <t>10.136.74.0/25</t>
  </si>
  <si>
    <t>10.136.74.128/25</t>
  </si>
  <si>
    <t>10.136.75.0/25</t>
  </si>
  <si>
    <t>10.136.75.128/25</t>
  </si>
  <si>
    <t>10.136.76.0/25</t>
  </si>
  <si>
    <t>10.136.76.128/25</t>
  </si>
  <si>
    <t>10.136.77.0/25</t>
  </si>
  <si>
    <t>10.136.77.128/25</t>
  </si>
  <si>
    <t>10.136.78.0/25</t>
  </si>
  <si>
    <t>10.136.78.128/25</t>
  </si>
  <si>
    <t>10.136.79.0/25</t>
  </si>
  <si>
    <t>10.136.79.128/25</t>
  </si>
  <si>
    <t>10.136.80.128/25</t>
  </si>
  <si>
    <t>10.136.81.0/25</t>
  </si>
  <si>
    <t>10.136.81.128/25</t>
  </si>
  <si>
    <t>10.136.82.0/25</t>
  </si>
  <si>
    <t>10.136.82.128/25</t>
  </si>
  <si>
    <t>10.136.83.0/25</t>
  </si>
  <si>
    <t>10.136.83.128/25</t>
  </si>
  <si>
    <t>10.136.84.0/25</t>
  </si>
  <si>
    <t>10.136.84.128/25</t>
  </si>
  <si>
    <t>10.136.85.0/25</t>
  </si>
  <si>
    <t>10.136.85.128/25</t>
  </si>
  <si>
    <t>10.136.86.0/25</t>
  </si>
  <si>
    <t>10.136.86.128/25</t>
  </si>
  <si>
    <t>10.136.87.0/25</t>
  </si>
  <si>
    <t>10.136.87.128/25</t>
  </si>
  <si>
    <t>10.136.88.0/25</t>
  </si>
  <si>
    <t>10.136.88.128/25</t>
  </si>
  <si>
    <t>10.136.89.0/25</t>
  </si>
  <si>
    <t>10.136.89.128/25</t>
  </si>
  <si>
    <t>10.136.90.0/25</t>
  </si>
  <si>
    <t>10.136.90.128/25</t>
  </si>
  <si>
    <t>10.136.91.0/25</t>
  </si>
  <si>
    <t>10.136.91.128/25</t>
  </si>
  <si>
    <t>10.136.92.0/25</t>
  </si>
  <si>
    <t>10.136.92.128/25</t>
  </si>
  <si>
    <t>10.136.93.0/25</t>
  </si>
  <si>
    <t>10.136.93.128/25</t>
  </si>
  <si>
    <t>10.136.94.0/25</t>
  </si>
  <si>
    <t>10.136.94.128/25</t>
  </si>
  <si>
    <t>10.136.95.0/25</t>
  </si>
  <si>
    <t>10.136.95.128/25</t>
  </si>
  <si>
    <t>10.136.96.0/25</t>
  </si>
  <si>
    <t>10.136.96.128/25</t>
  </si>
  <si>
    <t>10.136.97.0/25</t>
  </si>
  <si>
    <t>10.136.97.128/25</t>
  </si>
  <si>
    <t>10.136.98.0/25</t>
  </si>
  <si>
    <t>10.136.98.128/25</t>
  </si>
  <si>
    <t>10.136.99.0/25</t>
  </si>
  <si>
    <t>10.136.99.128/25</t>
  </si>
  <si>
    <t>10.136.100.0/25</t>
  </si>
  <si>
    <t>10.136.100.128/25</t>
  </si>
  <si>
    <t>10.136.101.0/25</t>
  </si>
  <si>
    <t>10.136.101.128/25</t>
  </si>
  <si>
    <t>10.136.102.0/25</t>
  </si>
  <si>
    <t>10.136.102.128/25</t>
  </si>
  <si>
    <t>10.136.103.0/25</t>
  </si>
  <si>
    <t>10.136.103.128/25</t>
  </si>
  <si>
    <t>10.136.104.0/25</t>
  </si>
  <si>
    <t>10.136.104.128/25</t>
  </si>
  <si>
    <t>10.136.105.0/25</t>
  </si>
  <si>
    <t>10.136.105.128/25</t>
  </si>
  <si>
    <t>10.136.106.0/25</t>
  </si>
  <si>
    <t>10.136.106.128/25</t>
  </si>
  <si>
    <t>10.136.107.0/25</t>
  </si>
  <si>
    <t>10.136.107.128/25</t>
  </si>
  <si>
    <t>10.136.108.0/25</t>
  </si>
  <si>
    <t>10.136.108.128/25</t>
  </si>
  <si>
    <t>10.136.109.0/25</t>
  </si>
  <si>
    <t>10.136.109.128/25</t>
  </si>
  <si>
    <t>10.136.110.0/25</t>
  </si>
  <si>
    <t>10.136.110.128/25</t>
  </si>
  <si>
    <t>10.136.111.0/25</t>
  </si>
  <si>
    <t>10.136.111.128/25</t>
  </si>
  <si>
    <t>10.136.112.0/25</t>
  </si>
  <si>
    <t>10.136.112.128/25</t>
  </si>
  <si>
    <t>10.136.113.0/25</t>
  </si>
  <si>
    <t>10.136.113.128/25</t>
  </si>
  <si>
    <t>10.136.114.0/25</t>
  </si>
  <si>
    <t>10.136.114.128/25</t>
  </si>
  <si>
    <t>10.136.115.0/25</t>
  </si>
  <si>
    <t>10.136.115.128/25</t>
  </si>
  <si>
    <t>10.136.116.0/25</t>
  </si>
  <si>
    <t>10.136.116.128/25</t>
  </si>
  <si>
    <t>10.136.117.0/25</t>
  </si>
  <si>
    <t>Team</t>
  </si>
  <si>
    <t>Changed Column F to read Site Treatment</t>
  </si>
  <si>
    <t xml:space="preserve">Updated Contact Info name &amp; Number for Phase 1 &amp; Phase 2 </t>
  </si>
  <si>
    <t>Changed Phase 3 to read Rollout</t>
  </si>
  <si>
    <t>10.215.50.1/25</t>
  </si>
  <si>
    <t>10.203.51.1/25</t>
  </si>
  <si>
    <t>10.75.2.129/26</t>
  </si>
  <si>
    <t>10.11.7.129/26</t>
  </si>
  <si>
    <t>10.31.48.1/25</t>
  </si>
  <si>
    <t>10.27.76.1/24</t>
  </si>
  <si>
    <t>10.151.5.129/25</t>
  </si>
  <si>
    <t>10.19.38.129/25</t>
  </si>
  <si>
    <t>10.155.5.129/25</t>
  </si>
  <si>
    <t>10.35.8.129/26</t>
  </si>
  <si>
    <t>10.183.36.1/25</t>
  </si>
  <si>
    <t>10.63.11.129/26</t>
  </si>
  <si>
    <t>10.11.14.1/26</t>
  </si>
  <si>
    <t>10.11.57.1/25</t>
  </si>
  <si>
    <t>10.23.50.1/25</t>
  </si>
  <si>
    <t>10.23.45.1/25</t>
  </si>
  <si>
    <t>10.219.0.129/26</t>
  </si>
  <si>
    <t>10.215.4.1/26</t>
  </si>
  <si>
    <t>10.127.5.129/26</t>
  </si>
  <si>
    <t>10.55.44.1/25</t>
  </si>
  <si>
    <t>10.155.6.129/26</t>
  </si>
  <si>
    <t>10.183.13.129/26</t>
  </si>
  <si>
    <t>10.23.69.1/25</t>
  </si>
  <si>
    <t>10.23.42.1/25</t>
  </si>
  <si>
    <t>10.79.1.1/26</t>
  </si>
  <si>
    <t>10.19.11.1/26</t>
  </si>
  <si>
    <t>10.23.41.1/25</t>
  </si>
  <si>
    <t>10.23.68.1/25</t>
  </si>
  <si>
    <t>10.35.12.129/26</t>
  </si>
  <si>
    <t>10.179.2.129/26</t>
  </si>
  <si>
    <t>10.151.36.1/25</t>
  </si>
  <si>
    <t>10.187.36.1/25</t>
  </si>
  <si>
    <t>10.155.4.1/26</t>
  </si>
  <si>
    <t>10.19.41.129/25</t>
  </si>
  <si>
    <t>10.23.53.1/25</t>
  </si>
  <si>
    <t>10.23.37.1/25</t>
  </si>
  <si>
    <t>10.75.1.1/26</t>
  </si>
  <si>
    <t>10.151.9.1/26</t>
  </si>
  <si>
    <t>10.67.1.1/25</t>
  </si>
  <si>
    <t>10.11.47.1/25</t>
  </si>
  <si>
    <t>10.219.0.1/26</t>
  </si>
  <si>
    <t>10.187.37.1/25</t>
  </si>
  <si>
    <t>10.19.1.1/26</t>
  </si>
  <si>
    <t>10.19.12.1/26</t>
  </si>
  <si>
    <t>10.11.63.1/25</t>
  </si>
  <si>
    <t>10.75.0.1/26</t>
  </si>
  <si>
    <t>10.11.17.1/26</t>
  </si>
  <si>
    <t>10.123.44.1/25</t>
  </si>
  <si>
    <t>10.19.13.1/26</t>
  </si>
  <si>
    <t>10.179.6.1/26</t>
  </si>
  <si>
    <t>10.127.12.1/26</t>
  </si>
  <si>
    <t>10.191.36.1/25</t>
  </si>
  <si>
    <t>10.31.4.129/26</t>
  </si>
  <si>
    <t>10.75.3.1/26</t>
  </si>
  <si>
    <t>10.219.4.1/25</t>
  </si>
  <si>
    <t>10.143.36.1/25</t>
  </si>
  <si>
    <t>10.191.58.1/25</t>
  </si>
  <si>
    <t>10.19.37.129/25</t>
  </si>
  <si>
    <t>10.187.5.129/25</t>
  </si>
  <si>
    <t>10.179.4.129/26</t>
  </si>
  <si>
    <t>10.35.10.129/26</t>
  </si>
  <si>
    <t>10.31.35.129/25</t>
  </si>
  <si>
    <t>10.151.14.129/25</t>
  </si>
  <si>
    <t>10.155.44.1/25</t>
  </si>
  <si>
    <t>10.135.45.1/25</t>
  </si>
  <si>
    <t>10.147.10.1/25</t>
  </si>
  <si>
    <t>10.155.46.1/25</t>
  </si>
  <si>
    <t>10.147.0.129/25</t>
  </si>
  <si>
    <t>10.203.42.1/25</t>
  </si>
  <si>
    <t>10.27.37.1/25</t>
  </si>
  <si>
    <t>10.27.5.1/26</t>
  </si>
  <si>
    <t>10.203.39.1/25</t>
  </si>
  <si>
    <t>10.203.41.1/25</t>
  </si>
  <si>
    <t>10.19.14.1/26</t>
  </si>
  <si>
    <t>10.219.35.1/25</t>
  </si>
  <si>
    <t>10.203.1.129/26</t>
  </si>
  <si>
    <t>10.179.7.129/26</t>
  </si>
  <si>
    <t>10.35.35.1/25</t>
  </si>
  <si>
    <t>10.215.45.1/25</t>
  </si>
  <si>
    <t>10.143.6.1/26</t>
  </si>
  <si>
    <t>10.179.5.1/26</t>
  </si>
  <si>
    <t>10.31.49.1/25</t>
  </si>
  <si>
    <t>10.19.15.1/26</t>
  </si>
  <si>
    <t>10.183.11.129/26</t>
  </si>
  <si>
    <t>10.137.109.128/25</t>
  </si>
  <si>
    <t>10.137.110.0/25</t>
  </si>
  <si>
    <t>10.137.110.128/25</t>
  </si>
  <si>
    <t>10.137.111.0/25</t>
  </si>
  <si>
    <t>10.137.111.128/25</t>
  </si>
  <si>
    <t>10.137.112.0/25</t>
  </si>
  <si>
    <t>10.137.112.128/25</t>
  </si>
  <si>
    <t>10.137.113.0/25</t>
  </si>
  <si>
    <t>10.137.113.128/25</t>
  </si>
  <si>
    <t>10.137.114.0/25</t>
  </si>
  <si>
    <t>10.137.114.128/25</t>
  </si>
  <si>
    <t>10.137.115.0/25</t>
  </si>
  <si>
    <t>10.137.115.128/25</t>
  </si>
  <si>
    <t>10.137.116.0/25</t>
  </si>
  <si>
    <t>10.137.116.128/25</t>
  </si>
  <si>
    <t>10.137.117.0/25</t>
  </si>
  <si>
    <t>10.137.117.128/25</t>
  </si>
  <si>
    <t>10.137.118.0/25</t>
  </si>
  <si>
    <t>10.137.118.128/25</t>
  </si>
  <si>
    <t>10.137.119.0/25</t>
  </si>
  <si>
    <t>10.137.119.128/25</t>
  </si>
  <si>
    <t>10.137.120.0/25</t>
  </si>
  <si>
    <t>10.137.120.128/25</t>
  </si>
  <si>
    <t>10.137.121.0/25</t>
  </si>
  <si>
    <t>10.137.121.128/25</t>
  </si>
  <si>
    <t>10.137.122.0/25</t>
  </si>
  <si>
    <t>10.137.122.128/25</t>
  </si>
  <si>
    <t>10.137.123.0/25</t>
  </si>
  <si>
    <t>10.137.123.128/25</t>
  </si>
  <si>
    <t>10.137.124.0/25</t>
  </si>
  <si>
    <t>10.137.124.128/25</t>
  </si>
  <si>
    <t>10.137.125.0/25</t>
  </si>
  <si>
    <t>10.137.56.128/25</t>
  </si>
  <si>
    <t>10.137.57.0/25</t>
  </si>
  <si>
    <t>10.137.57.128/25</t>
  </si>
  <si>
    <t>10.137.58.0/25</t>
  </si>
  <si>
    <t>10.137.58.128/25</t>
  </si>
  <si>
    <t>10.137.59.0/25</t>
  </si>
  <si>
    <t>10.137.59.128/25</t>
  </si>
  <si>
    <t>16919 24th St Sw</t>
  </si>
  <si>
    <t>807 49th Ave Sw</t>
  </si>
  <si>
    <t>4382 East Hastings St</t>
  </si>
  <si>
    <t>5010 Kingsway</t>
  </si>
  <si>
    <t>743 Main St</t>
  </si>
  <si>
    <t>Birtle</t>
  </si>
  <si>
    <t>2035 33rd Ave Sw</t>
  </si>
  <si>
    <t>106 Main St</t>
  </si>
  <si>
    <t>Balcarres</t>
  </si>
  <si>
    <t>120 Centre St</t>
  </si>
  <si>
    <t>Cabri</t>
  </si>
  <si>
    <t>131 Main St</t>
  </si>
  <si>
    <t>Caryle</t>
  </si>
  <si>
    <t>213 Broadway St</t>
  </si>
  <si>
    <t>Crystal City</t>
  </si>
  <si>
    <t>32900 South Fraser Way</t>
  </si>
  <si>
    <t>12713 20th Ave</t>
  </si>
  <si>
    <t>Blairmore</t>
  </si>
  <si>
    <t>102 North Railway Ave</t>
  </si>
  <si>
    <t>Deloraine</t>
  </si>
  <si>
    <t>40 King St</t>
  </si>
  <si>
    <t>Dryden</t>
  </si>
  <si>
    <t>517 London St</t>
  </si>
  <si>
    <t>201 3rd St</t>
  </si>
  <si>
    <t>Craik</t>
  </si>
  <si>
    <t>94 Main St</t>
  </si>
  <si>
    <t>10.27.4.129/25</t>
  </si>
  <si>
    <t>10.131.25.129/25</t>
  </si>
  <si>
    <t>10.147.11.129/26</t>
  </si>
  <si>
    <t>10.55.49.1/25</t>
  </si>
  <si>
    <t>10.187.1.129/25</t>
  </si>
  <si>
    <t>10.11.111.129/25</t>
  </si>
  <si>
    <t>10.139.5.129/26</t>
  </si>
  <si>
    <t>10.35.0.129/26</t>
  </si>
  <si>
    <t>10.19.10.1/26</t>
  </si>
  <si>
    <t>10.127.3.1/26</t>
  </si>
  <si>
    <t>10.23.44.1/25</t>
  </si>
  <si>
    <t>10.31.10.129/26</t>
  </si>
  <si>
    <t>10.27.38.1/25</t>
  </si>
  <si>
    <t>St-Georges</t>
  </si>
  <si>
    <t>440 Rue Brochu</t>
  </si>
  <si>
    <t>Sept-Iles</t>
  </si>
  <si>
    <t>33780 South Fraser Way</t>
  </si>
  <si>
    <t>106 1st Ave W</t>
  </si>
  <si>
    <t>Assiniboia</t>
  </si>
  <si>
    <t>10.137.46.128/25</t>
  </si>
  <si>
    <t>10.137.47.0/25</t>
  </si>
  <si>
    <t>10.137.47.128/25</t>
  </si>
  <si>
    <t>10.137.48.0/25</t>
  </si>
  <si>
    <t>10.137.48.128/25</t>
  </si>
  <si>
    <t>10.137.49.0/25</t>
  </si>
  <si>
    <t>10.137.49.128/25</t>
  </si>
  <si>
    <t>10.137.50.0/25</t>
  </si>
  <si>
    <t>10.137.50.128/25</t>
  </si>
  <si>
    <t>10.137.51.0/25</t>
  </si>
  <si>
    <t>10.137.51.128/25</t>
  </si>
  <si>
    <t>10.137.52.0/25</t>
  </si>
  <si>
    <t>10.137.52.128/25</t>
  </si>
  <si>
    <t>10.137.53.0/25</t>
  </si>
  <si>
    <t>10.137.53.128/25</t>
  </si>
  <si>
    <t>10.137.54.0/25</t>
  </si>
  <si>
    <t>10.137.54.128/25</t>
  </si>
  <si>
    <t>10.137.55.0/25</t>
  </si>
  <si>
    <t>10.137.55.128/25</t>
  </si>
  <si>
    <t>10.137.56.0/25</t>
  </si>
  <si>
    <t>Transit 7111, RBVP ID 801700, Pilot 2; was moved to the "deleted sites" tab as this site was migrated as part of the RBD project.  (was row 444)</t>
  </si>
  <si>
    <t>Trasit 0642, RBVP ID 800188, Pilot 2;  new cutover date to be established later on in the program as cabling will not be completed for Pilot (row 443)</t>
  </si>
  <si>
    <t>Qualicum</t>
  </si>
  <si>
    <t>QLCMBC01RS1</t>
  </si>
  <si>
    <t>10.179.11.1/26</t>
  </si>
  <si>
    <t>10.179.39.1/25</t>
  </si>
  <si>
    <t>10.179.4.1/26</t>
  </si>
  <si>
    <t>10.183.5.129/26</t>
  </si>
  <si>
    <t>10.183.5.1/26</t>
  </si>
  <si>
    <t>10.183.38.1/25</t>
  </si>
  <si>
    <t>10.135.58.1/25</t>
  </si>
  <si>
    <t>10.157.48.1/25</t>
  </si>
  <si>
    <t>10.157.53.1/25</t>
  </si>
  <si>
    <t>10.63.43.1/25</t>
  </si>
  <si>
    <t>10.55.1.129/26</t>
  </si>
  <si>
    <t>10.147.13.129/26</t>
  </si>
  <si>
    <t>10.167.2.1/25</t>
  </si>
  <si>
    <t>10.43.49.1/25</t>
  </si>
  <si>
    <t>10.191.40.1/25</t>
  </si>
  <si>
    <t>10.127.52.1/25</t>
  </si>
  <si>
    <t>10.157.40.1/25</t>
  </si>
  <si>
    <t>10.157.50.1/25</t>
  </si>
  <si>
    <t>10.203.54.1/25</t>
  </si>
  <si>
    <t>10.143.77.1/24</t>
  </si>
  <si>
    <t>10.157.38.129/25</t>
  </si>
  <si>
    <t>10.11.69.1/25</t>
  </si>
  <si>
    <t>10.207.6.1/26</t>
  </si>
  <si>
    <t>10.195.54.1/25</t>
  </si>
  <si>
    <t>10.157.44.1/25</t>
  </si>
  <si>
    <t>10.153.16.1/24</t>
  </si>
  <si>
    <t>10.123.9.129/26</t>
  </si>
  <si>
    <t>10.139.43.1/25</t>
  </si>
  <si>
    <t>10.191.16.1/26</t>
  </si>
  <si>
    <t>10.155.48.1/25</t>
  </si>
  <si>
    <t>10.155.49.1/25</t>
  </si>
  <si>
    <t>10.143.53.1/25</t>
  </si>
  <si>
    <t>10.147.49.1/24</t>
  </si>
  <si>
    <t xml:space="preserve">sh int g0/2.2 </t>
  </si>
  <si>
    <t>10.63.71.1/24</t>
  </si>
  <si>
    <t>10.135.65.1/25</t>
  </si>
  <si>
    <t>10.135.74.1/24</t>
  </si>
  <si>
    <t>10.22.3.1/24</t>
  </si>
  <si>
    <t>10.193.65.1/24</t>
  </si>
  <si>
    <t>10.195.44.2/25</t>
  </si>
  <si>
    <t>10.11.41.129/25</t>
  </si>
  <si>
    <t>10.191.16.129/26</t>
  </si>
  <si>
    <t>10.193.121.1/24</t>
  </si>
  <si>
    <t>10.193.141.1/24</t>
  </si>
  <si>
    <t>10.193.93.1/24</t>
  </si>
  <si>
    <t>10.195.51.1/25</t>
  </si>
  <si>
    <t>10.193.48.1/24</t>
  </si>
  <si>
    <t>10.11.58.129/25</t>
  </si>
  <si>
    <t>10.193.52.2/24</t>
  </si>
  <si>
    <t>10.193.4.1/24</t>
  </si>
  <si>
    <t>10.22.2.1/24</t>
  </si>
  <si>
    <t>10.193.28.1/24</t>
  </si>
  <si>
    <t>10.11.40.129/25</t>
  </si>
  <si>
    <t>10.193.16.1/24</t>
  </si>
  <si>
    <t>10.193.133.2/24</t>
  </si>
  <si>
    <t>10.219.52.1/25</t>
  </si>
  <si>
    <t>10.195.9.129/26</t>
  </si>
  <si>
    <t>10.193.129.1/24</t>
  </si>
  <si>
    <t>10.195.68.1/24</t>
  </si>
  <si>
    <t>10.193.81.2/24</t>
  </si>
  <si>
    <t>10.193.72.1/24</t>
  </si>
  <si>
    <t>10.167.54.1/25</t>
  </si>
  <si>
    <t>10.151.15.129/26</t>
  </si>
  <si>
    <t>10.165.48.1/24</t>
  </si>
  <si>
    <t>10.165.12.1/24</t>
  </si>
  <si>
    <t>10.165.68.1/24</t>
  </si>
  <si>
    <t>10.165.4.1/24</t>
  </si>
  <si>
    <t>10.165.80.1/24</t>
  </si>
  <si>
    <t>10.165.8.1/24</t>
  </si>
  <si>
    <t>10.165.16.1/24</t>
  </si>
  <si>
    <t>10.135.66.1/25</t>
  </si>
  <si>
    <t>10.157.63.1/25</t>
  </si>
  <si>
    <t>10.193.157.2/24</t>
  </si>
  <si>
    <t>10.195.56.1/25</t>
  </si>
  <si>
    <t>10.193.8.1/24</t>
  </si>
  <si>
    <t>10.193.113.1/24</t>
  </si>
  <si>
    <t>10.193.76.1/24</t>
  </si>
  <si>
    <t>10.165.32.1/24</t>
  </si>
  <si>
    <t>10.167.59.1/25</t>
  </si>
  <si>
    <t>10.165.106.1/24</t>
  </si>
  <si>
    <t>10.165.36.1/24</t>
  </si>
  <si>
    <t>10.167.40.1/25</t>
  </si>
  <si>
    <t>10.157.6.129/26</t>
  </si>
  <si>
    <t>10.165.96.1/24</t>
  </si>
  <si>
    <t>10.165.190.1/24</t>
  </si>
  <si>
    <t>10.157.38.1/25</t>
  </si>
  <si>
    <t>10.129.20.1/24</t>
  </si>
  <si>
    <t>10.167.52.1/25</t>
  </si>
  <si>
    <t>10.11.36.129/25</t>
  </si>
  <si>
    <t>10.127.51.1/25</t>
  </si>
  <si>
    <t>10.167.8.129/26</t>
  </si>
  <si>
    <t>10.167.53.1/25</t>
  </si>
  <si>
    <t>10.167.14.1/26</t>
  </si>
  <si>
    <t>10.167.13.129/26</t>
  </si>
  <si>
    <t>10.165.186.1/24</t>
  </si>
  <si>
    <t>10.167.13.1/26</t>
  </si>
  <si>
    <t>10.167.76.1/24</t>
  </si>
  <si>
    <t>Date</t>
  </si>
  <si>
    <t>Requested by</t>
  </si>
  <si>
    <t>Updated by</t>
  </si>
  <si>
    <t>Updates</t>
  </si>
  <si>
    <t>Adam</t>
  </si>
  <si>
    <t>DJ</t>
  </si>
  <si>
    <t>2 BLOOR ST E-23rd floor</t>
  </si>
  <si>
    <t>M4W 1A8</t>
  </si>
  <si>
    <t>2 CRANBROOK ST</t>
  </si>
  <si>
    <t>147 HWY #2 (147 Main)</t>
  </si>
  <si>
    <t>ODESSA</t>
  </si>
  <si>
    <t>Inbound,Outbound or Bi-directional</t>
  </si>
  <si>
    <t>Updated Green Colouring for Phase 1 and Phase 2 Pilot sites.  Highlighted full rows instead of individual cells. Added "Phase 3" (August migrations), and Rollout (September onwards).</t>
  </si>
  <si>
    <t>Rollout</t>
  </si>
  <si>
    <t>Corrected RBVPID 800655 City to "Airdrie" from "Airdie", Added cutover dates for September thru December 2014, Added "Rate Centre Analysis Tab" (Temporary).</t>
  </si>
  <si>
    <t>Corrected Pilot Phase 1 and 2 dates for July to match Calendar provided by Leslie.  Updated sites in Brandon Manitoba to show no SIP availability due to delay in network build.  Imacted sites are RBVPID 800226 and 800228.  Updated Phase "3" due dates starting Aug 18th.</t>
  </si>
  <si>
    <t>10.35.5.1/26</t>
  </si>
  <si>
    <t>10.55.8.1/26</t>
  </si>
  <si>
    <t>10.131.4.129/26</t>
  </si>
  <si>
    <t>10.199.50.1/25</t>
  </si>
  <si>
    <t>10.187.56.1/25</t>
  </si>
  <si>
    <t>10.23.6.129/26</t>
  </si>
  <si>
    <t>10.135.54.1/25</t>
  </si>
  <si>
    <t>10.22.11.1/24</t>
  </si>
  <si>
    <t>10.31.40.1/25</t>
  </si>
  <si>
    <t>10.123.58.1/24</t>
  </si>
  <si>
    <t>10.207.50.1/25</t>
  </si>
  <si>
    <t>10.35.9.1/26</t>
  </si>
  <si>
    <t>10.43.63.1/25</t>
  </si>
  <si>
    <t>10.75.70.1/24</t>
  </si>
  <si>
    <t>10.11.52.129/25</t>
  </si>
  <si>
    <t>10.11.76.1/24</t>
  </si>
  <si>
    <t>101-100 FRONT STREET</t>
  </si>
  <si>
    <t>PENTICTON</t>
  </si>
  <si>
    <t>V2A 1H1</t>
  </si>
  <si>
    <t>1015 LAKE SHORE BLVD E-UNIT 2B</t>
  </si>
  <si>
    <t>TORONTO</t>
  </si>
  <si>
    <t>M4M 1B4</t>
  </si>
  <si>
    <t>1015 RYAN RD</t>
  </si>
  <si>
    <t>COURTENAY</t>
  </si>
  <si>
    <t>V9N 3R6</t>
  </si>
  <si>
    <t>10180 101 ST NW</t>
  </si>
  <si>
    <t>T5J 3S4</t>
  </si>
  <si>
    <t>1260 Shoppers Row Suite 210</t>
  </si>
  <si>
    <t>Campbell River</t>
  </si>
  <si>
    <t>V9W2C8</t>
  </si>
  <si>
    <t>12612 Hwy 50</t>
  </si>
  <si>
    <t>BOLTON</t>
  </si>
  <si>
    <t>L7E1T6</t>
  </si>
  <si>
    <t>N6G 0G4</t>
  </si>
  <si>
    <t>1597 BEDFORD HWY</t>
  </si>
  <si>
    <t>BEDFORD</t>
  </si>
  <si>
    <t>B4A 1E7</t>
  </si>
  <si>
    <t>15988 FRASER HWY-STE 307</t>
  </si>
  <si>
    <t>V4N 0X8</t>
  </si>
  <si>
    <t>16 First Commerce Drive - Unit 16a</t>
  </si>
  <si>
    <t>L4G0H5</t>
  </si>
  <si>
    <t>160 MAIN ST</t>
  </si>
  <si>
    <t>IROQUOIS FALLS</t>
  </si>
  <si>
    <t>P0K 1G0</t>
  </si>
  <si>
    <t>1600 HURON CHURCH RD</t>
  </si>
  <si>
    <t>WINDSOR</t>
  </si>
  <si>
    <t>N9C 2L1</t>
  </si>
  <si>
    <t>161 King St. E.</t>
  </si>
  <si>
    <t>M5C 1G9</t>
  </si>
  <si>
    <t>CAMPBELLTON BRANCH</t>
  </si>
  <si>
    <t>161 ROSEBERRY ST</t>
  </si>
  <si>
    <t>CAMPBELLTON</t>
  </si>
  <si>
    <t>E3N 2H2</t>
  </si>
  <si>
    <t>120 MAIN ST</t>
  </si>
  <si>
    <t>FOREMOST</t>
  </si>
  <si>
    <t>T0K0X0</t>
  </si>
  <si>
    <t>1202 4TH ST</t>
  </si>
  <si>
    <t>ESTEVAN</t>
  </si>
  <si>
    <t>S4A0W9</t>
  </si>
  <si>
    <t>121 BROADWAY ST</t>
  </si>
  <si>
    <t>TILLSONBURG</t>
  </si>
  <si>
    <t>N4G 3P7</t>
  </si>
  <si>
    <t>121 PINE GLEN RD</t>
  </si>
  <si>
    <t>RIVERVIEW</t>
  </si>
  <si>
    <t>E1B1V5</t>
  </si>
  <si>
    <t>1219 GRANT AVE</t>
  </si>
  <si>
    <t>R3M1Z1</t>
  </si>
  <si>
    <t>1224 Dundas St. W</t>
  </si>
  <si>
    <t>L5C4G7</t>
  </si>
  <si>
    <t>1225 WONDERLAND RD N</t>
  </si>
  <si>
    <t>N6G 2V9</t>
  </si>
  <si>
    <t>123 MACKENZIE AVE</t>
  </si>
  <si>
    <t>REVELSTOKE</t>
  </si>
  <si>
    <t>V0E2S0</t>
  </si>
  <si>
    <t>123 OWEN SOUND ST</t>
  </si>
  <si>
    <t>SHELBURNE</t>
  </si>
  <si>
    <t>1233 THE QUEENSWAY</t>
  </si>
  <si>
    <t>ETOBICOKE</t>
  </si>
  <si>
    <t>M8Z 1S1</t>
  </si>
  <si>
    <t>MIDDLE MUSQUODOBOIT BRANCH</t>
  </si>
  <si>
    <t>12332 HIGHWAY 224</t>
  </si>
  <si>
    <t>MIDDLE MUSQUODOBOIT</t>
  </si>
  <si>
    <t>B0N1X0</t>
  </si>
  <si>
    <t>Middleton</t>
  </si>
  <si>
    <t>MDANNS01RS1</t>
  </si>
  <si>
    <t>MQHRNS01RS1</t>
  </si>
  <si>
    <t>1300 PEMBINA HWY</t>
  </si>
  <si>
    <t>R3T 2B4</t>
  </si>
  <si>
    <t>1309 CARLING AVE</t>
  </si>
  <si>
    <t>OTTAWA</t>
  </si>
  <si>
    <t>K1Z 7L3</t>
  </si>
  <si>
    <t>131 RUE QUEEN</t>
  </si>
  <si>
    <t>LENNOXVILLE</t>
  </si>
  <si>
    <t>J1M1J7</t>
  </si>
  <si>
    <t>131 WOODBRIDGE AVE</t>
  </si>
  <si>
    <t>WOODBRIDGE</t>
  </si>
  <si>
    <t>L4L2S6</t>
  </si>
  <si>
    <t>GOUIN &amp; MONK BRANCH</t>
  </si>
  <si>
    <t>13135 BOUL GOUIN O</t>
  </si>
  <si>
    <t>PIERRE FONDS</t>
  </si>
  <si>
    <t>H8Z1X1</t>
  </si>
  <si>
    <t>PARADISE BANKING CTR</t>
  </si>
  <si>
    <t>1314 TOPSAIL RD</t>
  </si>
  <si>
    <t>PARADISE</t>
  </si>
  <si>
    <t>A1L1n9</t>
  </si>
  <si>
    <t>13281 TECUMSEH RD E</t>
  </si>
  <si>
    <t>250428</t>
  </si>
  <si>
    <t>403742</t>
  </si>
  <si>
    <t>403854</t>
  </si>
  <si>
    <t>250315</t>
  </si>
  <si>
    <t>780523</t>
  </si>
  <si>
    <t>780624</t>
  </si>
  <si>
    <t>250245</t>
  </si>
  <si>
    <t>403223</t>
  </si>
  <si>
    <t>780448</t>
  </si>
  <si>
    <t>780349</t>
  </si>
  <si>
    <t>403443</t>
  </si>
  <si>
    <t>604485</t>
  </si>
  <si>
    <t>250371</t>
  </si>
  <si>
    <t>250491</t>
  </si>
  <si>
    <t>604933</t>
  </si>
  <si>
    <t>403851</t>
  </si>
  <si>
    <t>403292</t>
  </si>
  <si>
    <t>250635</t>
  </si>
  <si>
    <t>250642</t>
  </si>
  <si>
    <t>604886</t>
  </si>
  <si>
    <t>604820</t>
  </si>
  <si>
    <t>403783</t>
  </si>
  <si>
    <t>780706</t>
  </si>
  <si>
    <t>780826</t>
  </si>
  <si>
    <t>403782</t>
  </si>
  <si>
    <t>780361</t>
  </si>
  <si>
    <t>250719</t>
  </si>
  <si>
    <t>2164 Montreal Road</t>
  </si>
  <si>
    <t>K1J1G4</t>
  </si>
  <si>
    <t>2166 Rymal Rd. E.</t>
  </si>
  <si>
    <t>Hannon</t>
  </si>
  <si>
    <t>L0R1P0</t>
  </si>
  <si>
    <t>211 MARTINDALE RD</t>
  </si>
  <si>
    <t>ST CATHARINES</t>
  </si>
  <si>
    <t>L2S 3V7</t>
  </si>
  <si>
    <t>211 MARYCROFT AVE-SUITE 1</t>
  </si>
  <si>
    <t>L4L 5X8</t>
  </si>
  <si>
    <t>2132 KING ST E</t>
  </si>
  <si>
    <t>L8K1W6</t>
  </si>
  <si>
    <t>215 Taschereau Blvd</t>
  </si>
  <si>
    <t>J5R 4H9</t>
  </si>
  <si>
    <t>2151 BOUL LAPINIERE</t>
  </si>
  <si>
    <t>Brossard</t>
  </si>
  <si>
    <t>J4W2T5</t>
  </si>
  <si>
    <t>10.138.16.0/25</t>
  </si>
  <si>
    <t>10.138.16.128/25</t>
  </si>
  <si>
    <t>10.138.17.0/25</t>
  </si>
  <si>
    <t>10.138.17.128/25</t>
  </si>
  <si>
    <t>10.138.18.0/25</t>
  </si>
  <si>
    <t>10.138.18.128/25</t>
  </si>
  <si>
    <t>10.138.19.0/25</t>
  </si>
  <si>
    <t>10.138.19.128/25</t>
  </si>
  <si>
    <t>10.138.20.0/25</t>
  </si>
  <si>
    <t>10.138.20.128/25</t>
  </si>
  <si>
    <t>10.138.21.0/25</t>
  </si>
  <si>
    <t>10.138.21.128/25</t>
  </si>
  <si>
    <t>10.138.22.0/25</t>
  </si>
  <si>
    <t>10.138.22.128/25</t>
  </si>
  <si>
    <t>10.138.23.0/25</t>
  </si>
  <si>
    <t>10.138.23.128/25</t>
  </si>
  <si>
    <t>10.138.24.0/25</t>
  </si>
  <si>
    <t>10.138.24.128/25</t>
  </si>
  <si>
    <t>10.138.25.0/25</t>
  </si>
  <si>
    <t>10.138.25.128/25</t>
  </si>
  <si>
    <t>10.138.26.0/25</t>
  </si>
  <si>
    <t>10.138.26.128/25</t>
  </si>
  <si>
    <t>10.138.27.0/25</t>
  </si>
  <si>
    <t>10.138.27.128/25</t>
  </si>
  <si>
    <t>10.138.28.0/25</t>
  </si>
  <si>
    <t>10.138.28.128/25</t>
  </si>
  <si>
    <t>10.138.29.0/25</t>
  </si>
  <si>
    <t>10.138.29.128/25</t>
  </si>
  <si>
    <t>10.138.30.0/25</t>
  </si>
  <si>
    <t>10.138.30.128/25</t>
  </si>
  <si>
    <t>10.138.31.0/25</t>
  </si>
  <si>
    <t>10.138.31.128/25</t>
  </si>
  <si>
    <t>10.138.32.0/25</t>
  </si>
  <si>
    <t>10.138.32.128/25</t>
  </si>
  <si>
    <t>10.138.33.0/25</t>
  </si>
  <si>
    <t>10.138.33.128/25</t>
  </si>
  <si>
    <t>AGSHNS01RS1</t>
  </si>
  <si>
    <t>Campbellton</t>
  </si>
  <si>
    <t>CMTNNBSCRS0</t>
  </si>
  <si>
    <t>QUBCPQ09CG0</t>
  </si>
  <si>
    <t>SSVLON39DS0</t>
  </si>
  <si>
    <t>MALTON22CG1</t>
  </si>
  <si>
    <t>VANCBC014XD</t>
  </si>
  <si>
    <t>Miramichi</t>
  </si>
  <si>
    <t>New Waterford</t>
  </si>
  <si>
    <t>NWFRNS01RS1</t>
  </si>
  <si>
    <t>10.138.43.0/25</t>
  </si>
  <si>
    <t>10.138.43.128/25</t>
  </si>
  <si>
    <t>10.138.44.0/25</t>
  </si>
  <si>
    <t>10.138.44.128/25</t>
  </si>
  <si>
    <t>SEVENOAKS SHOPPING CENTRE BRANCH</t>
  </si>
  <si>
    <t>CROWSNEST PASS BRANCH</t>
  </si>
  <si>
    <t>FLIN FLON BR</t>
  </si>
  <si>
    <t>GLAMORGAN SHOPPING CENTRE BRANCH</t>
  </si>
  <si>
    <t>KAMLOOPS-SAHALI BR (COLUMBIA PLACE)</t>
  </si>
  <si>
    <t>PANDOSY &amp; CEDAR BR</t>
  </si>
  <si>
    <t>M1W 2S8</t>
  </si>
  <si>
    <t>2901 13TH AVE SE</t>
  </si>
  <si>
    <t>MEDICINE HAT</t>
  </si>
  <si>
    <t>T1A3R1</t>
  </si>
  <si>
    <t>GALTON04DS0</t>
  </si>
  <si>
    <t>604-595-0001</t>
  </si>
  <si>
    <t>519430</t>
  </si>
  <si>
    <t>LONDON14DS1</t>
  </si>
  <si>
    <t>LIR-ON31</t>
  </si>
  <si>
    <t>519-660-0014</t>
  </si>
  <si>
    <t>4370 KINGSWAY</t>
  </si>
  <si>
    <t>V5H4G9</t>
  </si>
  <si>
    <t>4370 RUE WELLINGTON</t>
  </si>
  <si>
    <t>H4G1W4</t>
  </si>
  <si>
    <t>4374 Kingston Road East</t>
  </si>
  <si>
    <t>M1E2M8</t>
  </si>
  <si>
    <t>438 King St. W.----unit 5 And 6</t>
  </si>
  <si>
    <t>M5V3T9</t>
  </si>
  <si>
    <t>Transit 15112 (802774) The cutover date was changed to TBD from November 17.  This location has ACD application and will be rescheduled in the new year.  No Communication or Audit were done. Site replacement needed.</t>
  </si>
  <si>
    <t>AR Record details added up to Oct 3rd</t>
  </si>
  <si>
    <t>Transit 741 (800210) Address updated to 3701 Frechette Blvd, Ste 102; from 15 PLACE CHAMBLY (known as 1233 Périgny) UD and ED did not have the 15 Place Chambly address.</t>
  </si>
  <si>
    <t>Transit 12918 added new RBVP ID 809017  to INS at 1803 Stone Church, Stoney Creek.  Previously no RBVP ID.</t>
  </si>
  <si>
    <t>Transit 6419 (801614), branch category update to P&amp;CB Sales only unit from Sales only unit</t>
  </si>
  <si>
    <t>Transit 7473 (801658) 260 Spadina. The cutover date was changed to TBD from October 16. No communication or Audit completed.  Site replacement required for early November. Coordination of due date with 500 Dundas, Transit 6752 (801650).</t>
  </si>
  <si>
    <t>Transit 6752 (801650) The cutover is TBD from a blank entry. Please coordinate the cutover date with 260 Spadina, Transit 7473 (801658).</t>
  </si>
  <si>
    <t>Transit 7319 (801728) The cutover date changed to TBD from July 31.  Location is 1240 2A Ave, Lethbridge AB which was rescheduled from Pilot, the cutover date remained as July 31.  New scheduled date required.</t>
  </si>
  <si>
    <t>Transit 192 (800054) P&amp;CB, 3300 Hwy 7, Concord.  Cutover date has been changed to TBD from January 06, James to use this location as a site replacement location for November.  The business has approved the shortened communications timelines. The cutover date is to be coordinated with Transit 13152 (809018) for INS at the same location.</t>
  </si>
  <si>
    <t>Transit 13152 (809018) New RBVP ID and row inserted for INS at 3300 Hwy 7, Ste 320, Concord.  Cutover date is TBD, James to use this location as a site replacement location for November.  The business has approved the shortened communications timelines. The cutover date is to be coordinated with Transit 192 (800054) for P7CB at the same location.</t>
  </si>
  <si>
    <t>439 NORTH RD</t>
  </si>
  <si>
    <t>V3K 3V9</t>
  </si>
  <si>
    <t>4395 George St.</t>
  </si>
  <si>
    <t>SYDENHAM</t>
  </si>
  <si>
    <t>K0H2T0</t>
  </si>
  <si>
    <t>44 GORE ST E</t>
  </si>
  <si>
    <t>PERTH</t>
  </si>
  <si>
    <t>K7H1H7</t>
  </si>
  <si>
    <t>44 PORTLAND ST</t>
  </si>
  <si>
    <t>B2Y1H3</t>
  </si>
  <si>
    <t>44 WILLIAM ST N</t>
  </si>
  <si>
    <t>N7M 4L2</t>
  </si>
  <si>
    <t>440 BOLER RD</t>
  </si>
  <si>
    <t>N6K 4L2</t>
  </si>
  <si>
    <t>440 MAIN ST S</t>
  </si>
  <si>
    <t>ALEXANDRIA</t>
  </si>
  <si>
    <t>K0C1A0</t>
  </si>
  <si>
    <t>4400 BOUL SOURCES</t>
  </si>
  <si>
    <t>H8Y3B7</t>
  </si>
  <si>
    <t>4401 BATHURST ST</t>
  </si>
  <si>
    <t>M3H 3R9</t>
  </si>
  <si>
    <t>443 OTTAWA ST</t>
  </si>
  <si>
    <t>ALMONTE</t>
  </si>
  <si>
    <t>K0A 1A0</t>
  </si>
  <si>
    <t>443 UNIVERSITY AVE</t>
  </si>
  <si>
    <t>M5G2H6</t>
  </si>
  <si>
    <t>447 Leclerc St.</t>
  </si>
  <si>
    <t>Repentigny</t>
  </si>
  <si>
    <t>J6A8J4</t>
  </si>
  <si>
    <t>4491 QUEEN ST</t>
  </si>
  <si>
    <t>L2E 2L4</t>
  </si>
  <si>
    <t>MOUNT PEARL BRANCH</t>
  </si>
  <si>
    <t>45 COMMONWEALTH AVE</t>
  </si>
  <si>
    <t>Mount Pearl</t>
  </si>
  <si>
    <t>A1N1W7</t>
  </si>
  <si>
    <t>45 O'connor St. --suite 900</t>
  </si>
  <si>
    <t>K1P1A4</t>
  </si>
  <si>
    <t>45 Saint Clair Avenue West --11th floor--Suite 11</t>
  </si>
  <si>
    <t>M4V1K9</t>
  </si>
  <si>
    <t>45 Wicksteed Ave--Unit 10</t>
  </si>
  <si>
    <t>M4G4H9</t>
  </si>
  <si>
    <t>452 DUNDAS ST</t>
  </si>
  <si>
    <t>N4S 1C1</t>
  </si>
  <si>
    <t>45460 Luckakuck Way</t>
  </si>
  <si>
    <t>CHILLIWACK</t>
  </si>
  <si>
    <t>V2R3S9</t>
  </si>
  <si>
    <t>455 RUE KING O BUREAU</t>
  </si>
  <si>
    <t>J1H6E9</t>
  </si>
  <si>
    <t>4557 HURONTARIO ST-UNIT B2</t>
  </si>
  <si>
    <t>L4Z 3M2</t>
  </si>
  <si>
    <t>46 MCGIVERN ST</t>
  </si>
  <si>
    <t>MOOREFIELD</t>
  </si>
  <si>
    <t>N0G2K0</t>
  </si>
  <si>
    <t>460 LABELLE ST</t>
  </si>
  <si>
    <t>SAINT-JEROME</t>
  </si>
  <si>
    <t>J7Z 5L3</t>
  </si>
  <si>
    <t>4601 50TH ST</t>
  </si>
  <si>
    <t>SPIRIT RIVER</t>
  </si>
  <si>
    <t>T0H3G0</t>
  </si>
  <si>
    <t>4635 WYANDOTTE ST E</t>
  </si>
  <si>
    <t>N8Y1H6</t>
  </si>
  <si>
    <t>4640 Gordon Road</t>
  </si>
  <si>
    <t>Regina</t>
  </si>
  <si>
    <t>S4W 0B7</t>
  </si>
  <si>
    <t>4640 LAKELSE AVE</t>
  </si>
  <si>
    <t>TERRACE</t>
  </si>
  <si>
    <t>V8G1R2</t>
  </si>
  <si>
    <t>TERRACE BRANCH</t>
  </si>
  <si>
    <t>468 YONGE ST</t>
  </si>
  <si>
    <t>M4Y 1X3</t>
  </si>
  <si>
    <t>47 CRESCENT AVE W-PO BOX 428</t>
  </si>
  <si>
    <t>SOURIS</t>
  </si>
  <si>
    <t>R0K 2C0</t>
  </si>
  <si>
    <t>47 MAIN ST N</t>
  </si>
  <si>
    <t>MARKHAM</t>
  </si>
  <si>
    <t>L3P 1X3</t>
  </si>
  <si>
    <t>4716 50TH AVE</t>
  </si>
  <si>
    <t>LLOYDMINSTER</t>
  </si>
  <si>
    <t>T9V 0W4</t>
  </si>
  <si>
    <t>4720 JANE ST N</t>
  </si>
  <si>
    <t>M3N2L2</t>
  </si>
  <si>
    <t>880 EGLINTON AVE W</t>
  </si>
  <si>
    <t>M6C2B6</t>
  </si>
  <si>
    <t>8835 Macleod Trail SW Unit 515</t>
  </si>
  <si>
    <t>T2H 0M2</t>
  </si>
  <si>
    <t>885 PORTAGE AVE</t>
  </si>
  <si>
    <t>R3G0P3</t>
  </si>
  <si>
    <t>8888 Country Hills Blvd., N.W. - Unit #1000</t>
  </si>
  <si>
    <t>T3G5T4</t>
  </si>
  <si>
    <t>892 Heritage Blvd. W.</t>
  </si>
  <si>
    <t>T1K7V5</t>
  </si>
  <si>
    <t>893 BOUL ST JOSEPH</t>
  </si>
  <si>
    <t>ROBERVAL</t>
  </si>
  <si>
    <t>9495 Mississauga Road, Unit A,&amp; Unit B</t>
  </si>
  <si>
    <t>L6X 0Z8</t>
  </si>
  <si>
    <t>HILLSBURGH</t>
  </si>
  <si>
    <t>570 Queen St W</t>
  </si>
  <si>
    <t>M5V 2B5</t>
  </si>
  <si>
    <t>5700 COTE DES NEIGES</t>
  </si>
  <si>
    <t>H3T2A6</t>
  </si>
  <si>
    <t>5700 Yonge St.</t>
  </si>
  <si>
    <t>M2M 4K2</t>
  </si>
  <si>
    <t>T6C 4E3</t>
  </si>
  <si>
    <t>T2X 0R2</t>
  </si>
  <si>
    <t>1510 FINCH AVE E</t>
  </si>
  <si>
    <t>M2J 4Y6</t>
  </si>
  <si>
    <t>152 MAIN ST</t>
  </si>
  <si>
    <t>ERIN</t>
  </si>
  <si>
    <t>N0B1T0</t>
  </si>
  <si>
    <t>5853 Rochdale Blvd</t>
  </si>
  <si>
    <t>S4X 4K8</t>
  </si>
  <si>
    <t>588 SARGENT AVE</t>
  </si>
  <si>
    <t>R3E0A1</t>
  </si>
  <si>
    <t>59 5TH AVE E</t>
  </si>
  <si>
    <t>LA SARRE</t>
  </si>
  <si>
    <t>J9Z1L1</t>
  </si>
  <si>
    <t>59 CLARENCE ST</t>
  </si>
  <si>
    <t>PORT COLBORNE</t>
  </si>
  <si>
    <t>L3K 3G1</t>
  </si>
  <si>
    <t>59 WILSON ST W</t>
  </si>
  <si>
    <t>ANCASTER</t>
  </si>
  <si>
    <t>L9G 1N1</t>
  </si>
  <si>
    <t>5905 Berton Ave</t>
  </si>
  <si>
    <t>V6S 0B3</t>
  </si>
  <si>
    <t>5968 BATHURST ST</t>
  </si>
  <si>
    <t>M2R 1Z1</t>
  </si>
  <si>
    <t>6 CHURCH ST W</t>
  </si>
  <si>
    <t>ELMIRA</t>
  </si>
  <si>
    <t>1665 ELLIS ST-SUITE 102</t>
  </si>
  <si>
    <t>KELOWNA</t>
  </si>
  <si>
    <t>V1Y 2B3</t>
  </si>
  <si>
    <t>10.136.168.128/25</t>
  </si>
  <si>
    <t>10.136.169.0/25</t>
  </si>
  <si>
    <t>10.136.169.128/25</t>
  </si>
  <si>
    <t>10.136.170.0/25</t>
  </si>
  <si>
    <t>10.136.170.128/25</t>
  </si>
  <si>
    <t>10.136.171.0/25</t>
  </si>
  <si>
    <t>10.136.171.128/25</t>
  </si>
  <si>
    <t>10.136.172.0/25</t>
  </si>
  <si>
    <t>Streetsville</t>
  </si>
  <si>
    <t>ORLNON06CG0</t>
  </si>
  <si>
    <t>Moncton</t>
  </si>
  <si>
    <t>MCTNNBSA85C</t>
  </si>
  <si>
    <t>AB</t>
  </si>
  <si>
    <t>CLGRAB01CG2</t>
  </si>
  <si>
    <t>Saanich</t>
  </si>
  <si>
    <t>EDTNABXMCG5</t>
  </si>
  <si>
    <t>Annapolis Royal</t>
  </si>
  <si>
    <t>ANRLNS01RS1</t>
  </si>
  <si>
    <t>Bouctouche</t>
  </si>
  <si>
    <t>BTCHNBSCRS0</t>
  </si>
  <si>
    <t>WDBGON48CG0</t>
  </si>
  <si>
    <t>MTS Inc.</t>
  </si>
  <si>
    <t>MB</t>
  </si>
  <si>
    <t>LTBRAB02CG2</t>
  </si>
  <si>
    <t>Mascouche</t>
  </si>
  <si>
    <t>e04842br1</t>
  </si>
  <si>
    <t>e05101br1</t>
  </si>
  <si>
    <t>e05204br1</t>
  </si>
  <si>
    <t>e05341br1</t>
  </si>
  <si>
    <t>e05575br1</t>
  </si>
  <si>
    <t>e05585br1</t>
  </si>
  <si>
    <t>e05783br1</t>
  </si>
  <si>
    <t>e06163br1</t>
  </si>
  <si>
    <t>e06301br1</t>
  </si>
  <si>
    <t>e06781br1</t>
  </si>
  <si>
    <t>e07191br1</t>
  </si>
  <si>
    <t>e07591br1</t>
  </si>
  <si>
    <t>c00888br1</t>
  </si>
  <si>
    <t>e07841br1</t>
  </si>
  <si>
    <t>e08081br1</t>
  </si>
  <si>
    <t>c00902br1</t>
  </si>
  <si>
    <t>e08641br1</t>
  </si>
  <si>
    <t>e08851br1</t>
  </si>
  <si>
    <t>e09103br1</t>
  </si>
  <si>
    <t>e09231br1</t>
  </si>
  <si>
    <t>e09311br1</t>
  </si>
  <si>
    <t>e09453br1</t>
  </si>
  <si>
    <t>e09503br1</t>
  </si>
  <si>
    <t>w01278br1</t>
  </si>
  <si>
    <t>w01635br1</t>
  </si>
  <si>
    <t>w04529br1</t>
  </si>
  <si>
    <t>w05137br1</t>
  </si>
  <si>
    <t>w06718br1</t>
  </si>
  <si>
    <t>w08259br1</t>
  </si>
  <si>
    <t>w08327br1</t>
  </si>
  <si>
    <t>w08580br1</t>
  </si>
  <si>
    <t>c00059cr1</t>
  </si>
  <si>
    <t>c00316cr1</t>
  </si>
  <si>
    <t>c00409cr1</t>
  </si>
  <si>
    <t>c00593cr1</t>
  </si>
  <si>
    <t>c00724cr1</t>
  </si>
  <si>
    <t>c00844cr1</t>
  </si>
  <si>
    <t>c01124cr1</t>
  </si>
  <si>
    <t>c02034cr1</t>
  </si>
  <si>
    <t>c01095br1</t>
  </si>
  <si>
    <t>c03132cr1</t>
  </si>
  <si>
    <t>c03372cr1</t>
  </si>
  <si>
    <t>e00314cr1</t>
  </si>
  <si>
    <t>e00651cr1</t>
  </si>
  <si>
    <t>e02014cr1</t>
  </si>
  <si>
    <t>e02204cr1</t>
  </si>
  <si>
    <t>e02755cr1</t>
  </si>
  <si>
    <t>w04409cr1</t>
  </si>
  <si>
    <t>w06892cr1</t>
  </si>
  <si>
    <t>c13147sr1</t>
  </si>
  <si>
    <t>e15227sr1</t>
  </si>
  <si>
    <t>c00024br1</t>
  </si>
  <si>
    <t>c00027br1</t>
  </si>
  <si>
    <t>c90509vr1</t>
  </si>
  <si>
    <t>c90515vr1</t>
  </si>
  <si>
    <t>c00034br1</t>
  </si>
  <si>
    <t>c90581vr1</t>
  </si>
  <si>
    <t>c90615vr1</t>
  </si>
  <si>
    <t>c90647vr1</t>
  </si>
  <si>
    <t>e90275vr1</t>
  </si>
  <si>
    <t>e90286vr1</t>
  </si>
  <si>
    <t>e90323vr1</t>
  </si>
  <si>
    <t>e90337vr1</t>
  </si>
  <si>
    <t>e90348vr1</t>
  </si>
  <si>
    <t>85 PINE ST S</t>
  </si>
  <si>
    <t>1004 Weber Greens Drive</t>
  </si>
  <si>
    <t>1095-1103 Yonge St - Unit 201</t>
  </si>
  <si>
    <t>2060 Symons Valley PY NW - Unit 10000</t>
  </si>
  <si>
    <t>T3P 0M9</t>
  </si>
  <si>
    <t>Ardie</t>
  </si>
  <si>
    <t>7163 Yonge Street</t>
  </si>
  <si>
    <t>L3T 0C8</t>
  </si>
  <si>
    <t>3425 Quance Street - Unit 100</t>
  </si>
  <si>
    <t>1100 Wellington St</t>
  </si>
  <si>
    <t>Montreal</t>
  </si>
  <si>
    <t>H3C 0M5</t>
  </si>
  <si>
    <t>100 Riverstone Ridge - Unit 101</t>
  </si>
  <si>
    <t>T9K 1S6</t>
  </si>
  <si>
    <t>1970 St Clair Avenue West - Suite 101</t>
  </si>
  <si>
    <t>M6N 0A3</t>
  </si>
  <si>
    <t>7955 Financial Dr</t>
  </si>
  <si>
    <t>L6Y 0J8</t>
  </si>
  <si>
    <t>c02413br1</t>
  </si>
  <si>
    <t>11805 BRAMALEA RD</t>
  </si>
  <si>
    <t>L6R 3S9</t>
  </si>
  <si>
    <t>10.67.48.1/25</t>
  </si>
  <si>
    <t>10.135.50.1/25</t>
  </si>
  <si>
    <t>10.151.2.129/25</t>
  </si>
  <si>
    <t>10.131.6.129/26</t>
  </si>
  <si>
    <t>10.79.0.1/26</t>
  </si>
  <si>
    <t>10.19.5.129/26</t>
  </si>
  <si>
    <t>10.31.46.1/25</t>
  </si>
  <si>
    <t>10.55.5.129/26</t>
  </si>
  <si>
    <t>10.131.8.129/26</t>
  </si>
  <si>
    <t>10.207.49.1/25</t>
  </si>
  <si>
    <t>1955 Mountain Rd</t>
  </si>
  <si>
    <t>MONCTON</t>
  </si>
  <si>
    <t>E1G 1A8</t>
  </si>
  <si>
    <t>MONCTON NORTH BRANCH</t>
  </si>
  <si>
    <t>c02064br1</t>
  </si>
  <si>
    <t>4475 North Service Rd</t>
  </si>
  <si>
    <t>Burlington</t>
  </si>
  <si>
    <t>rbCABU4475r04g1</t>
  </si>
  <si>
    <t>300 5th Avenue - Suite 620</t>
  </si>
  <si>
    <t>T5T 4K5</t>
  </si>
  <si>
    <t>M4W 2L7</t>
  </si>
  <si>
    <t>c90447vr1</t>
  </si>
  <si>
    <t>w02000br1</t>
  </si>
  <si>
    <t>w03040br1</t>
  </si>
  <si>
    <t>w08380br1</t>
  </si>
  <si>
    <t>w90805vr1</t>
  </si>
  <si>
    <t>w08189br1</t>
  </si>
  <si>
    <t>w08640br1</t>
  </si>
  <si>
    <t>w06829br1</t>
  </si>
  <si>
    <t>w08229br1</t>
  </si>
  <si>
    <t>w01119br1</t>
  </si>
  <si>
    <t>w07049br1</t>
  </si>
  <si>
    <t>w01372br1</t>
  </si>
  <si>
    <t>w01439br1</t>
  </si>
  <si>
    <t>w02979br1</t>
  </si>
  <si>
    <t>w09459br1</t>
  </si>
  <si>
    <t>w04760br1</t>
  </si>
  <si>
    <t>w08039br1</t>
  </si>
  <si>
    <t>w01680br1</t>
  </si>
  <si>
    <t>w03649br1</t>
  </si>
  <si>
    <t>w02880br1</t>
  </si>
  <si>
    <t>w04000br1</t>
  </si>
  <si>
    <t>w00608br1</t>
  </si>
  <si>
    <t>w90806vr1</t>
  </si>
  <si>
    <t>w03600br1</t>
  </si>
  <si>
    <t>w03779cr1</t>
  </si>
  <si>
    <t>w01154br1</t>
  </si>
  <si>
    <t>w06550br1</t>
  </si>
  <si>
    <t>w07360br1</t>
  </si>
  <si>
    <t>w08049br1</t>
  </si>
  <si>
    <t>w90835vr1</t>
  </si>
  <si>
    <t>w06389cr1</t>
  </si>
  <si>
    <t>w90810vr1</t>
  </si>
  <si>
    <t>w90851vr1</t>
  </si>
  <si>
    <t>w00618br5</t>
  </si>
  <si>
    <t>w02208br5</t>
  </si>
  <si>
    <t>w02648br5</t>
  </si>
  <si>
    <t>w03658br5</t>
  </si>
  <si>
    <t>w05828br5</t>
  </si>
  <si>
    <t>w09028br5</t>
  </si>
  <si>
    <t>w09879br5</t>
  </si>
  <si>
    <t>c00502br5</t>
  </si>
  <si>
    <t>L4M 1G4</t>
  </si>
  <si>
    <t>5 Collier St - 2nd Flr</t>
  </si>
  <si>
    <t>c01146br5</t>
  </si>
  <si>
    <t>c02072br5</t>
  </si>
  <si>
    <t>c03032br5</t>
  </si>
  <si>
    <t>c04002br5</t>
  </si>
  <si>
    <t>c04742br5</t>
  </si>
  <si>
    <t>c04992br5</t>
  </si>
  <si>
    <t>c05302br5</t>
  </si>
  <si>
    <t>c05802br5</t>
  </si>
  <si>
    <t>c07372br5</t>
  </si>
  <si>
    <t>c07692br5</t>
  </si>
  <si>
    <t>c08052br5</t>
  </si>
  <si>
    <t>e00221br5</t>
  </si>
  <si>
    <t>e00761br5</t>
  </si>
  <si>
    <t>e00934cr5</t>
  </si>
  <si>
    <t>e01984br5</t>
  </si>
  <si>
    <t>e02461br5</t>
  </si>
  <si>
    <t>e02533br5</t>
  </si>
  <si>
    <t>e02891br5</t>
  </si>
  <si>
    <t>e03413br5</t>
  </si>
  <si>
    <t>e04903br5</t>
  </si>
  <si>
    <t>e05563br5</t>
  </si>
  <si>
    <t>e06113br5</t>
  </si>
  <si>
    <t>e06651br5</t>
  </si>
  <si>
    <t>e07381br5</t>
  </si>
  <si>
    <t>e07731br5</t>
  </si>
  <si>
    <t>e08291br5</t>
  </si>
  <si>
    <t>w00080br1</t>
  </si>
  <si>
    <t>e01654br1</t>
  </si>
  <si>
    <t>c02074br1</t>
  </si>
  <si>
    <t>Louisbourg</t>
  </si>
  <si>
    <t>LSBGNS01RS1</t>
  </si>
  <si>
    <t>Port Alberni</t>
  </si>
  <si>
    <t>Part of Transit 3732 - 806 Chemog - no data. Site removed.</t>
  </si>
  <si>
    <t>?</t>
  </si>
  <si>
    <t>333 7th Ave SW - 14th Flr Calgary AB Canada T2P 2Z1</t>
  </si>
  <si>
    <t>Access Type</t>
  </si>
  <si>
    <t>Speed Kbps</t>
  </si>
  <si>
    <t>ADSL 1.5M/512Kbps</t>
  </si>
  <si>
    <t>T1 1.544Mbps</t>
  </si>
  <si>
    <t>1159 ALLOY DR</t>
  </si>
  <si>
    <t>P7B 6M8</t>
  </si>
  <si>
    <t>11600 CAMBIE RD</t>
  </si>
  <si>
    <t>RICHMOND</t>
  </si>
  <si>
    <t>V6X1L5</t>
  </si>
  <si>
    <t>WIARTON</t>
  </si>
  <si>
    <t>N0H2T0</t>
  </si>
  <si>
    <t>580 3RD ST SE</t>
  </si>
  <si>
    <t>T1A0H3</t>
  </si>
  <si>
    <t>5811 COONEY RD</t>
  </si>
  <si>
    <t>V6X3M1</t>
  </si>
  <si>
    <t>585 MONTREAL RD-UNIT 15</t>
  </si>
  <si>
    <t>K1K 4K4</t>
  </si>
  <si>
    <t>585 Saint-charles Ave., Suite 30</t>
  </si>
  <si>
    <t>Vaudreuil Dorion</t>
  </si>
  <si>
    <t>J7V8P9</t>
  </si>
  <si>
    <t>585 WEBER ST N</t>
  </si>
  <si>
    <t>N2V1V8</t>
  </si>
  <si>
    <t>c05502br1</t>
  </si>
  <si>
    <t>c05602br1</t>
  </si>
  <si>
    <t>c05662br1</t>
  </si>
  <si>
    <t>1 Hurontario Street</t>
  </si>
  <si>
    <t>M5G0A3</t>
  </si>
  <si>
    <t>10 WEBSTER ST</t>
  </si>
  <si>
    <t>LIONS HEAD</t>
  </si>
  <si>
    <t>10615 Creditview Road</t>
  </si>
  <si>
    <t>111 Grangeway Ave</t>
  </si>
  <si>
    <t>M1H 3E9</t>
  </si>
  <si>
    <t>L7L4X7</t>
  </si>
  <si>
    <t>Added Postal Code to 90538.</t>
  </si>
  <si>
    <t>This is a new location, scheduled to open Fall 2014</t>
  </si>
  <si>
    <t>This is a new location, scheduled to open July 2014</t>
  </si>
  <si>
    <t>Changed: 180, 775, 5029, 5662, 6112, 6800, 6857,90508 from July 21 to July 17.  1306 from July 21 to July 22, 9974 moved from July 24 to 23rd.</t>
  </si>
  <si>
    <t>Serena</t>
  </si>
  <si>
    <t>Added completion dates to Standalone phone columns.</t>
  </si>
  <si>
    <t>801 York Mills Road</t>
  </si>
  <si>
    <t>M3B1X2</t>
  </si>
  <si>
    <t>11604 104TH AVE NW</t>
  </si>
  <si>
    <t>T5K 2T7</t>
  </si>
  <si>
    <t>c00139br1</t>
  </si>
  <si>
    <t>c00157br1</t>
  </si>
  <si>
    <t>c00232br1</t>
  </si>
  <si>
    <t>c00238br1</t>
  </si>
  <si>
    <t>c00242br1</t>
  </si>
  <si>
    <t>c00402br1</t>
  </si>
  <si>
    <t>c00509br1</t>
  </si>
  <si>
    <t>c00520br1</t>
  </si>
  <si>
    <t>c00523br1</t>
  </si>
  <si>
    <t>c00581br1</t>
  </si>
  <si>
    <t>c00592br1</t>
  </si>
  <si>
    <t>c00610br1</t>
  </si>
  <si>
    <t>c00617br1</t>
  </si>
  <si>
    <t>c00662br1</t>
  </si>
  <si>
    <t>c00702br1</t>
  </si>
  <si>
    <t>c01224br1</t>
  </si>
  <si>
    <t>c01248br1</t>
  </si>
  <si>
    <t>c01265br1</t>
  </si>
  <si>
    <t>c01322br1</t>
  </si>
  <si>
    <t>c01402br1</t>
  </si>
  <si>
    <t>c01522br1</t>
  </si>
  <si>
    <t>c01632br1</t>
  </si>
  <si>
    <t>c01642br1</t>
  </si>
  <si>
    <t>c01672br1</t>
  </si>
  <si>
    <t>c01952br1</t>
  </si>
  <si>
    <t>c01962br1</t>
  </si>
  <si>
    <t>c02062br1</t>
  </si>
  <si>
    <t>c02422br1</t>
  </si>
  <si>
    <t>c02462br1</t>
  </si>
  <si>
    <t>c02682br1</t>
  </si>
  <si>
    <t>c02752br1</t>
  </si>
  <si>
    <t>c02782br1</t>
  </si>
  <si>
    <t>c03362br1</t>
  </si>
  <si>
    <t>c03482br1</t>
  </si>
  <si>
    <t>c03622br1</t>
  </si>
  <si>
    <t>c03672br1</t>
  </si>
  <si>
    <t>c03692br1</t>
  </si>
  <si>
    <t>c03802br1</t>
  </si>
  <si>
    <t>c04312br1</t>
  </si>
  <si>
    <t>c04392br1</t>
  </si>
  <si>
    <t>c04506br1</t>
  </si>
  <si>
    <t>c05022br1</t>
  </si>
  <si>
    <t>c05062br1</t>
  </si>
  <si>
    <t>c05192br1</t>
  </si>
  <si>
    <t>c05272br1</t>
  </si>
  <si>
    <t>c05482br1</t>
  </si>
  <si>
    <t>8 NASHVILLE RD-PO BOX 293</t>
  </si>
  <si>
    <t>KLEINBURG</t>
  </si>
  <si>
    <t>L0J 1C0</t>
  </si>
  <si>
    <t>8 QUEEN ST N</t>
  </si>
  <si>
    <t>L7E 1C8</t>
  </si>
  <si>
    <t>80 KING ST W</t>
  </si>
  <si>
    <t>K6V3P9</t>
  </si>
  <si>
    <t>80 KING ST-SUITE 1</t>
  </si>
  <si>
    <t>L2R 7G1</t>
  </si>
  <si>
    <t>975 PAISLEY RD-UNIT 975A</t>
  </si>
  <si>
    <t>N1K 1X6</t>
  </si>
  <si>
    <t>9791 Jane St</t>
  </si>
  <si>
    <t>Maple</t>
  </si>
  <si>
    <t>L6A3N9</t>
  </si>
  <si>
    <t>9815 98TH ST</t>
  </si>
  <si>
    <t>10.23.25.1/25</t>
  </si>
  <si>
    <t>10.187.1.1/26</t>
  </si>
  <si>
    <t>10.187.8.129/26</t>
  </si>
  <si>
    <t>10.131.17.129/26</t>
  </si>
  <si>
    <t>10.79.45.1/25</t>
  </si>
  <si>
    <t>10.131.20.129/26</t>
  </si>
  <si>
    <t>10.191.0.1/26</t>
  </si>
  <si>
    <t>10.11.5.1/26</t>
  </si>
  <si>
    <t>10.31.47.1/25</t>
  </si>
  <si>
    <t>10.43.37.1/25</t>
  </si>
  <si>
    <t>10.131.18.129/26</t>
  </si>
  <si>
    <t>10.127.43.1/25</t>
  </si>
  <si>
    <t>10.63.0.129/26</t>
  </si>
  <si>
    <t>10.143.44.1/25</t>
  </si>
  <si>
    <t>10.79.38.1/25</t>
  </si>
  <si>
    <t>10.19.6.129/25</t>
  </si>
  <si>
    <t>10.207.40.1/25</t>
  </si>
  <si>
    <t>10.191.45.1/25</t>
  </si>
  <si>
    <t>10.63.41.1/25</t>
  </si>
  <si>
    <t>10.127.0.1/26</t>
  </si>
  <si>
    <t>10.191.5.129/26</t>
  </si>
  <si>
    <t>10.35.15.1/26</t>
  </si>
  <si>
    <t>10.11.115.129/25</t>
  </si>
  <si>
    <t>10.127.6.1/26</t>
  </si>
  <si>
    <t>10.43.3.1/26</t>
  </si>
  <si>
    <t>10.183.20.1/26</t>
  </si>
  <si>
    <t>10.143.46.1/25</t>
  </si>
  <si>
    <t>10.79.70.1/24</t>
  </si>
  <si>
    <t>10.139.2.129/25</t>
  </si>
  <si>
    <t>10.55.38.1/25</t>
  </si>
  <si>
    <t>10.179.15.1/25</t>
  </si>
  <si>
    <t>10.35.6.1/26</t>
  </si>
  <si>
    <t>10.143.11.1/26</t>
  </si>
  <si>
    <t>10.11.114.129/25</t>
  </si>
  <si>
    <t>10.135.56.1/25</t>
  </si>
  <si>
    <t>10.147.47.1/25</t>
  </si>
  <si>
    <t>10.191.1.129/26</t>
  </si>
  <si>
    <t>10.203.2.129/26</t>
  </si>
  <si>
    <t>10.127.9.129/26</t>
  </si>
  <si>
    <t>10.135.51.1/25</t>
  </si>
  <si>
    <t>10.147.43.1/25</t>
  </si>
  <si>
    <t>10.183.18.129/26</t>
  </si>
  <si>
    <t>10.27.11.129/26</t>
  </si>
  <si>
    <t>10.11.52.1/25</t>
  </si>
  <si>
    <t>10.127.4.1/26</t>
  </si>
  <si>
    <t>10.143.68.1/24</t>
  </si>
  <si>
    <t>10.67.51.1/25</t>
  </si>
  <si>
    <t>10.131.46.1/25</t>
  </si>
  <si>
    <t>10.55.43.1/25</t>
  </si>
  <si>
    <t>10.23.38.1/25</t>
  </si>
  <si>
    <t>10.131.13.1/26</t>
  </si>
  <si>
    <t>10.11.48.1/25</t>
  </si>
  <si>
    <t>10.23.49.1/25</t>
  </si>
  <si>
    <t>10.75.36.1/25</t>
  </si>
  <si>
    <t>10.139.13.129/26</t>
  </si>
  <si>
    <t>10.22.36.1/24</t>
  </si>
  <si>
    <t>10.151.39.1/25</t>
  </si>
  <si>
    <t>10.207.35.1/25</t>
  </si>
  <si>
    <t>10.131.22.129/26</t>
  </si>
  <si>
    <t>10.203.0.129/26</t>
  </si>
  <si>
    <t>10.187.2.1/25</t>
  </si>
  <si>
    <t>10.147.39.1/25</t>
  </si>
  <si>
    <t>10.157.35.1/25</t>
  </si>
  <si>
    <t>10.75.0.129/26</t>
  </si>
  <si>
    <t>10.155.10.129/26</t>
  </si>
  <si>
    <t>10.31.12.129/26</t>
  </si>
  <si>
    <t>10.191.41.1/25</t>
  </si>
  <si>
    <t>383 RICHMOND ST 7TH FL</t>
  </si>
  <si>
    <t>385 RIDGE RD-PO BOX 429</t>
  </si>
  <si>
    <t>RIDGEWAY</t>
  </si>
  <si>
    <t>L0S 1N0</t>
  </si>
  <si>
    <t>385 RUE ELLICE</t>
  </si>
  <si>
    <t>BEAUHARNOIS</t>
  </si>
  <si>
    <t>J6N1X5</t>
  </si>
  <si>
    <t>3854 DOUGALL AVE</t>
  </si>
  <si>
    <t>N9G1X2</t>
  </si>
  <si>
    <t>388 SOUTH RAILWAY ST-PO BOX 52</t>
  </si>
  <si>
    <t>BOISSEVAIN</t>
  </si>
  <si>
    <t>R0K 0E0</t>
  </si>
  <si>
    <t>DALHOUSIE BRANCH</t>
  </si>
  <si>
    <t>388 WILLIAM ST</t>
  </si>
  <si>
    <t>50 OCONNOR ST</t>
  </si>
  <si>
    <t>K1P 6L2</t>
  </si>
  <si>
    <t>50 Sage Creek Blvd- Unit 200</t>
  </si>
  <si>
    <t>500 WEST 2ND AVE</t>
  </si>
  <si>
    <t>V8J3T6</t>
  </si>
  <si>
    <t>51 Mountainash Rd, Unit #1</t>
  </si>
  <si>
    <t>Brampton</t>
  </si>
  <si>
    <t>L6R 1W4</t>
  </si>
  <si>
    <t>525 Highway 97 South Suite #200</t>
  </si>
  <si>
    <t>5345 Fernbank Rd, RR 1</t>
  </si>
  <si>
    <t>652 Erb St. W.--unit B13</t>
  </si>
  <si>
    <t>6588 APPLECROSS RD</t>
  </si>
  <si>
    <t>V9V 0A4</t>
  </si>
  <si>
    <t>7 TALBOT ST W</t>
  </si>
  <si>
    <t>AYLMER</t>
  </si>
  <si>
    <t>N5H 1J6</t>
  </si>
  <si>
    <t>7020 Saint Barbara Blvd</t>
  </si>
  <si>
    <t>71 Clearview Market Way</t>
  </si>
  <si>
    <t>7371 HWY #6 , TOBERMORY , ON, N0H 2R0</t>
  </si>
  <si>
    <t>TOBERMORY</t>
  </si>
  <si>
    <t>N0H2R0</t>
  </si>
  <si>
    <t>757 QUEEN ST</t>
  </si>
  <si>
    <t>KINCARDINE</t>
  </si>
  <si>
    <t>N2Z2Y8</t>
  </si>
  <si>
    <t>790 rue Notre-Dame</t>
  </si>
  <si>
    <t>J0K 1A0</t>
  </si>
  <si>
    <t>800 Carnarvon Street Unit 240</t>
  </si>
  <si>
    <t>New Westminster</t>
  </si>
  <si>
    <t>V3M 0G3</t>
  </si>
  <si>
    <t>CLOSED</t>
  </si>
  <si>
    <t>Site Treatment</t>
  </si>
  <si>
    <t>R0J1E0</t>
  </si>
  <si>
    <t>Imperial</t>
  </si>
  <si>
    <t>300 Royal St</t>
  </si>
  <si>
    <t>S0G2J0</t>
  </si>
  <si>
    <t>Bell SIP Avail</t>
  </si>
  <si>
    <t>NPA NNX</t>
  </si>
  <si>
    <t>Fillmore</t>
  </si>
  <si>
    <t>29 Main St</t>
  </si>
  <si>
    <t>S0G1N0</t>
  </si>
  <si>
    <t>Invermay</t>
  </si>
  <si>
    <t>218 Main St N</t>
  </si>
  <si>
    <t>S0A1M0</t>
  </si>
  <si>
    <t>Luseland</t>
  </si>
  <si>
    <t>405 Grand Ave</t>
  </si>
  <si>
    <t>S0L2A0</t>
  </si>
  <si>
    <t>Wawota</t>
  </si>
  <si>
    <t>107 Main St</t>
  </si>
  <si>
    <t>S0G5A0</t>
  </si>
  <si>
    <t>5929 Cousineau Blvd</t>
  </si>
  <si>
    <t>St-Hubert</t>
  </si>
  <si>
    <t>J3Y7P5</t>
  </si>
  <si>
    <t>3122 Mt Lehman Rd-Unit J100</t>
  </si>
  <si>
    <t>V2T0C5</t>
  </si>
  <si>
    <t>61 Kelsey Dr</t>
  </si>
  <si>
    <t>A1B5C8</t>
  </si>
  <si>
    <t>6455 RUE JEAN-TALON E</t>
  </si>
  <si>
    <t>V3B 0G9</t>
  </si>
  <si>
    <t>9140 Boulevard Leduc Suite 220</t>
  </si>
  <si>
    <t>J4Y 0L2</t>
  </si>
  <si>
    <t>9428 Highway 48</t>
  </si>
  <si>
    <t>L6E 0N1</t>
  </si>
  <si>
    <t>10.137.135.128/25</t>
  </si>
  <si>
    <t>10.137.136.0/25</t>
  </si>
  <si>
    <t>10.137.136.128/25</t>
  </si>
  <si>
    <t>10.137.137.0/25</t>
  </si>
  <si>
    <t>10.137.137.128/25</t>
  </si>
  <si>
    <t>10.137.138.0/25</t>
  </si>
  <si>
    <t>10.137.138.128/25</t>
  </si>
  <si>
    <t>10.137.139.0/25</t>
  </si>
  <si>
    <t>10.137.139.128/25</t>
  </si>
  <si>
    <t>10.137.140.0/25</t>
  </si>
  <si>
    <t>10.137.140.128/25</t>
  </si>
  <si>
    <t>10.137.141.0/25</t>
  </si>
  <si>
    <t>10.137.141.128/25</t>
  </si>
  <si>
    <t>10.137.142.0/25</t>
  </si>
  <si>
    <t>10.137.142.128/25</t>
  </si>
  <si>
    <t>10.137.143.0/25</t>
  </si>
  <si>
    <t>10.137.143.128/25</t>
  </si>
  <si>
    <t>10.137.144.0/25</t>
  </si>
  <si>
    <t>10.137.144.128/25</t>
  </si>
  <si>
    <t>10.137.145.0/25</t>
  </si>
  <si>
    <t>10.137.145.128/25</t>
  </si>
  <si>
    <t>10.137.146.0/25</t>
  </si>
  <si>
    <t>10.137.146.128/25</t>
  </si>
  <si>
    <t>10.137.147.0/25</t>
  </si>
  <si>
    <t>10.137.147.128/25</t>
  </si>
  <si>
    <t>10.137.148.0/25</t>
  </si>
  <si>
    <t>10.137.148.128/25</t>
  </si>
  <si>
    <t>10.137.149.0/25</t>
  </si>
  <si>
    <t>10.137.149.128/25</t>
  </si>
  <si>
    <t>10.137.150.0/25</t>
  </si>
  <si>
    <t>10.137.150.128/25</t>
  </si>
  <si>
    <t>10.137.151.0/25</t>
  </si>
  <si>
    <t>10.137.151.128/25</t>
  </si>
  <si>
    <t>10.137.152.0/25</t>
  </si>
  <si>
    <t>10.137.152.128/25</t>
  </si>
  <si>
    <t>10.137.153.0/25</t>
  </si>
  <si>
    <t>10.137.153.128/25</t>
  </si>
  <si>
    <t>10.137.154.0/25</t>
  </si>
  <si>
    <t>Updated line 5 to remove it as a Round 2 Pilot Option &amp; updated CIM cabling dates</t>
  </si>
  <si>
    <t>CB</t>
  </si>
  <si>
    <t>DS</t>
  </si>
  <si>
    <t>INS</t>
  </si>
  <si>
    <t>site moving</t>
  </si>
  <si>
    <t>Phase</t>
  </si>
  <si>
    <t xml:space="preserve">Unisys </t>
  </si>
  <si>
    <t xml:space="preserve">Bell Canada </t>
  </si>
  <si>
    <t xml:space="preserve">Bell Aliant </t>
  </si>
  <si>
    <t>Bell Canada</t>
  </si>
  <si>
    <t>Unisys</t>
  </si>
  <si>
    <t>Added Column A "Phase", updated all "Field Prime" values, added "Cutover Dates" for Phase 1 Pilot sites.</t>
  </si>
  <si>
    <t>V2S 5M4</t>
  </si>
  <si>
    <t xml:space="preserve">G4Z 2L5 </t>
  </si>
  <si>
    <t xml:space="preserve">V5C 2J9 </t>
  </si>
  <si>
    <t xml:space="preserve">V5H 2E4 </t>
  </si>
  <si>
    <t xml:space="preserve">R0M 0C0 </t>
  </si>
  <si>
    <t xml:space="preserve">T2T 1Z5 </t>
  </si>
  <si>
    <t>S0G 0C0</t>
  </si>
  <si>
    <t xml:space="preserve">S0K 0M0 </t>
  </si>
  <si>
    <t xml:space="preserve">M5V 3Z2 </t>
  </si>
  <si>
    <t xml:space="preserve">G0C 1K0 </t>
  </si>
  <si>
    <t>S0N 0J0</t>
  </si>
  <si>
    <t xml:space="preserve">E3B 3C1 </t>
  </si>
  <si>
    <t xml:space="preserve">S0C 0R0 </t>
  </si>
  <si>
    <t xml:space="preserve">R0K 0N0 </t>
  </si>
  <si>
    <t xml:space="preserve">V2S 5A1 </t>
  </si>
  <si>
    <t xml:space="preserve">T0K 0E0 </t>
  </si>
  <si>
    <t xml:space="preserve">R0M 0M0 </t>
  </si>
  <si>
    <t xml:space="preserve">P8N 2Y7 </t>
  </si>
  <si>
    <t xml:space="preserve">R2K 2Z4 </t>
  </si>
  <si>
    <t xml:space="preserve">S0G 0V0 </t>
  </si>
  <si>
    <t>P9A 1H1</t>
  </si>
  <si>
    <t xml:space="preserve">T2P 3N4 </t>
  </si>
  <si>
    <t>R0B 0E0</t>
  </si>
  <si>
    <t xml:space="preserve">S0M 0N0 </t>
  </si>
  <si>
    <t xml:space="preserve">T2J 0S3 </t>
  </si>
  <si>
    <t xml:space="preserve">T3E 4P2 </t>
  </si>
  <si>
    <t xml:space="preserve">R0K 0X0 </t>
  </si>
  <si>
    <t xml:space="preserve">E2K 2Z9 </t>
  </si>
  <si>
    <t xml:space="preserve">L8S 1J2 </t>
  </si>
  <si>
    <t>R0M 0T0</t>
  </si>
  <si>
    <t xml:space="preserve">R0K 1G0 </t>
  </si>
  <si>
    <t xml:space="preserve">T2A 4V1 </t>
  </si>
  <si>
    <t xml:space="preserve">S0A 0X0 </t>
  </si>
  <si>
    <t xml:space="preserve">V2C 6M1 </t>
  </si>
  <si>
    <t xml:space="preserve">S0H 1L0 </t>
  </si>
  <si>
    <t xml:space="preserve">V1Y 1W2 </t>
  </si>
  <si>
    <t xml:space="preserve">G5V 1P5 </t>
  </si>
  <si>
    <t>w04160br1</t>
  </si>
  <si>
    <t>w04219br1</t>
  </si>
  <si>
    <t>w04320br1</t>
  </si>
  <si>
    <t>w04329br1</t>
  </si>
  <si>
    <t>w04330br1</t>
  </si>
  <si>
    <t>w04620br1</t>
  </si>
  <si>
    <t>w04629br1</t>
  </si>
  <si>
    <t>w04960br1</t>
  </si>
  <si>
    <t>w05429br1</t>
  </si>
  <si>
    <t>w05560br1</t>
  </si>
  <si>
    <t>w05840br1</t>
  </si>
  <si>
    <t>w06498br1</t>
  </si>
  <si>
    <t>w06520br1</t>
  </si>
  <si>
    <t>w07437br1</t>
  </si>
  <si>
    <t>w07599br1</t>
  </si>
  <si>
    <t>w07680br1</t>
  </si>
  <si>
    <t>w07748br1</t>
  </si>
  <si>
    <t>w07760br1</t>
  </si>
  <si>
    <t>w07817br1</t>
  </si>
  <si>
    <t>w08197br1</t>
  </si>
  <si>
    <t>w08280br1</t>
  </si>
  <si>
    <t>w08300br1</t>
  </si>
  <si>
    <t>w09107br1</t>
  </si>
  <si>
    <t>w09219br1</t>
  </si>
  <si>
    <t>c00597cr1</t>
  </si>
  <si>
    <t>c09047cr1</t>
  </si>
  <si>
    <t>c05812br1</t>
  </si>
  <si>
    <t>c03592br1</t>
  </si>
  <si>
    <t>c03632br1</t>
  </si>
  <si>
    <t>e02374br1</t>
  </si>
  <si>
    <t>c01230br1</t>
  </si>
  <si>
    <t>w00894br1</t>
  </si>
  <si>
    <t>w01094br1</t>
  </si>
  <si>
    <t>c05452br1</t>
  </si>
  <si>
    <t>e10756br1</t>
  </si>
  <si>
    <t>w01429br1</t>
  </si>
  <si>
    <t>c06702cr1</t>
  </si>
  <si>
    <t>w90731vr6</t>
  </si>
  <si>
    <t>c03182br1</t>
  </si>
  <si>
    <t>e03062br1</t>
  </si>
  <si>
    <t>w03160br1</t>
  </si>
  <si>
    <t>w07619br1</t>
  </si>
  <si>
    <t>e01264br1</t>
  </si>
  <si>
    <t>e00041br1</t>
  </si>
  <si>
    <t>e00431br1</t>
  </si>
  <si>
    <t>e01831br1</t>
  </si>
  <si>
    <t>e01851br1</t>
  </si>
  <si>
    <t>10.32.128.129/25</t>
  </si>
  <si>
    <t>10.32.2.65/26</t>
  </si>
  <si>
    <t>10.32.3.2/25</t>
  </si>
  <si>
    <t>10.219.52.129/25</t>
  </si>
  <si>
    <t>10.33.3.129/26</t>
  </si>
  <si>
    <t>10.33.0.1/26</t>
  </si>
  <si>
    <t>10.167.59.129/25</t>
  </si>
  <si>
    <t>10.33.3.193/26</t>
  </si>
  <si>
    <t>10.138.125.128/25</t>
  </si>
  <si>
    <t>10.138.126.0/25</t>
  </si>
  <si>
    <t>10.138.126.128/25</t>
  </si>
  <si>
    <t>10.138.127.0/25</t>
  </si>
  <si>
    <t>10.138.127.128/25</t>
  </si>
  <si>
    <t>10.138.128.0/25</t>
  </si>
  <si>
    <t>10.138.128.128/25</t>
  </si>
  <si>
    <t>10.138.129.0/25</t>
  </si>
  <si>
    <t>10.138.129.128/25</t>
  </si>
  <si>
    <t>10.138.130.0/25</t>
  </si>
  <si>
    <t>10.138.130.128/25</t>
  </si>
  <si>
    <t>10.138.131.0/25</t>
  </si>
  <si>
    <t>Swift Current</t>
  </si>
  <si>
    <t>MAIN BR - MONCTON BLUE CROSS CTR</t>
  </si>
  <si>
    <t>644 MAIN ST</t>
  </si>
  <si>
    <t>E1C 1E2</t>
  </si>
  <si>
    <t>649 Yonge St.</t>
  </si>
  <si>
    <t>L4N4E7</t>
  </si>
  <si>
    <t>6490 VICTORIA DR</t>
  </si>
  <si>
    <t>V5P3X7</t>
  </si>
  <si>
    <t>ELIZABETH AVE BRANCH</t>
  </si>
  <si>
    <t>65 ELIZABETH AVE</t>
  </si>
  <si>
    <t>ST. JOHN'S</t>
  </si>
  <si>
    <t>A1A1W8</t>
  </si>
  <si>
    <t>65 Locke St. S.</t>
  </si>
  <si>
    <t>L8P4A3</t>
  </si>
  <si>
    <t>65 Ontario St. South. Unit H</t>
  </si>
  <si>
    <t>L9T2T2</t>
  </si>
  <si>
    <t>65 OVERLEA BLVD</t>
  </si>
  <si>
    <t>M4H1P1</t>
  </si>
  <si>
    <t>65 PRINCESS ST</t>
  </si>
  <si>
    <t>K7L 1A6</t>
  </si>
  <si>
    <t>650 DANFORTH AVE</t>
  </si>
  <si>
    <t>M4K 1R3</t>
  </si>
  <si>
    <t>650 Mt. Pleasant Road</t>
  </si>
  <si>
    <t>M4S2N5</t>
  </si>
  <si>
    <t>650 PRINCIPALE ST</t>
  </si>
  <si>
    <t>CASSELMAN</t>
  </si>
  <si>
    <t>K0A1M0</t>
  </si>
  <si>
    <t>650 WEST 41ST AVE</t>
  </si>
  <si>
    <t>V5Z 2M9</t>
  </si>
  <si>
    <t>650 WEST 41ST AVE-SUITE 638</t>
  </si>
  <si>
    <t>M9V 1A8</t>
  </si>
  <si>
    <t>1105 WELLINGTON RD S</t>
  </si>
  <si>
    <t>LONDON</t>
  </si>
  <si>
    <t>N6E1V4</t>
  </si>
  <si>
    <t>1106 MAIN ST</t>
  </si>
  <si>
    <t>SMITHERS</t>
  </si>
  <si>
    <t>V0J 2N0</t>
  </si>
  <si>
    <t>T1</t>
  </si>
  <si>
    <t>111 FAIRFORD ST E</t>
  </si>
  <si>
    <t>MOOSE JAW</t>
  </si>
  <si>
    <t>S6H 7X5</t>
  </si>
  <si>
    <t>SCARBOROUGH</t>
  </si>
  <si>
    <t>111 GRANGEWAY AVE</t>
  </si>
  <si>
    <t>M1H3E9</t>
  </si>
  <si>
    <t>111 VERMILLION RD</t>
  </si>
  <si>
    <t>WINNIPEG</t>
  </si>
  <si>
    <t>R2J4A9</t>
  </si>
  <si>
    <t>111 WATER ST</t>
  </si>
  <si>
    <t>Windsor</t>
  </si>
  <si>
    <t>B0N2T0</t>
  </si>
  <si>
    <t>WINDSOR BRANCH</t>
  </si>
  <si>
    <t>1110 BOUL SACRE COEUR</t>
  </si>
  <si>
    <t>ST FELICIEN</t>
  </si>
  <si>
    <t>G8K1A2</t>
  </si>
  <si>
    <t>11141 Ellerslie Rd. S.W.</t>
  </si>
  <si>
    <t>T6W0E9</t>
  </si>
  <si>
    <t>11170 84TH AVE</t>
  </si>
  <si>
    <t>Delta</t>
  </si>
  <si>
    <t>V4C2L7</t>
  </si>
  <si>
    <t>112 COMMISSIONER ST</t>
  </si>
  <si>
    <t>EMBRO</t>
  </si>
  <si>
    <t>N0J1J0</t>
  </si>
  <si>
    <t>112 DUNDAS ST W</t>
  </si>
  <si>
    <t>TRENTON</t>
  </si>
  <si>
    <t>33 CITY CENTRE DR</t>
  </si>
  <si>
    <t>L5B2N5</t>
  </si>
  <si>
    <t>33 DOWNIE ST</t>
  </si>
  <si>
    <t>N5A1W6</t>
  </si>
  <si>
    <t>Vaughan</t>
  </si>
  <si>
    <t>3300 HWY #7 -suite 701</t>
  </si>
  <si>
    <t>Concord</t>
  </si>
  <si>
    <t>L4K4M3</t>
  </si>
  <si>
    <t>MISSION BRANCH</t>
  </si>
  <si>
    <t>patricia</t>
  </si>
  <si>
    <t>PH&amp;N</t>
  </si>
  <si>
    <t>On Site Training</t>
  </si>
  <si>
    <t>Transit 3497, RBVP ID 801015,  changed the Branch Category from INS to PH&amp;N (50 O'Connor)</t>
  </si>
  <si>
    <t>Inserted row for Transit 10767, RBVP ID 801015, Branch Category P&amp;CB (50 O'Connor)</t>
  </si>
  <si>
    <t>Rothesay</t>
  </si>
  <si>
    <t>RHSYNBSC84C</t>
  </si>
  <si>
    <t>Gibsons</t>
  </si>
  <si>
    <t>GBSNBC01DS1</t>
  </si>
  <si>
    <t>10.138.95.1/25</t>
  </si>
  <si>
    <t>10.137.95.1/25</t>
  </si>
  <si>
    <t>10.136.55.129/25</t>
  </si>
  <si>
    <t>10.136.54.1/25</t>
  </si>
  <si>
    <t>10.136.67.129/25</t>
  </si>
  <si>
    <t>10.138.98.129/25</t>
  </si>
  <si>
    <t>10.136.53.129/25</t>
  </si>
  <si>
    <t>10.136.58.1/25</t>
  </si>
  <si>
    <t>10.137.220.129/25</t>
  </si>
  <si>
    <t>10.136.18.1/25</t>
  </si>
  <si>
    <t>10.136.71.1/25</t>
  </si>
  <si>
    <t>66 KING ST W</t>
  </si>
  <si>
    <t>K9A 2L9</t>
  </si>
  <si>
    <t>66 TAYLOR ST</t>
  </si>
  <si>
    <t>BRUCE MINES</t>
  </si>
  <si>
    <t>P0R1C0</t>
  </si>
  <si>
    <t>CORNER BROOK BR</t>
  </si>
  <si>
    <t>66 WEST ST</t>
  </si>
  <si>
    <t>CORNER BROOK</t>
  </si>
  <si>
    <t>A2H 2Z3</t>
  </si>
  <si>
    <t>661 18 ST</t>
  </si>
  <si>
    <t>BRANDON</t>
  </si>
  <si>
    <t>R7A 5B3</t>
  </si>
  <si>
    <t>COLDBROOK CENTRE BRANCH</t>
  </si>
  <si>
    <t>6615 HWY #1</t>
  </si>
  <si>
    <t>COLDBROOK</t>
  </si>
  <si>
    <t>B4R1B6</t>
  </si>
  <si>
    <t>V9T 4T7</t>
  </si>
  <si>
    <t>SUSSEX BR</t>
  </si>
  <si>
    <t>664 MAIN ST</t>
  </si>
  <si>
    <t>SUSSEX</t>
  </si>
  <si>
    <t>E4E 7H9</t>
  </si>
  <si>
    <t>TOPSAIL RD BRANCH</t>
  </si>
  <si>
    <t>664 TOPSAIL RD</t>
  </si>
  <si>
    <t>A1E2E2</t>
  </si>
  <si>
    <t>SOOKE BRANCH</t>
  </si>
  <si>
    <t>6660 SOOKE RD</t>
  </si>
  <si>
    <t>SOOKE</t>
  </si>
  <si>
    <t>V9Z0A5</t>
  </si>
  <si>
    <t>6680 BOUL JOSEPH RENAUD</t>
  </si>
  <si>
    <t>ANJOU</t>
  </si>
  <si>
    <t>H1K3V4</t>
  </si>
  <si>
    <t>6683 FOURTH LINE RD-</t>
  </si>
  <si>
    <t>NORTH GOWER</t>
  </si>
  <si>
    <t>K0A 2T0</t>
  </si>
  <si>
    <t>67 JARVIS ST-PO BOX 278</t>
  </si>
  <si>
    <t>FORT ERIE</t>
  </si>
  <si>
    <t>L2A 5M9</t>
  </si>
  <si>
    <t>670 KINGSTON RD-UNIT 109</t>
  </si>
  <si>
    <t>L1V 1A6</t>
  </si>
  <si>
    <t>6700 46 ST</t>
  </si>
  <si>
    <t>OLDS</t>
  </si>
  <si>
    <t>T4H 0A2</t>
  </si>
  <si>
    <t>6791 Gaetz Ave (50 Ave)</t>
  </si>
  <si>
    <t>T4N 4C9</t>
  </si>
  <si>
    <t>68 de la Gare St</t>
  </si>
  <si>
    <t>Saint-Sauveur</t>
  </si>
  <si>
    <t>J0R 1R0</t>
  </si>
  <si>
    <t>68 VICTORIA ST</t>
  </si>
  <si>
    <t>CLINTON</t>
  </si>
  <si>
    <t>N0M1L0</t>
  </si>
  <si>
    <t>680 Longworth Ave Unit B1</t>
  </si>
  <si>
    <t>Bowmanville</t>
  </si>
  <si>
    <t>L1C 0M9</t>
  </si>
  <si>
    <t>6801 51st</t>
  </si>
  <si>
    <t>COLD LAKE</t>
  </si>
  <si>
    <t>T9M1Z9</t>
  </si>
  <si>
    <t>685 WEST HASTINGS ST</t>
  </si>
  <si>
    <t>V6B 1N9</t>
  </si>
  <si>
    <t>689 3RD AVE</t>
  </si>
  <si>
    <t>VAL-DOR</t>
  </si>
  <si>
    <t>J9P 1S7</t>
  </si>
  <si>
    <t>6911 Derry Rd.--Unit E01</t>
  </si>
  <si>
    <t>L9T 7H5</t>
  </si>
  <si>
    <t>T8L 2C3</t>
  </si>
  <si>
    <t>SEXSMITH BRANCH</t>
  </si>
  <si>
    <t>9921 100TH ST</t>
  </si>
  <si>
    <t>SEXSMITH</t>
  </si>
  <si>
    <t>T0H3C0</t>
  </si>
  <si>
    <t>9921 102 ST</t>
  </si>
  <si>
    <t>MORINVILLE</t>
  </si>
  <si>
    <t>T8R1E7</t>
  </si>
  <si>
    <t>ST PETERS BRANCH</t>
  </si>
  <si>
    <t>9955 GRENVILLE ST</t>
  </si>
  <si>
    <t>ST PETERS</t>
  </si>
  <si>
    <t>695 7e Rue</t>
  </si>
  <si>
    <t>SHAWINIGAN</t>
  </si>
  <si>
    <t>G9N7C1</t>
  </si>
  <si>
    <t>LA PLAZA BRANCH</t>
  </si>
  <si>
    <t>Updated MPLS upgrade dates</t>
  </si>
  <si>
    <t>St Leonard</t>
  </si>
  <si>
    <t>H1S3E8</t>
  </si>
  <si>
    <t>206 CURRIE RD or 206 Main St</t>
  </si>
  <si>
    <t>101 Dundas St W</t>
  </si>
  <si>
    <t>M5G1C4</t>
  </si>
  <si>
    <t>549 King St E</t>
  </si>
  <si>
    <t>COMBER</t>
  </si>
  <si>
    <t>MELBOURNE</t>
  </si>
  <si>
    <t>N0L1T0</t>
  </si>
  <si>
    <t>PAISLEY</t>
  </si>
  <si>
    <t>PORT LAMBTON</t>
  </si>
  <si>
    <t>300 ANEMKI PL, STE E THUNDER BAY ON Canada P7G 1H9</t>
  </si>
  <si>
    <t>P791H9</t>
  </si>
  <si>
    <t>1129 4th St Estevan SK Canada S4A 0W6</t>
  </si>
  <si>
    <t>2320 KINGSWAY VANCOUVER BC Canada V5R 5G9</t>
  </si>
  <si>
    <t>410 Station Rd</t>
  </si>
  <si>
    <t>108 E Esplanade (101-88 Lonsdale?)</t>
  </si>
  <si>
    <t>16909 103A AVE NW</t>
  </si>
  <si>
    <t>9034 51ST AVE or 9042 51st?</t>
  </si>
  <si>
    <t>1588 JOHNSTON RD or 1584 Johnson</t>
  </si>
  <si>
    <t>1265 FANSHAWE PARK RD W / 1267 Fanshawe</t>
  </si>
  <si>
    <t>505 WEST BROADWAY oe 398 West Broadway or both?</t>
  </si>
  <si>
    <t>9916 102ND ST or 9918 102ND ST ?</t>
  </si>
  <si>
    <t>3130 30TH AVE or 3129 30th Ave or 3131 30th Ave?</t>
  </si>
  <si>
    <t>11492 SARCEE TRAIL NW 0r 11792 SARCEE?</t>
  </si>
  <si>
    <t>198 LANSDOWNE ST E Part of Tr #3752 806 Chemong</t>
  </si>
  <si>
    <t>Total Branch Centrex</t>
  </si>
  <si>
    <t>e01901br1</t>
  </si>
  <si>
    <t>e01943br1</t>
  </si>
  <si>
    <t>e02211br1</t>
  </si>
  <si>
    <t>e02271br1</t>
  </si>
  <si>
    <t>e02342br1</t>
  </si>
  <si>
    <t>e02391br1</t>
  </si>
  <si>
    <t>e02423br1</t>
  </si>
  <si>
    <t>e02781br1</t>
  </si>
  <si>
    <t>e02857br1</t>
  </si>
  <si>
    <t>e03042br1</t>
  </si>
  <si>
    <t>e03202br1</t>
  </si>
  <si>
    <t>e03742br1</t>
  </si>
  <si>
    <t>e03901br1</t>
  </si>
  <si>
    <t>e03972br1</t>
  </si>
  <si>
    <t>e04073br1</t>
  </si>
  <si>
    <t>e04513br1</t>
  </si>
  <si>
    <t>e04623br1</t>
  </si>
  <si>
    <t>e04702br1</t>
  </si>
  <si>
    <t>e04733br1</t>
  </si>
  <si>
    <t>e04782br1</t>
  </si>
  <si>
    <t>e05943br1</t>
  </si>
  <si>
    <t>e05970br1</t>
  </si>
  <si>
    <t>e06053br1</t>
  </si>
  <si>
    <t>e06141br1</t>
  </si>
  <si>
    <t>e06221br1</t>
  </si>
  <si>
    <t>e06419br1</t>
  </si>
  <si>
    <t>e06701br1</t>
  </si>
  <si>
    <t>e06941br1</t>
  </si>
  <si>
    <t>e07111br1</t>
  </si>
  <si>
    <t>e07213br1</t>
  </si>
  <si>
    <t>e07483br1</t>
  </si>
  <si>
    <t>e07661br1</t>
  </si>
  <si>
    <t>e07871br1</t>
  </si>
  <si>
    <t>e08541br1</t>
  </si>
  <si>
    <t>e08661br1</t>
  </si>
  <si>
    <t>e08811br1</t>
  </si>
  <si>
    <t>e08921br1</t>
  </si>
  <si>
    <t>e08971br1</t>
  </si>
  <si>
    <t>e08991br1</t>
  </si>
  <si>
    <t>e09151br1</t>
  </si>
  <si>
    <t>e09153br1</t>
  </si>
  <si>
    <t>Updated dates and number of phones in Standalone column.</t>
  </si>
  <si>
    <t>w00480br1</t>
  </si>
  <si>
    <t>w00543br1</t>
  </si>
  <si>
    <t>w00750br1</t>
  </si>
  <si>
    <t>w01309br1</t>
  </si>
  <si>
    <t>w01325br1</t>
  </si>
  <si>
    <t>w01336br1</t>
  </si>
  <si>
    <t>w01549br1</t>
  </si>
  <si>
    <t>w01659br1</t>
  </si>
  <si>
    <t>w01730br1</t>
  </si>
  <si>
    <t>w02159br1</t>
  </si>
  <si>
    <t>w02189br1</t>
  </si>
  <si>
    <t>w03757br1</t>
  </si>
  <si>
    <t>w03869br1</t>
  </si>
  <si>
    <t>w04089br1</t>
  </si>
  <si>
    <t>1100 BOUL MOODY</t>
  </si>
  <si>
    <t>TERREBONNE</t>
  </si>
  <si>
    <t>J6W3K9</t>
  </si>
  <si>
    <t>1100 MALONEY BLVD W</t>
  </si>
  <si>
    <t>GATINEAU</t>
  </si>
  <si>
    <t>J8T 6G3</t>
  </si>
  <si>
    <t>10.22.4.1/24</t>
  </si>
  <si>
    <t>10.73.150.1/24</t>
  </si>
  <si>
    <t>10.43.8.129/26</t>
  </si>
  <si>
    <t>10.73.78.1/24</t>
  </si>
  <si>
    <t>10.73.66.1/24</t>
  </si>
  <si>
    <t>10.41.162.2/24</t>
  </si>
  <si>
    <t>10.73.14.1/24</t>
  </si>
  <si>
    <t>10.41.98.1/24</t>
  </si>
  <si>
    <t>10.41.28.1/24</t>
  </si>
  <si>
    <t>10.73.2.1/24</t>
  </si>
  <si>
    <t>10.41.158.1/24</t>
  </si>
  <si>
    <t>10.41.24.1/24</t>
  </si>
  <si>
    <t>10.67.54.2/25</t>
  </si>
  <si>
    <t>10.43.51.1/25</t>
  </si>
  <si>
    <t>10.73.6.1/24</t>
  </si>
  <si>
    <t>10.73.30.1/24</t>
  </si>
  <si>
    <t>10.73.74.1/24</t>
  </si>
  <si>
    <t>10.41.126.1/24</t>
  </si>
  <si>
    <t>10.41.0.1/24</t>
  </si>
  <si>
    <t>10.75.41.1/25</t>
  </si>
  <si>
    <t>10.75.64.1/25</t>
  </si>
  <si>
    <t>10.73.58.1/24</t>
  </si>
  <si>
    <t>10.43.54.1/25</t>
  </si>
  <si>
    <t>10.73.102.1/24</t>
  </si>
  <si>
    <t>10.75.11.129/26</t>
  </si>
  <si>
    <t>10.75.67.1/25</t>
  </si>
  <si>
    <t>10.73.82.1/24</t>
  </si>
  <si>
    <t>10.73.90.1/24</t>
  </si>
  <si>
    <t>10.41.170.1/24</t>
  </si>
  <si>
    <t>10.43.53.1/25</t>
  </si>
  <si>
    <t>10.73.174.1/24</t>
  </si>
  <si>
    <t>10.121.10.1/24</t>
  </si>
  <si>
    <t>10.77.74.1/24</t>
  </si>
  <si>
    <t>10.23.35.129/25</t>
  </si>
  <si>
    <t>10.203.38.129/25</t>
  </si>
  <si>
    <t>10.203.75.1/24</t>
  </si>
  <si>
    <t>10.191.50.129/25</t>
  </si>
  <si>
    <t>10.23.48.129/25</t>
  </si>
  <si>
    <t>10.31.46.129/25</t>
  </si>
  <si>
    <t>10.23.38.129/25</t>
  </si>
  <si>
    <t>10.73.158.1/24</t>
  </si>
  <si>
    <t>10.147.37.129/25</t>
  </si>
  <si>
    <t>10.167.39.129/25</t>
  </si>
  <si>
    <t>10.165.30.2/24</t>
  </si>
  <si>
    <t>10.73.118.1/24</t>
  </si>
  <si>
    <t>Added columns AO and AP for e911 use, removed site ID 801335, weekly bandwidth updates</t>
  </si>
  <si>
    <t>RBVPscript.vbs in Documents folder</t>
  </si>
  <si>
    <t>SessionList.txt in Documents folder</t>
  </si>
  <si>
    <t>RBVPscript.txt in Documents folder</t>
  </si>
  <si>
    <t>Bandwidth validation</t>
  </si>
  <si>
    <t>Go to this site</t>
  </si>
  <si>
    <t>Under Branch Migration</t>
  </si>
  <si>
    <t>Migration Schedule Development</t>
  </si>
  <si>
    <t>Master Schedule</t>
  </si>
  <si>
    <t>Find the latest Master File Listing and open</t>
  </si>
  <si>
    <t>10.137.27.129/25</t>
  </si>
  <si>
    <t>10.136.36.1/25</t>
  </si>
  <si>
    <t>10.138.67.1/25</t>
  </si>
  <si>
    <t>10.136.171.129/25</t>
  </si>
  <si>
    <t>10.138.69.1/25</t>
  </si>
  <si>
    <t>10.138.69.129/25</t>
  </si>
  <si>
    <t>10.136.15.1/25</t>
  </si>
  <si>
    <t>10.136.172.1/25</t>
  </si>
  <si>
    <t>10.136.172.129/25</t>
  </si>
  <si>
    <t>10.138.13.0/25</t>
  </si>
  <si>
    <t>10.138.13.128/25</t>
  </si>
  <si>
    <t>10.138.14.0/25</t>
  </si>
  <si>
    <t>10.138.14.128/25</t>
  </si>
  <si>
    <t>10.138.15.0/25</t>
  </si>
  <si>
    <t>415 THE WESTWAY</t>
  </si>
  <si>
    <t>M9R1H5</t>
  </si>
  <si>
    <t>417 10 St NW</t>
  </si>
  <si>
    <t>T2N 1W1</t>
  </si>
  <si>
    <t>4186 PETROLIA ST</t>
  </si>
  <si>
    <t>PETROLIA</t>
  </si>
  <si>
    <t>N0N1R0</t>
  </si>
  <si>
    <t>42 KING ST E</t>
  </si>
  <si>
    <t>L8G1K1</t>
  </si>
  <si>
    <t>Guelph</t>
  </si>
  <si>
    <t>42 WYNDHAM ST N PO BOX #995</t>
  </si>
  <si>
    <t>N1H4E6</t>
  </si>
  <si>
    <t>420 DU SUD ST</t>
  </si>
  <si>
    <t>10.139.39.1/25</t>
  </si>
  <si>
    <t>10.199.2.1/26</t>
  </si>
  <si>
    <t>10.179.1.1/26</t>
  </si>
  <si>
    <t>10.131.44.1/25</t>
  </si>
  <si>
    <t>10.23.39.1/25</t>
  </si>
  <si>
    <t>10.27.7.129/26</t>
  </si>
  <si>
    <t>10.79.72.1/24</t>
  </si>
  <si>
    <t>10.155.37.1/25</t>
  </si>
  <si>
    <t>10.151.0.1/26</t>
  </si>
  <si>
    <t>10.218.49.1/24</t>
  </si>
  <si>
    <t>10.215.42.1/25</t>
  </si>
  <si>
    <t>10.179.35.1/25</t>
  </si>
  <si>
    <t>10.11.10.193/26</t>
  </si>
  <si>
    <t>10.67.49.1/25</t>
  </si>
  <si>
    <t>10.67.1.129/26</t>
  </si>
  <si>
    <t>10.179.46.1/25</t>
  </si>
  <si>
    <t>10.22.25.1/24</t>
  </si>
  <si>
    <t>10.143.51.1/25</t>
  </si>
  <si>
    <t>10.22.22.1/24</t>
  </si>
  <si>
    <t>10.131.39.1/25</t>
  </si>
  <si>
    <t>10.123.1.129/26</t>
  </si>
  <si>
    <t>10.127.11.129/26</t>
  </si>
  <si>
    <t>10.22.38.1/24</t>
  </si>
  <si>
    <t>10.187.3.129/26</t>
  </si>
  <si>
    <t>10.151.1.1/26</t>
  </si>
  <si>
    <t>10.22.17.1/24</t>
  </si>
  <si>
    <t>10.23.35.1/25</t>
  </si>
  <si>
    <t>10.127.19.193/26</t>
  </si>
  <si>
    <t>10.63.6.129/26</t>
  </si>
  <si>
    <t>10.31.42.1/25</t>
  </si>
  <si>
    <t>10.207.52.1/25</t>
  </si>
  <si>
    <t>10.191.4.129/26</t>
  </si>
  <si>
    <t>10.215.37.1/25</t>
  </si>
  <si>
    <t>10.31.1.129/26</t>
  </si>
  <si>
    <t>10.35.14.129/26</t>
  </si>
  <si>
    <t>10.151.11.1/26</t>
  </si>
  <si>
    <t>10.22.13.1/24</t>
  </si>
  <si>
    <t>10.67.47.1/25</t>
  </si>
  <si>
    <t>10.127.12.129/26</t>
  </si>
  <si>
    <t>10.22.28.1/24</t>
  </si>
  <si>
    <t>10.131.21.129/26</t>
  </si>
  <si>
    <t>10.187.48.1/25</t>
  </si>
  <si>
    <t>10.11.55.129/25</t>
  </si>
  <si>
    <t>10.123.8.1/26</t>
  </si>
  <si>
    <t>10.131.23.1/26</t>
  </si>
  <si>
    <t>10.35.39.1/25</t>
  </si>
  <si>
    <t>10.191.8.1/26</t>
  </si>
  <si>
    <t>10.22.16.1/24</t>
  </si>
  <si>
    <t>10.23.28.1/25</t>
  </si>
  <si>
    <t>10.19.4.129/26</t>
  </si>
  <si>
    <t>10.139.11.1/25</t>
  </si>
  <si>
    <t>10.22.20.1/24</t>
  </si>
  <si>
    <t>10.22.18.1/24</t>
  </si>
  <si>
    <t>10.23.30.1/25</t>
  </si>
  <si>
    <t>10.135.6.129/26</t>
  </si>
  <si>
    <t>10.67.50.1/25</t>
  </si>
  <si>
    <t>10.22.29.1/24</t>
  </si>
  <si>
    <t>10.183.39.1/25</t>
  </si>
  <si>
    <t>10.203.38.1/25</t>
  </si>
  <si>
    <t>10.31.9.1/26</t>
  </si>
  <si>
    <t>10.183.1.1/26</t>
  </si>
  <si>
    <t>10.22.24.1/24</t>
  </si>
  <si>
    <t>10.31.1.1/25</t>
  </si>
  <si>
    <t>10.215.47.1/25</t>
  </si>
  <si>
    <t>10.131.16.1/26</t>
  </si>
  <si>
    <t>10.67.4.1/26</t>
  </si>
  <si>
    <t>10.191.11.1/26</t>
  </si>
  <si>
    <t>10.139.0.1/26</t>
  </si>
  <si>
    <t>10.207.8.1/26</t>
  </si>
  <si>
    <t>10.187.7.1/26</t>
  </si>
  <si>
    <t>10.195.45.1/25</t>
  </si>
  <si>
    <t>10.23.32.1/25</t>
  </si>
  <si>
    <t>10.203.74.1/24</t>
  </si>
  <si>
    <t>10.179.10.129/26</t>
  </si>
  <si>
    <t>V8M 1P6</t>
  </si>
  <si>
    <t>MOUNTAIN ROAD BRANCH</t>
  </si>
  <si>
    <t>719 MOUNTAIN RD</t>
  </si>
  <si>
    <t>E1C2P4</t>
  </si>
  <si>
    <t>7191 NEWMAN BLVD</t>
  </si>
  <si>
    <t>Lasalle</t>
  </si>
  <si>
    <t>H8N2K3</t>
  </si>
  <si>
    <t>72 BROADWAY AVE</t>
  </si>
  <si>
    <t>WAWA</t>
  </si>
  <si>
    <t>72 DURHAM ST-PO BOX 160</t>
  </si>
  <si>
    <t>P3E 3M6</t>
  </si>
  <si>
    <t>WHYCOCOMAGH BRANCH</t>
  </si>
  <si>
    <t>72 VILLAGE RD</t>
  </si>
  <si>
    <t>WHYCOCOMAGH</t>
  </si>
  <si>
    <t>B0E3M0</t>
  </si>
  <si>
    <t>7250 BOUL TASCHEREAU</t>
  </si>
  <si>
    <t>J4W1M9</t>
  </si>
  <si>
    <t>728 NORTHMOUNT DR NW</t>
  </si>
  <si>
    <t>T2K3K2</t>
  </si>
  <si>
    <t>7299 KINGSWAY</t>
  </si>
  <si>
    <t>V5E1G7</t>
  </si>
  <si>
    <t>10.136.180.128/25</t>
  </si>
  <si>
    <t>10.136.181.0/25</t>
  </si>
  <si>
    <t>10.136.181.128/25</t>
  </si>
  <si>
    <t>10.136.182.0/25</t>
  </si>
  <si>
    <t>10.136.182.128/25</t>
  </si>
  <si>
    <t>10.136.183.0/25</t>
  </si>
  <si>
    <t>10.136.183.128/25</t>
  </si>
  <si>
    <t>10.136.184.0/25</t>
  </si>
  <si>
    <t>10.136.184.128/25</t>
  </si>
  <si>
    <t>10.136.185.0/25</t>
  </si>
  <si>
    <t>10.136.185.128/25</t>
  </si>
  <si>
    <t>10.136.186.0/25</t>
  </si>
  <si>
    <t>10.136.186.128/25</t>
  </si>
  <si>
    <t>10.136.187.0/25</t>
  </si>
  <si>
    <t>10.136.187.128/25</t>
  </si>
  <si>
    <t>10.136.188.0/25</t>
  </si>
  <si>
    <t>10.136.188.128/25</t>
  </si>
  <si>
    <t>10.136.189.0/25</t>
  </si>
  <si>
    <t>10.136.189.128/25</t>
  </si>
  <si>
    <t>10.136.190.0/25</t>
  </si>
  <si>
    <t>10.136.190.128/25</t>
  </si>
  <si>
    <t>10.136.191.0/25</t>
  </si>
  <si>
    <t>10.136.191.128/25</t>
  </si>
  <si>
    <t>10.136.192.0/25</t>
  </si>
  <si>
    <t>10.136.192.128/25</t>
  </si>
  <si>
    <t>10.136.193.0/25</t>
  </si>
  <si>
    <t>10.136.193.128/25</t>
  </si>
  <si>
    <t>10.136.194.0/25</t>
  </si>
  <si>
    <t>10.136.194.128/25</t>
  </si>
  <si>
    <t>10.136.195.0/25</t>
  </si>
  <si>
    <t>10.136.195.128/25</t>
  </si>
  <si>
    <t>10.136.196.0/25</t>
  </si>
  <si>
    <t>10.136.196.128/25</t>
  </si>
  <si>
    <t>10.136.197.0/25</t>
  </si>
  <si>
    <t>10.136.197.128/25</t>
  </si>
  <si>
    <t>10.136.198.0/25</t>
  </si>
  <si>
    <t>10.136.198.128/25</t>
  </si>
  <si>
    <t>10.136.199.0/25</t>
  </si>
  <si>
    <t>10.136.199.128/25</t>
  </si>
  <si>
    <t>10.136.200.0/25</t>
  </si>
  <si>
    <t>10.136.200.128/25</t>
  </si>
  <si>
    <t>10.136.201.0/25</t>
  </si>
  <si>
    <t>10.136.201.128/25</t>
  </si>
  <si>
    <t>10.136.202.0/25</t>
  </si>
  <si>
    <t>10.136.202.128/25</t>
  </si>
  <si>
    <t>10.136.203.0/25</t>
  </si>
  <si>
    <t>10.136.203.128/25</t>
  </si>
  <si>
    <t>10.136.204.0/25</t>
  </si>
  <si>
    <t>10.136.204.128/25</t>
  </si>
  <si>
    <t>10.136.205.0/25</t>
  </si>
  <si>
    <t>10.136.205.128/25</t>
  </si>
  <si>
    <t>10.136.206.0/25</t>
  </si>
  <si>
    <t>10.136.206.128/25</t>
  </si>
  <si>
    <t>10.136.207.0/25</t>
  </si>
  <si>
    <t>10.136.207.128/25</t>
  </si>
  <si>
    <t>10.136.208.0/25</t>
  </si>
  <si>
    <t>10.136.208.128/25</t>
  </si>
  <si>
    <t>10.136.209.0/25</t>
  </si>
  <si>
    <t>10.136.209.128/25</t>
  </si>
  <si>
    <t>10.136.210.0/25</t>
  </si>
  <si>
    <t>10.136.210.128/25</t>
  </si>
  <si>
    <t>10.136.211.0/25</t>
  </si>
  <si>
    <t>10.136.211.128/25</t>
  </si>
  <si>
    <t>10.136.212.0/25</t>
  </si>
  <si>
    <t>10.136.212.128/25</t>
  </si>
  <si>
    <t>10.136.213.0/25</t>
  </si>
  <si>
    <t>10.137.22.0/25</t>
  </si>
  <si>
    <t>10.137.22.128/25</t>
  </si>
  <si>
    <t>10.137.23.0/25</t>
  </si>
  <si>
    <t>10.137.23.128/25</t>
  </si>
  <si>
    <t>10.137.24.0/25</t>
  </si>
  <si>
    <t>10.137.24.128/25</t>
  </si>
  <si>
    <t>10.137.25.0/25</t>
  </si>
  <si>
    <t>10.137.25.128/25</t>
  </si>
  <si>
    <t>10.137.26.0/25</t>
  </si>
  <si>
    <t>10.137.26.128/25</t>
  </si>
  <si>
    <t>10.137.27.0/25</t>
  </si>
  <si>
    <t>10.137.27.128/25</t>
  </si>
  <si>
    <t>10.137.28.0/25</t>
  </si>
  <si>
    <t>10.137.28.128/25</t>
  </si>
  <si>
    <t>10.137.29.0/25</t>
  </si>
  <si>
    <t>10.137.29.128/25</t>
  </si>
  <si>
    <t>10.137.30.0/25</t>
  </si>
  <si>
    <t>10.137.30.128/25</t>
  </si>
  <si>
    <t>10.137.31.0/25</t>
  </si>
  <si>
    <t>10.137.31.128/25</t>
  </si>
  <si>
    <t>10.137.32.0/25</t>
  </si>
  <si>
    <t>10.137.32.128/25</t>
  </si>
  <si>
    <t>10.137.33.0/25</t>
  </si>
  <si>
    <t>10.137.33.128/25</t>
  </si>
  <si>
    <t>10.137.34.0/25</t>
  </si>
  <si>
    <t>10.137.34.128/25</t>
  </si>
  <si>
    <t>10.137.35.0/25</t>
  </si>
  <si>
    <t>10.137.35.128/25</t>
  </si>
  <si>
    <t>10.137.36.0/25</t>
  </si>
  <si>
    <t>10.137.36.128/25</t>
  </si>
  <si>
    <t>10.137.37.0/25</t>
  </si>
  <si>
    <t>10.137.37.128/25</t>
  </si>
  <si>
    <t>10.137.38.0/25</t>
  </si>
  <si>
    <t>10.137.38.128/25</t>
  </si>
  <si>
    <t>10.137.60.0/25</t>
  </si>
  <si>
    <t>10.137.60.128/25</t>
  </si>
  <si>
    <t>10.137.61.0/25</t>
  </si>
  <si>
    <t>10.137.61.128/25</t>
  </si>
  <si>
    <t>10.137.62.0/25</t>
  </si>
  <si>
    <t>10.137.62.128/25</t>
  </si>
  <si>
    <t>10.137.63.0/25</t>
  </si>
  <si>
    <t>10.137.63.128/25</t>
  </si>
  <si>
    <t>10.137.64.0/25</t>
  </si>
  <si>
    <t>Hours of Op Monday</t>
  </si>
  <si>
    <t>Hours of Op Tuesday</t>
  </si>
  <si>
    <t>Musquodoboit</t>
  </si>
  <si>
    <t>MDMTNS02RS1</t>
  </si>
  <si>
    <t>10.131.14.129/26</t>
  </si>
  <si>
    <t>10.63.10.1/26</t>
  </si>
  <si>
    <t>10.215.44.1/25</t>
  </si>
  <si>
    <t>10.135.38.1/25</t>
  </si>
  <si>
    <t>10.127.7.1/26</t>
  </si>
  <si>
    <t>10.203.45.1/25</t>
  </si>
  <si>
    <t>10.131.15.129/26</t>
  </si>
  <si>
    <t>10.179.12.1/26</t>
  </si>
  <si>
    <t>10.67.42.1/25</t>
  </si>
  <si>
    <t>10.131.70.1/24</t>
  </si>
  <si>
    <t>10.35.0.1/26</t>
  </si>
  <si>
    <t>10.75.1.129/26</t>
  </si>
  <si>
    <t>10.27.52.1/25</t>
  </si>
  <si>
    <t>10.219.2.129/25</t>
  </si>
  <si>
    <t>10.151.10.1/26</t>
  </si>
  <si>
    <t>10.11.4.129/26</t>
  </si>
  <si>
    <t>10.63.9.1/26</t>
  </si>
  <si>
    <t>10.139.3.129/26</t>
  </si>
  <si>
    <t>10.43.74.1/24</t>
  </si>
  <si>
    <t>10.155.14.129/26</t>
  </si>
  <si>
    <t>10.139.5.1/26</t>
  </si>
  <si>
    <t>10.63.37.1/25</t>
  </si>
  <si>
    <t>10.11.14.129/25</t>
  </si>
  <si>
    <t>10.79.1.129/26</t>
  </si>
  <si>
    <t>10.143.2.129/26</t>
  </si>
  <si>
    <t>10.27.12.129/26</t>
  </si>
  <si>
    <t>10.139.10.129/26</t>
  </si>
  <si>
    <t>10.19.9.1/26</t>
  </si>
  <si>
    <t>10.23.46.1/25</t>
  </si>
  <si>
    <t>10.127.36.1/25</t>
  </si>
  <si>
    <t>10.35.38.1/25</t>
  </si>
  <si>
    <t>10.67.56.1/25</t>
  </si>
  <si>
    <t>10.207.7.129/26</t>
  </si>
  <si>
    <t>10.143.10.1/26</t>
  </si>
  <si>
    <t>L2V3Y7</t>
  </si>
  <si>
    <t>52 HIGH ST W</t>
  </si>
  <si>
    <t>S6H1S3</t>
  </si>
  <si>
    <t>5205 Ladner Trunk Road</t>
  </si>
  <si>
    <t>V4K 1W4</t>
  </si>
  <si>
    <t>10.137.64.128/25</t>
  </si>
  <si>
    <t>10.137.65.0/25</t>
  </si>
  <si>
    <t>10.137.65.128/25</t>
  </si>
  <si>
    <t>10.137.66.0/25</t>
  </si>
  <si>
    <t>10.137.66.128/25</t>
  </si>
  <si>
    <t>10.137.67.0/25</t>
  </si>
  <si>
    <t>10.137.67.128/25</t>
  </si>
  <si>
    <t>10.137.68.0/25</t>
  </si>
  <si>
    <t>10.137.68.128/25</t>
  </si>
  <si>
    <t>10.137.69.0/25</t>
  </si>
  <si>
    <t>10.137.69.128/25</t>
  </si>
  <si>
    <t>10.137.70.0/25</t>
  </si>
  <si>
    <t>10.137.70.128/25</t>
  </si>
  <si>
    <t>10.137.71.0/25</t>
  </si>
  <si>
    <t>10.137.71.128/25</t>
  </si>
  <si>
    <t>10.137.72.0/25</t>
  </si>
  <si>
    <t>10.137.72.128/25</t>
  </si>
  <si>
    <t>10.137.73.0/25</t>
  </si>
  <si>
    <t>10.135.41.1/25</t>
  </si>
  <si>
    <t>10.183.4.129/26</t>
  </si>
  <si>
    <t>10.187.40.1/25</t>
  </si>
  <si>
    <t>10.195.55.1/25</t>
  </si>
  <si>
    <t>10.19.40.129/25</t>
  </si>
  <si>
    <t>10.27.11.1/26</t>
  </si>
  <si>
    <t>10.23.5.129/26</t>
  </si>
  <si>
    <t>10.183.3.129/26</t>
  </si>
  <si>
    <t>10.135.42.1/25</t>
  </si>
  <si>
    <t>10.199.70.1/24</t>
  </si>
  <si>
    <t>10.27.6.129/26</t>
  </si>
  <si>
    <t>10.191.38.1/25</t>
  </si>
  <si>
    <t>10.137.44.128/25</t>
  </si>
  <si>
    <t>10.137.45.0/25</t>
  </si>
  <si>
    <t>10.137.45.128/25</t>
  </si>
  <si>
    <t>10.137.46.0/25</t>
  </si>
  <si>
    <t>1941 ROUTE 3</t>
  </si>
  <si>
    <t>HARVEY STATION</t>
  </si>
  <si>
    <t>E6K1K3</t>
  </si>
  <si>
    <t>BERWICK BRANCH</t>
  </si>
  <si>
    <t>195 COMMERCIAL ST</t>
  </si>
  <si>
    <t>BERWICK</t>
  </si>
  <si>
    <t>B0P 1E0</t>
  </si>
  <si>
    <t>195 King Street East</t>
  </si>
  <si>
    <t>BOWMANVILLE</t>
  </si>
  <si>
    <t>L1C 1P2</t>
  </si>
  <si>
    <t>195 PRINCIPALE STREET</t>
  </si>
  <si>
    <t>GRANBY</t>
  </si>
  <si>
    <t>J2G 2V7</t>
  </si>
  <si>
    <t>195 SAUBLE ST</t>
  </si>
  <si>
    <t>MASSEY</t>
  </si>
  <si>
    <t>473 Eglinton Ave. W.</t>
  </si>
  <si>
    <t>M5N1A7</t>
  </si>
  <si>
    <t>475 Bank St.</t>
  </si>
  <si>
    <t>K2P1Z2</t>
  </si>
  <si>
    <t>4751 STEELES AVE E</t>
  </si>
  <si>
    <t>M1V4S5</t>
  </si>
  <si>
    <t>476 PEEL ST</t>
  </si>
  <si>
    <t>48 PEMBROKE ST W</t>
  </si>
  <si>
    <t>PEMBROKE</t>
  </si>
  <si>
    <t>K8A 5M6</t>
  </si>
  <si>
    <t>EDMUNDSTON BRANCH</t>
  </si>
  <si>
    <t>48 ST FRANCIS ST</t>
  </si>
  <si>
    <t>EDMUNDSTON</t>
  </si>
  <si>
    <t>E3V1E3</t>
  </si>
  <si>
    <t>480 Dundas Street East</t>
  </si>
  <si>
    <t>M5A2C4</t>
  </si>
  <si>
    <t>481 MAIN ST</t>
  </si>
  <si>
    <t>WINCHESTER</t>
  </si>
  <si>
    <t>K0C2K0</t>
  </si>
  <si>
    <t>4816 50TH ST</t>
  </si>
  <si>
    <t>MACKLIN</t>
  </si>
  <si>
    <t>S0L2C0</t>
  </si>
  <si>
    <t>232 GUELPH ST</t>
  </si>
  <si>
    <t>GEORGETOWN</t>
  </si>
  <si>
    <t>L7G4B1</t>
  </si>
  <si>
    <t>2329 BLOOR ST W</t>
  </si>
  <si>
    <t>M6S1P1</t>
  </si>
  <si>
    <t>2329 LAKESHORE RD W</t>
  </si>
  <si>
    <t>L6L1H2</t>
  </si>
  <si>
    <t>234 MARY ST</t>
  </si>
  <si>
    <t>Niagara on the Lake</t>
  </si>
  <si>
    <t>L0S1J0</t>
  </si>
  <si>
    <t>2345 YONGE ST</t>
  </si>
  <si>
    <t>M4P2E6</t>
  </si>
  <si>
    <t>2346 YONGE ST</t>
  </si>
  <si>
    <t>M4P 2W7</t>
  </si>
  <si>
    <t>235 DIXON RD</t>
  </si>
  <si>
    <t>M9P2M5</t>
  </si>
  <si>
    <t>10.137.154.128/25</t>
  </si>
  <si>
    <t>10.137.155.0/25</t>
  </si>
  <si>
    <t>10.137.155.128/25</t>
  </si>
  <si>
    <t>10.137.156.0/25</t>
  </si>
  <si>
    <t>10.137.156.128/25</t>
  </si>
  <si>
    <t>10.137.157.0/25</t>
  </si>
  <si>
    <t>10.137.157.128/25</t>
  </si>
  <si>
    <t>10.137.158.0/25</t>
  </si>
  <si>
    <t>10.137.158.128/25</t>
  </si>
  <si>
    <t>10.137.159.0/25</t>
  </si>
  <si>
    <t>10.137.159.128/25</t>
  </si>
  <si>
    <t>10.137.160.0/25</t>
  </si>
  <si>
    <t>10.137.160.128/25</t>
  </si>
  <si>
    <t>10.137.161.0/25</t>
  </si>
  <si>
    <t>10.137.161.128/25</t>
  </si>
  <si>
    <t>10.137.162.0/25</t>
  </si>
  <si>
    <t>10.137.162.128/25</t>
  </si>
  <si>
    <t>10.137.163.0/25</t>
  </si>
  <si>
    <t>10.137.163.128/25</t>
  </si>
  <si>
    <t>10.137.164.0/25</t>
  </si>
  <si>
    <t>10.137.164.128/25</t>
  </si>
  <si>
    <t>10.137.165.0/25</t>
  </si>
  <si>
    <t>10.137.165.128/25</t>
  </si>
  <si>
    <t>10.137.166.0/25</t>
  </si>
  <si>
    <t>10.137.166.128/25</t>
  </si>
  <si>
    <t>10.137.167.0/25</t>
  </si>
  <si>
    <t>10.137.167.128/25</t>
  </si>
  <si>
    <t>10.137.168.0/25</t>
  </si>
  <si>
    <t>10.137.73.128/25</t>
  </si>
  <si>
    <t>10.137.74.0/25</t>
  </si>
  <si>
    <t>10.137.74.128/25</t>
  </si>
  <si>
    <t>10.137.75.0/25</t>
  </si>
  <si>
    <t>10.137.75.128/25</t>
  </si>
  <si>
    <t>10.137.76.0/25</t>
  </si>
  <si>
    <t>10.137.76.128/25</t>
  </si>
  <si>
    <t>10.137.77.0/25</t>
  </si>
  <si>
    <t>10.137.77.128/25</t>
  </si>
  <si>
    <t>10.137.78.0/25</t>
  </si>
  <si>
    <t>10.137.78.128/25</t>
  </si>
  <si>
    <t>10.137.79.0/25</t>
  </si>
  <si>
    <t>10.137.79.128/25</t>
  </si>
  <si>
    <t>10.137.80.0/25</t>
  </si>
  <si>
    <t>10.137.80.128/25</t>
  </si>
  <si>
    <t>10.137.81.0/25</t>
  </si>
  <si>
    <t>10.137.81.128/25</t>
  </si>
  <si>
    <t>June 4 - Branch under renovations.  DD moved to TBD.  ***July 03 note: This site was migrated as part of the RBD project moving this location to the deleted sites tab</t>
  </si>
  <si>
    <t>John</t>
  </si>
  <si>
    <t>Changes made to an incorrect file source.  DO NOT USE</t>
  </si>
  <si>
    <t xml:space="preserve">Confirmed disconnect in files used on July 4th and 7th.  Cleaned up root directory and archives so that latest correct source file is available for John's changes planned for July 11th. .  </t>
  </si>
  <si>
    <t xml:space="preserve">Changes made to an incorrect file source.  DO NOT USE.  </t>
  </si>
  <si>
    <t>P0P1P0</t>
  </si>
  <si>
    <t>1950 BOUL RENE GAULTIER</t>
  </si>
  <si>
    <t>VARENNES</t>
  </si>
  <si>
    <t>J3X1P5</t>
  </si>
  <si>
    <t>1951 RUE BEAUBIEN E</t>
  </si>
  <si>
    <t>H2G1M2</t>
  </si>
  <si>
    <t>(514) 762, 368</t>
  </si>
  <si>
    <t>(514) 874, 340, 762</t>
  </si>
  <si>
    <t>Added NPA and NNX in column BM</t>
  </si>
  <si>
    <t>1958 DES LAURENTIDES BLVD</t>
  </si>
  <si>
    <t>LAVAL</t>
  </si>
  <si>
    <t>H7M 2R3</t>
  </si>
  <si>
    <t>1959 Upper Water St.</t>
  </si>
  <si>
    <t>HALIFAX</t>
  </si>
  <si>
    <t>B3J3N2</t>
  </si>
  <si>
    <t>NS RBCDS INC-HALIFAX</t>
  </si>
  <si>
    <t>196 Chestermere Station Way</t>
  </si>
  <si>
    <t>T2P 1C9</t>
  </si>
  <si>
    <t>1962 COMO LAKE RD</t>
  </si>
  <si>
    <t>COQUITLAM</t>
  </si>
  <si>
    <t>V3J3R3</t>
  </si>
  <si>
    <t>LANSDOWNE &amp; ASHBURNHAM BRANCH</t>
  </si>
  <si>
    <t>10.123.4.1/25</t>
  </si>
  <si>
    <t>10.127.45.1/25</t>
  </si>
  <si>
    <t>10.22.15.1/24</t>
  </si>
  <si>
    <t>10.143.7.1/25</t>
  </si>
  <si>
    <t>10.11.67.1/25</t>
  </si>
  <si>
    <t>10.67.3.129/26</t>
  </si>
  <si>
    <t>10.127.10.1/25</t>
  </si>
  <si>
    <t>10.187.3.1/26</t>
  </si>
  <si>
    <t>10.219.46.1/25</t>
  </si>
  <si>
    <t>10.183.6.129/26</t>
  </si>
  <si>
    <t>10.27.47.1/25</t>
  </si>
  <si>
    <t>10.19.7.129/26</t>
  </si>
  <si>
    <t>10.127.9.1/25</t>
  </si>
  <si>
    <t>10.123.60.1/25</t>
  </si>
  <si>
    <t>10.35.41.1/25</t>
  </si>
  <si>
    <t>10.127.13.129/26</t>
  </si>
  <si>
    <t>10.55.2.1/26</t>
  </si>
  <si>
    <t>10.11.16.65/26</t>
  </si>
  <si>
    <t>10.151.16.1/26</t>
  </si>
  <si>
    <t>10.191.37.1/25</t>
  </si>
  <si>
    <t>10.123.59.1/25</t>
  </si>
  <si>
    <t>10.22.34.1/24</t>
  </si>
  <si>
    <t>10.135.68.129/25</t>
  </si>
  <si>
    <t>10.131.21.1/26</t>
  </si>
  <si>
    <t>10.11.48.129/25</t>
  </si>
  <si>
    <t>10.11.17.129/25</t>
  </si>
  <si>
    <t>10.67.38.1/25</t>
  </si>
  <si>
    <t>10.127.19.1/26</t>
  </si>
  <si>
    <t>10.143.0.129/26</t>
  </si>
  <si>
    <t>10.11.18.129/25</t>
  </si>
  <si>
    <t>10.79.35.1/25</t>
  </si>
  <si>
    <t>10.143.72.1/24</t>
  </si>
  <si>
    <t>10.199.45.1/25</t>
  </si>
  <si>
    <t>10.183.3.1/26</t>
  </si>
  <si>
    <t>10.147.54.1/25</t>
  </si>
  <si>
    <t>10.35.7.129/26</t>
  </si>
  <si>
    <t>10.127.48.1/25</t>
  </si>
  <si>
    <t>10.11.38.129/25</t>
  </si>
  <si>
    <t>10.11.57.129/25</t>
  </si>
  <si>
    <t>10.187.4.129/26</t>
  </si>
  <si>
    <t>10.219.43.1/25</t>
  </si>
  <si>
    <t>10.139.1.1/26</t>
  </si>
  <si>
    <t>10.11.55.1/25</t>
  </si>
  <si>
    <t>10.31.43.1/25</t>
  </si>
  <si>
    <t>10.143.70.1/24</t>
  </si>
  <si>
    <t>10.11.44.129/25</t>
  </si>
  <si>
    <t>10.11.42.1/25</t>
  </si>
  <si>
    <t>220 Montee Masson</t>
  </si>
  <si>
    <t xml:space="preserve">J7K 3B5   </t>
  </si>
  <si>
    <t>10107 Jasper Ave</t>
  </si>
  <si>
    <t xml:space="preserve">T6H 4M6   </t>
  </si>
  <si>
    <t>107-383 Aspen Glen Landing SW</t>
  </si>
  <si>
    <t xml:space="preserve">T2L 2L3   </t>
  </si>
  <si>
    <t>2985 Virtual Way - 3rd Flr Sui</t>
  </si>
  <si>
    <t xml:space="preserve">V8X 4A3   </t>
  </si>
  <si>
    <t>155 Wellington St W - 14th Flr</t>
  </si>
  <si>
    <t xml:space="preserve">M5J 1A7   </t>
  </si>
  <si>
    <t>10117 Jasper Ave</t>
  </si>
  <si>
    <t>12675 RUE SHERBROOKE E</t>
  </si>
  <si>
    <t>POINTE AUX TREMBLES</t>
  </si>
  <si>
    <t>H1A3W7</t>
  </si>
  <si>
    <t>128 WELLINGTON ST W</t>
  </si>
  <si>
    <t>L4N8J6</t>
  </si>
  <si>
    <t>1281 56TH ST</t>
  </si>
  <si>
    <t>DELTA</t>
  </si>
  <si>
    <t>V4L 2A6</t>
  </si>
  <si>
    <t>1282 HWY #8</t>
  </si>
  <si>
    <t>WINONA</t>
  </si>
  <si>
    <t>L8E5R1</t>
  </si>
  <si>
    <t>1287 West Pender St.</t>
  </si>
  <si>
    <t>V6E2V1</t>
  </si>
  <si>
    <t>129 NOTRE DAME ST W</t>
  </si>
  <si>
    <t>THETFORD MINES</t>
  </si>
  <si>
    <t>G6G 1J4</t>
  </si>
  <si>
    <t>129 REXDALE BLVD</t>
  </si>
  <si>
    <t>M9W 1P4</t>
  </si>
  <si>
    <t>1290 SHOPPERS ROW</t>
  </si>
  <si>
    <t>CAMPBELL RIVER</t>
  </si>
  <si>
    <t>V9W 2C8</t>
  </si>
  <si>
    <t>129-137 MANNING DRIVE</t>
  </si>
  <si>
    <t>T5A5A1</t>
  </si>
  <si>
    <t>12935 YONGE ST</t>
  </si>
  <si>
    <t>L4E 0G7</t>
  </si>
  <si>
    <t>TORBAY BRANCH</t>
  </si>
  <si>
    <t>1296 TORBAY RD</t>
  </si>
  <si>
    <t>TORBAY</t>
  </si>
  <si>
    <t>A1K1K5</t>
  </si>
  <si>
    <t>1235 MAIN ST N</t>
  </si>
  <si>
    <t>S6H 6M4</t>
  </si>
  <si>
    <t>124 50TH ST</t>
  </si>
  <si>
    <t>EDSON</t>
  </si>
  <si>
    <t>T7E1V4</t>
  </si>
  <si>
    <t>1240 2A AVE N</t>
  </si>
  <si>
    <t>LETHBRIDGE</t>
  </si>
  <si>
    <t>T1H 0E4</t>
  </si>
  <si>
    <t>1240 EGLINTON AVE W-UNIT B4</t>
  </si>
  <si>
    <t>MISSISSAUGA</t>
  </si>
  <si>
    <t>L5V 1N3</t>
  </si>
  <si>
    <t>1240 Steeles Ave. E.--Building D</t>
  </si>
  <si>
    <t>Milton</t>
  </si>
  <si>
    <t>L9T6R1</t>
  </si>
  <si>
    <t>1246 BROAD ST</t>
  </si>
  <si>
    <t>REGINA</t>
  </si>
  <si>
    <t>S4R1Y3</t>
  </si>
  <si>
    <t>V7A 1W6</t>
  </si>
  <si>
    <t>MERRICKVILLE</t>
  </si>
  <si>
    <t>K0G 1N0</t>
  </si>
  <si>
    <t>125 SUSSEX DR</t>
  </si>
  <si>
    <t>K1A0G2</t>
  </si>
  <si>
    <t>1260 LEBOURGNEUF BLVD</t>
  </si>
  <si>
    <t>QUEBEC</t>
  </si>
  <si>
    <t>G2K 2G2</t>
  </si>
  <si>
    <t>CHATEAUGUAY</t>
  </si>
  <si>
    <t>J6K 1C5</t>
  </si>
  <si>
    <t>200 ELGIN ST-MAIN FLR</t>
  </si>
  <si>
    <t>K2P 1L5</t>
  </si>
  <si>
    <t>2000 ISLAND HWY N</t>
  </si>
  <si>
    <t>NANAIMO</t>
  </si>
  <si>
    <t>V9S5W3</t>
  </si>
  <si>
    <t>2001 McCALLUM RD</t>
  </si>
  <si>
    <t>ABBOTSFORD</t>
  </si>
  <si>
    <t>V2S3N5</t>
  </si>
  <si>
    <t>20059 40TH AVE</t>
  </si>
  <si>
    <t>V3A2W2</t>
  </si>
  <si>
    <t>201 BOUL DE L`INDUSTRIE</t>
  </si>
  <si>
    <t>CANDIAC</t>
  </si>
  <si>
    <t>J5R6A6</t>
  </si>
  <si>
    <t>201 ST LAURENT AVE</t>
  </si>
  <si>
    <t>QUESNEL</t>
  </si>
  <si>
    <t>V2J 2C8</t>
  </si>
  <si>
    <t>BURNSIDE BRANCH</t>
  </si>
  <si>
    <t>202 BROWNLOW AVE-STE 100-CAMBR</t>
  </si>
  <si>
    <t>B3B 1T5</t>
  </si>
  <si>
    <t>202 MAIN ST E</t>
  </si>
  <si>
    <t>OTTERVILLE</t>
  </si>
  <si>
    <t>N0J1R0</t>
  </si>
  <si>
    <t>202 MAIN ST N</t>
  </si>
  <si>
    <t>DAUPHIN</t>
  </si>
  <si>
    <t>R7N 1C4</t>
  </si>
  <si>
    <t>130 CENTRE ST-PO BOX 728</t>
  </si>
  <si>
    <t>MEADOW LAKE</t>
  </si>
  <si>
    <t>S9X 1Y5</t>
  </si>
  <si>
    <t>130 Country Village Rd. N.e. - Unit 100</t>
  </si>
  <si>
    <t>T3K6B8</t>
  </si>
  <si>
    <t>1300 BOUL WALLBERG</t>
  </si>
  <si>
    <t>DOLBEAU</t>
  </si>
  <si>
    <t>G8L3L8</t>
  </si>
  <si>
    <t>L3M1K7</t>
  </si>
  <si>
    <t>2403 MARINE DR</t>
  </si>
  <si>
    <t>V7V 1L3</t>
  </si>
  <si>
    <t>241 FRONT ST</t>
  </si>
  <si>
    <t>K8N 5B3</t>
  </si>
  <si>
    <t>244 FURNIVAL RD</t>
  </si>
  <si>
    <t>RODNEY</t>
  </si>
  <si>
    <t>N0L2C0</t>
  </si>
  <si>
    <t>2441 7TH AVE N</t>
  </si>
  <si>
    <t>S4R 0K4</t>
  </si>
  <si>
    <t>245 OUELLETTE AVE</t>
  </si>
  <si>
    <t>N9A7J2</t>
  </si>
  <si>
    <t>2450 LAURIER BLVD Suite #2</t>
  </si>
  <si>
    <t>G1V 2L1</t>
  </si>
  <si>
    <t>2450 Pierre-Péladeau Ave</t>
  </si>
  <si>
    <t>H7T3B3</t>
  </si>
  <si>
    <t>246 NORTH FRONT ST</t>
  </si>
  <si>
    <t>K8P 3C2</t>
  </si>
  <si>
    <t>2460 WINSTON CHURCHILL BLVD</t>
  </si>
  <si>
    <t>L6H 6J5</t>
  </si>
  <si>
    <t>2464 BEACON AVE</t>
  </si>
  <si>
    <t>SIDNEY</t>
  </si>
  <si>
    <t>V8L 1X6</t>
  </si>
  <si>
    <t>248 KING ST N</t>
  </si>
  <si>
    <t>WATERLOO</t>
  </si>
  <si>
    <t>N2J2Y7</t>
  </si>
  <si>
    <t>ANNAPOLIS ROYAL BRANCH</t>
  </si>
  <si>
    <t>248 ST GEORGE ST</t>
  </si>
  <si>
    <t>ANNAPOLIS ROYAL</t>
  </si>
  <si>
    <t>B0S1A0</t>
  </si>
  <si>
    <t>2490 MACDONALD ST</t>
  </si>
  <si>
    <t>V6K3Z1</t>
  </si>
  <si>
    <t>2491 Bevan Avenue</t>
  </si>
  <si>
    <t>V8L 1W2</t>
  </si>
  <si>
    <t>2495 Appleby Line</t>
  </si>
  <si>
    <t>L7L0B6</t>
  </si>
  <si>
    <t>25 MAIN ST S</t>
  </si>
  <si>
    <t>CARMAN</t>
  </si>
  <si>
    <t>R0G0J0</t>
  </si>
  <si>
    <t>10.137.202.128/25</t>
  </si>
  <si>
    <t>10.137.203.0/25</t>
  </si>
  <si>
    <t>10.137.203.128/25</t>
  </si>
  <si>
    <t>10.137.204.0/25</t>
  </si>
  <si>
    <t>10.137.204.128/25</t>
  </si>
  <si>
    <t>10.137.205.0/25</t>
  </si>
  <si>
    <t>10.137.205.128/25</t>
  </si>
  <si>
    <t>10.137.206.0/25</t>
  </si>
  <si>
    <t>10.137.206.128/25</t>
  </si>
  <si>
    <t>10.137.207.0/25</t>
  </si>
  <si>
    <t>10.137.207.128/25</t>
  </si>
  <si>
    <t>10.137.208.0/25</t>
  </si>
  <si>
    <t>10.137.208.128/25</t>
  </si>
  <si>
    <t>10.137.209.0/25</t>
  </si>
  <si>
    <t>10.137.209.128/25</t>
  </si>
  <si>
    <t>10.137.210.0/25</t>
  </si>
  <si>
    <t>10.137.210.128/25</t>
  </si>
  <si>
    <t>10.137.211.0/25</t>
  </si>
  <si>
    <t>10.137.211.128/25</t>
  </si>
  <si>
    <t>10.137.212.0/25</t>
  </si>
  <si>
    <t>10.137.212.128/25</t>
  </si>
  <si>
    <t>10.137.213.0/25</t>
  </si>
  <si>
    <t>10.137.213.128/25</t>
  </si>
  <si>
    <t>10.137.214.0/25</t>
  </si>
  <si>
    <t>2175 QUEEN ST E</t>
  </si>
  <si>
    <t>M4E 1E5</t>
  </si>
  <si>
    <t>218 SPRINGBANK AVE</t>
  </si>
  <si>
    <t>WOODSTOCK</t>
  </si>
  <si>
    <t>N4S7R3</t>
  </si>
  <si>
    <t>22 COLBORNE ST</t>
  </si>
  <si>
    <t>BRANTFORD</t>
  </si>
  <si>
    <t>N3T 2G2</t>
  </si>
  <si>
    <t>22 MAIN ST</t>
  </si>
  <si>
    <t>HUNTSVILLE</t>
  </si>
  <si>
    <t>P1H 2C9</t>
  </si>
  <si>
    <t>220 2ND ST W</t>
  </si>
  <si>
    <t>BROOKS</t>
  </si>
  <si>
    <t>T1R1B2</t>
  </si>
  <si>
    <t>220 LAKESHORE RD W</t>
  </si>
  <si>
    <t>220 MONTEE MASSON</t>
  </si>
  <si>
    <t>MASCOUCHE</t>
  </si>
  <si>
    <t>J7K 3B5</t>
  </si>
  <si>
    <t>220 NORTH SERVICE RD W</t>
  </si>
  <si>
    <t>L6M2Y3</t>
  </si>
  <si>
    <t>220 OKINGUTIGIIT BUILDING</t>
  </si>
  <si>
    <t>10.138.34.0/25</t>
  </si>
  <si>
    <t>10.138.34.128/25</t>
  </si>
  <si>
    <t>10.138.35.0/25</t>
  </si>
  <si>
    <t>10.138.35.128/25</t>
  </si>
  <si>
    <t>10.138.36.0/25</t>
  </si>
  <si>
    <t>10.138.36.128/25</t>
  </si>
  <si>
    <t>10.138.37.0/25</t>
  </si>
  <si>
    <t>10.138.37.128/25</t>
  </si>
  <si>
    <t>10.138.38.0/25</t>
  </si>
  <si>
    <t>10.138.38.128/25</t>
  </si>
  <si>
    <t>10.138.39.0/25</t>
  </si>
  <si>
    <t>10.138.39.128/25</t>
  </si>
  <si>
    <t>10.138.40.0/25</t>
  </si>
  <si>
    <t>10.138.40.128/25</t>
  </si>
  <si>
    <t>10.138.41.0/25</t>
  </si>
  <si>
    <t>10.138.41.128/25</t>
  </si>
  <si>
    <t>10.138.42.0/25</t>
  </si>
  <si>
    <t>10.138.42.128/25</t>
  </si>
  <si>
    <t>CAL-MARDA LOOP BRANCH</t>
  </si>
  <si>
    <t>BRIDLEWOOD SHOPPING CENTRE</t>
  </si>
  <si>
    <t>BRITANNIA BRANCH</t>
  </si>
  <si>
    <t>HASTINGS &amp; ROSSER BRANCH</t>
  </si>
  <si>
    <t>FERGUS</t>
  </si>
  <si>
    <t>N1M 1P8</t>
  </si>
  <si>
    <t>1000 Market Street S.E.</t>
  </si>
  <si>
    <t>Airdrie</t>
  </si>
  <si>
    <t>T4A 0K9</t>
  </si>
  <si>
    <t>1000 RAILWAY AVE</t>
  </si>
  <si>
    <t>CANMORE</t>
  </si>
  <si>
    <t>T1W 1P4</t>
  </si>
  <si>
    <t>MONTRÉAL</t>
  </si>
  <si>
    <t>1001 Williams St.</t>
  </si>
  <si>
    <t>THUNDER BAY</t>
  </si>
  <si>
    <t>P7B6M1</t>
  </si>
  <si>
    <t>PEACE RIVER BRANCH</t>
  </si>
  <si>
    <t>10036 100 ST</t>
  </si>
  <si>
    <t>PEACE RIVER</t>
  </si>
  <si>
    <t>T8S1S8</t>
  </si>
  <si>
    <t>1005 King St. W.</t>
  </si>
  <si>
    <t>M6K3M8</t>
  </si>
  <si>
    <t xml:space="preserve">1005 SPEERS RD , OAKVILLE , ON, L6L 2X5 </t>
  </si>
  <si>
    <t>OAKVILLE</t>
  </si>
  <si>
    <t>L6L 2X5</t>
  </si>
  <si>
    <t>CRESTON BRANCH</t>
  </si>
  <si>
    <t>1008 CANYON ST</t>
  </si>
  <si>
    <t>CRESTON</t>
  </si>
  <si>
    <t>P&amp;CB</t>
  </si>
  <si>
    <t>P&amp;CB/PH&amp;N</t>
  </si>
  <si>
    <t>Updated PC&amp;B to P&amp;CB in the Branch Category</t>
  </si>
  <si>
    <t>10.136.73.129/25</t>
  </si>
  <si>
    <t>10.136.28.129/25</t>
  </si>
  <si>
    <t>10.136.83.1/25</t>
  </si>
  <si>
    <t>10.136.64.1/25</t>
  </si>
  <si>
    <t>10.136.45.129/25</t>
  </si>
  <si>
    <t>10.138.57.1/25</t>
  </si>
  <si>
    <t>10.138.57.129/25</t>
  </si>
  <si>
    <t>10.138.13.1/25</t>
  </si>
  <si>
    <t>10.136.58.129/25</t>
  </si>
  <si>
    <t>10.136.24.129/25</t>
  </si>
  <si>
    <t>10.137.22.129/25</t>
  </si>
  <si>
    <t>10.138.59.1/25</t>
  </si>
  <si>
    <t>no</t>
  </si>
  <si>
    <t>no order</t>
  </si>
  <si>
    <t>8170 CUMMINGTON SQUARE W</t>
  </si>
  <si>
    <t>L2G6V9</t>
  </si>
  <si>
    <t>82 KING ST W</t>
  </si>
  <si>
    <t>K6V 3P9</t>
  </si>
  <si>
    <t>8220 CENTRE ST NE</t>
  </si>
  <si>
    <t>T3K 1J7</t>
  </si>
  <si>
    <t>8220 VICTORIA ST</t>
  </si>
  <si>
    <t>METCALFE</t>
  </si>
  <si>
    <t>K0A2P0</t>
  </si>
  <si>
    <t>823 PRINCESS ST</t>
  </si>
  <si>
    <t>K7L1G6</t>
  </si>
  <si>
    <t>METEGHAN BRANCH</t>
  </si>
  <si>
    <t>Transit 8067, RBVP ID 801912, 2855 Pembia, Winnipeg MB.  Changed cutover date to TBD from Nov 11. due to Centrex sites not starting until W3. Replacement site needed.</t>
  </si>
  <si>
    <t>5051 HWY 7-UNIT 101</t>
  </si>
  <si>
    <t>L3R 1N3</t>
  </si>
  <si>
    <t>5085 HIGHWAY 69 N</t>
  </si>
  <si>
    <t>HANMER</t>
  </si>
  <si>
    <t>51 FOURTH AVE N</t>
  </si>
  <si>
    <t>WILLIAMS LAKE</t>
  </si>
  <si>
    <t>V2G4S1</t>
  </si>
  <si>
    <t>51 Hanna Ave</t>
  </si>
  <si>
    <t>M6K 3N7</t>
  </si>
  <si>
    <t>DIGBY</t>
  </si>
  <si>
    <t>B0V1A0</t>
  </si>
  <si>
    <t>DIGBY BRANCH</t>
  </si>
  <si>
    <t>510 RUE SACRE COEUR O</t>
  </si>
  <si>
    <t>ALMA</t>
  </si>
  <si>
    <t>G8B1L9</t>
  </si>
  <si>
    <t>5100 RUE SHERBROOKE E, RC 10</t>
  </si>
  <si>
    <t>H1V3R9</t>
  </si>
  <si>
    <t>5102 50TH AVE</t>
  </si>
  <si>
    <t>CAMROSE</t>
  </si>
  <si>
    <t>T4V0S7</t>
  </si>
  <si>
    <t>HIGH PRAIRIE BRANCH</t>
  </si>
  <si>
    <t>5117 49TH ST</t>
  </si>
  <si>
    <t>HIGH PRAIRIE</t>
  </si>
  <si>
    <t>T0G1E0</t>
  </si>
  <si>
    <t>WHITECOURT BRANCH</t>
  </si>
  <si>
    <t>5117 50TH AVE</t>
  </si>
  <si>
    <t>WHITECOURT</t>
  </si>
  <si>
    <t>T7S1A1</t>
  </si>
  <si>
    <t>5119 50TH ST</t>
  </si>
  <si>
    <t>EVANSBURG</t>
  </si>
  <si>
    <t>T0E0T0</t>
  </si>
  <si>
    <t>512 Yonge St</t>
  </si>
  <si>
    <t>L4R 2C5</t>
  </si>
  <si>
    <t>5125 SHEPPARD AVE E</t>
  </si>
  <si>
    <t>M1S 4N8</t>
  </si>
  <si>
    <t>5140 YONGE ST PO BOX #28--SUITE 2120</t>
  </si>
  <si>
    <t>M2N6L7</t>
  </si>
  <si>
    <t>515 The Queensway</t>
  </si>
  <si>
    <t>M8Y 1J6</t>
  </si>
  <si>
    <t>515 WESTMORLAND RD</t>
  </si>
  <si>
    <t>E2J 3W9</t>
  </si>
  <si>
    <t>25 MILVERTON DR</t>
  </si>
  <si>
    <t>L5R 3G2</t>
  </si>
  <si>
    <t>25 PEEL CENTRE DR-UNIT 115C</t>
  </si>
  <si>
    <t>L6T 3R5</t>
  </si>
  <si>
    <t>25 RUE DES FORGES</t>
  </si>
  <si>
    <t>TROIS-RVIERES</t>
  </si>
  <si>
    <t>G9A6A7</t>
  </si>
  <si>
    <t>25 WATER ST</t>
  </si>
  <si>
    <t>PICTOU</t>
  </si>
  <si>
    <t>B0K1H0</t>
  </si>
  <si>
    <t>PICTOU BRANCH</t>
  </si>
  <si>
    <t>250 15TH ST</t>
  </si>
  <si>
    <t>K4A5E6</t>
  </si>
  <si>
    <t>4310 ONTARIO ST</t>
  </si>
  <si>
    <t>BEAMSVILLE</t>
  </si>
  <si>
    <t>L0R1B0</t>
  </si>
  <si>
    <t>432 GREAT NORTHERN RD-3RD FLR</t>
  </si>
  <si>
    <t>P6B 4Z9</t>
  </si>
  <si>
    <t>4342 Queen St.</t>
  </si>
  <si>
    <t>Niagara Falls</t>
  </si>
  <si>
    <t>L2E2K9</t>
  </si>
  <si>
    <t>BROOKSIDE MALL BRANCH</t>
  </si>
  <si>
    <t>435 BROOKSIDE DR</t>
  </si>
  <si>
    <t>E3A8V4</t>
  </si>
  <si>
    <t>435 North Service Rd. W.</t>
  </si>
  <si>
    <t>L6M4X8</t>
  </si>
  <si>
    <t>437 main street</t>
  </si>
  <si>
    <t>WOLFVILLE</t>
  </si>
  <si>
    <t>B4P1E1</t>
  </si>
  <si>
    <t>WOLFVILLE BRANCH</t>
  </si>
  <si>
    <t>10.137.217.1/25</t>
  </si>
  <si>
    <t>10.136.236.1/25</t>
  </si>
  <si>
    <t>10.136.70.1/25</t>
  </si>
  <si>
    <t>10.136.80.129/25</t>
  </si>
  <si>
    <t>10.137.228.129/25</t>
  </si>
  <si>
    <t>10.136.78.129/25</t>
  </si>
  <si>
    <t>10.136.79.1/25</t>
  </si>
  <si>
    <t>10.136.1.1/25</t>
  </si>
  <si>
    <t>10.136.15.129/25</t>
  </si>
  <si>
    <t>10.137.45.1/25</t>
  </si>
  <si>
    <t>10.136.81.1/25</t>
  </si>
  <si>
    <t>10.138.11.1/25</t>
  </si>
  <si>
    <t>10.136.104.1/25</t>
  </si>
  <si>
    <t>10.137.17.129/25</t>
  </si>
  <si>
    <t>10.138.53.1/25</t>
  </si>
  <si>
    <t>10.138.53.129/25</t>
  </si>
  <si>
    <t>231 CHAMPLAIN ST</t>
  </si>
  <si>
    <t>DIEPPE</t>
  </si>
  <si>
    <t>E1A 1N9</t>
  </si>
  <si>
    <t>231 Shearson Crescent, 3rd Floor</t>
  </si>
  <si>
    <t>N1T1J5</t>
  </si>
  <si>
    <t>2310 RUE SAINT LOUIS</t>
  </si>
  <si>
    <t>J8T5L7</t>
  </si>
  <si>
    <t>c09409br1</t>
  </si>
  <si>
    <t>e00077br1</t>
  </si>
  <si>
    <t>e00155br1</t>
  </si>
  <si>
    <t>e00226br1</t>
  </si>
  <si>
    <t>e00288br1</t>
  </si>
  <si>
    <t>e00361br1</t>
  </si>
  <si>
    <t>e00514br1</t>
  </si>
  <si>
    <t>e00553br1</t>
  </si>
  <si>
    <t>e00554br1</t>
  </si>
  <si>
    <t>e00684br1</t>
  </si>
  <si>
    <t>e00721br1</t>
  </si>
  <si>
    <t>e00726br1</t>
  </si>
  <si>
    <t>Fort Langley</t>
  </si>
  <si>
    <t>FTLYBC01DS2</t>
  </si>
  <si>
    <t>Sherbrooke</t>
  </si>
  <si>
    <t>KLWNBC02DS3</t>
  </si>
  <si>
    <t>Guysborough</t>
  </si>
  <si>
    <t>GYBONS03RS2</t>
  </si>
  <si>
    <t>LONDON14CG0</t>
  </si>
  <si>
    <t>e09191br1</t>
  </si>
  <si>
    <t>e09243br1</t>
  </si>
  <si>
    <t>e09253br1</t>
  </si>
  <si>
    <t>e09403br1</t>
  </si>
  <si>
    <t>e09753br1</t>
  </si>
  <si>
    <t>e09801br1</t>
  </si>
  <si>
    <t>w00285br1</t>
  </si>
  <si>
    <t>w00373br1</t>
  </si>
  <si>
    <t>w00394br1</t>
  </si>
  <si>
    <t>w00440br1</t>
  </si>
  <si>
    <t>w00459br1</t>
  </si>
  <si>
    <t>w00557br1</t>
  </si>
  <si>
    <t>w00567br1</t>
  </si>
  <si>
    <t>w00573br1</t>
  </si>
  <si>
    <t>w00587br1</t>
  </si>
  <si>
    <t>w00640br1</t>
  </si>
  <si>
    <t>N3B 1M3</t>
  </si>
  <si>
    <t>MIDDLETON BRANCH</t>
  </si>
  <si>
    <t>6 COMMERCIAL ST</t>
  </si>
  <si>
    <t>MIDDLETON</t>
  </si>
  <si>
    <t>1500 MONETTE MTEE</t>
  </si>
  <si>
    <t>300 LEO PARISEAU</t>
  </si>
  <si>
    <t>4370 WELLINGTON ST</t>
  </si>
  <si>
    <t>1 PLAZA DE LA MAURICIE</t>
  </si>
  <si>
    <t>BLDG D, 111 BETTS AVENUE</t>
  </si>
  <si>
    <t>303 Main St</t>
  </si>
  <si>
    <t>Biggar</t>
  </si>
  <si>
    <t>436 Main St</t>
  </si>
  <si>
    <t>Esterhazy</t>
  </si>
  <si>
    <t>405 Main St</t>
  </si>
  <si>
    <t>Foam Lake</t>
  </si>
  <si>
    <t>120 2nd St</t>
  </si>
  <si>
    <t>Langenburg</t>
  </si>
  <si>
    <t>119 Saskatchewan Ave E</t>
  </si>
  <si>
    <t>Outlook</t>
  </si>
  <si>
    <t>114 2nd Ave E</t>
  </si>
  <si>
    <t>Wilkie</t>
  </si>
  <si>
    <t>4920 52nd St</t>
  </si>
  <si>
    <t>Yellowknife</t>
  </si>
  <si>
    <t>160 Main St S</t>
  </si>
  <si>
    <t>L6W 2E1</t>
  </si>
  <si>
    <t>6 Fort York Blvd</t>
  </si>
  <si>
    <t>1845 Main St W</t>
  </si>
  <si>
    <t>7205 Goreway Dr</t>
  </si>
  <si>
    <t>637 King St E</t>
  </si>
  <si>
    <t>Cambridge</t>
  </si>
  <si>
    <t>28 Second Ave</t>
  </si>
  <si>
    <t>Smooth Rock Falls</t>
  </si>
  <si>
    <t>1720 Lasalle Blvd</t>
  </si>
  <si>
    <t>Sudbury</t>
  </si>
  <si>
    <t>436 Summerhill Ave</t>
  </si>
  <si>
    <t>648 Spadina Ave</t>
  </si>
  <si>
    <t>7 King St E</t>
  </si>
  <si>
    <t>Forest</t>
  </si>
  <si>
    <t>50 Westmount Rd N</t>
  </si>
  <si>
    <t>Waterloo</t>
  </si>
  <si>
    <t>8135 Wyandotte St E</t>
  </si>
  <si>
    <t>327a La Salle Blvd</t>
  </si>
  <si>
    <t>Baie Comeau</t>
  </si>
  <si>
    <t>36 Rene-Levesque Blvd</t>
  </si>
  <si>
    <t>Chandler</t>
  </si>
  <si>
    <t>1206 Prospect St</t>
  </si>
  <si>
    <t>111 Lansdowne Ave</t>
  </si>
  <si>
    <t>72 Rue Du Palais De Justice</t>
  </si>
  <si>
    <t>Montmagny</t>
  </si>
  <si>
    <t>5805 Almon St</t>
  </si>
  <si>
    <t>5755 Cavendish Blvd</t>
  </si>
  <si>
    <t>Cote Saint-Luc</t>
  </si>
  <si>
    <t>5855 Spring Garden Rd</t>
  </si>
  <si>
    <t>7907 Highway 7</t>
  </si>
  <si>
    <t>Musquodoboit Harbour</t>
  </si>
  <si>
    <t>5228 Hwy 7</t>
  </si>
  <si>
    <t>Porter's Lake</t>
  </si>
  <si>
    <t>339 Herring Cove Rd</t>
  </si>
  <si>
    <t>3461 Gouin Blvd E</t>
  </si>
  <si>
    <t>Montreal-Nord</t>
  </si>
  <si>
    <t>1 St-Germain St E</t>
  </si>
  <si>
    <t>Rimouski</t>
  </si>
  <si>
    <t>12095 1e Ave</t>
  </si>
  <si>
    <t>161 TALBOT ST N</t>
  </si>
  <si>
    <t>ESSEX</t>
  </si>
  <si>
    <t>N8M2C6</t>
  </si>
  <si>
    <t>1610 Kenaston Blvd.</t>
  </si>
  <si>
    <t>R3P0Y4</t>
  </si>
  <si>
    <t>Victoria</t>
  </si>
  <si>
    <t>163 QUEEN ST</t>
  </si>
  <si>
    <t>DUNNVILLE</t>
  </si>
  <si>
    <t>N1A 1H6</t>
  </si>
  <si>
    <t>1635 AVENUE RD</t>
  </si>
  <si>
    <t>M5M 3X8</t>
  </si>
  <si>
    <t>164 SANDALWOOD PKY</t>
  </si>
  <si>
    <t>L6Z3S4</t>
  </si>
  <si>
    <t>16508 50 St NW</t>
  </si>
  <si>
    <t>T5Y 0L2</t>
  </si>
  <si>
    <t>1658 128ST</t>
  </si>
  <si>
    <t>V4A3V3</t>
  </si>
  <si>
    <t>16591 Yonge St.</t>
  </si>
  <si>
    <t>L3X 2G8</t>
  </si>
  <si>
    <t>10.136.119.0/25</t>
  </si>
  <si>
    <t>10.136.119.128/25</t>
  </si>
  <si>
    <t>10.136.120.0/25</t>
  </si>
  <si>
    <t>10.136.120.128/25</t>
  </si>
  <si>
    <t>10.136.121.0/25</t>
  </si>
  <si>
    <t>10.136.121.128/25</t>
  </si>
  <si>
    <t>10.136.122.0/25</t>
  </si>
  <si>
    <t>10.136.122.128/25</t>
  </si>
  <si>
    <t>10.136.123.0/25</t>
  </si>
  <si>
    <t>10.136.123.128/25</t>
  </si>
  <si>
    <t>10.136.124.0/25</t>
  </si>
  <si>
    <t>10.136.124.128/25</t>
  </si>
  <si>
    <t>10.136.125.0/25</t>
  </si>
  <si>
    <t>10.136.125.128/25</t>
  </si>
  <si>
    <t>10.136.126.0/25</t>
  </si>
  <si>
    <t>10.136.126.128/25</t>
  </si>
  <si>
    <t>10.136.127.0/25</t>
  </si>
  <si>
    <t>10.136.127.128/25</t>
  </si>
  <si>
    <t>10.136.128.0/25</t>
  </si>
  <si>
    <t>10.136.128.128/25</t>
  </si>
  <si>
    <t>10.136.129.0/25</t>
  </si>
  <si>
    <t>10.136.129.128/25</t>
  </si>
  <si>
    <t>10.136.130.0/25</t>
  </si>
  <si>
    <t>10.136.130.128/25</t>
  </si>
  <si>
    <t>10.136.131.0/25</t>
  </si>
  <si>
    <t>10.136.131.128/25</t>
  </si>
  <si>
    <t>10.136.132.0/25</t>
  </si>
  <si>
    <t>10.136.132.128/25</t>
  </si>
  <si>
    <t>10.136.133.0/25</t>
  </si>
  <si>
    <t>10.136.133.128/25</t>
  </si>
  <si>
    <t>10.136.134.0/25</t>
  </si>
  <si>
    <t>10.136.134.128/25</t>
  </si>
  <si>
    <t>10.136.135.0/25</t>
  </si>
  <si>
    <t>10.136.135.128/25</t>
  </si>
  <si>
    <t>10.136.136.0/25</t>
  </si>
  <si>
    <t>10.136.136.128/25</t>
  </si>
  <si>
    <t>10.136.137.0/25</t>
  </si>
  <si>
    <t>10.136.137.128/25</t>
  </si>
  <si>
    <t>10.136.138.0/25</t>
  </si>
  <si>
    <t>10.136.138.128/25</t>
  </si>
  <si>
    <t>10.136.139.0/25</t>
  </si>
  <si>
    <t>10.136.139.128/25</t>
  </si>
  <si>
    <t>10.136.140.0/25</t>
  </si>
  <si>
    <t>10.136.140.128/25</t>
  </si>
  <si>
    <t>10.136.141.0/25</t>
  </si>
  <si>
    <t>10.136.141.128/25</t>
  </si>
  <si>
    <t>10.136.142.0/25</t>
  </si>
  <si>
    <t>10.136.142.128/25</t>
  </si>
  <si>
    <t>10.136.143.0/25</t>
  </si>
  <si>
    <t>10.136.143.128/25</t>
  </si>
  <si>
    <t>10.136.144.0/25</t>
  </si>
  <si>
    <t>10.136.144.128/25</t>
  </si>
  <si>
    <t>10.136.145.0/25</t>
  </si>
  <si>
    <t>10.136.145.128/25</t>
  </si>
  <si>
    <t>10.136.146.0/25</t>
  </si>
  <si>
    <t>10.136.146.128/25</t>
  </si>
  <si>
    <t>10.136.147.0/25</t>
  </si>
  <si>
    <t>10.136.147.128/25</t>
  </si>
  <si>
    <t>10.136.148.0/25</t>
  </si>
  <si>
    <t>10.136.148.128/25</t>
  </si>
  <si>
    <t>10.136.149.0/25</t>
  </si>
  <si>
    <t>10.136.149.128/25</t>
  </si>
  <si>
    <t>10.136.150.0/25</t>
  </si>
  <si>
    <t>10.136.150.128/25</t>
  </si>
  <si>
    <t>10.136.151.0/25</t>
  </si>
  <si>
    <t>10.136.151.128/25</t>
  </si>
  <si>
    <t>10.136.152.0/25</t>
  </si>
  <si>
    <t>10.136.152.128/25</t>
  </si>
  <si>
    <t>10.136.153.0/25</t>
  </si>
  <si>
    <t>10.136.153.128/25</t>
  </si>
  <si>
    <t>10.136.154.0/25</t>
  </si>
  <si>
    <t>10.136.154.128/25</t>
  </si>
  <si>
    <t>10.136.155.0/25</t>
  </si>
  <si>
    <t>10.136.155.128/25</t>
  </si>
  <si>
    <t>10.136.156.0/25</t>
  </si>
  <si>
    <t>10.136.156.128/25</t>
  </si>
  <si>
    <t>10.136.157.0/25</t>
  </si>
  <si>
    <t>10.136.157.128/25</t>
  </si>
  <si>
    <t>10.136.158.0/25</t>
  </si>
  <si>
    <t>10.136.158.128/25</t>
  </si>
  <si>
    <t>10.136.159.0/25</t>
  </si>
  <si>
    <t>10.136.159.128/25</t>
  </si>
  <si>
    <t>10.136.160.0/25</t>
  </si>
  <si>
    <t>10.136.160.128/25</t>
  </si>
  <si>
    <t>10.136.161.0/25</t>
  </si>
  <si>
    <t>10.136.161.128/25</t>
  </si>
  <si>
    <t>10.136.162.0/25</t>
  </si>
  <si>
    <t>10.136.162.128/25</t>
  </si>
  <si>
    <t>10.136.163.0/25</t>
  </si>
  <si>
    <t>10.136.163.128/25</t>
  </si>
  <si>
    <t>10.136.164.0/25</t>
  </si>
  <si>
    <t>10.136.164.128/25</t>
  </si>
  <si>
    <t>10.136.165.0/25</t>
  </si>
  <si>
    <t>10.136.165.128/25</t>
  </si>
  <si>
    <t>10.136.166.0/25</t>
  </si>
  <si>
    <t>10.136.166.128/25</t>
  </si>
  <si>
    <t>10.136.167.0/25</t>
  </si>
  <si>
    <t>10.136.167.128/25</t>
  </si>
  <si>
    <t>10.136.168.0/25</t>
  </si>
  <si>
    <t>L3Y 8R1</t>
  </si>
  <si>
    <t>11855 224TH ST</t>
  </si>
  <si>
    <t>MAPLE RIDGE</t>
  </si>
  <si>
    <t>V2X 6B1</t>
  </si>
  <si>
    <t>11910 207TH ST</t>
  </si>
  <si>
    <t>V2X1X7</t>
  </si>
  <si>
    <t>430 ARTHUR SAUVE BLVD</t>
  </si>
  <si>
    <t>ST-EUSTACHE</t>
  </si>
  <si>
    <t>J7R6V6</t>
  </si>
  <si>
    <t>4300 Innes Rd.</t>
  </si>
  <si>
    <t>3715 47 Ave.</t>
  </si>
  <si>
    <t>SYLVAN LAKE</t>
  </si>
  <si>
    <t>T4S0C8</t>
  </si>
  <si>
    <t>3740 MONCTON ST</t>
  </si>
  <si>
    <t>V7E3A4</t>
  </si>
  <si>
    <t>375 BOUL MANSEAU</t>
  </si>
  <si>
    <t>JOLIETTE</t>
  </si>
  <si>
    <t>J6E3C9</t>
  </si>
  <si>
    <t>375 MAIN ST</t>
  </si>
  <si>
    <t>BATH</t>
  </si>
  <si>
    <t>K0H 1G0</t>
  </si>
  <si>
    <t>375 WALLINGER AVE</t>
  </si>
  <si>
    <t>KIMBERLEY</t>
  </si>
  <si>
    <t>V1A1Z3</t>
  </si>
  <si>
    <t>3750 DU ROYAUME BLVD</t>
  </si>
  <si>
    <t>JONQUIERE</t>
  </si>
  <si>
    <t>G7X 0A4</t>
  </si>
  <si>
    <t>378 CITY CENTRE</t>
  </si>
  <si>
    <t>KITIMAT</t>
  </si>
  <si>
    <t>V8C 1T6</t>
  </si>
  <si>
    <t>38 FRONT ST W</t>
  </si>
  <si>
    <t>STRATHROY</t>
  </si>
  <si>
    <t>N7G 1X4</t>
  </si>
  <si>
    <t>38 PINE ST N-THE 101 MALL</t>
  </si>
  <si>
    <t>TIMMINS</t>
  </si>
  <si>
    <t>P4N 6K6</t>
  </si>
  <si>
    <t>3803 LOGGERS WAY</t>
  </si>
  <si>
    <t>KINBURN</t>
  </si>
  <si>
    <t>K0A2H0</t>
  </si>
  <si>
    <t>3810 BOW TRAIL SW</t>
  </si>
  <si>
    <t>T3C2E7</t>
  </si>
  <si>
    <t>38100 2ND AVE-PO BOX 770</t>
  </si>
  <si>
    <t>SQUAMISH</t>
  </si>
  <si>
    <t>V8B 0A6</t>
  </si>
  <si>
    <t>3816 ALBERT ST</t>
  </si>
  <si>
    <t>S4S3R3</t>
  </si>
  <si>
    <t>383 ASPEN GLEN LANDING SW-UNIT 107</t>
  </si>
  <si>
    <t>T3H 0N6</t>
  </si>
  <si>
    <t>100 KING ST W-SUITE 1500/STELCO Building</t>
  </si>
  <si>
    <t>L8P 1A2</t>
  </si>
  <si>
    <t>100 Main St NE</t>
  </si>
  <si>
    <t>AIRDRIE</t>
  </si>
  <si>
    <t>T4B 0R3</t>
  </si>
  <si>
    <t>383 RICHMOND ST</t>
  </si>
  <si>
    <t>N6A 3C4</t>
  </si>
  <si>
    <t>604929</t>
  </si>
  <si>
    <t>778785</t>
  </si>
  <si>
    <t>204627</t>
  </si>
  <si>
    <t>403382</t>
  </si>
  <si>
    <t>902667</t>
  </si>
  <si>
    <t>709834</t>
  </si>
  <si>
    <t>418654</t>
  </si>
  <si>
    <t>w05987br1</t>
  </si>
  <si>
    <t>c04912br1</t>
  </si>
  <si>
    <t>c05042br1</t>
  </si>
  <si>
    <t>c09037br1</t>
  </si>
  <si>
    <t>e00095br1</t>
  </si>
  <si>
    <t>e00113br1</t>
  </si>
  <si>
    <t>e00697br1</t>
  </si>
  <si>
    <t>e00706br1</t>
  </si>
  <si>
    <t>e01763br1</t>
  </si>
  <si>
    <t>e02621br1</t>
  </si>
  <si>
    <t>e03041br1</t>
  </si>
  <si>
    <t>e03353br1</t>
  </si>
  <si>
    <t>e09353br1</t>
  </si>
  <si>
    <t>w00873br1</t>
  </si>
  <si>
    <t>w08538br1</t>
  </si>
  <si>
    <t>c15286sr1</t>
  </si>
  <si>
    <t>c15405sr1</t>
  </si>
  <si>
    <t>1127 DECARIE BLVD</t>
  </si>
  <si>
    <t>ST-LAURENT</t>
  </si>
  <si>
    <t>H4L 3M8</t>
  </si>
  <si>
    <t>1136 CENTRE ST</t>
  </si>
  <si>
    <t>THORNHILL</t>
  </si>
  <si>
    <t>L4J 3M8</t>
  </si>
  <si>
    <t>1140 RUE ST CATHERINE O</t>
  </si>
  <si>
    <t>H3B1H7</t>
  </si>
  <si>
    <t>1145 BARTON ST E-UNIT 1</t>
  </si>
  <si>
    <t>L8H 2V2</t>
  </si>
  <si>
    <t>1145 WELLINGTON ST</t>
  </si>
  <si>
    <t>Ottawa</t>
  </si>
  <si>
    <t>K1Y2Y9</t>
  </si>
  <si>
    <t>11480 BRAESIDE DR SW</t>
  </si>
  <si>
    <t>CALGARY</t>
  </si>
  <si>
    <t>T2W4X8</t>
  </si>
  <si>
    <t>BEACON HILL CENTRE BRANCH</t>
  </si>
  <si>
    <t>T3R 0A1</t>
  </si>
  <si>
    <t>115 TUDHOPE ST</t>
  </si>
  <si>
    <t>ESPANOLA</t>
  </si>
  <si>
    <t>P5E1S6</t>
  </si>
  <si>
    <t>1153 Esquimalt Rd.</t>
  </si>
  <si>
    <t>V9A3N7</t>
  </si>
  <si>
    <t>w00836cr1</t>
  </si>
  <si>
    <t>w00960cr1</t>
  </si>
  <si>
    <t>w01760br1</t>
  </si>
  <si>
    <t>w02080cr1</t>
  </si>
  <si>
    <t>w03630cr1</t>
  </si>
  <si>
    <t>w04130cr1</t>
  </si>
  <si>
    <t>w04238cr1</t>
  </si>
  <si>
    <t>c01882br1</t>
  </si>
  <si>
    <t>c90500cr1</t>
  </si>
  <si>
    <t>e03497sr1</t>
  </si>
  <si>
    <t>c90409vr1</t>
  </si>
  <si>
    <t>c02112br1</t>
  </si>
  <si>
    <t>c90514vr1</t>
  </si>
  <si>
    <t>c90531vr1</t>
  </si>
  <si>
    <t>c90541vr1</t>
  </si>
  <si>
    <t>c90542vr1</t>
  </si>
  <si>
    <t>c90544vr1</t>
  </si>
  <si>
    <t>c02512br1</t>
  </si>
  <si>
    <t>c90555vr1</t>
  </si>
  <si>
    <t>c90565vr1</t>
  </si>
  <si>
    <t>c90587vr1</t>
  </si>
  <si>
    <t>c90588vr1</t>
  </si>
  <si>
    <t>c90591vr1</t>
  </si>
  <si>
    <t>c90631vr1</t>
  </si>
  <si>
    <t>c90637vr1</t>
  </si>
  <si>
    <t>e90288vr1</t>
  </si>
  <si>
    <t>e90326vr1</t>
  </si>
  <si>
    <t>c90530vr1</t>
  </si>
  <si>
    <t>c02762br1</t>
  </si>
  <si>
    <t>w90718vr1</t>
  </si>
  <si>
    <t>w90776vr1</t>
  </si>
  <si>
    <t>w90811vr1</t>
  </si>
  <si>
    <t>w90823vr1</t>
  </si>
  <si>
    <t>w90836vr1</t>
  </si>
  <si>
    <t>w90862vr1</t>
  </si>
  <si>
    <t>c03342br1</t>
  </si>
  <si>
    <t>c90546vr1</t>
  </si>
  <si>
    <t>c02772br1</t>
  </si>
  <si>
    <t>c02852br1</t>
  </si>
  <si>
    <t>c02882br1</t>
  </si>
  <si>
    <t>c02972br1</t>
  </si>
  <si>
    <t>c03102br1</t>
  </si>
  <si>
    <t>c03302br1</t>
  </si>
  <si>
    <t>c03382br1</t>
  </si>
  <si>
    <t>c03442br1</t>
  </si>
  <si>
    <t>c03752br1</t>
  </si>
  <si>
    <t>c03956br1</t>
  </si>
  <si>
    <t>c04030br1</t>
  </si>
  <si>
    <t>c04366br1</t>
  </si>
  <si>
    <t>c04442br1</t>
  </si>
  <si>
    <t>c05052br1</t>
  </si>
  <si>
    <t>1801 MONT-ROYAL AVE E</t>
  </si>
  <si>
    <t>H2H1J2</t>
  </si>
  <si>
    <t>1803 STONE CHURCH RD E-UNIT 1</t>
  </si>
  <si>
    <t>STONEY CREEK</t>
  </si>
  <si>
    <t>L8J 0B4</t>
  </si>
  <si>
    <t>181 CHATHAM ST</t>
  </si>
  <si>
    <t>BLENHEIM</t>
  </si>
  <si>
    <t>N0P1A0</t>
  </si>
  <si>
    <t>181 MAIN ST N</t>
  </si>
  <si>
    <t>RUSSELL</t>
  </si>
  <si>
    <t>R0J 1W0</t>
  </si>
  <si>
    <t>CountOfPrimary_Number</t>
  </si>
  <si>
    <t>A1C 5P9</t>
  </si>
  <si>
    <t>10 FRONT ST S-3RD FLR</t>
  </si>
  <si>
    <t>BELLEVILLE</t>
  </si>
  <si>
    <t>K8N 2Y3</t>
  </si>
  <si>
    <t>10 LEDUC TOWNE CTR</t>
  </si>
  <si>
    <t>LEDUC</t>
  </si>
  <si>
    <t>Alberta</t>
  </si>
  <si>
    <t>T9E 7K6</t>
  </si>
  <si>
    <t>10 ST CLAIR AVE W</t>
  </si>
  <si>
    <t>Toronto</t>
  </si>
  <si>
    <t>M4V1L4</t>
  </si>
  <si>
    <t>10 TALBOT ST E</t>
  </si>
  <si>
    <t>WHEATLEY</t>
  </si>
  <si>
    <t>N0P2P0</t>
  </si>
  <si>
    <t>10 THIRD ST E</t>
  </si>
  <si>
    <t>CORNWALL</t>
  </si>
  <si>
    <t>K6H 2C7</t>
  </si>
  <si>
    <t>100 JAMIESON PKWY</t>
  </si>
  <si>
    <t>CAMBRIDGE</t>
  </si>
  <si>
    <t>N3C4B3</t>
  </si>
  <si>
    <t>SAINT JOHN MAIN BRANCH</t>
  </si>
  <si>
    <t>100 KING ST</t>
  </si>
  <si>
    <t>SAINT JOHN</t>
  </si>
  <si>
    <t>New Brunswick</t>
  </si>
  <si>
    <t>E2L1G4</t>
  </si>
  <si>
    <t>100 KING ST W --main floor</t>
  </si>
  <si>
    <t>HAMILTON</t>
  </si>
  <si>
    <t>L8P1A2</t>
  </si>
  <si>
    <t>30 DUKE ST W-8TH FLR , KITCHENER , ON, N2H 3W5</t>
  </si>
  <si>
    <t>N2H 3W5</t>
  </si>
  <si>
    <t>600 FAIRWAY RD S , KITCHENER , ON, N2C 1X3</t>
  </si>
  <si>
    <t>N2C1X3</t>
  </si>
  <si>
    <t>3M</t>
  </si>
  <si>
    <t>5M</t>
  </si>
  <si>
    <t>10M</t>
  </si>
  <si>
    <t>20M</t>
  </si>
  <si>
    <t>Calgary</t>
  </si>
  <si>
    <t>T5J1W8</t>
  </si>
  <si>
    <t>10655 SOUTHPORT RD SW</t>
  </si>
  <si>
    <t>T5J 4L4</t>
  </si>
  <si>
    <t>DSL</t>
  </si>
  <si>
    <t>T2N1N4</t>
  </si>
  <si>
    <t>w07388br1</t>
  </si>
  <si>
    <t>w07489br1</t>
  </si>
  <si>
    <t>w07546br1</t>
  </si>
  <si>
    <t>w07758br1</t>
  </si>
  <si>
    <t>w07920br1</t>
  </si>
  <si>
    <t>w08030br1</t>
  </si>
  <si>
    <t>w08060br1</t>
  </si>
  <si>
    <t>w08160br1</t>
  </si>
  <si>
    <t>w08319br1</t>
  </si>
  <si>
    <t>w08370br1</t>
  </si>
  <si>
    <t>w08399br1</t>
  </si>
  <si>
    <t>w08340br1</t>
  </si>
  <si>
    <t>w08440br1</t>
  </si>
  <si>
    <t>w08500br1</t>
  </si>
  <si>
    <t>w08577br1</t>
  </si>
  <si>
    <t>w08719br1</t>
  </si>
  <si>
    <t>w09029br1</t>
  </si>
  <si>
    <t>w09974br1</t>
  </si>
  <si>
    <t>c00458cr1</t>
  </si>
  <si>
    <t>c00477cr1</t>
  </si>
  <si>
    <t>c01942cr1</t>
  </si>
  <si>
    <t>c02502cr1</t>
  </si>
  <si>
    <t>c03232cr1</t>
  </si>
  <si>
    <t>c05942cr1</t>
  </si>
  <si>
    <t>c06832cr1</t>
  </si>
  <si>
    <t>e00115cr1</t>
  </si>
  <si>
    <t>e00909cr1</t>
  </si>
  <si>
    <t>e03722cr1</t>
  </si>
  <si>
    <t>e04356cr1</t>
  </si>
  <si>
    <t>315 Front St. W.</t>
  </si>
  <si>
    <t>M5V3A4</t>
  </si>
  <si>
    <t>316 DORVAL AVENUE</t>
  </si>
  <si>
    <t>DORVAL</t>
  </si>
  <si>
    <t>H9S 3H7</t>
  </si>
  <si>
    <t>3185 MASSEY DR</t>
  </si>
  <si>
    <t>PRINCE GEORGE</t>
  </si>
  <si>
    <t>V2N 2S9</t>
  </si>
  <si>
    <t>319 Ludlow St.</t>
  </si>
  <si>
    <t>S7S1N6</t>
  </si>
  <si>
    <t>3195 Cliffe Ave.</t>
  </si>
  <si>
    <t>Courtenay</t>
  </si>
  <si>
    <t>V9N2L9</t>
  </si>
  <si>
    <t>31975 SOUTH FRASER WAY</t>
  </si>
  <si>
    <t>V2T1V5</t>
  </si>
  <si>
    <t>32 COLBORNE ST</t>
  </si>
  <si>
    <t>PORTLAND</t>
  </si>
  <si>
    <t>K0G1V0</t>
  </si>
  <si>
    <t>32 DUKE ST W</t>
  </si>
  <si>
    <t>1789 LONSDALE AVE</t>
  </si>
  <si>
    <t>V7M 2J6</t>
  </si>
  <si>
    <t>V7M2J6</t>
  </si>
  <si>
    <t>179 Roncesvalles Ave.</t>
  </si>
  <si>
    <t>M6R2L5</t>
  </si>
  <si>
    <t>17931 56TH AVE</t>
  </si>
  <si>
    <t>V3S1E2</t>
  </si>
  <si>
    <t>1795 HENDERSON HWY</t>
  </si>
  <si>
    <t>R2G 1P3</t>
  </si>
  <si>
    <t>1800 Sheppard Avenue Unit 2105</t>
  </si>
  <si>
    <t>North York</t>
  </si>
  <si>
    <t>M2J5A7</t>
  </si>
  <si>
    <t>9296 MAIN ST</t>
  </si>
  <si>
    <t>V2P 4M5</t>
  </si>
  <si>
    <t>50 PLACE CREMAZIE O</t>
  </si>
  <si>
    <t>H2P1A2</t>
  </si>
  <si>
    <t>50 QUEEN ST</t>
  </si>
  <si>
    <t>LAKEFIELD</t>
  </si>
  <si>
    <t>K0L2H0</t>
  </si>
  <si>
    <t>50 QUEEN ST W SUITE #300</t>
  </si>
  <si>
    <t>L6X4H3</t>
  </si>
  <si>
    <t>ON RBCDS INC-BRAMPTON</t>
  </si>
  <si>
    <t>Winnipeg</t>
  </si>
  <si>
    <t>R3X 0J6</t>
  </si>
  <si>
    <t>DUNDAS &amp; SPADINA BRANCH</t>
  </si>
  <si>
    <t>500 DUNDAS ST W</t>
  </si>
  <si>
    <t>M5T 1G9</t>
  </si>
  <si>
    <t>500 HAZELDEAN RD</t>
  </si>
  <si>
    <t>K2L2B5</t>
  </si>
  <si>
    <t>5001 51ST AVE</t>
  </si>
  <si>
    <t>DRAYTON VALLEY</t>
  </si>
  <si>
    <t>T7A1R9</t>
  </si>
  <si>
    <t>5001 YONGE ST</t>
  </si>
  <si>
    <t>M2N6P6</t>
  </si>
  <si>
    <t>5003 50TH ST</t>
  </si>
  <si>
    <t>CONSORT</t>
  </si>
  <si>
    <t>T0C1B0</t>
  </si>
  <si>
    <t>THREE HILLS BRANCH</t>
  </si>
  <si>
    <t>501 MAIN ST</t>
  </si>
  <si>
    <t>THREE HILLS</t>
  </si>
  <si>
    <t>T0M2A0</t>
  </si>
  <si>
    <t>502 MAIN ST E-PO BOX 940</t>
  </si>
  <si>
    <t>SWAN RIVER</t>
  </si>
  <si>
    <t>R0L 1Z0</t>
  </si>
  <si>
    <t>5022 50TH AVE</t>
  </si>
  <si>
    <t>LACOMBE</t>
  </si>
  <si>
    <t>T4L2L1</t>
  </si>
  <si>
    <t>LACOMBE BRANCH</t>
  </si>
  <si>
    <t>BONNYVILLE BRANCH</t>
  </si>
  <si>
    <t>1195 PACIFIC BLVD</t>
  </si>
  <si>
    <t>V6Z2R8</t>
  </si>
  <si>
    <t>12 MAIN ST</t>
  </si>
  <si>
    <t>BEETON</t>
  </si>
  <si>
    <t>L0G1A0</t>
  </si>
  <si>
    <t>TECUMSEH</t>
  </si>
  <si>
    <t>N8N3T4</t>
  </si>
  <si>
    <t>133 QUEEN ST E</t>
  </si>
  <si>
    <t>ST MARYS</t>
  </si>
  <si>
    <t>N4X 1B3</t>
  </si>
  <si>
    <t>133 RAILWAY AVE</t>
  </si>
  <si>
    <t>WINDTHORST</t>
  </si>
  <si>
    <t>S0G5G0</t>
  </si>
  <si>
    <t>QUALICUM BEACH BRANCH</t>
  </si>
  <si>
    <t>133 WEST 2ND AVE</t>
  </si>
  <si>
    <t>QUALICUM BEACH</t>
  </si>
  <si>
    <t>V9K1T1</t>
  </si>
  <si>
    <t>1330 Baseline Rd</t>
  </si>
  <si>
    <t>K2C 0A9</t>
  </si>
  <si>
    <t>1333 32ND AVE NE</t>
  </si>
  <si>
    <t>T2E 7Z5</t>
  </si>
  <si>
    <t>CONFEDERATION MALL</t>
  </si>
  <si>
    <t>DALHOUSIE</t>
  </si>
  <si>
    <t>E8C2X2</t>
  </si>
  <si>
    <t>3880 GRANT MCCONACHIE WAY-B322</t>
  </si>
  <si>
    <t>V7B 0A5</t>
  </si>
  <si>
    <t>39 ATHABASCA AVE</t>
  </si>
  <si>
    <t>DEVON</t>
  </si>
  <si>
    <t>Deer Valley Centre, 1221 Canyon Meadows Dr SE</t>
  </si>
  <si>
    <t>T2J 6G2</t>
  </si>
  <si>
    <t>HWY 62-HAGWILGET VILLAGE-PO BOX 339</t>
  </si>
  <si>
    <t>New Hazelton</t>
  </si>
  <si>
    <t>V0J2J0</t>
  </si>
  <si>
    <t>IGLUVUT BUILDING #922</t>
  </si>
  <si>
    <t>IQALUIT</t>
  </si>
  <si>
    <t>X0A0H0</t>
  </si>
  <si>
    <t>Les Galeries Charlesbourg, 4250 1re av</t>
  </si>
  <si>
    <t>QUÉBEC</t>
  </si>
  <si>
    <t>G1H 2S5</t>
  </si>
  <si>
    <t>WEYMOUTH BRANCH</t>
  </si>
  <si>
    <t>ROUTE #1</t>
  </si>
  <si>
    <t>WEYMOUTH</t>
  </si>
  <si>
    <t>B0W3T0</t>
  </si>
  <si>
    <t>HUNTER RIVER BRANCH</t>
  </si>
  <si>
    <t>ROUTE #2</t>
  </si>
  <si>
    <t>HUNTER RIVER</t>
  </si>
  <si>
    <t>3935 OAK ST</t>
  </si>
  <si>
    <t>V6H2M7</t>
  </si>
  <si>
    <t>395 GRANDE COTE</t>
  </si>
  <si>
    <t>J7A 4R2</t>
  </si>
  <si>
    <t>395 TRUNK RD</t>
  </si>
  <si>
    <t>DUNCAN</t>
  </si>
  <si>
    <t>V9L 2P4</t>
  </si>
  <si>
    <t>HOLYROOD BRANCH</t>
  </si>
  <si>
    <t>396 CONCEPTION BAY HWY-ROUTE 60</t>
  </si>
  <si>
    <t>HOLYROOD</t>
  </si>
  <si>
    <t>A0A2R0</t>
  </si>
  <si>
    <t>3970 SHELBOURNE ST</t>
  </si>
  <si>
    <t>V8N 3E2</t>
  </si>
  <si>
    <t>398 MUSKOKA RD N</t>
  </si>
  <si>
    <t>GRAVENHURST</t>
  </si>
  <si>
    <t>P1P1G3</t>
  </si>
  <si>
    <t>3985 Highway 7</t>
  </si>
  <si>
    <t>L3R 2A2</t>
  </si>
  <si>
    <t>YARMOUTH BRANCH</t>
  </si>
  <si>
    <t>399 MAIN ST</t>
  </si>
  <si>
    <t>YARMOUTH</t>
  </si>
  <si>
    <t>B5A 1G3</t>
  </si>
  <si>
    <t>4 KAMOTIK ST</t>
  </si>
  <si>
    <t>519661</t>
  </si>
  <si>
    <t>705743</t>
  </si>
  <si>
    <t>902295</t>
  </si>
  <si>
    <t>506684</t>
  </si>
  <si>
    <t>c05072br1</t>
  </si>
  <si>
    <t>c05082br1</t>
  </si>
  <si>
    <t>c05362br1</t>
  </si>
  <si>
    <t>c05382br1</t>
  </si>
  <si>
    <t>c05422br1</t>
  </si>
  <si>
    <t>c05522br1</t>
  </si>
  <si>
    <t>c05562br1</t>
  </si>
  <si>
    <t>c05582br1</t>
  </si>
  <si>
    <t>c05633br1</t>
  </si>
  <si>
    <t>c05722br1</t>
  </si>
  <si>
    <t>c05762br1</t>
  </si>
  <si>
    <t>c05882br1</t>
  </si>
  <si>
    <t>c05892br1</t>
  </si>
  <si>
    <t>c05992br1</t>
  </si>
  <si>
    <t>c06022br1</t>
  </si>
  <si>
    <t>c06172br1</t>
  </si>
  <si>
    <t>c06352br1</t>
  </si>
  <si>
    <t>c06462br1</t>
  </si>
  <si>
    <t>c06572br1</t>
  </si>
  <si>
    <t>c06762br1</t>
  </si>
  <si>
    <t>c07542br1</t>
  </si>
  <si>
    <t>c07942br1</t>
  </si>
  <si>
    <t>c08099br1</t>
  </si>
  <si>
    <t>c08152br1</t>
  </si>
  <si>
    <t>c08272br1</t>
  </si>
  <si>
    <t>c08382br1</t>
  </si>
  <si>
    <t>c09242br1</t>
  </si>
  <si>
    <t>c09837br1</t>
  </si>
  <si>
    <t>c09857br1</t>
  </si>
  <si>
    <t>c09970br1</t>
  </si>
  <si>
    <t>c09971br1</t>
  </si>
  <si>
    <t>c09987br1</t>
  </si>
  <si>
    <t>c09998br1</t>
  </si>
  <si>
    <t>e00084br1</t>
  </si>
  <si>
    <t>e00236br1</t>
  </si>
  <si>
    <t>e00372br1</t>
  </si>
  <si>
    <t>e00991br1</t>
  </si>
  <si>
    <t>e01216br1</t>
  </si>
  <si>
    <t>e01711br1</t>
  </si>
  <si>
    <t>e02091br1</t>
  </si>
  <si>
    <t>e02124br1</t>
  </si>
  <si>
    <t>e03111br1</t>
  </si>
  <si>
    <t>e03451br1</t>
  </si>
  <si>
    <t>e05261br1</t>
  </si>
  <si>
    <t>e05501br1</t>
  </si>
  <si>
    <t>e05971br1</t>
  </si>
  <si>
    <t>e06061br1</t>
  </si>
  <si>
    <t>e06621br1</t>
  </si>
  <si>
    <t>e07171br1</t>
  </si>
  <si>
    <t>e08221br1</t>
  </si>
  <si>
    <t>e08561br1</t>
  </si>
  <si>
    <t>T5J1W9</t>
  </si>
  <si>
    <t>TBD</t>
  </si>
  <si>
    <t>CAMBRIDGE BAY</t>
  </si>
  <si>
    <t>Nunavut</t>
  </si>
  <si>
    <t>X0B0C0</t>
  </si>
  <si>
    <t>4 King Street North, Unit #1</t>
  </si>
  <si>
    <t>Alliston</t>
  </si>
  <si>
    <t>L9R1L9</t>
  </si>
  <si>
    <t>5015 111th St</t>
  </si>
  <si>
    <t>218 Newport Dr</t>
  </si>
  <si>
    <t>Port Moody</t>
  </si>
  <si>
    <t>125 Goulet St</t>
  </si>
  <si>
    <t>1863 Portage Ave</t>
  </si>
  <si>
    <t>201 Main St</t>
  </si>
  <si>
    <t>Melfort</t>
  </si>
  <si>
    <t>301 Hwy 33 West</t>
  </si>
  <si>
    <t>10567 Kingsway Ave</t>
  </si>
  <si>
    <t>290 Memorial Ave</t>
  </si>
  <si>
    <t>633 Main S</t>
  </si>
  <si>
    <t>Moosomin</t>
  </si>
  <si>
    <t>644 Central Ave</t>
  </si>
  <si>
    <t>Ste Rose Du Lac</t>
  </si>
  <si>
    <t>118 1st Ave W</t>
  </si>
  <si>
    <t xml:space="preserve">Nippawin </t>
  </si>
  <si>
    <t>Shoal Lake</t>
  </si>
  <si>
    <t>302 Main St</t>
  </si>
  <si>
    <t>Oxbow</t>
  </si>
  <si>
    <t>309 3rd St</t>
  </si>
  <si>
    <t>Somerset</t>
  </si>
  <si>
    <t>945 Denman St</t>
  </si>
  <si>
    <t>4205 Dunbar St</t>
  </si>
  <si>
    <t>249 Centre St</t>
  </si>
  <si>
    <t>Ponteix</t>
  </si>
  <si>
    <t>301 Edwards Ave</t>
  </si>
  <si>
    <t>506735</t>
  </si>
  <si>
    <t>902224</t>
  </si>
  <si>
    <t>902645</t>
  </si>
  <si>
    <t>506446</t>
  </si>
  <si>
    <t>506356</t>
  </si>
  <si>
    <t>902533</t>
  </si>
  <si>
    <t>902656</t>
  </si>
  <si>
    <t>902384</t>
  </si>
  <si>
    <t>902825</t>
  </si>
  <si>
    <t>902522</t>
  </si>
  <si>
    <t>902758</t>
  </si>
  <si>
    <t>514624</t>
  </si>
  <si>
    <t>902762</t>
  </si>
  <si>
    <t>902756</t>
  </si>
  <si>
    <t>709256</t>
  </si>
  <si>
    <t>709758</t>
  </si>
  <si>
    <t>709583</t>
  </si>
  <si>
    <t>709227</t>
  </si>
  <si>
    <t>709464</t>
  </si>
  <si>
    <t>709896</t>
  </si>
  <si>
    <t>403653</t>
  </si>
  <si>
    <t>4 MCLEOD AVE</t>
  </si>
  <si>
    <t>SPRUCE GROVE</t>
  </si>
  <si>
    <t>T7X 4B8</t>
  </si>
  <si>
    <t>4 Robert Speck Parkway-suite 1100</t>
  </si>
  <si>
    <t>L4Z1S1</t>
  </si>
  <si>
    <t>4 WESTMOUNT SQUARE SUITE #130</t>
  </si>
  <si>
    <t>H3Z2S6</t>
  </si>
  <si>
    <t>40 Aberdeen Ave.</t>
  </si>
  <si>
    <t>St John's</t>
  </si>
  <si>
    <t>A1A5T3</t>
  </si>
  <si>
    <t>40 DOWNING DR W-UNIT 5</t>
  </si>
  <si>
    <t>LANIGAN</t>
  </si>
  <si>
    <t>S0K2M0</t>
  </si>
  <si>
    <t>40 PETER ST S</t>
  </si>
  <si>
    <t>L3V5B1</t>
  </si>
  <si>
    <t>40 PLACE DU COMMERCE</t>
  </si>
  <si>
    <t>Verdun</t>
  </si>
  <si>
    <t>H3E1J6</t>
  </si>
  <si>
    <t>40 Saddletowne Circle NE</t>
  </si>
  <si>
    <t>T3J0H5</t>
  </si>
  <si>
    <t>902532</t>
  </si>
  <si>
    <t>506743</t>
  </si>
  <si>
    <t>506778</t>
  </si>
  <si>
    <t>902637</t>
  </si>
  <si>
    <t>902538</t>
  </si>
  <si>
    <t>902665</t>
  </si>
  <si>
    <t>506366</t>
  </si>
  <si>
    <t>902745</t>
  </si>
  <si>
    <t>506523</t>
  </si>
  <si>
    <t>902245</t>
  </si>
  <si>
    <t>6505 FRASER ST</t>
  </si>
  <si>
    <t>V5X 3T4</t>
  </si>
  <si>
    <t>6505 JEANNE D`ARC BLVD</t>
  </si>
  <si>
    <t>K1C2R1</t>
  </si>
  <si>
    <t>6510 AVE SOMERLED</t>
  </si>
  <si>
    <t>H4V1S8</t>
  </si>
  <si>
    <t>6518 LUNDY`S LANE</t>
  </si>
  <si>
    <t>L2G1T6</t>
  </si>
  <si>
    <t>654 River Road</t>
  </si>
  <si>
    <t>Wasaga Beach</t>
  </si>
  <si>
    <t>L9Z2P1</t>
  </si>
  <si>
    <t>6570 EAST HASTINGS ST</t>
  </si>
  <si>
    <t>V5B1S2</t>
  </si>
  <si>
    <t>2828 BOUL LAURIER-SUITE 600</t>
  </si>
  <si>
    <t>G1V 0B9</t>
  </si>
  <si>
    <t>287 LACEWOOD DR</t>
  </si>
  <si>
    <t>B3M 3Y7</t>
  </si>
  <si>
    <t>2929 Sunridge Way N.E</t>
  </si>
  <si>
    <t>T1Y 7K7</t>
  </si>
  <si>
    <t>3030 MAINWAY</t>
  </si>
  <si>
    <t>L7M 1A3</t>
  </si>
  <si>
    <t>307 Toronto Street south Unit 10</t>
  </si>
  <si>
    <t>L9P0B4</t>
  </si>
  <si>
    <t>320 Harwood Ave South-Unit #4</t>
  </si>
  <si>
    <t>Ajax</t>
  </si>
  <si>
    <t>339 King St E</t>
  </si>
  <si>
    <t>M5A 1L1</t>
  </si>
  <si>
    <t>3570 Lawrence Ave East</t>
  </si>
  <si>
    <t>M1G 0A3</t>
  </si>
  <si>
    <t>383 RICHMOND ST. 8TH FLR</t>
  </si>
  <si>
    <t>3960 Quadra St.</t>
  </si>
  <si>
    <t>RBC LIC SALES-VICTORIA</t>
  </si>
  <si>
    <t>400 SPENCE AVE</t>
  </si>
  <si>
    <t>41 QUEEN ST-PO BOX 160</t>
  </si>
  <si>
    <t>RIPLEY</t>
  </si>
  <si>
    <t>N0G 2R0</t>
  </si>
  <si>
    <t>4462 Limebank Rd</t>
  </si>
  <si>
    <t>K1V 2N8</t>
  </si>
  <si>
    <t>7 SUNNY MEADOW BLVD</t>
  </si>
  <si>
    <t>L6R 1W7</t>
  </si>
  <si>
    <t>70 JOSEPH ST</t>
  </si>
  <si>
    <t>PARRY SOUND</t>
  </si>
  <si>
    <t>P2A2G5</t>
  </si>
  <si>
    <t>70 KING ST W</t>
  </si>
  <si>
    <t>DUNDAS</t>
  </si>
  <si>
    <t>L9H5E7</t>
  </si>
  <si>
    <t>700 700 Matheson Blvd. W</t>
  </si>
  <si>
    <t>L5R3T2</t>
  </si>
  <si>
    <t>700 PLACE D`YOUVILLE</t>
  </si>
  <si>
    <t>G1R3P2</t>
  </si>
  <si>
    <t>HALIFAX SHOPPING CENTRE</t>
  </si>
  <si>
    <t>7001 MUMFORD RD</t>
  </si>
  <si>
    <t>B3L2H8</t>
  </si>
  <si>
    <t>L5W0E6</t>
  </si>
  <si>
    <t>703 MAIN ST</t>
  </si>
  <si>
    <t>HUMBOLDT</t>
  </si>
  <si>
    <t>S0K2A0</t>
  </si>
  <si>
    <t>7031 COTE ST LUC RD</t>
  </si>
  <si>
    <t>H4V 1J2</t>
  </si>
  <si>
    <t>705 CENTRAL AVE</t>
  </si>
  <si>
    <t>S7N2S4</t>
  </si>
  <si>
    <t>707 FORT ST-2ND FLR</t>
  </si>
  <si>
    <t>V8W 3G3</t>
  </si>
  <si>
    <t>70-74 KING ST S</t>
  </si>
  <si>
    <t>N2J 1N8</t>
  </si>
  <si>
    <t>Red Deer</t>
  </si>
  <si>
    <t>T4P 0N1</t>
  </si>
  <si>
    <t>383 SIR WILFRID LAURIER BD</t>
  </si>
  <si>
    <t>MONT-SAINT-HILARIE</t>
  </si>
  <si>
    <t>7133-7031 120TH ST</t>
  </si>
  <si>
    <t>945 STOCKDALE ROAD</t>
  </si>
  <si>
    <t>302 JAMES</t>
  </si>
  <si>
    <t>Northland Plaza</t>
  </si>
  <si>
    <t>Newton</t>
  </si>
  <si>
    <t>Strawberry Hill</t>
  </si>
  <si>
    <t>R0M1L0</t>
  </si>
  <si>
    <t>V1M2K4</t>
  </si>
  <si>
    <t>S0N1A0</t>
  </si>
  <si>
    <t>T2C4E4</t>
  </si>
  <si>
    <t>V7J2B1</t>
  </si>
  <si>
    <t>S0G2E0</t>
  </si>
  <si>
    <t>902625</t>
  </si>
  <si>
    <t>902794</t>
  </si>
  <si>
    <t>c04282br1</t>
  </si>
  <si>
    <t>c04342br1</t>
  </si>
  <si>
    <t>c04602br1</t>
  </si>
  <si>
    <t>c04642br1</t>
  </si>
  <si>
    <t>c04662br1</t>
  </si>
  <si>
    <t>c04722br1</t>
  </si>
  <si>
    <t>c04812br1</t>
  </si>
  <si>
    <t>c04862br1</t>
  </si>
  <si>
    <t>c04962br1</t>
  </si>
  <si>
    <t>c05152br1</t>
  </si>
  <si>
    <t>c07472br1</t>
  </si>
  <si>
    <t>c07522br1</t>
  </si>
  <si>
    <t>c07582br1</t>
  </si>
  <si>
    <t>c07602br1</t>
  </si>
  <si>
    <t>c07822br1</t>
  </si>
  <si>
    <t>c07842br1</t>
  </si>
  <si>
    <t>c07862br1</t>
  </si>
  <si>
    <t>c07882br1</t>
  </si>
  <si>
    <t>c08042br1</t>
  </si>
  <si>
    <t>c08102br1</t>
  </si>
  <si>
    <t>c08122br1</t>
  </si>
  <si>
    <t>c08562br1</t>
  </si>
  <si>
    <t>c08596br1</t>
  </si>
  <si>
    <t>c08842br1</t>
  </si>
  <si>
    <t>e00062br1</t>
  </si>
  <si>
    <t>e00182br1</t>
  </si>
  <si>
    <t>e00223br1</t>
  </si>
  <si>
    <t>e00224br1</t>
  </si>
  <si>
    <t>e00266br1</t>
  </si>
  <si>
    <t>e00484br1</t>
  </si>
  <si>
    <t>e00663br1</t>
  </si>
  <si>
    <t>e00824br1</t>
  </si>
  <si>
    <t>e00842br1</t>
  </si>
  <si>
    <t>e00901br1</t>
  </si>
  <si>
    <t>e00993br1</t>
  </si>
  <si>
    <t>e01103br1</t>
  </si>
  <si>
    <t>e01131br1</t>
  </si>
  <si>
    <t>e01201br1</t>
  </si>
  <si>
    <t>e01214br1</t>
  </si>
  <si>
    <t>e01543br1</t>
  </si>
  <si>
    <t>e01764br1</t>
  </si>
  <si>
    <t>e01784br1</t>
  </si>
  <si>
    <t>e02093br1</t>
  </si>
  <si>
    <t>e02094br1</t>
  </si>
  <si>
    <t>e02152br1</t>
  </si>
  <si>
    <t>e02203br1</t>
  </si>
  <si>
    <t>e02242br1</t>
  </si>
  <si>
    <t>e02962br1</t>
  </si>
  <si>
    <t>e03523br1</t>
  </si>
  <si>
    <t>e03653br1</t>
  </si>
  <si>
    <t>e03702br1</t>
  </si>
  <si>
    <t>e03762br1</t>
  </si>
  <si>
    <t>e03822br1</t>
  </si>
  <si>
    <t>e03963br1</t>
  </si>
  <si>
    <t>e03982br1</t>
  </si>
  <si>
    <t>e04022br1</t>
  </si>
  <si>
    <t>e04104br1</t>
  </si>
  <si>
    <t>e04183br1</t>
  </si>
  <si>
    <t>e04293br1</t>
  </si>
  <si>
    <t>e04953br1</t>
  </si>
  <si>
    <t>e05063br1</t>
  </si>
  <si>
    <t>e05103br1</t>
  </si>
  <si>
    <t>e05173br1</t>
  </si>
  <si>
    <t>e05283br1</t>
  </si>
  <si>
    <t>e05393br1</t>
  </si>
  <si>
    <t>e05833br1</t>
  </si>
  <si>
    <t>e07121br1</t>
  </si>
  <si>
    <t>e07153br1</t>
  </si>
  <si>
    <t>e07451br1</t>
  </si>
  <si>
    <t>e07593br1</t>
  </si>
  <si>
    <t>e07671br1</t>
  </si>
  <si>
    <t>e07703br1</t>
  </si>
  <si>
    <t>e07711br1</t>
  </si>
  <si>
    <t>e07741br1</t>
  </si>
  <si>
    <t>e07751br1</t>
  </si>
  <si>
    <t>e07902br1</t>
  </si>
  <si>
    <t>e09203br1</t>
  </si>
  <si>
    <t>e09563br1</t>
  </si>
  <si>
    <t>e09703br1</t>
  </si>
  <si>
    <t>w00160br1</t>
  </si>
  <si>
    <t>w00222br1</t>
  </si>
  <si>
    <t>w01110br1</t>
  </si>
  <si>
    <t>w01420br1</t>
  </si>
  <si>
    <t>10.75.72.1/24</t>
  </si>
  <si>
    <t>10.34.15.1/25</t>
  </si>
  <si>
    <t>10.67.54.130/25</t>
  </si>
  <si>
    <t>10.43.51.129/25</t>
  </si>
  <si>
    <t>10.73.36.1/24</t>
  </si>
  <si>
    <t>10.34.1.129/26</t>
  </si>
  <si>
    <t>10.34.5.1/26</t>
  </si>
  <si>
    <t>10.75.64.129/25</t>
  </si>
  <si>
    <t>10.43.54.129/25</t>
  </si>
  <si>
    <t>10.75.67.129/25</t>
  </si>
  <si>
    <t>10.34.0.65/26</t>
  </si>
  <si>
    <t>10.86.128.0/24</t>
  </si>
  <si>
    <t>10.86.130.0/25</t>
  </si>
  <si>
    <t>10.203.37.1/25</t>
  </si>
  <si>
    <t>10.197.65.1/24</t>
  </si>
  <si>
    <t>10.157.54.1/25</t>
  </si>
  <si>
    <t>10.157.43.1/25</t>
  </si>
  <si>
    <t>10.157.68.1/25</t>
  </si>
  <si>
    <t>10.157.41.1/25</t>
  </si>
  <si>
    <t>10.207.44.1/25</t>
  </si>
  <si>
    <t>10.34.17.1/25</t>
  </si>
  <si>
    <t>10.34.3.193/26</t>
  </si>
  <si>
    <t>10.32.2.193/26</t>
  </si>
  <si>
    <t>10.33.7.65/26</t>
  </si>
  <si>
    <t>10.34.63.1/25</t>
  </si>
  <si>
    <t>10.33.7.1/26</t>
  </si>
  <si>
    <t>10.33.0.129/26</t>
  </si>
  <si>
    <t>10.33.6.193/26</t>
  </si>
  <si>
    <t>10.34.3.1/26</t>
  </si>
  <si>
    <t>10.33.4.193/26</t>
  </si>
  <si>
    <t>10.34.3.65/25</t>
  </si>
  <si>
    <t>10.34.62.129/25</t>
  </si>
  <si>
    <t>10.32.129.1/25</t>
  </si>
  <si>
    <t>10.32.27.2/25</t>
  </si>
  <si>
    <t>10.32.4.65/26</t>
  </si>
  <si>
    <t>10.138.123.0/25</t>
  </si>
  <si>
    <t>10.138.123.128/25</t>
  </si>
  <si>
    <t>10.138.124.0/25</t>
  </si>
  <si>
    <t>10.138.124.128/25</t>
  </si>
  <si>
    <t>10.138.125.0/25</t>
  </si>
  <si>
    <t>10.138.116.128/25</t>
  </si>
  <si>
    <t>10.138.117.0/25</t>
  </si>
  <si>
    <t>10.138.117.128/25</t>
  </si>
  <si>
    <t>10.138.118.0/25</t>
  </si>
  <si>
    <t>10.138.118.128/25</t>
  </si>
  <si>
    <t>10.138.119.0/25</t>
  </si>
  <si>
    <t>10.138.119.128/25</t>
  </si>
  <si>
    <t>10.138.120.0/25</t>
  </si>
  <si>
    <t>10.138.120.128/25</t>
  </si>
  <si>
    <t>10.138.121.0/25</t>
  </si>
  <si>
    <t>10.138.121.128/25</t>
  </si>
  <si>
    <t>10.138.122.0/25</t>
  </si>
  <si>
    <t>10.138.122.128/25</t>
  </si>
  <si>
    <t>Transit 3587 (809015) 707 Fort St, Victoria BC, PH&amp;N. Inserted a row. Cutover date November 20 with training of November 21</t>
  </si>
  <si>
    <t xml:space="preserve">Transit change to 7473 (801658) from transit 6676. 260 Spadina </t>
  </si>
  <si>
    <t>Transit change to 8523 (800851) from transit 2857, employees at this location are associated with T8523</t>
  </si>
  <si>
    <t>Transit 7269 (801724) 614 4th Ave S,   Lethbridge AB.  Cutover date changed to TBD from Nov. 19.  Site replacement required</t>
  </si>
  <si>
    <t>Transit 6221 (801593) 2835 Ave Van Horne QC cutover date changed to TBD from Nov. 11 due to client request.  Site replacement required.</t>
  </si>
  <si>
    <t>Transit 9311 (802151) 4849 Sherbrooke QC cutover date changed to TBD from Nov. 06 due to client request.  Site replacement required.</t>
  </si>
  <si>
    <t>Transit 14326 (809012) 3250 Bloor: Cutover date changed to TBD from Oct. 06, No communication or Audit completed.  Site replacement required.</t>
  </si>
  <si>
    <t>TOROON09CG1</t>
  </si>
  <si>
    <t>Richibucto</t>
  </si>
  <si>
    <t>RBTONBSCRS0</t>
  </si>
  <si>
    <t>Sackville</t>
  </si>
  <si>
    <t>SKVLNBSCRS0</t>
  </si>
  <si>
    <t>Transit 15306 (809023) 1020 Ottawa St N, Unit B, Kitchener.   Reno Collision** Inserted a row for INS, the cutover date is TDB until the Renos are completed.  Site replacement needed for December.</t>
  </si>
  <si>
    <t>Transit 12992 (809024) 1145 Barton St, E, Unit 1, Hamilton.    Reno Collision** Inserted a row for INS, the cutover date is TDB until the Renos are completed.  Site replacement needed for December.</t>
  </si>
  <si>
    <t>June</t>
  </si>
  <si>
    <t xml:space="preserve">Transits 3661, 523, 6532, 522 Changed Audit Date from Nov 11th to Nov 10th.  </t>
  </si>
  <si>
    <t>Transit 1297. changed audit date from Nov 11th to Nov 12th</t>
  </si>
  <si>
    <t>Branch Manager</t>
  </si>
  <si>
    <t>MCC</t>
  </si>
  <si>
    <t>T35/T65</t>
  </si>
  <si>
    <t>T3 Communication</t>
  </si>
  <si>
    <t>Communication Actual Date T3</t>
  </si>
  <si>
    <t>Actual Communication Date T65</t>
  </si>
  <si>
    <t>VLOOKUP(AU2,RBVPscript.txt!$A$1:$K$1807,2,FALSE)</t>
  </si>
  <si>
    <t>10.136.186.129/25</t>
  </si>
  <si>
    <t>1100 SHERBROOKE ST W</t>
  </si>
  <si>
    <t>MONTREAL</t>
  </si>
  <si>
    <t>H3A 1G7</t>
  </si>
  <si>
    <t>11000 YONGE ST-BLDG A</t>
  </si>
  <si>
    <t>RICHMOND HILL</t>
  </si>
  <si>
    <t>L4C 3E4</t>
  </si>
  <si>
    <t>1101 101ST ST</t>
  </si>
  <si>
    <t>NORTH BATTLEFORD</t>
  </si>
  <si>
    <t>S9A 0Z5</t>
  </si>
  <si>
    <t>1101 101st STREET SUITE #601</t>
  </si>
  <si>
    <t>S9A0Z5</t>
  </si>
  <si>
    <t>11010 23RD AVE NW</t>
  </si>
  <si>
    <t>T6J 7J7</t>
  </si>
  <si>
    <t>1104 ALBION RD</t>
  </si>
  <si>
    <t>Data removed from Critical Path Date column and Earliest Scheduled cutover date column as no longer required.</t>
  </si>
  <si>
    <t>CANCELLED - SITE CLOSING</t>
  </si>
  <si>
    <t>Transit 1616 Cancelled and moved to Deleted sites tab as branch is closing</t>
  </si>
  <si>
    <t>added row to identify Insurance component for 800118.  now split into 800118a and 800118b.  Added transit 15270 and 13214.  Changed due date to Sept 15th as it needs to be on a Monday.</t>
  </si>
  <si>
    <t>Holidays</t>
  </si>
  <si>
    <t>NELSON BRANCH</t>
  </si>
  <si>
    <t>NO 3 &amp; ACKROYD</t>
  </si>
  <si>
    <t>N VAN-DOLLARTON VILLAGE BR</t>
  </si>
  <si>
    <t>SOUTHGATE SHOPPING CENTRE BRANCH</t>
  </si>
  <si>
    <t>PORT MOODY BRANCH</t>
  </si>
  <si>
    <t>PLAZA 33 BRANCH</t>
  </si>
  <si>
    <t>KINGSWAY MEWS BRANCH</t>
  </si>
  <si>
    <t>Highlight the device names found in column AJ and copy</t>
  </si>
  <si>
    <t>Paste the device listing into this file</t>
  </si>
  <si>
    <t>Save this file</t>
  </si>
  <si>
    <t>Open SecureCRT and select Script then Run and Select the RBVPscript.vbs from your documents folder</t>
  </si>
  <si>
    <t>V5M4X7</t>
  </si>
  <si>
    <t>238A BROWNLOW AVE</t>
  </si>
  <si>
    <t>B3B2B4</t>
  </si>
  <si>
    <t>10180-101ST ST</t>
  </si>
  <si>
    <t>T5J3S4</t>
  </si>
  <si>
    <t>10155 102 ST NW</t>
  </si>
  <si>
    <t>320 ALEXANDER ST NE</t>
  </si>
  <si>
    <t>V1E4S1</t>
  </si>
  <si>
    <t>926 BAKER ST</t>
  </si>
  <si>
    <t>8411-200TH ST</t>
  </si>
  <si>
    <t>2755 BEVERLY  ST SUITE 201 2ND FL</t>
  </si>
  <si>
    <t>777A FITZGERALD AVENUE</t>
  </si>
  <si>
    <t>V9N2R4</t>
  </si>
  <si>
    <t>44 CHIPMAN HILL</t>
  </si>
  <si>
    <t>410 MAIN STREET</t>
  </si>
  <si>
    <t>60 HUNTER STREET EAST</t>
  </si>
  <si>
    <t>259 WILSON AVE</t>
  </si>
  <si>
    <t>2 NORFOLK ST S-UNIT 100</t>
  </si>
  <si>
    <t>1361 PARIS ST SUITE 200</t>
  </si>
  <si>
    <t>5 MILL ST</t>
  </si>
  <si>
    <t>412 DU SUD</t>
  </si>
  <si>
    <t>2828 LAURIER BD.</t>
  </si>
  <si>
    <t>10.137.234.128/25</t>
  </si>
  <si>
    <t>10.137.235.0/25</t>
  </si>
  <si>
    <t>10.137.235.128/25</t>
  </si>
  <si>
    <t>10.137.236.0/25</t>
  </si>
  <si>
    <t>10.137.236.128/25</t>
  </si>
  <si>
    <t>10.137.237.0/25</t>
  </si>
  <si>
    <t>10.137.237.128/25</t>
  </si>
  <si>
    <t>10.137.238.0/25</t>
  </si>
  <si>
    <t>10.137.238.128/25</t>
  </si>
  <si>
    <t>10.137.239.0/25</t>
  </si>
  <si>
    <t>10.137.239.128/25</t>
  </si>
  <si>
    <t>10.137.240.0/25</t>
  </si>
  <si>
    <t>10.137.240.128/25</t>
  </si>
  <si>
    <t>10.137.241.0/25</t>
  </si>
  <si>
    <t>10.137.241.128/25</t>
  </si>
  <si>
    <t>10.137.242.0/25</t>
  </si>
  <si>
    <t>10.137.242.128/25</t>
  </si>
  <si>
    <t>10.137.243.0/25</t>
  </si>
  <si>
    <t>10.137.243.128/25</t>
  </si>
  <si>
    <t>10.137.244.0/25</t>
  </si>
  <si>
    <t>10.137.244.128/25</t>
  </si>
  <si>
    <t>10.137.245.0/25</t>
  </si>
  <si>
    <t>10.137.245.128/25</t>
  </si>
  <si>
    <t>10.137.246.0/25</t>
  </si>
  <si>
    <t>10.137.246.128/25</t>
  </si>
  <si>
    <t>10.137.247.0/25</t>
  </si>
  <si>
    <t>10.137.247.128/25</t>
  </si>
  <si>
    <t>10.137.248.0/25</t>
  </si>
  <si>
    <t>10.137.248.128/25</t>
  </si>
  <si>
    <t>10.137.249.0/25</t>
  </si>
  <si>
    <t>10.137.249.128/25</t>
  </si>
  <si>
    <t>10.137.250.0/25</t>
  </si>
  <si>
    <t>10.137.250.128/25</t>
  </si>
  <si>
    <t>10.137.251.0/25</t>
  </si>
  <si>
    <t>10.137.251.128/25</t>
  </si>
  <si>
    <t>10.137.252.0/25</t>
  </si>
  <si>
    <t>10.137.252.128/25</t>
  </si>
  <si>
    <t>10.137.253.0/25</t>
  </si>
  <si>
    <t>10.137.253.128/25</t>
  </si>
  <si>
    <t>10.137.254.0/25</t>
  </si>
  <si>
    <t>10.137.254.128/25</t>
  </si>
  <si>
    <t>10.137.255.0/25</t>
  </si>
  <si>
    <t>10.137.255.128/25</t>
  </si>
  <si>
    <t>10.138.0.0/25</t>
  </si>
  <si>
    <t>10.138.0.128/25</t>
  </si>
  <si>
    <t>10.138.1.0/25</t>
  </si>
  <si>
    <t>10.138.1.128/25</t>
  </si>
  <si>
    <t>10.138.2.0/25</t>
  </si>
  <si>
    <t>10.138.2.128/25</t>
  </si>
  <si>
    <t>10.138.3.0/25</t>
  </si>
  <si>
    <t>10.138.3.128/25</t>
  </si>
  <si>
    <t>10.138.4.0/25</t>
  </si>
  <si>
    <t>10.138.4.128/25</t>
  </si>
  <si>
    <t>10.138.5.0/25</t>
  </si>
  <si>
    <t>10.138.5.128/25</t>
  </si>
  <si>
    <t>10.138.6.0/25</t>
  </si>
  <si>
    <t>10.138.6.128/25</t>
  </si>
  <si>
    <t>10.138.7.0/25</t>
  </si>
  <si>
    <t>10.138.7.128/25</t>
  </si>
  <si>
    <t>10.138.8.0/25</t>
  </si>
  <si>
    <t>10.138.8.128/25</t>
  </si>
  <si>
    <t>10.138.9.0/25</t>
  </si>
  <si>
    <t>10.138.9.128/25</t>
  </si>
  <si>
    <t>10.138.10.0/25</t>
  </si>
  <si>
    <t>10.138.10.128/25</t>
  </si>
  <si>
    <t>10.138.11.0/25</t>
  </si>
  <si>
    <t>10.138.11.128/25</t>
  </si>
  <si>
    <t>10.138.12.0/25</t>
  </si>
  <si>
    <t>10.138.12.128/25</t>
  </si>
  <si>
    <t>Pilot 800188 (642)  DD moved to TBD from July 23rd due to cabling.  Replaced with 801494 (5602).  DD moved from Aug 20 to July 23rd.</t>
  </si>
  <si>
    <t>* need new sites for Aug 21st and Aug 20th</t>
  </si>
  <si>
    <t>Changed 800226 Phase from Phase 2 Pilot to Rollout (NO SIP)</t>
  </si>
  <si>
    <t>RBC</t>
  </si>
  <si>
    <t>Branch Closing</t>
  </si>
  <si>
    <t>PC&amp;B Branch Prime Contact Name &amp; Number</t>
  </si>
  <si>
    <t>DS Branch Prime Contact Name &amp; Number</t>
  </si>
  <si>
    <t>INS Branch Prime Contact Name &amp; Number</t>
  </si>
  <si>
    <t>Move Transit column, Site detail columns to beginning of spreadsheet</t>
  </si>
  <si>
    <t>Cleaned up LOB naming format</t>
  </si>
  <si>
    <t>Not found! C02186br1</t>
  </si>
  <si>
    <t>e07091br1</t>
  </si>
  <si>
    <t>e07311br1</t>
  </si>
  <si>
    <t>e07941br1</t>
  </si>
  <si>
    <t>e08111br1</t>
  </si>
  <si>
    <t>e09573br1</t>
  </si>
  <si>
    <t>e09985br1</t>
  </si>
  <si>
    <t>w00319br1</t>
  </si>
  <si>
    <t>w00320br1</t>
  </si>
  <si>
    <t>w00424br1</t>
  </si>
  <si>
    <t>w00629br1</t>
  </si>
  <si>
    <t>w00797br1</t>
  </si>
  <si>
    <t>w01040br1</t>
  </si>
  <si>
    <t>w01200br1</t>
  </si>
  <si>
    <t>w01260br1</t>
  </si>
  <si>
    <t>w01280br1</t>
  </si>
  <si>
    <t>w01297br1</t>
  </si>
  <si>
    <t>w01430br1</t>
  </si>
  <si>
    <t>w01436br1</t>
  </si>
  <si>
    <t>w01461br1</t>
  </si>
  <si>
    <t>w01504br1</t>
  </si>
  <si>
    <t>w01509br1</t>
  </si>
  <si>
    <t>w01594br1</t>
  </si>
  <si>
    <t>c01334br1</t>
  </si>
  <si>
    <t>w01560br1</t>
  </si>
  <si>
    <t>w01753br1</t>
  </si>
  <si>
    <t>w01920br1</t>
  </si>
  <si>
    <t>w01988br1</t>
  </si>
  <si>
    <t>w01989br1</t>
  </si>
  <si>
    <t>w02089br1</t>
  </si>
  <si>
    <t>w02147br1</t>
  </si>
  <si>
    <t>w02169br1</t>
  </si>
  <si>
    <t>w02319br1</t>
  </si>
  <si>
    <t>w02320br1</t>
  </si>
  <si>
    <t>w02349br1</t>
  </si>
  <si>
    <t>w02370br1</t>
  </si>
  <si>
    <t>w02440br1</t>
  </si>
  <si>
    <t>w02699br1</t>
  </si>
  <si>
    <t>w02949br1</t>
  </si>
  <si>
    <t>w03120br1</t>
  </si>
  <si>
    <t>w03180br1</t>
  </si>
  <si>
    <t>w03610br1</t>
  </si>
  <si>
    <t>w03620br1</t>
  </si>
  <si>
    <t>w03680br1</t>
  </si>
  <si>
    <t>w03749br1</t>
  </si>
  <si>
    <t>w03852br1</t>
  </si>
  <si>
    <t>w04349br1</t>
  </si>
  <si>
    <t>w04509br1</t>
  </si>
  <si>
    <t>w04508br1</t>
  </si>
  <si>
    <t>w04530br1</t>
  </si>
  <si>
    <t>w04540br1</t>
  </si>
  <si>
    <t>w04880br1</t>
  </si>
  <si>
    <t>w05030br1</t>
  </si>
  <si>
    <t>w05120br1</t>
  </si>
  <si>
    <t>w05179br1</t>
  </si>
  <si>
    <t>w05188br1</t>
  </si>
  <si>
    <t>w05399br1</t>
  </si>
  <si>
    <t>w05489br1</t>
  </si>
  <si>
    <t>w05500br1</t>
  </si>
  <si>
    <t>w05600br1</t>
  </si>
  <si>
    <t>w05680br1</t>
  </si>
  <si>
    <t>w05839br1</t>
  </si>
  <si>
    <t>w05920br1</t>
  </si>
  <si>
    <t>w05949br1</t>
  </si>
  <si>
    <t>w06160br1</t>
  </si>
  <si>
    <t>w06508br1</t>
  </si>
  <si>
    <t>w06640br1</t>
  </si>
  <si>
    <t>c01412br1</t>
  </si>
  <si>
    <t>w06800br1</t>
  </si>
  <si>
    <t>w06840br1</t>
  </si>
  <si>
    <t>w06857br1</t>
  </si>
  <si>
    <t>w07120br1</t>
  </si>
  <si>
    <t>w07159br1</t>
  </si>
  <si>
    <t>w07218br1</t>
  </si>
  <si>
    <t>w07269br1</t>
  </si>
  <si>
    <t>w07319br1</t>
  </si>
  <si>
    <t>c01622br1</t>
  </si>
  <si>
    <t>NS Recommended Access</t>
  </si>
  <si>
    <t>w00158br5</t>
  </si>
  <si>
    <t>c08062br1</t>
  </si>
  <si>
    <t>c05842br1</t>
  </si>
  <si>
    <t>e12113sr1</t>
  </si>
  <si>
    <t>c01710br1</t>
  </si>
  <si>
    <t>w01614br1</t>
  </si>
  <si>
    <t>c01002br1</t>
  </si>
  <si>
    <t>w03178br1</t>
  </si>
  <si>
    <t>2M</t>
  </si>
  <si>
    <t>c90605vr5</t>
  </si>
  <si>
    <t>10.33.64.0/24</t>
  </si>
  <si>
    <t>10.33.70.0/23</t>
  </si>
  <si>
    <t>10.33.65.0/24</t>
  </si>
  <si>
    <t>10.33.66.0/24</t>
  </si>
  <si>
    <t>10.33.67.0/24</t>
  </si>
  <si>
    <t>10.33.68.0/24</t>
  </si>
  <si>
    <t>10.33.69.0/24</t>
  </si>
  <si>
    <t>10.33.72.0/24</t>
  </si>
  <si>
    <t>10.33.73.0/24</t>
  </si>
  <si>
    <t>10.33.74.0/24</t>
  </si>
  <si>
    <t>10.33.75.0/24</t>
  </si>
  <si>
    <t>10.136.0.0/25</t>
  </si>
  <si>
    <t>10.136.0.128/25</t>
  </si>
  <si>
    <t>10.136.1.0/25</t>
  </si>
  <si>
    <t>10.136.1.128/25</t>
  </si>
  <si>
    <t>10.136.2.0/25</t>
  </si>
  <si>
    <t>Assigned IPT</t>
  </si>
  <si>
    <t>10.136.2.128/25</t>
  </si>
  <si>
    <t>10.136.3.0/25</t>
  </si>
  <si>
    <t>10.136.3.128/25</t>
  </si>
  <si>
    <t>10.136.4.0/25</t>
  </si>
  <si>
    <t>10.136.4.128/25</t>
  </si>
  <si>
    <t>10.136.5.0/25</t>
  </si>
  <si>
    <t>10.136.5.128/25</t>
  </si>
  <si>
    <t>10.136.6.0/25</t>
  </si>
  <si>
    <t>10.136.6.128/25</t>
  </si>
  <si>
    <t>10.136.7.0/25</t>
  </si>
  <si>
    <t>10.136.7.128/25</t>
  </si>
  <si>
    <t>10.136.8.0/25</t>
  </si>
  <si>
    <t>10.136.8.128/25</t>
  </si>
  <si>
    <t>10.136.9.0/25</t>
  </si>
  <si>
    <t>10.136.9.128/25</t>
  </si>
  <si>
    <t>10.136.10.0/25</t>
  </si>
  <si>
    <t>10.136.10.128/25</t>
  </si>
  <si>
    <t>10.136.11.0/25</t>
  </si>
  <si>
    <t>10.136.11.128/25</t>
  </si>
  <si>
    <t>10.136.12.0/25</t>
  </si>
  <si>
    <t>10.136.12.128/25</t>
  </si>
  <si>
    <t>10.136.13.0/25</t>
  </si>
  <si>
    <t>10.136.13.128/25</t>
  </si>
  <si>
    <t>10.136.14.0/25</t>
  </si>
  <si>
    <t>10.136.14.128/25</t>
  </si>
  <si>
    <t>10.136.15.0/25</t>
  </si>
  <si>
    <t>10.136.15.128/25</t>
  </si>
  <si>
    <t>10.136.16.0/25</t>
  </si>
  <si>
    <t>10.136.16.128/25</t>
  </si>
  <si>
    <t>10.136.17.0/25</t>
  </si>
  <si>
    <t>10.136.17.128/25</t>
  </si>
  <si>
    <t>10.136.18.0/25</t>
  </si>
  <si>
    <t>10.136.18.128/25</t>
  </si>
  <si>
    <t>10.136.19.0/25</t>
  </si>
  <si>
    <t>10.136.19.128/25</t>
  </si>
  <si>
    <t>10.136.20.0/25</t>
  </si>
  <si>
    <t>10.136.20.128/25</t>
  </si>
  <si>
    <t>10.136.21.0/25</t>
  </si>
  <si>
    <t>10.136.21.128/25</t>
  </si>
  <si>
    <t>10.136.22.0/25</t>
  </si>
  <si>
    <t>10.136.22.128/25</t>
  </si>
  <si>
    <t>10.136.23.0/25</t>
  </si>
  <si>
    <t>10.136.23.128/25</t>
  </si>
  <si>
    <t>10.136.24.0/25</t>
  </si>
  <si>
    <t>10.136.24.128/25</t>
  </si>
  <si>
    <t>10.136.25.0/25</t>
  </si>
  <si>
    <t>10.136.25.128/25</t>
  </si>
  <si>
    <t>10.136.26.0/25</t>
  </si>
  <si>
    <t>10.136.26.128/25</t>
  </si>
  <si>
    <t>10.136.27.0/25</t>
  </si>
  <si>
    <t>10.136.27.128/25</t>
  </si>
  <si>
    <t>10.136.28.0/25</t>
  </si>
  <si>
    <t>10.136.28.128/25</t>
  </si>
  <si>
    <t>10.136.29.0/25</t>
  </si>
  <si>
    <t>10.136.29.128/25</t>
  </si>
  <si>
    <t>10.136.30.0/25</t>
  </si>
  <si>
    <t>10.136.30.128/25</t>
  </si>
  <si>
    <t>10.136.31.0/25</t>
  </si>
  <si>
    <t>10.136.31.128/25</t>
  </si>
  <si>
    <t>10.136.32.0/25</t>
  </si>
  <si>
    <t>10.136.32.128/25</t>
  </si>
  <si>
    <t>10.136.33.0/25</t>
  </si>
  <si>
    <t>10.136.33.128/25</t>
  </si>
  <si>
    <t>10.136.34.0/25</t>
  </si>
  <si>
    <t>10.136.34.128/25</t>
  </si>
  <si>
    <t>10.136.35.0/25</t>
  </si>
  <si>
    <t>10.136.35.128/25</t>
  </si>
  <si>
    <t>10.136.36.0/25</t>
  </si>
  <si>
    <t>10.136.36.128/25</t>
  </si>
  <si>
    <t>10.136.37.0/25</t>
  </si>
  <si>
    <t>10.136.37.128/25</t>
  </si>
  <si>
    <t>10.136.38.0/25</t>
  </si>
  <si>
    <t>10.136.38.128/25</t>
  </si>
  <si>
    <t>10.136.39.0/25</t>
  </si>
  <si>
    <t>10.136.39.128/25</t>
  </si>
  <si>
    <t>10.136.40.0/25</t>
  </si>
  <si>
    <t>10.136.40.128/25</t>
  </si>
  <si>
    <t>10.136.41.0/25</t>
  </si>
  <si>
    <t>10.136.41.128/25</t>
  </si>
  <si>
    <t>10.136.42.0/25</t>
  </si>
  <si>
    <t>10.136.42.128/25</t>
  </si>
  <si>
    <t>10.136.43.0/25</t>
  </si>
  <si>
    <t>10.136.43.128/25</t>
  </si>
  <si>
    <t>10.136.44.0/25</t>
  </si>
  <si>
    <t>10.136.44.128/25</t>
  </si>
  <si>
    <t>10.136.45.0/25</t>
  </si>
  <si>
    <t>3075 Sources Blvd.</t>
  </si>
  <si>
    <t>Dollard Des Ormeaux</t>
  </si>
  <si>
    <t>H9B1Z6</t>
  </si>
  <si>
    <t>10.137.39.0/25</t>
  </si>
  <si>
    <t>10.137.39.128/25</t>
  </si>
  <si>
    <t>10.137.40.0/25</t>
  </si>
  <si>
    <t>10.137.40.128/25</t>
  </si>
  <si>
    <t>10.137.41.0/25</t>
  </si>
  <si>
    <t>10.137.41.128/25</t>
  </si>
  <si>
    <t>10.137.42.0/25</t>
  </si>
  <si>
    <t>10.137.42.128/25</t>
  </si>
  <si>
    <t>10.137.43.0/25</t>
  </si>
  <si>
    <t>10.137.43.128/25</t>
  </si>
  <si>
    <t>10.137.44.0/25</t>
  </si>
  <si>
    <t>7945 BOUL MAURICE DUPLESSIS</t>
  </si>
  <si>
    <t>H1E1M5</t>
  </si>
  <si>
    <t>795 CANBORO RD</t>
  </si>
  <si>
    <t>FENWICK</t>
  </si>
  <si>
    <t>L0S1C0</t>
  </si>
  <si>
    <t>V3W 3N2</t>
  </si>
  <si>
    <t>8 ERIE ST N</t>
  </si>
  <si>
    <t>FISHERVILLE</t>
  </si>
  <si>
    <t>N0A1G0</t>
  </si>
  <si>
    <t>8 GREEN LANE</t>
  </si>
  <si>
    <t>515 WHARNCLIFFE RD S</t>
  </si>
  <si>
    <t>N6J2N1</t>
  </si>
  <si>
    <t>5185 QUEEN MARY RD</t>
  </si>
  <si>
    <t>H3W 1Y1</t>
  </si>
  <si>
    <t>52 FRONT ST S</t>
  </si>
  <si>
    <t>THOROLD</t>
  </si>
  <si>
    <t>53 PLAZA DR</t>
  </si>
  <si>
    <t>IROQUOIS</t>
  </si>
  <si>
    <t>K0E1K0</t>
  </si>
  <si>
    <t>531 WEST 57TH AVE</t>
  </si>
  <si>
    <t>V6P1R8</t>
  </si>
  <si>
    <t>5322 DUNDAS ST W-UNIT 3</t>
  </si>
  <si>
    <t>M9B 1B3</t>
  </si>
  <si>
    <t>539 Holland Street West</t>
  </si>
  <si>
    <t>Bradford</t>
  </si>
  <si>
    <t>L3Z0C1</t>
  </si>
  <si>
    <t>540 MAIN ST</t>
  </si>
  <si>
    <t>R3B1C4</t>
  </si>
  <si>
    <t>5445 FALSBRIDGE DR NE</t>
  </si>
  <si>
    <t>T3J3C7</t>
  </si>
  <si>
    <t>545 RYMAL RD E</t>
  </si>
  <si>
    <t>L8W 0A6</t>
  </si>
  <si>
    <t>5455 152nd St.</t>
  </si>
  <si>
    <t>V3S5A5</t>
  </si>
  <si>
    <t>GRAND FALLS WINDSOR BRANCH</t>
  </si>
  <si>
    <t>19 CROMER AVE</t>
  </si>
  <si>
    <t>GRAND FALLS/WINDSOR</t>
  </si>
  <si>
    <t>A2A2K5</t>
  </si>
  <si>
    <t>19 FRONT ST E</t>
  </si>
  <si>
    <t>HASTINGS</t>
  </si>
  <si>
    <t>K0L1Y0</t>
  </si>
  <si>
    <t>19 FRONT ST N-SUITE 200</t>
  </si>
  <si>
    <t>ORILLIA</t>
  </si>
  <si>
    <t>L3V 4R6</t>
  </si>
  <si>
    <t>190 KING ST W (KING W &amp; FOURTH</t>
  </si>
  <si>
    <t>N7M 1E6</t>
  </si>
  <si>
    <t>1905 Sooke Road</t>
  </si>
  <si>
    <t>V9B 1V8</t>
  </si>
  <si>
    <t>1906 WESTON RD</t>
  </si>
  <si>
    <t>M9N1W2</t>
  </si>
  <si>
    <t>1908 38th Ave. N.w.</t>
  </si>
  <si>
    <t>T6T0B9</t>
  </si>
  <si>
    <t>1911 20TH ST</t>
  </si>
  <si>
    <t>DIDSBURY</t>
  </si>
  <si>
    <t>T0M0W0</t>
  </si>
  <si>
    <t>1919 LAWRENCE AVE E L1</t>
  </si>
  <si>
    <t>M1R2Y6</t>
  </si>
  <si>
    <t>1922 WYANDOTTE ST E 3RD FL</t>
  </si>
  <si>
    <t>N8Y1E4</t>
  </si>
  <si>
    <t>1930 ST LAURENT BLVD</t>
  </si>
  <si>
    <t>K1G 1A4</t>
  </si>
  <si>
    <t>HARVEY BRANCH</t>
  </si>
  <si>
    <t>10.136.231.128/25</t>
  </si>
  <si>
    <t>10.136.232.0/25</t>
  </si>
  <si>
    <t>10.136.232.128/25</t>
  </si>
  <si>
    <t>10.136.233.0/25</t>
  </si>
  <si>
    <t>10.138.131.128/25</t>
  </si>
  <si>
    <t>10.136.233.128/25</t>
  </si>
  <si>
    <t>10.136.234.0/25</t>
  </si>
  <si>
    <t>10.136.234.128/25</t>
  </si>
  <si>
    <t>10.136.235.0/25</t>
  </si>
  <si>
    <t>10.136.235.128/25</t>
  </si>
  <si>
    <t>10.136.236.0/25</t>
  </si>
  <si>
    <t>10.136.236.128/25</t>
  </si>
  <si>
    <t>10.136.237.128/25</t>
  </si>
  <si>
    <t>10.136.238.0/25</t>
  </si>
  <si>
    <t>10.136.238.128/25</t>
  </si>
  <si>
    <t>10.136.239.0/25</t>
  </si>
  <si>
    <t>10.136.239.128/25</t>
  </si>
  <si>
    <t>10.136.240.0/25</t>
  </si>
  <si>
    <t>10.136.240.128/25</t>
  </si>
  <si>
    <t>10.136.241.0/25</t>
  </si>
  <si>
    <t>10.136.241.128/25</t>
  </si>
  <si>
    <t>10.136.242.0/25</t>
  </si>
  <si>
    <t>10.136.242.128/25</t>
  </si>
  <si>
    <t>10.136.243.0/25</t>
  </si>
  <si>
    <t>10.136.243.128/25</t>
  </si>
  <si>
    <t>902421</t>
  </si>
  <si>
    <t>902897</t>
  </si>
  <si>
    <t>Yes/Oui</t>
  </si>
  <si>
    <t>james</t>
  </si>
  <si>
    <t>Phase 2 Pilot</t>
  </si>
  <si>
    <t>removed 2 Bloor st from Phase 2 Pilots (removed colouring) as per Elaine, added Phase 2 pilot dates for 50 cutovers July week 3 and 4. updated Phase 1 pilot site dates to July. Deleted transits 02186 and 02413 as per Elaine (moved to deleted taab)</t>
  </si>
  <si>
    <t>Updated Pilot 1,2,3,4, to Pilot Phase 1</t>
  </si>
  <si>
    <t>Branch Audit Date</t>
  </si>
  <si>
    <t>10.123.57.1/24</t>
  </si>
  <si>
    <t>10.155.12.1/26</t>
  </si>
  <si>
    <t>10.75.2.1/25</t>
  </si>
  <si>
    <t>10.127.18.1/26</t>
  </si>
  <si>
    <t>10.11.37.129/25</t>
  </si>
  <si>
    <t>10.27.0.1/26</t>
  </si>
  <si>
    <t>10.67.3.1/26</t>
  </si>
  <si>
    <t>10.151.74.1/24</t>
  </si>
  <si>
    <t>10.131.19.1/26</t>
  </si>
  <si>
    <t>10.183.11.1/26</t>
  </si>
  <si>
    <t>10.43.60.1/25</t>
  </si>
  <si>
    <t>10.187.52.1/25</t>
  </si>
  <si>
    <t>10.151.6.129/25</t>
  </si>
  <si>
    <t>10.11.64.1/25</t>
  </si>
  <si>
    <t>10.207.42.1/25</t>
  </si>
  <si>
    <t>10.131.9.1/26</t>
  </si>
  <si>
    <t>10.131.12.1/26</t>
  </si>
  <si>
    <t>10.27.39.1/25</t>
  </si>
  <si>
    <t>10.55.41.1/25</t>
  </si>
  <si>
    <t>10.139.38.1/25</t>
  </si>
  <si>
    <t>10.43.58.1/25</t>
  </si>
  <si>
    <t>10.43.61.1/25</t>
  </si>
  <si>
    <t>10.219.39.129/25</t>
  </si>
  <si>
    <t>10.157.22.129/25</t>
  </si>
  <si>
    <t>10.43.62.1/25</t>
  </si>
  <si>
    <t>10.131.20.1/26</t>
  </si>
  <si>
    <t>10.191.57.1/25</t>
  </si>
  <si>
    <t>10.135.3.1/26</t>
  </si>
  <si>
    <t>10.23.3.129/26</t>
  </si>
  <si>
    <t>10.191.12.129/26</t>
  </si>
  <si>
    <t>10.27.53.1/25</t>
  </si>
  <si>
    <t>10.27.54.1/25</t>
  </si>
  <si>
    <t>10.183.12.1/26</t>
  </si>
  <si>
    <t>10.203.70.1/24</t>
  </si>
  <si>
    <t>10.11.68.1/25</t>
  </si>
  <si>
    <t>10.27.2.1/26</t>
  </si>
  <si>
    <t>10.31.5.1/26</t>
  </si>
  <si>
    <t>10.35.8.1/26</t>
  </si>
  <si>
    <t>10.139.3.1/26</t>
  </si>
  <si>
    <t>10.147.50.1/25</t>
  </si>
  <si>
    <t>10.11.54.129/25</t>
  </si>
  <si>
    <t>10.11.35.129/25</t>
  </si>
  <si>
    <t>10.22.14.1/24</t>
  </si>
  <si>
    <t>10.11.113.129/25</t>
  </si>
  <si>
    <t>10.139.8.129/26</t>
  </si>
  <si>
    <t>10.131.4.1/26</t>
  </si>
  <si>
    <t>10.67.7.1/25</t>
  </si>
  <si>
    <t>10.127.44.1/25</t>
  </si>
  <si>
    <t>10.79.46.1/25</t>
  </si>
  <si>
    <t>10.23.57.1/25</t>
  </si>
  <si>
    <t>10.187.55.1/25</t>
  </si>
  <si>
    <t>10.155.13.1/26</t>
  </si>
  <si>
    <t>10.123.1.1/25</t>
  </si>
  <si>
    <t>10.127.50.1/25</t>
  </si>
  <si>
    <t>10.191.6.129/26</t>
  </si>
  <si>
    <t>10.191.1.1/26</t>
  </si>
  <si>
    <t>KIRKLAND LAKE</t>
  </si>
  <si>
    <t>P2N3H7</t>
  </si>
  <si>
    <t>30 Main St South, PO Box 70, RR 3</t>
  </si>
  <si>
    <t>HAGERSVILLE</t>
  </si>
  <si>
    <t>N0A 1H0</t>
  </si>
  <si>
    <t>30 West Mall Rd</t>
  </si>
  <si>
    <t>BRACEBRIDGE</t>
  </si>
  <si>
    <t>P1L 2G3</t>
  </si>
  <si>
    <t>300 FIRST ST W</t>
  </si>
  <si>
    <t>DELISLE</t>
  </si>
  <si>
    <t>S0L0P0</t>
  </si>
  <si>
    <t>300 KING GEORGE RD-UNIT C1</t>
  </si>
  <si>
    <t>N3R 5L8</t>
  </si>
  <si>
    <t>300 PITT ST</t>
  </si>
  <si>
    <t>K6J 3P9</t>
  </si>
  <si>
    <t>300 RUE BARKOFF</t>
  </si>
  <si>
    <t>TROIS-RIVIERES</t>
  </si>
  <si>
    <t>G8T2A3</t>
  </si>
  <si>
    <t>3002 152nd St.</t>
  </si>
  <si>
    <t>V4P3N7</t>
  </si>
  <si>
    <t>HANNA BRANCH</t>
  </si>
  <si>
    <t>301 CENTRE ST</t>
  </si>
  <si>
    <t>HANNA</t>
  </si>
  <si>
    <t>T0J1P0</t>
  </si>
  <si>
    <t>301 Wye Road - Unit 31</t>
  </si>
  <si>
    <t>SHERWOOD PARK</t>
  </si>
  <si>
    <t>T8B0A4</t>
  </si>
  <si>
    <t>302 KING ST W</t>
  </si>
  <si>
    <t>Prescott</t>
  </si>
  <si>
    <t>K0E1T0</t>
  </si>
  <si>
    <t>302 MAIN ST</t>
  </si>
  <si>
    <t>V2A5C3</t>
  </si>
  <si>
    <t>303 MAIN ST</t>
  </si>
  <si>
    <t>MELVILLE</t>
  </si>
  <si>
    <t>S0A2P0</t>
  </si>
  <si>
    <t>303 MOODIE DR</t>
  </si>
  <si>
    <t>K2H9R4</t>
  </si>
  <si>
    <t>303 MOODIE DR 5TH FL--suite 5500</t>
  </si>
  <si>
    <t>30-3140 Highway 69 N</t>
  </si>
  <si>
    <t>VAL CARON</t>
  </si>
  <si>
    <t>P3N 1G3</t>
  </si>
  <si>
    <t>304 DUNDAS ST E-PO BOX 80</t>
  </si>
  <si>
    <t>WATERDOWN</t>
  </si>
  <si>
    <t>L0R 2H0</t>
  </si>
  <si>
    <t>GRAND FALLS BRANCH</t>
  </si>
  <si>
    <t>305 BROADWAY BLVD</t>
  </si>
  <si>
    <t>GRAND FALLS</t>
  </si>
  <si>
    <t>E3Z 2K3</t>
  </si>
  <si>
    <t>306 BURNSIDE RD WEST</t>
  </si>
  <si>
    <t>V8Z 1M1</t>
  </si>
  <si>
    <t>3068 Mayfield Rd.</t>
  </si>
  <si>
    <t>L6Z0E3</t>
  </si>
  <si>
    <t>307 BROCK ST S</t>
  </si>
  <si>
    <t>PETERBOROUGH</t>
  </si>
  <si>
    <t>K9J 7N9</t>
  </si>
  <si>
    <t>LANSDOWNE &amp; ASHBURNHAM BR</t>
  </si>
  <si>
    <t>19888 WILLOWBROOK DR</t>
  </si>
  <si>
    <t>LANGLEY</t>
  </si>
  <si>
    <t>V2Y 1K9</t>
  </si>
  <si>
    <t>199 GEORGE ST</t>
  </si>
  <si>
    <t>ARTHUR</t>
  </si>
  <si>
    <t>N0G1A0</t>
  </si>
  <si>
    <t>199 MAIN ST</t>
  </si>
  <si>
    <t>PLASTER ROCK</t>
  </si>
  <si>
    <t>E0J1W0</t>
  </si>
  <si>
    <t>PLASTER ROCK BRANCH</t>
  </si>
  <si>
    <t>2 BLOOR ST -23rd Floor</t>
  </si>
  <si>
    <t>M4W1A8</t>
  </si>
  <si>
    <t>2 BLOOR ST E</t>
  </si>
  <si>
    <t>DS 90270 one employee 404 Charlotte St Sydney BC</t>
  </si>
  <si>
    <t>K0H2H0</t>
  </si>
  <si>
    <t>TABER BRANCH</t>
  </si>
  <si>
    <t>4818 53RD ST</t>
  </si>
  <si>
    <t>TABER</t>
  </si>
  <si>
    <t>T1G1W4</t>
  </si>
  <si>
    <t>4820 NORTHLAND DR NW</t>
  </si>
  <si>
    <t>T2L2L3</t>
  </si>
  <si>
    <t>4849 SHERBROOKE ST W</t>
  </si>
  <si>
    <t>H3Z 1G6</t>
  </si>
  <si>
    <t>4851 VAN HORNE AVE</t>
  </si>
  <si>
    <t>H3W 1J2</t>
  </si>
  <si>
    <t>4860 DUNDAS ST W</t>
  </si>
  <si>
    <t>M9A1B5</t>
  </si>
  <si>
    <t>489 BROADWAY</t>
  </si>
  <si>
    <t>L9W 0A4</t>
  </si>
  <si>
    <t>490 RUE CAMBRONNE</t>
  </si>
  <si>
    <t>BEAUPORT</t>
  </si>
  <si>
    <t>G1E6X1</t>
  </si>
  <si>
    <t>4900 27TH ST</t>
  </si>
  <si>
    <t>V1T7G7</t>
  </si>
  <si>
    <t>4901 48TH ST UNIT #301</t>
  </si>
  <si>
    <t>T4N6M4</t>
  </si>
  <si>
    <t>4916 50TH AVE</t>
  </si>
  <si>
    <t>Wetaskiwin</t>
  </si>
  <si>
    <t>T9A3P8</t>
  </si>
  <si>
    <t>10.137.168.128/25</t>
  </si>
  <si>
    <t>10.137.169.0/25</t>
  </si>
  <si>
    <t>10.137.169.128/25</t>
  </si>
  <si>
    <t>10.137.170.0/25</t>
  </si>
  <si>
    <t>10.137.170.128/25</t>
  </si>
  <si>
    <t>10.137.171.0/25</t>
  </si>
  <si>
    <t>10.137.171.128/25</t>
  </si>
  <si>
    <t>10.137.172.0/25</t>
  </si>
  <si>
    <t>10.137.172.128/25</t>
  </si>
  <si>
    <t>10.137.173.0/25</t>
  </si>
  <si>
    <t>10.137.173.128/25</t>
  </si>
  <si>
    <t>10.137.174.0/25</t>
  </si>
  <si>
    <t>10.137.174.128/25</t>
  </si>
  <si>
    <t>10.137.175.0/25</t>
  </si>
  <si>
    <t>10.137.175.128/25</t>
  </si>
  <si>
    <t>10.137.176.0/25</t>
  </si>
  <si>
    <t>10.137.176.128/25</t>
  </si>
  <si>
    <t>10.137.177.0/25</t>
  </si>
  <si>
    <t>10.137.177.128/25</t>
  </si>
  <si>
    <t>10.137.178.0/25</t>
  </si>
  <si>
    <t>10.137.178.128/25</t>
  </si>
  <si>
    <t>10.137.179.0/25</t>
  </si>
  <si>
    <t>10.137.179.128/25</t>
  </si>
  <si>
    <t>10.137.180.0/25</t>
  </si>
  <si>
    <t>10.137.180.128/25</t>
  </si>
  <si>
    <t>10.137.181.0/25</t>
  </si>
  <si>
    <t>10.137.181.128/25</t>
  </si>
  <si>
    <t>10.137.182.0/25</t>
  </si>
  <si>
    <t>10.137.182.128/25</t>
  </si>
  <si>
    <t>10.137.183.0/25</t>
  </si>
  <si>
    <t>10.137.183.128/25</t>
  </si>
  <si>
    <t>10.137.184.0/25</t>
  </si>
  <si>
    <t>10.137.184.128/25</t>
  </si>
  <si>
    <t>10.137.185.0/25</t>
  </si>
  <si>
    <t>10.137.185.128/25</t>
  </si>
  <si>
    <t>10.137.186.0/25</t>
  </si>
  <si>
    <t>10.137.186.128/25</t>
  </si>
  <si>
    <t>10.137.187.0/25</t>
  </si>
  <si>
    <t>10.137.187.128/25</t>
  </si>
  <si>
    <t>10.137.188.0/25</t>
  </si>
  <si>
    <t>10.137.188.128/25</t>
  </si>
  <si>
    <t>10.137.189.0/25</t>
  </si>
  <si>
    <t>10.137.189.128/25</t>
  </si>
  <si>
    <t>10.137.190.0/25</t>
  </si>
  <si>
    <t>10.137.190.128/25</t>
  </si>
  <si>
    <t>10.137.191.0/25</t>
  </si>
  <si>
    <t>10.137.191.128/25</t>
  </si>
  <si>
    <t>10.137.192.0/25</t>
  </si>
  <si>
    <t>10.187.43.1/25</t>
  </si>
  <si>
    <t>10.191.51.1/25</t>
  </si>
  <si>
    <t>10.11.45.129/25</t>
  </si>
  <si>
    <t>10.11.113.1/25</t>
  </si>
  <si>
    <t>10.187.5.1/25</t>
  </si>
  <si>
    <t>10.35.10.1/26</t>
  </si>
  <si>
    <t>10.215.3.129/26</t>
  </si>
  <si>
    <t>10.35.2.129/26</t>
  </si>
  <si>
    <t>10.55.47.1/25</t>
  </si>
  <si>
    <t>10.131.0.129/26</t>
  </si>
  <si>
    <t>10.11.39.129/25</t>
  </si>
  <si>
    <t>10.11.47.129/25</t>
  </si>
  <si>
    <t>10.215.40.1/25</t>
  </si>
  <si>
    <t>10.183.20.129/26</t>
  </si>
  <si>
    <t>10.55.39.1/25</t>
  </si>
  <si>
    <t>10.131.35.1/25</t>
  </si>
  <si>
    <t>10.22.31.1/24</t>
  </si>
  <si>
    <t>10.135.68.1/25</t>
  </si>
  <si>
    <t>10.191.53.1/25</t>
  </si>
  <si>
    <t>10.22.23.1/24</t>
  </si>
  <si>
    <t>10.143.0.1/26</t>
  </si>
  <si>
    <t>14785 YONGE ST-2ND FLR</t>
  </si>
  <si>
    <t>AURORA</t>
  </si>
  <si>
    <t>L4G 1N1</t>
  </si>
  <si>
    <t>14785 Yonge Street</t>
  </si>
  <si>
    <t>Aurora</t>
  </si>
  <si>
    <t>London</t>
  </si>
  <si>
    <t>148 FULLARTON ST 19TH FL -suite 1900</t>
  </si>
  <si>
    <t>N6A5P3</t>
  </si>
  <si>
    <t>B0S1P0</t>
  </si>
  <si>
    <t>6 MAIN ST</t>
  </si>
  <si>
    <t>B0J3C0</t>
  </si>
  <si>
    <t>SHERBROOKE BRANCH</t>
  </si>
  <si>
    <t>60 Copper Creek Dr.</t>
  </si>
  <si>
    <t>L6B0P2</t>
  </si>
  <si>
    <t>L1H1G3</t>
  </si>
  <si>
    <t>N0G2N0</t>
  </si>
  <si>
    <t>4352 ST CLAIR PKWY</t>
  </si>
  <si>
    <t>N0P2B0</t>
  </si>
  <si>
    <t>Thunder Bay</t>
  </si>
  <si>
    <t>NORFOLK</t>
  </si>
  <si>
    <t>344 Glendale Ave</t>
  </si>
  <si>
    <t>L2T 4E3</t>
  </si>
  <si>
    <t>Timmins</t>
  </si>
  <si>
    <t>DAWSON CREEK</t>
  </si>
  <si>
    <t>V1G3T6</t>
  </si>
  <si>
    <t>WETASKIWIN BRANCH</t>
  </si>
  <si>
    <t>STETTLER BRANCH</t>
  </si>
  <si>
    <t>4920 51ST ST</t>
  </si>
  <si>
    <t>STETTLER</t>
  </si>
  <si>
    <t>T0C2L0</t>
  </si>
  <si>
    <t>4943 ROSS ST</t>
  </si>
  <si>
    <t>T4N 1X8</t>
  </si>
  <si>
    <t>495 Charolais Blvd.</t>
  </si>
  <si>
    <t>L6Y0M2</t>
  </si>
  <si>
    <t>BADDECK BRANCH</t>
  </si>
  <si>
    <t>496 CHEBUCTO ST</t>
  </si>
  <si>
    <t>BADDECK</t>
  </si>
  <si>
    <t>B0E1B0</t>
  </si>
  <si>
    <t>FORT ST JAMES</t>
  </si>
  <si>
    <t>V0J1P0</t>
  </si>
  <si>
    <t>4962 52ND ST</t>
  </si>
  <si>
    <t>INNISFAIL</t>
  </si>
  <si>
    <t>T4G1S7</t>
  </si>
  <si>
    <t>497 Racine St. E.</t>
  </si>
  <si>
    <t>Chicoutimi</t>
  </si>
  <si>
    <t>G7H1T8</t>
  </si>
  <si>
    <t>5 ARMSTRONG ST</t>
  </si>
  <si>
    <t>NEW LISKEARD</t>
  </si>
  <si>
    <t>P0J1P0</t>
  </si>
  <si>
    <t>5 COMPLEXE DESJARDINS</t>
  </si>
  <si>
    <t>H5B1B4</t>
  </si>
  <si>
    <t>5 MAIN ST N</t>
  </si>
  <si>
    <t>CALLANDER</t>
  </si>
  <si>
    <t>P0H1H0</t>
  </si>
  <si>
    <t>5 Samson Blvd.</t>
  </si>
  <si>
    <t>H7X3S5</t>
  </si>
  <si>
    <t>50 BRAMALEA RD</t>
  </si>
  <si>
    <t>L6T 2W8</t>
  </si>
  <si>
    <t>1043 ELIZABETH ST</t>
  </si>
  <si>
    <t>SHARBOT LAKE</t>
  </si>
  <si>
    <t>K0H2P0</t>
  </si>
  <si>
    <t>1047 TRANS CANADA HWY S</t>
  </si>
  <si>
    <t>CACHE CREEK</t>
  </si>
  <si>
    <t>V0K1H0</t>
  </si>
  <si>
    <t>10470 152 ST-UNIT 150</t>
  </si>
  <si>
    <t>V3R 0Y3</t>
  </si>
  <si>
    <t>105 MAIN ST</t>
  </si>
  <si>
    <t>WADENA</t>
  </si>
  <si>
    <t>S0A4J0</t>
  </si>
  <si>
    <t>105 MAIN ST W</t>
  </si>
  <si>
    <t>North Bay</t>
  </si>
  <si>
    <t>1050 boul de la Rive-Sud, SS 90</t>
  </si>
  <si>
    <t>SAINT-ROMUALD</t>
  </si>
  <si>
    <t>G6W 5M6</t>
  </si>
  <si>
    <t>1050 CASAVANT BLVD W</t>
  </si>
  <si>
    <t>SAINT-HYACINTHE</t>
  </si>
  <si>
    <t>J2S 8B9</t>
  </si>
  <si>
    <t>220 Montée Masson</t>
  </si>
  <si>
    <t>1011 Gerrard St. E.</t>
  </si>
  <si>
    <t>M4M1Z4</t>
  </si>
  <si>
    <t>10.136.19.129/25</t>
  </si>
  <si>
    <t>10.136.20.129/25</t>
  </si>
  <si>
    <t>10.136.67.1/25</t>
  </si>
  <si>
    <t>1298 VAN HORNE AVE</t>
  </si>
  <si>
    <t>OUTREMONT</t>
  </si>
  <si>
    <t>H2V 1K6</t>
  </si>
  <si>
    <t>COCHRANE BRANCH</t>
  </si>
  <si>
    <t>130 1ST AVE W</t>
  </si>
  <si>
    <t>COCHRANE</t>
  </si>
  <si>
    <t>T4C1A5</t>
  </si>
  <si>
    <t>130 Adelaide St. W. - Unit 105</t>
  </si>
  <si>
    <t>M5H3P5</t>
  </si>
  <si>
    <t>2399 PARKDALE BLVD</t>
  </si>
  <si>
    <t>BROCKVILLE</t>
  </si>
  <si>
    <t>K6V3G9</t>
  </si>
  <si>
    <t>24 LIVINGSTON AVE</t>
  </si>
  <si>
    <t>GRIMSBY</t>
  </si>
  <si>
    <t>101 College St.</t>
  </si>
  <si>
    <t>M5G1L7</t>
  </si>
  <si>
    <t>101 DAVIDSON ST-PO BOX 1236</t>
  </si>
  <si>
    <t>NEEPAWA</t>
  </si>
  <si>
    <t>R0J 1H0</t>
  </si>
  <si>
    <t>101 Middlecote Drive</t>
  </si>
  <si>
    <t>AJAX</t>
  </si>
  <si>
    <t>L1T0K3</t>
  </si>
  <si>
    <t>1010 Hornby St</t>
  </si>
  <si>
    <t>VANCOUVER</t>
  </si>
  <si>
    <t>V6Z 1V6</t>
  </si>
  <si>
    <t>EDMONTON BUSINESS SALES &amp; SERVICE</t>
  </si>
  <si>
    <t>Edmonton</t>
  </si>
  <si>
    <t>EDM-REAL ESTATE &amp; CONSTRUCTION SERVS</t>
  </si>
  <si>
    <t>MAIN BR - EDMONTON</t>
  </si>
  <si>
    <t>10107 JASPER AVE NW</t>
  </si>
  <si>
    <t>EDMONTON</t>
  </si>
  <si>
    <t>T5J 1W9</t>
  </si>
  <si>
    <t>10.32.150.1/25</t>
  </si>
  <si>
    <t>Non-Emergency Stand Alone Phones Target Date</t>
  </si>
  <si>
    <t>Non-Emergency Stand Alone Phones Completion Date</t>
  </si>
  <si>
    <t>PSTN CLLI
(if known/s'il est connu)</t>
  </si>
  <si>
    <t>Bell NPANXX (example only/
exemple seulement)</t>
  </si>
  <si>
    <t>Updated migration schedule dates starting September 8th, 2014.  All existing dates DELETED.  All dates are new dates. Highlighted Insurance sites Blue for visibility.  Highlighted DS sites red for visibility</t>
  </si>
  <si>
    <t>ROSEDALE BRANCH</t>
  </si>
  <si>
    <t>FREDERICTON-PROSPECT ST BRANCH</t>
  </si>
  <si>
    <t>LANSDOWNE &amp; WELLESLEY BR</t>
  </si>
  <si>
    <t>HALIFAX NS ALMON ST BR</t>
  </si>
  <si>
    <t>SPRING GARDEN &amp; SUMMER BRANCH</t>
  </si>
  <si>
    <t>MUSQUODOBOIT HARBOUR BRANCH</t>
  </si>
  <si>
    <t>PORTER`S LAKE BRANCH</t>
  </si>
  <si>
    <t>HERRING COVE ROAD BRANCH</t>
  </si>
  <si>
    <t>L5N3M4</t>
  </si>
  <si>
    <t>6051 RUE SHERBROOKE O</t>
  </si>
  <si>
    <t>H4A1Y2</t>
  </si>
  <si>
    <t>100 RUE DU TERMINUS O</t>
  </si>
  <si>
    <t>ROUYN NORANDA</t>
  </si>
  <si>
    <t>J9X6H7</t>
  </si>
  <si>
    <t>100 ST ANDREW ST E</t>
  </si>
  <si>
    <t>L4H0L4</t>
  </si>
  <si>
    <t>9102 142ND ST NW</t>
  </si>
  <si>
    <t>T5R 0M7</t>
  </si>
  <si>
    <t>9115 AIRPORT RD</t>
  </si>
  <si>
    <t>L6S 0B8</t>
  </si>
  <si>
    <t>917 QUEENSTON RD</t>
  </si>
  <si>
    <t>L8G 1B8</t>
  </si>
  <si>
    <t>V7T2X4</t>
  </si>
  <si>
    <t>250 SHAWVILLE BLVD SE-UNIT 144</t>
  </si>
  <si>
    <t>T2Y 2Z7</t>
  </si>
  <si>
    <t>2501 Third Line</t>
  </si>
  <si>
    <t>L6M5A9</t>
  </si>
  <si>
    <t>2514 BAYVIEW AVE</t>
  </si>
  <si>
    <t>M2L1A9</t>
  </si>
  <si>
    <t>2517 BURRARD AVE</t>
  </si>
  <si>
    <t>VANDERHOOF</t>
  </si>
  <si>
    <t>V0J3A0</t>
  </si>
  <si>
    <t>VANDERHOOF BRANCH</t>
  </si>
  <si>
    <t>253 COXWELL AVE</t>
  </si>
  <si>
    <t>M4L3B4</t>
  </si>
  <si>
    <t>V7C 5V2</t>
  </si>
  <si>
    <t>37 MANITOBA ST</t>
  </si>
  <si>
    <t>515 WESTMORLAND RD, C009B</t>
  </si>
  <si>
    <t xml:space="preserve">Transit 15420 (809030) 515 Westmorland Rd.    Reno Collision** Inserted a row for INS, the cutover date is TDB until the Renos are completed.  </t>
  </si>
  <si>
    <t xml:space="preserve">Nov. 4: Reno Collision** Inserted a row for INS, the cutover date is TDB until the Renos are completed.  </t>
  </si>
  <si>
    <t xml:space="preserve">Transit 11338 (809031) 2900 Warden Ave.    Reno Collision** Inserted a row for INS, the cutover date is TDB until the Renos are completed.  </t>
  </si>
  <si>
    <t xml:space="preserve">Transit 12990 (809032) 5171 Sandhurst Circle.    Reno Collision** Inserted a row for INS, the cutover date is TDB until the Renos are completed.  </t>
  </si>
  <si>
    <t>Added AR number CR 00101384 for October 30 to November 12 and CR 00101399 for November 13 to November 26.</t>
  </si>
  <si>
    <t>Transit 372 (800109) P&amp;CB.  303 Moodie.  Cutover date changed to TBD from November 04.  The migration was rescheduled due to MPLS Network upgraded.  The business was notified of the reschedule.</t>
  </si>
  <si>
    <t>Linda H</t>
  </si>
  <si>
    <t xml:space="preserve">Removed data from Cutover cell </t>
  </si>
  <si>
    <t>Column BE duplicate no longer required</t>
  </si>
  <si>
    <t>11/11/2014: Bell validation confirmed ADSL - MPLS upgrade required RBC to Advise</t>
  </si>
  <si>
    <t xml:space="preserve">Res Site803064 90514 fr Feb 12 to 5 overbooked DS sites in ON  </t>
  </si>
  <si>
    <r>
      <t xml:space="preserve">MPLS upgrade required per Bell Network team. RBC to confirm  
Sites with Cutover dates  :   </t>
    </r>
    <r>
      <rPr>
        <b/>
        <sz val="10"/>
        <color indexed="49"/>
        <rFont val="Arial"/>
        <family val="2"/>
      </rPr>
      <t xml:space="preserve">800682 2122, 800955 3282 , 800703 2182, 802898 16113, 800062 222, 801422 5137 </t>
    </r>
    <r>
      <rPr>
        <sz val="10"/>
        <color indexed="49"/>
        <rFont val="Arial"/>
        <family val="2"/>
      </rPr>
      <t xml:space="preserve">
</t>
    </r>
    <r>
      <rPr>
        <sz val="10"/>
        <color indexed="8"/>
        <rFont val="Arial"/>
        <family val="2"/>
      </rPr>
      <t xml:space="preserve">Sites with no cutover dates : 800813 2702, 800217 767, 801203 4183, 801443 5283, 801646 6718, 801843 7862, 803094 90608, 800046 160, 800870 2940, 801217 4262, 803120 90736, 803147 90829
</t>
    </r>
  </si>
  <si>
    <t>10.138.11.129/25</t>
  </si>
  <si>
    <t>10.137.18.1/25</t>
  </si>
  <si>
    <t>10.138.54.129/25</t>
  </si>
  <si>
    <t>10.136.157.1/25</t>
  </si>
  <si>
    <t>10.136.157.129/25</t>
  </si>
  <si>
    <t>10.136.158.1/25</t>
  </si>
  <si>
    <t>10.136.234.1/25</t>
  </si>
  <si>
    <t>10.138.55.1/25</t>
  </si>
  <si>
    <t>10.136.159.129/25</t>
  </si>
  <si>
    <t>10.138.55.129/25</t>
  </si>
  <si>
    <t>10.137.20.129/25</t>
  </si>
  <si>
    <t>10.137.21.1/25</t>
  </si>
  <si>
    <t>w00834br1</t>
  </si>
  <si>
    <t>w00838br1</t>
  </si>
  <si>
    <t>w00897br1</t>
  </si>
  <si>
    <t>w01357br1</t>
  </si>
  <si>
    <t>w01388br1</t>
  </si>
  <si>
    <t>w01810br1</t>
  </si>
  <si>
    <t>w01860br1</t>
  </si>
  <si>
    <t>w01878br1</t>
  </si>
  <si>
    <t>w02217br1</t>
  </si>
  <si>
    <t>w03089br1</t>
  </si>
  <si>
    <t>w03277br1</t>
  </si>
  <si>
    <t>w03309br1</t>
  </si>
  <si>
    <t>10.143.64.1/24</t>
  </si>
  <si>
    <t>10.27.48.1/25</t>
  </si>
  <si>
    <t>10.127.3.129/26</t>
  </si>
  <si>
    <t>10.139.15.1/26</t>
  </si>
  <si>
    <t>10.143.66.1/24</t>
  </si>
  <si>
    <t>10.127.14.129/26</t>
  </si>
  <si>
    <t>10.27.4.1/26</t>
  </si>
  <si>
    <t>10.147.12.129/26</t>
  </si>
  <si>
    <t>10.219.49.1/25</t>
  </si>
  <si>
    <t>10.143.43.1/25</t>
  </si>
  <si>
    <t>10.143.9.1/26</t>
  </si>
  <si>
    <t>10.203.0.1/26</t>
  </si>
  <si>
    <t>10.19.36.129/25</t>
  </si>
  <si>
    <t>10.79.8.1/25</t>
  </si>
  <si>
    <t>10.23.36.1/25</t>
  </si>
  <si>
    <t>10.11.3.129/26</t>
  </si>
  <si>
    <t>10.23.31.1/25</t>
  </si>
  <si>
    <t>10.151.8.1/26</t>
  </si>
  <si>
    <t>10.219.3.1/26</t>
  </si>
  <si>
    <t>10.19.9.129/26</t>
  </si>
  <si>
    <t>10.11.50.1/25</t>
  </si>
  <si>
    <t>10.123.47.1/25</t>
  </si>
  <si>
    <t>10.43.72.1/24</t>
  </si>
  <si>
    <t>10.147.9.129/26</t>
  </si>
  <si>
    <t>10.43.1.129/26</t>
  </si>
  <si>
    <t>10.199.0.1/26</t>
  </si>
  <si>
    <t>10.23.58.1/25</t>
  </si>
  <si>
    <t>10.11.13.1/26</t>
  </si>
  <si>
    <t>10.207.72.1/24</t>
  </si>
  <si>
    <t>10.43.2.129/26</t>
  </si>
  <si>
    <t>10.207.39.1/25</t>
  </si>
  <si>
    <t>10.23.64.1/25</t>
  </si>
  <si>
    <t>10.147.41.1/25</t>
  </si>
  <si>
    <t>10.11.39.1/25</t>
  </si>
  <si>
    <t>10.219.3.129/26</t>
  </si>
  <si>
    <t>10.63.2.1/26</t>
  </si>
  <si>
    <t>10.127.47.1/25</t>
  </si>
  <si>
    <t>10.35.1.1/26</t>
  </si>
  <si>
    <t>10.23.26.1/25</t>
  </si>
  <si>
    <t>10.123.37.1/25</t>
  </si>
  <si>
    <t>10.31.3.1/26</t>
  </si>
  <si>
    <t>10.127.4.129/26</t>
  </si>
  <si>
    <t>10.147.38.1/25</t>
  </si>
  <si>
    <t>10.191.35.1/25</t>
  </si>
  <si>
    <t>10.131.24.1/26</t>
  </si>
  <si>
    <t>10.151.37.1/25</t>
  </si>
  <si>
    <t>10.55.6.129/26</t>
  </si>
  <si>
    <t>10.187.35.1/25</t>
  </si>
  <si>
    <t>10.191.7.129/26</t>
  </si>
  <si>
    <t>10.191.59.1/25</t>
  </si>
  <si>
    <t>10.191.13.1/26</t>
  </si>
  <si>
    <t>10.131.10.129/25</t>
  </si>
  <si>
    <t>10.19.10.129/26</t>
  </si>
  <si>
    <t>10.135.57.1/25</t>
  </si>
  <si>
    <t>10.147.7.129/25</t>
  </si>
  <si>
    <t>10.187.45.1/25</t>
  </si>
  <si>
    <t>10.67.72.1/24</t>
  </si>
  <si>
    <t>10.151.12.1/26</t>
  </si>
  <si>
    <t>10.131.2.129/26</t>
  </si>
  <si>
    <t>10.27.35.1/25</t>
  </si>
  <si>
    <t>10.155.70.1/24</t>
  </si>
  <si>
    <t>10.35.1.129/26</t>
  </si>
  <si>
    <t>10.23.47.1/25</t>
  </si>
  <si>
    <t>10.131.5.129/26</t>
  </si>
  <si>
    <t>10.63.1.129/26</t>
  </si>
  <si>
    <t>10.31.44.1/25</t>
  </si>
  <si>
    <t>10.63.42.1/25</t>
  </si>
  <si>
    <t>10.191.8.129/26</t>
  </si>
  <si>
    <t>10.207.48.1/25</t>
  </si>
  <si>
    <t>10.147.42.1/25</t>
  </si>
  <si>
    <t>10.147.36.1/25</t>
  </si>
  <si>
    <t>10.31.2.1/26</t>
  </si>
  <si>
    <t>10.131.3.129/26</t>
  </si>
  <si>
    <t>10.27.3.1/26</t>
  </si>
  <si>
    <t>10.63.70.1/24</t>
  </si>
  <si>
    <t>10.147.8.129/26</t>
  </si>
  <si>
    <t>10.131.12.129/26</t>
  </si>
  <si>
    <t>10.199.42.1/25</t>
  </si>
  <si>
    <t>10.19.0.129/26</t>
  </si>
  <si>
    <t>10.23.5.1/26</t>
  </si>
  <si>
    <t>10.131.37.1/25</t>
  </si>
  <si>
    <t>10.131.38.1/25</t>
  </si>
  <si>
    <t>10.199.43.1/25</t>
  </si>
  <si>
    <t>10.155.36.1/25</t>
  </si>
  <si>
    <t>10.151.7.129/25</t>
  </si>
  <si>
    <t>10.155.2.129/26</t>
  </si>
  <si>
    <t>10.135.1.1/26</t>
  </si>
  <si>
    <t>10.203.76.1/24</t>
  </si>
  <si>
    <t>10.135.2.1/26</t>
  </si>
  <si>
    <t>10.199.44.1/25</t>
  </si>
  <si>
    <t>10.19.17.1/26</t>
  </si>
  <si>
    <t>10.31.4.1/26</t>
  </si>
  <si>
    <t>10.136.117.128/25</t>
  </si>
  <si>
    <t>10.136.118.0/25</t>
  </si>
  <si>
    <t>10.136.118.128/25</t>
  </si>
  <si>
    <t>e00774br1</t>
  </si>
  <si>
    <t>e01016br1</t>
  </si>
  <si>
    <t>e01092br1</t>
  </si>
  <si>
    <t>e01098br1</t>
  </si>
  <si>
    <t>e01108br1</t>
  </si>
  <si>
    <t>e01141br1</t>
  </si>
  <si>
    <t>e01323br1</t>
  </si>
  <si>
    <t>e01433br1</t>
  </si>
  <si>
    <t>e01644br1</t>
  </si>
  <si>
    <t>w00180br5</t>
  </si>
  <si>
    <t>w02649br5</t>
  </si>
  <si>
    <t>w00400br5</t>
  </si>
  <si>
    <t>w00490br5</t>
  </si>
  <si>
    <t>w00527br5</t>
  </si>
  <si>
    <t>w00549br5</t>
  </si>
  <si>
    <t>w00558br5</t>
  </si>
  <si>
    <t>w00778br5</t>
  </si>
  <si>
    <t>w00998br5</t>
  </si>
  <si>
    <t>w01047br5</t>
  </si>
  <si>
    <t>w01050br5</t>
  </si>
  <si>
    <t>w01109br5</t>
  </si>
  <si>
    <t>w01187br5</t>
  </si>
  <si>
    <t>w01242br5</t>
  </si>
  <si>
    <t>w01307br5</t>
  </si>
  <si>
    <t>w01548br5</t>
  </si>
  <si>
    <t>w01567br5</t>
  </si>
  <si>
    <t>w01592br5</t>
  </si>
  <si>
    <t>w01639br5</t>
  </si>
  <si>
    <t>w01697br5</t>
  </si>
  <si>
    <t>w01768br5</t>
  </si>
  <si>
    <t>w01819br5</t>
  </si>
  <si>
    <t>w01879br5</t>
  </si>
  <si>
    <t>w01957br5</t>
  </si>
  <si>
    <t>w02087br5</t>
  </si>
  <si>
    <t>w02097br5</t>
  </si>
  <si>
    <t>w02098br5</t>
  </si>
  <si>
    <t>w02109br5</t>
  </si>
  <si>
    <t>w02360br5</t>
  </si>
  <si>
    <t>w02450br5</t>
  </si>
  <si>
    <t>w02477br5</t>
  </si>
  <si>
    <t>w02539br5</t>
  </si>
  <si>
    <t>w02607br5</t>
  </si>
  <si>
    <t>w02737br5</t>
  </si>
  <si>
    <t>w02830br5</t>
  </si>
  <si>
    <t>w02868br5</t>
  </si>
  <si>
    <t>w02869br5</t>
  </si>
  <si>
    <t>w02960br5</t>
  </si>
  <si>
    <t>w02978br5</t>
  </si>
  <si>
    <t>w02997br5</t>
  </si>
  <si>
    <t>w03198br5</t>
  </si>
  <si>
    <t>w03200br5</t>
  </si>
  <si>
    <t>w03308br5</t>
  </si>
  <si>
    <t>w03517br5</t>
  </si>
  <si>
    <t>w03528br5</t>
  </si>
  <si>
    <t>w03638br5</t>
  </si>
  <si>
    <t>w03767br5</t>
  </si>
  <si>
    <t>w03777br5</t>
  </si>
  <si>
    <t>w03840br1</t>
  </si>
  <si>
    <t>w03862br5</t>
  </si>
  <si>
    <t>w03872br5</t>
  </si>
  <si>
    <t>w03880br5</t>
  </si>
  <si>
    <t>w03920br5</t>
  </si>
  <si>
    <t>w04167br5</t>
  </si>
  <si>
    <t>w04359br5</t>
  </si>
  <si>
    <t>w04400br5</t>
  </si>
  <si>
    <t>w04627br5</t>
  </si>
  <si>
    <t>w04817br5</t>
  </si>
  <si>
    <t>w04848br5</t>
  </si>
  <si>
    <t>w05000br5</t>
  </si>
  <si>
    <t>w05029br5</t>
  </si>
  <si>
    <t>w05092br5</t>
  </si>
  <si>
    <t>w05288br5</t>
  </si>
  <si>
    <t>w05337br5</t>
  </si>
  <si>
    <t>w05538br5</t>
  </si>
  <si>
    <t>w05597br5</t>
  </si>
  <si>
    <t>w05838br5</t>
  </si>
  <si>
    <t>w05857br5</t>
  </si>
  <si>
    <t>w06000br5</t>
  </si>
  <si>
    <t>w06080br5</t>
  </si>
  <si>
    <t>w06168br5</t>
  </si>
  <si>
    <t>w06247br5</t>
  </si>
  <si>
    <t>w06827br5</t>
  </si>
  <si>
    <t>w07200br5</t>
  </si>
  <si>
    <t>w07268br5</t>
  </si>
  <si>
    <t>w07379br5</t>
  </si>
  <si>
    <t>w07418br5</t>
  </si>
  <si>
    <t>w07488br5</t>
  </si>
  <si>
    <t>w07600br5</t>
  </si>
  <si>
    <t>w07598br5</t>
  </si>
  <si>
    <t>w07782br5</t>
  </si>
  <si>
    <t>w07818br5</t>
  </si>
  <si>
    <t>w07928br5</t>
  </si>
  <si>
    <t>w07947br5</t>
  </si>
  <si>
    <t>w08040br5</t>
  </si>
  <si>
    <t>w08148br5</t>
  </si>
  <si>
    <t>w08258br5</t>
  </si>
  <si>
    <t>w08288br5</t>
  </si>
  <si>
    <t>w08480br5</t>
  </si>
  <si>
    <t>w08567br5</t>
  </si>
  <si>
    <t>w08698br5</t>
  </si>
  <si>
    <t>w08918br1</t>
  </si>
  <si>
    <t>w16147br5</t>
  </si>
  <si>
    <t>c04242br5</t>
  </si>
  <si>
    <t>w00880br1</t>
  </si>
  <si>
    <t>IPT VLAN</t>
  </si>
  <si>
    <t>e90301vr1</t>
  </si>
  <si>
    <t>Saint Georges</t>
  </si>
  <si>
    <t>G5Y 6X8</t>
  </si>
  <si>
    <t>10665 1ere Ave, Suite 210</t>
  </si>
  <si>
    <t>w90752vr5</t>
  </si>
  <si>
    <t>Y1A 5G1</t>
  </si>
  <si>
    <t>3106 3rd Ave - 4th Flr Hougen</t>
  </si>
  <si>
    <t>e17322br1</t>
  </si>
  <si>
    <t>e01951br1</t>
  </si>
  <si>
    <t>e02105br1</t>
  </si>
  <si>
    <t>w02164br1</t>
  </si>
  <si>
    <t>c01117br1</t>
  </si>
  <si>
    <t>w02538br5</t>
  </si>
  <si>
    <t>w03418br5</t>
  </si>
  <si>
    <t>w04408br5</t>
  </si>
  <si>
    <t>w08808br5</t>
  </si>
  <si>
    <t>c02115br1</t>
  </si>
  <si>
    <t>w02165br1</t>
  </si>
  <si>
    <t>Other</t>
  </si>
  <si>
    <t>w02018br1</t>
  </si>
  <si>
    <t>w02039br1</t>
  </si>
  <si>
    <t>c01718br1</t>
  </si>
  <si>
    <t>w02214br1</t>
  </si>
  <si>
    <t>e02201br1</t>
  </si>
  <si>
    <t>w01934br1</t>
  </si>
  <si>
    <t>c02186br1</t>
  </si>
  <si>
    <t>P4N 2K1</t>
  </si>
  <si>
    <t>Ladner</t>
  </si>
  <si>
    <t>DELTBC01DS1</t>
  </si>
  <si>
    <t>Ladysmith</t>
  </si>
  <si>
    <t>LDYSBC01RS1</t>
  </si>
  <si>
    <t>MTRLPQ02CG4</t>
  </si>
  <si>
    <t>Merritt</t>
  </si>
  <si>
    <t>MRRTBC01RS1</t>
  </si>
  <si>
    <t>519620</t>
  </si>
  <si>
    <t>c00384br1</t>
  </si>
  <si>
    <t>c01453br1</t>
  </si>
  <si>
    <t>w00200br1</t>
  </si>
  <si>
    <t>e07813br1</t>
  </si>
  <si>
    <t>c09077cr1</t>
  </si>
  <si>
    <t>e90327vr1</t>
  </si>
  <si>
    <t>c06032br1</t>
  </si>
  <si>
    <t>c90439cr1</t>
  </si>
  <si>
    <t>e90283vr1</t>
  </si>
  <si>
    <t>e90345vr1</t>
  </si>
  <si>
    <t>w01259br1</t>
  </si>
  <si>
    <t>w05220br1</t>
  </si>
  <si>
    <t>e09181cr1</t>
  </si>
  <si>
    <t>c90407vr1</t>
  </si>
  <si>
    <t>w90808vr1</t>
  </si>
  <si>
    <t>c90571cr1</t>
  </si>
  <si>
    <t>e01061br1</t>
  </si>
  <si>
    <t>c07952br1</t>
  </si>
  <si>
    <t>w90855vr1</t>
  </si>
  <si>
    <t>c00192cr1</t>
  </si>
  <si>
    <t>c90641vr1</t>
  </si>
  <si>
    <t>w90832cr1</t>
  </si>
  <si>
    <t>w00560br1</t>
  </si>
  <si>
    <t>c00752br1</t>
  </si>
  <si>
    <t>w00863br1</t>
  </si>
  <si>
    <t>w01288br1</t>
  </si>
  <si>
    <t>w02800br1</t>
  </si>
  <si>
    <t>e01963br1</t>
  </si>
  <si>
    <t>c06402br1</t>
  </si>
  <si>
    <t>c15432sr1</t>
  </si>
  <si>
    <t>c03122br1</t>
  </si>
  <si>
    <t>c02052br1</t>
  </si>
  <si>
    <t>w00683br1</t>
  </si>
  <si>
    <t>e07811br1</t>
  </si>
  <si>
    <t>e08211br1</t>
  </si>
  <si>
    <t>c06302br1</t>
  </si>
  <si>
    <t>c01822br1</t>
  </si>
  <si>
    <t>c03782br1</t>
  </si>
  <si>
    <t>c04882br1</t>
  </si>
  <si>
    <t>c04982br1</t>
  </si>
  <si>
    <t>c05752br1</t>
  </si>
  <si>
    <t>c16345br1</t>
  </si>
  <si>
    <t>w01599br1</t>
  </si>
  <si>
    <t>w04800br1</t>
  </si>
  <si>
    <t>w06720br1</t>
  </si>
  <si>
    <t>w07378br1</t>
  </si>
  <si>
    <t>c01312br1</t>
  </si>
  <si>
    <t>e07721br1</t>
  </si>
  <si>
    <t>w02400br1</t>
  </si>
  <si>
    <t>c02692cr1</t>
  </si>
  <si>
    <t>w08000cr1</t>
  </si>
  <si>
    <t>e90508vr1</t>
  </si>
  <si>
    <t>c90414vr1</t>
  </si>
  <si>
    <t>c90417vr1</t>
  </si>
  <si>
    <t>c90522vr1</t>
  </si>
  <si>
    <t>e90311vr1</t>
  </si>
  <si>
    <t>e90501vr1</t>
  </si>
  <si>
    <t>c90551vr1</t>
  </si>
  <si>
    <t>w90717vr1</t>
  </si>
  <si>
    <t>c00162br1</t>
  </si>
  <si>
    <t>c01252br1</t>
  </si>
  <si>
    <t>c02244br1</t>
  </si>
  <si>
    <t>c03262br1</t>
  </si>
  <si>
    <t>c04122br1</t>
  </si>
  <si>
    <t>c04622br1</t>
  </si>
  <si>
    <t>e07373br1</t>
  </si>
  <si>
    <t>w05729br1</t>
  </si>
  <si>
    <t>c01291br1</t>
  </si>
  <si>
    <t>c06002br1</t>
  </si>
  <si>
    <t>e00081br1</t>
  </si>
  <si>
    <t>e02941br1</t>
  </si>
  <si>
    <t>e03461br1</t>
  </si>
  <si>
    <t>e05064br1</t>
  </si>
  <si>
    <t>w00434br1</t>
  </si>
  <si>
    <t>w00846br1</t>
  </si>
  <si>
    <t>w07930br1</t>
  </si>
  <si>
    <t>c00086br1</t>
  </si>
  <si>
    <t>c00189br1</t>
  </si>
  <si>
    <t>e04585br1</t>
  </si>
  <si>
    <t>c00847br1</t>
  </si>
  <si>
    <t>c00942br1</t>
  </si>
  <si>
    <t>c00056br1</t>
  </si>
  <si>
    <t>c00364br1</t>
  </si>
  <si>
    <t>c00432br1</t>
  </si>
  <si>
    <t>c00512br1</t>
  </si>
  <si>
    <t>c00783br1</t>
  </si>
  <si>
    <t>c00792br1</t>
  </si>
  <si>
    <t>250752</t>
  </si>
  <si>
    <t>709229</t>
  </si>
  <si>
    <t>e06603cr1</t>
  </si>
  <si>
    <t>w00787cr1</t>
  </si>
  <si>
    <t xml:space="preserve">Oct 08: Transit 3779 (801103) P&amp;CB /PH&amp;N. 10117 Jasper Ave.  This entry was taken off of the Scheduled Tab and placed in the Deleted Sites tab. The cutover date was a blank entry.  The staff has moved to the GU/Campus and are no longer part of the branch network. Email was sent previously to James for site replacement for December.   </t>
  </si>
  <si>
    <t>c01362br1</t>
  </si>
  <si>
    <t>c01575br1</t>
  </si>
  <si>
    <t>c01678br1</t>
  </si>
  <si>
    <t>c01704br1</t>
  </si>
  <si>
    <t>c01712br1</t>
  </si>
  <si>
    <t>c01720br1</t>
  </si>
  <si>
    <t>c01766br1</t>
  </si>
  <si>
    <t>c01772br1</t>
  </si>
  <si>
    <t>c01773br1</t>
  </si>
  <si>
    <t>c01894br1</t>
  </si>
  <si>
    <t>c02402br1</t>
  </si>
  <si>
    <t>c02496br1</t>
  </si>
  <si>
    <t>Bolton</t>
  </si>
  <si>
    <t>BOTNON12RSA</t>
  </si>
  <si>
    <t>1125 LAKESHORE RD</t>
  </si>
  <si>
    <t>SARNIA</t>
  </si>
  <si>
    <t>N7V2V5</t>
  </si>
  <si>
    <t>33114 1ST AVE</t>
  </si>
  <si>
    <t>MISSION</t>
  </si>
  <si>
    <t>V2V1G4</t>
  </si>
  <si>
    <t>3318 KINGSWAY</t>
  </si>
  <si>
    <t>V5R 5K7</t>
  </si>
  <si>
    <t>333 Preston Street</t>
  </si>
  <si>
    <t>K1S5N4</t>
  </si>
  <si>
    <t>117 CENTRE POINTE DR</t>
  </si>
  <si>
    <t>NEPEAN</t>
  </si>
  <si>
    <t>K2G5X3</t>
  </si>
  <si>
    <t>117 SILVERCREEK PKWY N</t>
  </si>
  <si>
    <t>GUELPH</t>
  </si>
  <si>
    <t>N1H3T2</t>
  </si>
  <si>
    <t>118 MAIN ST-PO BOX 30</t>
  </si>
  <si>
    <t>ROCKWOOD</t>
  </si>
  <si>
    <t>N0B 2K0</t>
  </si>
  <si>
    <t>118 NOTRE DAME ST E</t>
  </si>
  <si>
    <t>VICTORIAVILLE</t>
  </si>
  <si>
    <t>G6P 3Z6</t>
  </si>
  <si>
    <t>1181 DAVIS DR E</t>
  </si>
  <si>
    <t>NEWMARKET</t>
  </si>
  <si>
    <t>L6X1M8</t>
  </si>
  <si>
    <t>1 WESTMOUNT SQUARE</t>
  </si>
  <si>
    <t>WESTMOUNT</t>
  </si>
  <si>
    <t>Quebec</t>
  </si>
  <si>
    <t>H3Z2P9</t>
  </si>
  <si>
    <t>1 WOODWARD AVE</t>
  </si>
  <si>
    <t>BLIND RIVER</t>
  </si>
  <si>
    <t>P0R1B0</t>
  </si>
  <si>
    <t>10 FORT WILLIAM PL-SUITE 803</t>
  </si>
  <si>
    <t>ST JOHNS</t>
  </si>
  <si>
    <t>Newfoundland</t>
  </si>
  <si>
    <t>Transit 15257 (809022) 670 Kingston Rd, Unit 108 Pickering.   Reno Collision** Inserted a row for INS, the cutover date is TDB until the Renos are completed.  Site replacement needed for November.</t>
  </si>
  <si>
    <t>w03748br1</t>
  </si>
  <si>
    <t>w04180br1</t>
  </si>
  <si>
    <t>w04298br1</t>
  </si>
  <si>
    <t>w04640br1</t>
  </si>
  <si>
    <t>w04958br1</t>
  </si>
  <si>
    <t>w05080br1</t>
  </si>
  <si>
    <t>w05178br1</t>
  </si>
  <si>
    <t>w05200br1</t>
  </si>
  <si>
    <t>w05207br1</t>
  </si>
  <si>
    <t>w05229br1</t>
  </si>
  <si>
    <t>w05509br1</t>
  </si>
  <si>
    <t>w05520br1</t>
  </si>
  <si>
    <t>w05727br1</t>
  </si>
  <si>
    <t>w05728br1</t>
  </si>
  <si>
    <t>w05790br1</t>
  </si>
  <si>
    <t>w06231br1</t>
  </si>
  <si>
    <t>w06377br1</t>
  </si>
  <si>
    <t>w06767br1</t>
  </si>
  <si>
    <t>w06768br1</t>
  </si>
  <si>
    <t>w06820br1</t>
  </si>
  <si>
    <t>w06828br1</t>
  </si>
  <si>
    <t>w06907br1</t>
  </si>
  <si>
    <t>w07287br1</t>
  </si>
  <si>
    <t>w07408br1</t>
  </si>
  <si>
    <t>w07410br1</t>
  </si>
  <si>
    <t>w07440br1</t>
  </si>
  <si>
    <t>w00782br1</t>
  </si>
  <si>
    <t>w07950br1</t>
  </si>
  <si>
    <t>w08088br1</t>
  </si>
  <si>
    <t>w08110br1</t>
  </si>
  <si>
    <t>w08479br1</t>
  </si>
  <si>
    <t>w08720br1</t>
  </si>
  <si>
    <t>w08755br1</t>
  </si>
  <si>
    <t>w09389br1</t>
  </si>
  <si>
    <t>w09902br1</t>
  </si>
  <si>
    <t>c05462br6</t>
  </si>
  <si>
    <t>c05714br6</t>
  </si>
  <si>
    <t>c00533cr1</t>
  </si>
  <si>
    <t>Not found!</t>
  </si>
  <si>
    <t>c12991sr1</t>
  </si>
  <si>
    <t>c13158sr1</t>
  </si>
  <si>
    <t>c90533vr1</t>
  </si>
  <si>
    <t>e90313vr1</t>
  </si>
  <si>
    <t>w90734vr1</t>
  </si>
  <si>
    <t>w90762vr1</t>
  </si>
  <si>
    <t>w90853vr1</t>
  </si>
  <si>
    <t>w04427br1</t>
  </si>
  <si>
    <t>e07263br1</t>
  </si>
  <si>
    <t>w02240br1</t>
  </si>
  <si>
    <t>w02640br1</t>
  </si>
  <si>
    <t>w04720br1</t>
  </si>
  <si>
    <t>w07840br1</t>
  </si>
  <si>
    <t>w05040cr1</t>
  </si>
  <si>
    <t>c00272br1</t>
  </si>
  <si>
    <t>w06278br1</t>
  </si>
  <si>
    <t>w00267br1</t>
  </si>
  <si>
    <t>w00767br1</t>
  </si>
  <si>
    <t>w01437br1</t>
  </si>
  <si>
    <t>w01827br1</t>
  </si>
  <si>
    <t>w03257br1</t>
  </si>
  <si>
    <t>w03647br1</t>
  </si>
  <si>
    <t>w04687br1</t>
  </si>
  <si>
    <t>w05467br1</t>
  </si>
  <si>
    <t>w05879br1</t>
  </si>
  <si>
    <t>w06117br1</t>
  </si>
  <si>
    <t>w06177br1</t>
  </si>
  <si>
    <t>w06397br1</t>
  </si>
  <si>
    <t>w00657br1</t>
  </si>
  <si>
    <t>w06807br1</t>
  </si>
  <si>
    <t>w08067br1</t>
  </si>
  <si>
    <t>w01177br1</t>
  </si>
  <si>
    <t>w01457br1</t>
  </si>
  <si>
    <t>w04738br1</t>
  </si>
  <si>
    <t>c06862br1</t>
  </si>
  <si>
    <t>w04990br1</t>
  </si>
  <si>
    <t>e90314vr1</t>
  </si>
  <si>
    <t>c90601vr1</t>
  </si>
  <si>
    <t>c90635vr1</t>
  </si>
  <si>
    <t>w02322br1</t>
  </si>
  <si>
    <t>w05619br1</t>
  </si>
  <si>
    <t>w04240br1</t>
  </si>
  <si>
    <t>w08589br1</t>
  </si>
  <si>
    <t>w02890br1</t>
  </si>
  <si>
    <t>w02560br1</t>
  </si>
  <si>
    <t>w06609br1</t>
  </si>
  <si>
    <t>w04080br1</t>
  </si>
  <si>
    <t>c10766br1</t>
  </si>
  <si>
    <t>w00716br1</t>
  </si>
  <si>
    <t>w01460br1</t>
  </si>
  <si>
    <t>w15112sr1</t>
  </si>
  <si>
    <t>w90826vr1</t>
  </si>
  <si>
    <t>e90282vr1</t>
  </si>
  <si>
    <t>w90839cr1</t>
  </si>
  <si>
    <t>w16258br1</t>
  </si>
  <si>
    <t>c90452vr1</t>
  </si>
  <si>
    <t>c00744cr1</t>
  </si>
  <si>
    <t>e05503br1</t>
  </si>
  <si>
    <t>e02221br1</t>
  </si>
  <si>
    <t>e01422br1</t>
  </si>
  <si>
    <t>c09277br1</t>
  </si>
  <si>
    <t>e04175br1</t>
  </si>
  <si>
    <t>e00582br1</t>
  </si>
  <si>
    <t>c07482br1</t>
  </si>
  <si>
    <t>w08080br1</t>
  </si>
  <si>
    <t>c01380br1</t>
  </si>
  <si>
    <t>w01486br1</t>
  </si>
  <si>
    <t>w01120br1</t>
  </si>
  <si>
    <t>c06962br1</t>
  </si>
  <si>
    <t>c00819br1</t>
  </si>
  <si>
    <t>w01106cr1</t>
  </si>
  <si>
    <t>w01440br1</t>
  </si>
  <si>
    <t>w03668br1</t>
  </si>
  <si>
    <t>e08391br1</t>
  </si>
  <si>
    <t>w01090br1</t>
  </si>
  <si>
    <t>w04518br1</t>
  </si>
  <si>
    <t>w08919br1</t>
  </si>
  <si>
    <t>w02940br1</t>
  </si>
  <si>
    <t>w06279br1</t>
  </si>
  <si>
    <t>w08699br1</t>
  </si>
  <si>
    <t>w08149br1</t>
  </si>
  <si>
    <t>w02820br1</t>
  </si>
  <si>
    <t>w09179br1</t>
  </si>
  <si>
    <t>w08059br1</t>
  </si>
  <si>
    <t>w05010cr1</t>
  </si>
  <si>
    <t>w02318br1</t>
  </si>
  <si>
    <t>w06169br1</t>
  </si>
  <si>
    <t>w03639br1</t>
  </si>
  <si>
    <t>w05439br1</t>
  </si>
  <si>
    <t>w09249br1</t>
  </si>
  <si>
    <t>w07929br1</t>
  </si>
  <si>
    <t>w09359br1</t>
  </si>
  <si>
    <t>w04480br1</t>
  </si>
  <si>
    <t>w09399br1</t>
  </si>
  <si>
    <t>c02362br1</t>
  </si>
  <si>
    <t>w01360br1</t>
  </si>
  <si>
    <t>w06147br1</t>
  </si>
  <si>
    <t>w03529br1</t>
  </si>
  <si>
    <t>w01240br1</t>
  </si>
  <si>
    <t>w05130br1</t>
  </si>
  <si>
    <t>w03199br1</t>
  </si>
  <si>
    <t>w05440br1</t>
  </si>
  <si>
    <t>w05050br1</t>
  </si>
  <si>
    <t>w90809vr1</t>
  </si>
  <si>
    <t>Langley</t>
  </si>
  <si>
    <t>CRANBROOK</t>
  </si>
  <si>
    <t>PRINCE RUPERT</t>
  </si>
  <si>
    <t>BARRINGTON PASSAGE BRANCH</t>
  </si>
  <si>
    <t>3525 ROUTE 3</t>
  </si>
  <si>
    <t>BARRINGTON PASSAGE</t>
  </si>
  <si>
    <t>B0W1G0</t>
  </si>
  <si>
    <t>3535 NEW ST</t>
  </si>
  <si>
    <t>L7L1S8</t>
  </si>
  <si>
    <t>3535 ST CHARLES BLVD-SUITE 101</t>
  </si>
  <si>
    <t>KIRKLAND</t>
  </si>
  <si>
    <t>H9H 5B9</t>
  </si>
  <si>
    <t>BURNS LAKE BRANCH</t>
  </si>
  <si>
    <t>354 YELLOWHEAD HWY 16-PO BOX 2</t>
  </si>
  <si>
    <t>BURNS LAKE</t>
  </si>
  <si>
    <t>V0J 1E0</t>
  </si>
  <si>
    <t>c02952br1</t>
  </si>
  <si>
    <t>c03322br1</t>
  </si>
  <si>
    <t>c04062br1</t>
  </si>
  <si>
    <t>c04102br1</t>
  </si>
  <si>
    <t>c04222br1</t>
  </si>
  <si>
    <t>c04682br1</t>
  </si>
  <si>
    <t>c05102br1</t>
  </si>
  <si>
    <t>c05592br1</t>
  </si>
  <si>
    <t>c06142br1</t>
  </si>
  <si>
    <t>c06202br1</t>
  </si>
  <si>
    <t>c06492br1</t>
  </si>
  <si>
    <t>c06542br1</t>
  </si>
  <si>
    <t>c06622br1</t>
  </si>
  <si>
    <t>c06742br1</t>
  </si>
  <si>
    <t>c06752br1</t>
  </si>
  <si>
    <t>c07212br1</t>
  </si>
  <si>
    <t>c08112br1</t>
  </si>
  <si>
    <t>c08802br1</t>
  </si>
  <si>
    <t>c09082br1</t>
  </si>
  <si>
    <t>e00005br1</t>
  </si>
  <si>
    <t>e00114br1</t>
  </si>
  <si>
    <t>e00334br1</t>
  </si>
  <si>
    <t>e00501br1</t>
  </si>
  <si>
    <t>e00576br1</t>
  </si>
  <si>
    <t>e00641br1</t>
  </si>
  <si>
    <t>e00781br1</t>
  </si>
  <si>
    <t>e00883br1</t>
  </si>
  <si>
    <t>e00884br1</t>
  </si>
  <si>
    <t>e00921br1</t>
  </si>
  <si>
    <t>e00941br1</t>
  </si>
  <si>
    <t>e01211br1</t>
  </si>
  <si>
    <t>e01213br1</t>
  </si>
  <si>
    <t>e01434br1</t>
  </si>
  <si>
    <t>e01544br1</t>
  </si>
  <si>
    <t>e01554br1</t>
  </si>
  <si>
    <t>e01651br1</t>
  </si>
  <si>
    <t>e01783br1</t>
  </si>
  <si>
    <t>e01793br1</t>
  </si>
  <si>
    <t>e01836br1</t>
  </si>
  <si>
    <t>e02071br1</t>
  </si>
  <si>
    <t>e02125br1</t>
  </si>
  <si>
    <t>e02291br1</t>
  </si>
  <si>
    <t>e02591br1</t>
  </si>
  <si>
    <t>e02931br1</t>
  </si>
  <si>
    <t>e03021br1</t>
  </si>
  <si>
    <t>e03303br1</t>
  </si>
  <si>
    <t>e03561br1</t>
  </si>
  <si>
    <t>e03633br1</t>
  </si>
  <si>
    <t>e03661br1</t>
  </si>
  <si>
    <t>e03981br1</t>
  </si>
  <si>
    <t>e04194br1</t>
  </si>
  <si>
    <t>e04461br1</t>
  </si>
  <si>
    <t>e04541br1</t>
  </si>
  <si>
    <t>e04701br1</t>
  </si>
  <si>
    <t>360 Pearl St.</t>
  </si>
  <si>
    <t>L7R1E1</t>
  </si>
  <si>
    <t>3601 MAJOR MACKENZIE DR-UNIT 1</t>
  </si>
  <si>
    <t>L4H 0A2</t>
  </si>
  <si>
    <t>OLIVER BRANCH</t>
  </si>
  <si>
    <t>OLIVER</t>
  </si>
  <si>
    <t>V0H1T0</t>
  </si>
  <si>
    <t>3609 LAKESHORE BLVD W</t>
  </si>
  <si>
    <t>M8W1P4</t>
  </si>
  <si>
    <t>134 KENT ST SUITE #602 PO BOX #276</t>
  </si>
  <si>
    <t>Charlottetown</t>
  </si>
  <si>
    <t>Prince Edward Island</t>
  </si>
  <si>
    <t>C1A8R8</t>
  </si>
  <si>
    <t>1340 KINGSTON RD</t>
  </si>
  <si>
    <t>PICKERING</t>
  </si>
  <si>
    <t>L1V 3M9</t>
  </si>
  <si>
    <t>1349 LONDON RD</t>
  </si>
  <si>
    <t>N7S1P6</t>
  </si>
  <si>
    <t>135 BURLEIGH ST --HWY #28</t>
  </si>
  <si>
    <t>APSLEY</t>
  </si>
  <si>
    <t>K0L1A0</t>
  </si>
  <si>
    <t>135 RUE RICHELIEU</t>
  </si>
  <si>
    <t>SAINT JEAN SUR RICHELIEU</t>
  </si>
  <si>
    <t>J3B6X7</t>
  </si>
  <si>
    <t>136 BROADWAY Ave</t>
  </si>
  <si>
    <t>ORANGEVILLE</t>
  </si>
  <si>
    <t>L9W 1J9</t>
  </si>
  <si>
    <t>13647 St Albert Trail N.W.</t>
  </si>
  <si>
    <t>T5L5E7</t>
  </si>
  <si>
    <t>13681 72ND AVE</t>
  </si>
  <si>
    <t>V3W 2P2</t>
  </si>
  <si>
    <t>137 1ST AVE NE</t>
  </si>
  <si>
    <t>803 O`CONNOR DR</t>
  </si>
  <si>
    <t>M4B2S7</t>
  </si>
  <si>
    <t>804 Parsons Rd. S.W.</t>
  </si>
  <si>
    <t>T6X0B4</t>
  </si>
  <si>
    <t>ELLERSLIE CROSSING SHOPPING CENTRE</t>
  </si>
  <si>
    <t>806 CHEMONG RD</t>
  </si>
  <si>
    <t>K9H5Z6</t>
  </si>
  <si>
    <t>81 BALSAM ST</t>
  </si>
  <si>
    <t>SNOW LAKE</t>
  </si>
  <si>
    <t>R0B1M0</t>
  </si>
  <si>
    <t>810 UPPER GAGE AVE</t>
  </si>
  <si>
    <t>L8V 4L8</t>
  </si>
  <si>
    <t>8165 YONGE ST</t>
  </si>
  <si>
    <t>L3T2C6</t>
  </si>
  <si>
    <t>140 LA ROSE AVE</t>
  </si>
  <si>
    <t>M9P1B2</t>
  </si>
  <si>
    <r>
      <t xml:space="preserve">Paste this formula in </t>
    </r>
    <r>
      <rPr>
        <b/>
        <sz val="10"/>
        <color indexed="29"/>
        <rFont val="Arial"/>
        <family val="2"/>
      </rPr>
      <t>AW</t>
    </r>
  </si>
  <si>
    <t>IF(AV2=AX2,1,0)</t>
  </si>
  <si>
    <t>IPT VLAN (AX)</t>
  </si>
  <si>
    <t>T8V2E4</t>
  </si>
  <si>
    <t>Data Other (BA)</t>
  </si>
  <si>
    <t>VLOOKUP(AU2,RBVPscript.txt!$A$1:$J$1807,6,FALSE)</t>
  </si>
  <si>
    <t>9856 97TH AVE (old address: 9815 98</t>
  </si>
  <si>
    <t>T8V7K2</t>
  </si>
  <si>
    <t>987 GORDON ST</t>
  </si>
  <si>
    <t>99 BANK ST</t>
  </si>
  <si>
    <t>K1P6B9</t>
  </si>
  <si>
    <t>99 MAPLEVIEW DR W</t>
  </si>
  <si>
    <t>L4N 9H7</t>
  </si>
  <si>
    <t>FORT SASKATCHEWAN</t>
  </si>
  <si>
    <t>312 2ND LINE W</t>
  </si>
  <si>
    <t>P6C2J5</t>
  </si>
  <si>
    <t>V1T 2C4</t>
  </si>
  <si>
    <t>3131 COTE VERTU</t>
  </si>
  <si>
    <t>H4R 1Y8</t>
  </si>
  <si>
    <t>3131 Strandherd Dr.</t>
  </si>
  <si>
    <t>K2J5N1</t>
  </si>
  <si>
    <t>B0E3B0</t>
  </si>
  <si>
    <t>996 Homer St.</t>
  </si>
  <si>
    <t>V6B2W7</t>
  </si>
  <si>
    <t>4220 COMMERCE CIRCLE</t>
  </si>
  <si>
    <t>V8Z6N6</t>
  </si>
  <si>
    <t>V9L6X2</t>
  </si>
  <si>
    <t>V8X4A3</t>
  </si>
  <si>
    <t>v3w2p2</t>
  </si>
  <si>
    <t>K8H1X4</t>
  </si>
  <si>
    <t>3435 TRIM RD</t>
  </si>
  <si>
    <t>NAVAN</t>
  </si>
  <si>
    <t>K4B 1M8</t>
  </si>
  <si>
    <t>3466 Queen Street</t>
  </si>
  <si>
    <t>RAWDON</t>
  </si>
  <si>
    <t>J0K 1S0</t>
  </si>
  <si>
    <t>348 LYNDOCK ST</t>
  </si>
  <si>
    <t>CORUNNA</t>
  </si>
  <si>
    <t>N0N1G0</t>
  </si>
  <si>
    <t>3499 PORTAGE RD</t>
  </si>
  <si>
    <t>NIAGARA FALLS</t>
  </si>
  <si>
    <t>L2J2K5</t>
  </si>
  <si>
    <t>35 RUE DUFFERIN</t>
  </si>
  <si>
    <t>J2G4W5</t>
  </si>
  <si>
    <t>35 TALBOT ST W</t>
  </si>
  <si>
    <t>Leamington</t>
  </si>
  <si>
    <t>N8H1M3</t>
  </si>
  <si>
    <t>351 LAURIER AVE W</t>
  </si>
  <si>
    <t>H2V 2K4</t>
  </si>
  <si>
    <t>9980 Mcvean Dr.</t>
  </si>
  <si>
    <t>L6P 2S5</t>
  </si>
  <si>
    <t>B 3089 WONDERLAND RD S</t>
  </si>
  <si>
    <t>N6L1R4</t>
  </si>
  <si>
    <t>10.136.53.1/25</t>
  </si>
  <si>
    <t>10.136.83.129/25</t>
  </si>
  <si>
    <t>10.136.202.129/25</t>
  </si>
  <si>
    <t>10.137.158.1/25</t>
  </si>
  <si>
    <t>ORMONBSCRS0</t>
  </si>
  <si>
    <t>Plaster Rock</t>
  </si>
  <si>
    <t>PLRKNBSCRS0</t>
  </si>
  <si>
    <t>Malton</t>
  </si>
  <si>
    <t>Dawson Creek</t>
  </si>
  <si>
    <t>DWCKBC01DS1</t>
  </si>
  <si>
    <t>C0A1N0</t>
  </si>
  <si>
    <t>x House 1068-Communications Bldg</t>
  </si>
  <si>
    <t>CROSS LAKE</t>
  </si>
  <si>
    <t>R0B 0J0</t>
  </si>
  <si>
    <t>3300 HIGHWAY 7-SUITE 100 , CONCORD , ON, L4K 4M3</t>
  </si>
  <si>
    <t>Brenda</t>
  </si>
  <si>
    <t>TACOMA CENTRE</t>
  </si>
  <si>
    <t>40 TACOMA DR</t>
  </si>
  <si>
    <t>Dartmouth</t>
  </si>
  <si>
    <t>B2W 6E2</t>
  </si>
  <si>
    <t>40 Taunton Rd. E.</t>
  </si>
  <si>
    <t>L1R0A1</t>
  </si>
  <si>
    <t>400 MAIN ST 2ND FL</t>
  </si>
  <si>
    <t>V6A2T5</t>
  </si>
  <si>
    <t>400 SANDWICH ST S</t>
  </si>
  <si>
    <t>AMHERSTBURG</t>
  </si>
  <si>
    <t>N9V3L4</t>
  </si>
  <si>
    <t>HAWKESBURY</t>
  </si>
  <si>
    <t>K6A2Y3</t>
  </si>
  <si>
    <t>4000 118TH AVE NW</t>
  </si>
  <si>
    <t>T5W1A1</t>
  </si>
  <si>
    <t>Richmond</t>
  </si>
  <si>
    <t>4000 WHISTLER WAY-</t>
  </si>
  <si>
    <t>WHISTLER</t>
  </si>
  <si>
    <t>V0N 1B4</t>
  </si>
  <si>
    <t>401 10TH ST</t>
  </si>
  <si>
    <t>WAINWRIGHT</t>
  </si>
  <si>
    <t>T9W1N9</t>
  </si>
  <si>
    <t>401 GEORGE ST N</t>
  </si>
  <si>
    <t>K9H3R4</t>
  </si>
  <si>
    <t>401 MAIN ST</t>
  </si>
  <si>
    <t>KINDERSLEY</t>
  </si>
  <si>
    <t>S0L1S0</t>
  </si>
  <si>
    <t>401 THE WEST MALL</t>
  </si>
  <si>
    <t>M9C5J5</t>
  </si>
  <si>
    <t>4022 SHEPPARD AVE E</t>
  </si>
  <si>
    <t>M1S1S6</t>
  </si>
  <si>
    <t>403 MACKENZIE BLVD</t>
  </si>
  <si>
    <t>MACKENZIE</t>
  </si>
  <si>
    <t>V0J2C0</t>
  </si>
  <si>
    <t>CHARLOTTE STREET BRANCH</t>
  </si>
  <si>
    <t>404 CHARLOTTE ST</t>
  </si>
  <si>
    <t>SYDNEY</t>
  </si>
  <si>
    <t>B1P 1E2</t>
  </si>
  <si>
    <t>405 Bayfield Street</t>
  </si>
  <si>
    <t>Barrie</t>
  </si>
  <si>
    <t>L4M3C5</t>
  </si>
  <si>
    <t>41 MAIN ST E</t>
  </si>
  <si>
    <t>WELLAND</t>
  </si>
  <si>
    <t>L3B 3W4</t>
  </si>
  <si>
    <t>41 UNION ST</t>
  </si>
  <si>
    <t>GLACE BAY</t>
  </si>
  <si>
    <t>B1A2P6</t>
  </si>
  <si>
    <t>GLACE BAY BRANCH</t>
  </si>
  <si>
    <t>410 22nd St E</t>
  </si>
  <si>
    <t>S7K3S5</t>
  </si>
  <si>
    <t>411 58TH AVE SE</t>
  </si>
  <si>
    <t>T2H 0P5</t>
  </si>
  <si>
    <t>4120 Strandherd Drive</t>
  </si>
  <si>
    <t>K2J0V2</t>
  </si>
  <si>
    <t>4125 BOUL DES FORGES</t>
  </si>
  <si>
    <t>G8Y1W1</t>
  </si>
  <si>
    <t>413 HIGHLAND RD W</t>
  </si>
  <si>
    <t>N2M 3C6</t>
  </si>
  <si>
    <t>414 SPADINA RD</t>
  </si>
  <si>
    <t>M5P2W2</t>
  </si>
  <si>
    <t>4141 DIXIE RD</t>
  </si>
  <si>
    <t>L4W 1V5</t>
  </si>
  <si>
    <t>COWANSVILLE</t>
  </si>
  <si>
    <t>J2K2X7</t>
  </si>
  <si>
    <t>425 BOUL ST JOSEPH</t>
  </si>
  <si>
    <t>J8Y3Z8</t>
  </si>
  <si>
    <t>4286 JEAN TALON ST E</t>
  </si>
  <si>
    <t>SAINT-LEONARD</t>
  </si>
  <si>
    <t>H1S 1J7</t>
  </si>
  <si>
    <t>429 COLLEGE ST</t>
  </si>
  <si>
    <t>M5T 1T2</t>
  </si>
  <si>
    <t>43 MAIN ST</t>
  </si>
  <si>
    <t>GRAND VALLEY</t>
  </si>
  <si>
    <t>L0N1G0</t>
  </si>
  <si>
    <t>43 RUE ST CHARLES ST W</t>
  </si>
  <si>
    <t>J4H1C5</t>
  </si>
  <si>
    <t>V1C 1A5</t>
  </si>
  <si>
    <t>V2Y0E7</t>
  </si>
  <si>
    <t>1129 4TH STREET</t>
  </si>
  <si>
    <t>S4A0W6</t>
  </si>
  <si>
    <t>574 QUEEN ST W</t>
  </si>
  <si>
    <t>T2P3C4 </t>
  </si>
  <si>
    <t>10199 101 STREET NW</t>
  </si>
  <si>
    <t>1313-10TH AVE SW</t>
  </si>
  <si>
    <t>10117 JASPER AVE</t>
  </si>
  <si>
    <t>2121 CARLING AVE.</t>
  </si>
  <si>
    <t>K2A1H2</t>
  </si>
  <si>
    <t>1 ADELAIDE ST E</t>
  </si>
  <si>
    <t>M5C2V9</t>
  </si>
  <si>
    <t>95 KING S</t>
  </si>
  <si>
    <t>65 QUEEN ST. W.</t>
  </si>
  <si>
    <t>260 SPADINA AVE</t>
  </si>
  <si>
    <t>POWELL RIVER</t>
  </si>
  <si>
    <t>7035 BARNET STREET</t>
  </si>
  <si>
    <t>V8A1Z9</t>
  </si>
  <si>
    <t>13671- 72ND AVENUE</t>
  </si>
  <si>
    <t>7956 120TH STREET</t>
  </si>
  <si>
    <t>506325</t>
  </si>
  <si>
    <t>902964</t>
  </si>
  <si>
    <t>902543</t>
  </si>
  <si>
    <t>902893</t>
  </si>
  <si>
    <t>506856</t>
  </si>
  <si>
    <t>902567</t>
  </si>
  <si>
    <t>902826</t>
  </si>
  <si>
    <t>902798</t>
  </si>
  <si>
    <t>902755</t>
  </si>
  <si>
    <t>709639</t>
  </si>
  <si>
    <t>709782</t>
  </si>
  <si>
    <t>506432</t>
  </si>
  <si>
    <t>506869</t>
  </si>
  <si>
    <t>506849</t>
  </si>
  <si>
    <t>905951</t>
  </si>
  <si>
    <t>604591</t>
  </si>
  <si>
    <t>801 MOHAWK RD W</t>
  </si>
  <si>
    <t>L9C6C2</t>
  </si>
  <si>
    <t>10.138.85.128/25</t>
  </si>
  <si>
    <t>10.138.86.0/25</t>
  </si>
  <si>
    <t>10.138.86.128/25</t>
  </si>
  <si>
    <t>10.138.87.0/25</t>
  </si>
  <si>
    <t>10.138.87.128/25</t>
  </si>
  <si>
    <t>10.138.88.0/25</t>
  </si>
  <si>
    <t>10.138.88.128/25</t>
  </si>
  <si>
    <t>10.138.89.0/25</t>
  </si>
  <si>
    <t>10.138.89.128/25</t>
  </si>
  <si>
    <t>902628</t>
  </si>
  <si>
    <t>250220</t>
  </si>
  <si>
    <t>204346</t>
  </si>
  <si>
    <t>403204</t>
  </si>
  <si>
    <t>780409</t>
  </si>
  <si>
    <t>506536</t>
  </si>
  <si>
    <t>902849</t>
  </si>
  <si>
    <t>10.138.113.128/25</t>
  </si>
  <si>
    <t>10.138.114.0/25</t>
  </si>
  <si>
    <t>10.138.114.128/25</t>
  </si>
  <si>
    <t>10.138.115.0/25</t>
  </si>
  <si>
    <t>10.138.115.128/25</t>
  </si>
  <si>
    <t>10.138.116.0/25</t>
  </si>
  <si>
    <t>VLOOKUP(AU2,RBVPscript.txt!$A$1:$J$1807,4,FALSE)</t>
  </si>
  <si>
    <t>Data (AZ)</t>
  </si>
  <si>
    <t>VLOOKUP(AU2,RBVPscript.txt!$A$1:$J$1807,5,FALSE)</t>
  </si>
  <si>
    <t>180, 1218, 9329, 10449, 10450, 13482, 14256, 17182</t>
  </si>
  <si>
    <t>10.136.6.129/25</t>
  </si>
  <si>
    <t>10.136.7.129/25</t>
  </si>
  <si>
    <t>10.136.1.129/25</t>
  </si>
  <si>
    <t>10.136.213.129/25</t>
  </si>
  <si>
    <t>10.136.12.1/25</t>
  </si>
  <si>
    <t>10.136.13.129/25</t>
  </si>
  <si>
    <t>10.136.9.129/25</t>
  </si>
  <si>
    <t>10.136.91.1/25</t>
  </si>
  <si>
    <t>10.136.22.129/25</t>
  </si>
  <si>
    <t>10.136.25.1/25</t>
  </si>
  <si>
    <t>10.136.24.1/25</t>
  </si>
  <si>
    <t>10.136.3.1/25</t>
  </si>
  <si>
    <t>10.136.10.1/25</t>
  </si>
  <si>
    <t>10.136.27.1/25</t>
  </si>
  <si>
    <t>10.136.224.1/25</t>
  </si>
  <si>
    <t>DENMAN &amp; BARCLAY BRANCH</t>
  </si>
  <si>
    <t>DUNBAR &amp; 26TH AVENUE BRANCH</t>
  </si>
  <si>
    <t>THE PAS BRANCH</t>
  </si>
  <si>
    <t>MAIN &amp; KING EDWARD BR</t>
  </si>
  <si>
    <t>1139 MAYOR MAGRATH DRIVE BRANCH</t>
  </si>
  <si>
    <t>9231 WOODBINE AVE</t>
  </si>
  <si>
    <t>L3R0K1</t>
  </si>
  <si>
    <t>925 STOCKDALE RD-MAIN FLR</t>
  </si>
  <si>
    <t>NORTH BAY</t>
  </si>
  <si>
    <t>P1B 9N5</t>
  </si>
  <si>
    <t>9256 COMMERCIAL ST</t>
  </si>
  <si>
    <t>NEW MINAS</t>
  </si>
  <si>
    <t>B4N4A9</t>
  </si>
  <si>
    <t>NEW MINAS BRANCH</t>
  </si>
  <si>
    <t>250-220-0002</t>
  </si>
  <si>
    <t>514620</t>
  </si>
  <si>
    <t>Chéticamp</t>
  </si>
  <si>
    <t>CCPINS01RS1</t>
  </si>
  <si>
    <t>CLGRAB10DS0</t>
  </si>
  <si>
    <t>Meteghan</t>
  </si>
  <si>
    <t>MTGNNS01RS1</t>
  </si>
  <si>
    <t>Creston</t>
  </si>
  <si>
    <t>CETNBC01RS1</t>
  </si>
  <si>
    <t>PTCMBC02DS2</t>
  </si>
  <si>
    <t>Clarke's Harbour</t>
  </si>
  <si>
    <t>CKHRNS01RS1</t>
  </si>
  <si>
    <t>Flin Flon</t>
  </si>
  <si>
    <t>FLFNMB01RS1</t>
  </si>
  <si>
    <t>Galt</t>
  </si>
  <si>
    <t>Oromocto</t>
  </si>
  <si>
    <t>33-35 HWY #20 E</t>
  </si>
  <si>
    <t>FONTHILL</t>
  </si>
  <si>
    <t>L0S1E0</t>
  </si>
  <si>
    <t>3336 KEELE ST</t>
  </si>
  <si>
    <t>M3J1L5</t>
  </si>
  <si>
    <t>MIRAMICHI MAIN BRANCH</t>
  </si>
  <si>
    <t>Transit 1753 RBVP ID 800593.  50 Sage Creek Blvd Winnipeg, MB.  cutover date to TBD from November 03.  No communications sent. Replacement site needed.</t>
  </si>
  <si>
    <t>Transit 90805, RBVP ID 803132, 2052 West 41st, Vancouver.  Added Audit date of Sept. 25 and Cutover date of Nov 25 as these fields were not populated previously</t>
  </si>
  <si>
    <t xml:space="preserve">Transit 14326, RBVP ID 809012, 3250 Bloor St W.  Cutover date Oct. 06.  Added row to match the other LOB at this location as this was identified as a multi site. </t>
  </si>
  <si>
    <t>Updated Bell columns BU to CG to add not in use where applicable.  Changed column BV "Service Extension Y or N" to "Trunk Group Name"</t>
  </si>
  <si>
    <t>Imported all available trunk group data.</t>
  </si>
  <si>
    <t>toronto_01_4163481342</t>
  </si>
  <si>
    <t>montreal_01_5148743103</t>
  </si>
  <si>
    <t>RBC ACTIVITY RECORD</t>
  </si>
  <si>
    <t>UPDATED BP from Change Record to "RBC Activity Record".</t>
  </si>
  <si>
    <t>Updated Legend</t>
  </si>
  <si>
    <t>Communications &amp; Activity Management Details (RBC)</t>
  </si>
  <si>
    <t>10.143.54.1/25</t>
  </si>
  <si>
    <t>10.179.3.129/26</t>
  </si>
  <si>
    <t>10.207.4.129/26</t>
  </si>
  <si>
    <t>10.139.9.1/26</t>
  </si>
  <si>
    <t>10.143.47.1/25</t>
  </si>
  <si>
    <t>10.11.66.1/25</t>
  </si>
  <si>
    <t>10.31.2.129/26</t>
  </si>
  <si>
    <t>10.63.6.1/26</t>
  </si>
  <si>
    <t>10.23.62.1/25</t>
  </si>
  <si>
    <t>10.183.9.129/26</t>
  </si>
  <si>
    <t>10.219.44.1/25</t>
  </si>
  <si>
    <t>10.199.1.1/26</t>
  </si>
  <si>
    <t>10.183.10.1/26</t>
  </si>
  <si>
    <t>10.179.12.129/25</t>
  </si>
  <si>
    <t>10.157.40.129/25</t>
  </si>
  <si>
    <t>10.131.14.1/26</t>
  </si>
  <si>
    <t>10.135.42.129/25</t>
  </si>
  <si>
    <t>10.143.56.1/25</t>
  </si>
  <si>
    <t>10.23.60.1/25</t>
  </si>
  <si>
    <t>10.55.46.1/25</t>
  </si>
  <si>
    <t>10.135.57.129/25</t>
  </si>
  <si>
    <t>10.131.6.1/26</t>
  </si>
  <si>
    <t>10.157.29.1/25</t>
  </si>
  <si>
    <t>10.31.6.129/26</t>
  </si>
  <si>
    <t>10.43.76.1/24</t>
  </si>
  <si>
    <t>10.31.52.1/24</t>
  </si>
  <si>
    <t>10.131.40.1/25</t>
  </si>
  <si>
    <t>10.179.0.129/26</t>
  </si>
  <si>
    <t>10.135.37.129/25</t>
  </si>
  <si>
    <t>10.219.42.1/25</t>
  </si>
  <si>
    <t>10.63.51.1/25</t>
  </si>
  <si>
    <t>10.63.7.1/25</t>
  </si>
  <si>
    <t>10.27.36.1/25</t>
  </si>
  <si>
    <t>10.147.35.1/25</t>
  </si>
  <si>
    <t>10.11.62.1/25</t>
  </si>
  <si>
    <t>2534 GRAHAM ST</t>
  </si>
  <si>
    <t>PAKENHAM</t>
  </si>
  <si>
    <t>K0A2X0</t>
  </si>
  <si>
    <t>STELLARTON BRANCH</t>
  </si>
  <si>
    <t>254 FOORD ST</t>
  </si>
  <si>
    <t>STELLARTON</t>
  </si>
  <si>
    <t>B0K 1S0</t>
  </si>
  <si>
    <t>255 5TH AVE SW</t>
  </si>
  <si>
    <t>T2P3G6</t>
  </si>
  <si>
    <t>2550 MAIN ST</t>
  </si>
  <si>
    <t>N6P1R1</t>
  </si>
  <si>
    <t>This will login to every device, run the necessary commands and log it to the RBVPscript.txt file in your Documents folder</t>
  </si>
  <si>
    <t>If the script has an error, open the RBVPscript.txt and determine the last site to log data, open the SessionList.txt</t>
  </si>
  <si>
    <t>and find this site and delete all locations above it.  Then restart the script and it will auto append to the file to</t>
  </si>
  <si>
    <t>continue logging sites.</t>
  </si>
  <si>
    <t>Once the script is complete, open the master schedule and the RBVPscript.txt in Excel</t>
  </si>
  <si>
    <t>Select Delimited in Excel and then Next and select Comma as the delimiter.</t>
  </si>
  <si>
    <t>dd change for 800052 from aug 26 to tbd .  Moved 8000111 from aug 28 to tbd. (cabling)</t>
  </si>
  <si>
    <t>801255 dd changed from "" to Aug 26. 800082 dd changed from "" to aug 28.( cabling), updated Column A "Phase" Terminoligy to "Phase 1 Pilot, Phase 2 Pilot, Rollout", moved 800382 to July 21st from July 22nd as per Elaines email.</t>
  </si>
  <si>
    <t>800 Yankiee Valley Blvd, Unit 325</t>
  </si>
  <si>
    <t>T4B 3Y2</t>
  </si>
  <si>
    <t>P3P 1J6</t>
  </si>
  <si>
    <t>51 WATER ST, PO BOX 1000</t>
  </si>
  <si>
    <t>S0L 0Z0</t>
  </si>
  <si>
    <t>4056 CONFEDERATION PARKWAY</t>
  </si>
  <si>
    <t>L5B 0G4</t>
  </si>
  <si>
    <t>V5R 5G9</t>
  </si>
  <si>
    <t>Branch</t>
  </si>
  <si>
    <t>Opened</t>
  </si>
  <si>
    <t>S4V 2J2</t>
  </si>
  <si>
    <t>V2Y 0L7</t>
  </si>
  <si>
    <t>T3C 3P9</t>
  </si>
  <si>
    <t>N9Y 1C7</t>
  </si>
  <si>
    <t>124 MAIN ST E-PO BOX 10 or 124 Main St E</t>
  </si>
  <si>
    <t>49 6631 ISLAND HWY N Suite 49</t>
  </si>
  <si>
    <t>N3A 1K1</t>
  </si>
  <si>
    <t>P1B 2T6</t>
  </si>
  <si>
    <t>No</t>
  </si>
  <si>
    <t xml:space="preserve">861 LANSDOWNE ST W </t>
  </si>
  <si>
    <t>K9J 1Z5</t>
  </si>
  <si>
    <t>N1G4W3</t>
  </si>
  <si>
    <t>K7V1R1</t>
  </si>
  <si>
    <t xml:space="preserve">6306 MAIN ST-PO BOX 519 </t>
  </si>
  <si>
    <t>115 MAIN ST</t>
  </si>
  <si>
    <t>MARYFIELD</t>
  </si>
  <si>
    <t>S0G3K0</t>
  </si>
  <si>
    <t>L9V 3L1</t>
  </si>
  <si>
    <t>Patricia</t>
  </si>
  <si>
    <t>3076 ARBUTUS ST</t>
  </si>
  <si>
    <t>V6J3Z2</t>
  </si>
  <si>
    <t>10.63.3.129/26</t>
  </si>
  <si>
    <t>905671</t>
  </si>
  <si>
    <t>416313</t>
  </si>
  <si>
    <t>506450</t>
  </si>
  <si>
    <t>506631</t>
  </si>
  <si>
    <t>506870</t>
  </si>
  <si>
    <t>506634</t>
  </si>
  <si>
    <t>902867</t>
  </si>
  <si>
    <t>709576</t>
  </si>
  <si>
    <t>902425</t>
  </si>
  <si>
    <t>902889</t>
  </si>
  <si>
    <t>902827</t>
  </si>
  <si>
    <t>403509</t>
  </si>
  <si>
    <t>403562</t>
  </si>
  <si>
    <t>204988</t>
  </si>
  <si>
    <t>204687</t>
  </si>
  <si>
    <t>403299</t>
  </si>
  <si>
    <t xml:space="preserve">Added Hours of OP </t>
  </si>
  <si>
    <t>10.136.213.128/25</t>
  </si>
  <si>
    <t>10.136.214.0/25</t>
  </si>
  <si>
    <t>10.136.214.128/25</t>
  </si>
  <si>
    <t>10.136.215.0/25</t>
  </si>
  <si>
    <t>10.136.215.128/25</t>
  </si>
  <si>
    <t>10.136.216.0/25</t>
  </si>
  <si>
    <t>10.136.216.128/25</t>
  </si>
  <si>
    <t>10.136.217.0/25</t>
  </si>
  <si>
    <t>10.136.217.128/25</t>
  </si>
  <si>
    <t>10.136.218.0/25</t>
  </si>
  <si>
    <t>10.136.218.128/25</t>
  </si>
  <si>
    <t>10.136.219.0/25</t>
  </si>
  <si>
    <t>10.136.219.128/25</t>
  </si>
  <si>
    <t>10.136.220.0/25</t>
  </si>
  <si>
    <t>10.136.220.128/25</t>
  </si>
  <si>
    <t>10.136.221.0/25</t>
  </si>
  <si>
    <t>10.136.221.128/25</t>
  </si>
  <si>
    <t>10.136.222.0/25</t>
  </si>
  <si>
    <t>10.136.222.128/25</t>
  </si>
  <si>
    <t>10.136.223.0/25</t>
  </si>
  <si>
    <t>10.136.223.128/25</t>
  </si>
  <si>
    <t>10.136.224.0/25</t>
  </si>
  <si>
    <t>10.136.224.128/25</t>
  </si>
  <si>
    <t>10.136.225.0/25</t>
  </si>
  <si>
    <t>10.136.225.128/25</t>
  </si>
  <si>
    <t>10.136.226.0/25</t>
  </si>
  <si>
    <t>10.136.226.128/25</t>
  </si>
  <si>
    <t>10.136.227.0/25</t>
  </si>
  <si>
    <t>10.136.227.128/25</t>
  </si>
  <si>
    <t>10.136.228.0/25</t>
  </si>
  <si>
    <t>10.136.228.128/25</t>
  </si>
  <si>
    <t>10.136.229.0/25</t>
  </si>
  <si>
    <t>10.136.229.128/25</t>
  </si>
  <si>
    <t>10.136.230.0/25</t>
  </si>
  <si>
    <t>10.136.230.128/25</t>
  </si>
  <si>
    <t>10.136.231.0/25</t>
  </si>
  <si>
    <t>E2A 1A8</t>
  </si>
  <si>
    <t>230 N CHRISTINA ST</t>
  </si>
  <si>
    <t>N7T 5V2</t>
  </si>
  <si>
    <t>HEARTS CONTENT BRANCH</t>
  </si>
  <si>
    <t>230-236 MAIN ROAD</t>
  </si>
  <si>
    <t>HEARTS CONTENT</t>
  </si>
  <si>
    <t>A0B1Z0</t>
  </si>
  <si>
    <t>2306 #6 Hwy.</t>
  </si>
  <si>
    <t>VERNON</t>
  </si>
  <si>
    <t>V1T7E3</t>
  </si>
  <si>
    <t>800 du Square Victoria St. RC-04</t>
  </si>
  <si>
    <t>H4Z 1A1</t>
  </si>
  <si>
    <t>WESTWIND PLACE BRANCH</t>
  </si>
  <si>
    <t>800 Fairville Blvd</t>
  </si>
  <si>
    <t>E2M 5T4</t>
  </si>
  <si>
    <t>800 TAUNTON RD E</t>
  </si>
  <si>
    <t>L1H 7K5</t>
  </si>
  <si>
    <t>Sherwood Park</t>
  </si>
  <si>
    <t>T8H 0P1</t>
  </si>
  <si>
    <t>801 15TH ST E-SUITE 735</t>
  </si>
  <si>
    <t>S6V 0C7</t>
  </si>
  <si>
    <t>3541 Blanshard St</t>
  </si>
  <si>
    <t>V8Z 0B9</t>
  </si>
  <si>
    <t>3571 Dagenais Blvd West</t>
  </si>
  <si>
    <t>H7P 4X4</t>
  </si>
  <si>
    <t>36 DUNDAS ST E</t>
  </si>
  <si>
    <t>NAPANEE</t>
  </si>
  <si>
    <t>K7R 1H8</t>
  </si>
  <si>
    <t>HAPPY VALLEY BRANCH</t>
  </si>
  <si>
    <t>36 GRENFELL ST</t>
  </si>
  <si>
    <t>HAPPY VALLEY GOOSE BAY</t>
  </si>
  <si>
    <t>A0P1E0</t>
  </si>
  <si>
    <t>36 MAIN ST</t>
  </si>
  <si>
    <t>WARKWORTH</t>
  </si>
  <si>
    <t>K0K3K0</t>
  </si>
  <si>
    <t>360 MARCH RD</t>
  </si>
  <si>
    <t>KANATA</t>
  </si>
  <si>
    <t>K2K 2T5</t>
  </si>
  <si>
    <t>1701 Douglas Street - Unit #5</t>
  </si>
  <si>
    <t>V8W 0C1</t>
  </si>
  <si>
    <t>1705 MARINE DR</t>
  </si>
  <si>
    <t>WEST VANCOUVER</t>
  </si>
  <si>
    <t>V7V 1J5</t>
  </si>
  <si>
    <t>1708 Dolphin Ave</t>
  </si>
  <si>
    <t>V1Y 9S4</t>
  </si>
  <si>
    <t>171 KEIL DR S</t>
  </si>
  <si>
    <t>CHATHAM</t>
  </si>
  <si>
    <t>N7M3H3</t>
  </si>
  <si>
    <t>17120 Leslie St. - Suite 200</t>
  </si>
  <si>
    <t>L3Y8K7</t>
  </si>
  <si>
    <t>1715 COMMERCIAL DR</t>
  </si>
  <si>
    <t>V5N 4A4</t>
  </si>
  <si>
    <t>1716 RENFREW ST</t>
  </si>
  <si>
    <t>V5M3H8</t>
  </si>
  <si>
    <t>1721 CHIEFS WOOD DRIVE</t>
  </si>
  <si>
    <t>OHSWEKEN</t>
  </si>
  <si>
    <t>N0A1M0</t>
  </si>
  <si>
    <t>CHURCH POINT BRANCH</t>
  </si>
  <si>
    <t>1729 HIGHWAY 1</t>
  </si>
  <si>
    <t>CHURCH POINT</t>
  </si>
  <si>
    <t>B0W 1M0</t>
  </si>
  <si>
    <t>1730 LAKESHORE RD W</t>
  </si>
  <si>
    <t>1732 JANE ST</t>
  </si>
  <si>
    <t>M9N2S4</t>
  </si>
  <si>
    <t>175 WALLACE AVE N</t>
  </si>
  <si>
    <t>LISTOWEL</t>
  </si>
  <si>
    <t>N4W1K8</t>
  </si>
  <si>
    <t>1761 Victoria St. East</t>
  </si>
  <si>
    <t>Whitby</t>
  </si>
  <si>
    <t>L1N9W4</t>
  </si>
  <si>
    <t>17770 YONGE ST</t>
  </si>
  <si>
    <t>L3Y 8P4</t>
  </si>
  <si>
    <t>ELMSDALE BRANCH</t>
  </si>
  <si>
    <t>178 HWY #214</t>
  </si>
  <si>
    <t>ELMSDALE</t>
  </si>
  <si>
    <t>B2S1H7</t>
  </si>
  <si>
    <t>CHATHAM TOWN CENTRE BRANCH</t>
  </si>
  <si>
    <t>1780 WATER ST</t>
  </si>
  <si>
    <t>MIRAMICHI</t>
  </si>
  <si>
    <t>E1N1B6</t>
  </si>
  <si>
    <t>COOKSTOWN</t>
  </si>
  <si>
    <t>L0L1L0</t>
  </si>
  <si>
    <t>11 Victoria St. --Suite 100</t>
  </si>
  <si>
    <t>BARRIE</t>
  </si>
  <si>
    <t>L3N6T3</t>
  </si>
  <si>
    <t>110 3RD AVE W</t>
  </si>
  <si>
    <t>DRUMHELLER</t>
  </si>
  <si>
    <t>T0J0Y0</t>
  </si>
  <si>
    <t>110 DUNDAS ST</t>
  </si>
  <si>
    <t>THAMESFORD</t>
  </si>
  <si>
    <t>N0M2M0</t>
  </si>
  <si>
    <t>110 MAIN ST</t>
  </si>
  <si>
    <t>GUYSBOROUGH</t>
  </si>
  <si>
    <t>B0H1N0</t>
  </si>
  <si>
    <t>GUYSBOROUGH BRANCH</t>
  </si>
  <si>
    <t>Ins 15267 231 CHAMPLAIN ST-SUITE 101 , DIEPPE , NB</t>
  </si>
  <si>
    <t>4370WELLINGTONSTVERDUNONH4G1W4</t>
  </si>
  <si>
    <t>L1N4K3</t>
  </si>
  <si>
    <t>UXBRIDGE</t>
  </si>
  <si>
    <t>5222 130TH AVE SE</t>
  </si>
  <si>
    <t>T2Z 0G4</t>
  </si>
  <si>
    <t>523 Gardiners Road</t>
  </si>
  <si>
    <t>K7M3Y3</t>
  </si>
  <si>
    <t>Kelowna</t>
  </si>
  <si>
    <t>V1Z 4C9</t>
  </si>
  <si>
    <t>NEW GERMANY BRANCH</t>
  </si>
  <si>
    <t>5253 HIGHWAY 10</t>
  </si>
  <si>
    <t>NEW GERMANY</t>
  </si>
  <si>
    <t>B0R1E0</t>
  </si>
  <si>
    <t>LADYSMITH BRANCH</t>
  </si>
  <si>
    <t>527 FIRST AVE</t>
  </si>
  <si>
    <t>LADYSMITH</t>
  </si>
  <si>
    <t>V9G1A7</t>
  </si>
  <si>
    <t>5280 Saint Margarets Bay Rd</t>
  </si>
  <si>
    <t>Upper Tantallon</t>
  </si>
  <si>
    <t>B3Z 2J1</t>
  </si>
  <si>
    <t>53 45TH AVE</t>
  </si>
  <si>
    <t>LACHINE</t>
  </si>
  <si>
    <t>H8T2L8</t>
  </si>
  <si>
    <t>53 BAYFIELD ST</t>
  </si>
  <si>
    <t>L4M3A6</t>
  </si>
  <si>
    <t>10.135.44.1/25</t>
  </si>
  <si>
    <t>10.157.21.129/25</t>
  </si>
  <si>
    <t>10.157.34.1/25</t>
  </si>
  <si>
    <t>10.55.0.1/26</t>
  </si>
  <si>
    <t>10.123.36.1/25</t>
  </si>
  <si>
    <t>10.183.4.1/26</t>
  </si>
  <si>
    <t>10.55.35.1/25</t>
  </si>
  <si>
    <t>10.155.8.1/26</t>
  </si>
  <si>
    <t>10.191.61.1/25</t>
  </si>
  <si>
    <t>10.199.46.1/25</t>
  </si>
  <si>
    <t>10.147.4.129/26</t>
  </si>
  <si>
    <t>10.135.11.1/26</t>
  </si>
  <si>
    <t>10.135.43.1/25</t>
  </si>
  <si>
    <t>10.195.49.1/25</t>
  </si>
  <si>
    <t>10.127.53.1/25</t>
  </si>
  <si>
    <t>10.135.60.1/25</t>
  </si>
  <si>
    <t>10.143.35.1/25</t>
  </si>
  <si>
    <t>10.157.69.1/25</t>
  </si>
  <si>
    <t>10.63.5.129/26</t>
  </si>
  <si>
    <t>10.22.12.1/24</t>
  </si>
  <si>
    <t>10.157.32.1/25</t>
  </si>
  <si>
    <t>10.203.49.1/24</t>
  </si>
  <si>
    <t>10.75.50.1/25</t>
  </si>
  <si>
    <t>10.11.58.1/25</t>
  </si>
  <si>
    <t>10.183.12.129/26</t>
  </si>
  <si>
    <t>10.183.2.1/26</t>
  </si>
  <si>
    <t>10.75.58.1/25</t>
  </si>
  <si>
    <t>10.35.4.1/26</t>
  </si>
  <si>
    <t>10.23.0.1/26</t>
  </si>
  <si>
    <t>10.43.56.1/25</t>
  </si>
  <si>
    <t>10.75.10.129/25</t>
  </si>
  <si>
    <t>10.75.60.1/25</t>
  </si>
  <si>
    <t>10.179.7.1/26</t>
  </si>
  <si>
    <t>10.157.28.1/25</t>
  </si>
  <si>
    <t>10.191.47.1/25</t>
  </si>
  <si>
    <t>10.75.59.1/25</t>
  </si>
  <si>
    <t>10.157.3.1/25</t>
  </si>
  <si>
    <t>10.135.69.129/25</t>
  </si>
  <si>
    <t>10.143.52.1/25</t>
  </si>
  <si>
    <t>10.75.49.1/25</t>
  </si>
  <si>
    <t>10.157.30.1/25</t>
  </si>
  <si>
    <t>10.157.72.1/24</t>
  </si>
  <si>
    <t>10.157.31.1/25</t>
  </si>
  <si>
    <t>10.19.14.129/26</t>
  </si>
  <si>
    <t>10.127.15.1/26</t>
  </si>
  <si>
    <t>10.23.23.1/25</t>
  </si>
  <si>
    <t>10.23.2.1/26</t>
  </si>
  <si>
    <t>10.191.56.1/25</t>
  </si>
  <si>
    <t>10.131.11.1/26</t>
  </si>
  <si>
    <t>10.187.38.1/25</t>
  </si>
  <si>
    <t>10.63.2.129/26</t>
  </si>
  <si>
    <t>10.143.11.129/25</t>
  </si>
  <si>
    <t>10.183.17.129/26</t>
  </si>
  <si>
    <t>10.187.54.1/25</t>
  </si>
  <si>
    <t>10.157.25.1/25</t>
  </si>
  <si>
    <t>10.75.52.1/25</t>
  </si>
  <si>
    <t>10.179.45.1/25</t>
  </si>
  <si>
    <t>10.215.49.1/25</t>
  </si>
  <si>
    <t>10.127.2.1/25</t>
  </si>
  <si>
    <t>10.215.48.1/25</t>
  </si>
  <si>
    <t>10.127.38.1/25</t>
  </si>
  <si>
    <t>10.79.36.1/25</t>
  </si>
  <si>
    <t>10.179.5.129/26</t>
  </si>
  <si>
    <t>10.157.23.1/25</t>
  </si>
  <si>
    <t>10.179.1.129/26</t>
  </si>
  <si>
    <t>10.139.9.129/26</t>
  </si>
  <si>
    <t>10.22.32.1/24</t>
  </si>
  <si>
    <t>10.143.42.1/25</t>
  </si>
  <si>
    <t>10.155.47.1/25</t>
  </si>
  <si>
    <t>10.11.0.1/26</t>
  </si>
  <si>
    <t>10.143.8.129/25</t>
  </si>
  <si>
    <t>10.157.24.1/25</t>
  </si>
  <si>
    <t>10.183.7.129/26</t>
  </si>
  <si>
    <t>10.55.2.129/26</t>
  </si>
  <si>
    <t>10.203.1.1/26</t>
  </si>
  <si>
    <t>10.203.44.1/25</t>
  </si>
  <si>
    <t>10.195.42.1/25</t>
  </si>
  <si>
    <t>10.35.11.129/26</t>
  </si>
  <si>
    <t>10.203.50.1/25</t>
  </si>
  <si>
    <t>10.63.49.1/25</t>
  </si>
  <si>
    <t>10.147.53.1/25</t>
  </si>
  <si>
    <t>10.79.41.1/25</t>
  </si>
  <si>
    <t>10.143.55.1/25</t>
  </si>
  <si>
    <t>10.11.117.129/25</t>
  </si>
  <si>
    <t>10.131.17.1/26</t>
  </si>
  <si>
    <t>10.203.53.1/25</t>
  </si>
  <si>
    <t>10.139.13.1/26</t>
  </si>
  <si>
    <t>10.143.57.1/25</t>
  </si>
  <si>
    <t>10.187.2.129/26</t>
  </si>
  <si>
    <t>10.11.56.1/25</t>
  </si>
  <si>
    <t>10.11.60.1/25</t>
  </si>
  <si>
    <t>10.75.61.1/25</t>
  </si>
  <si>
    <t>10.191.43.1/25</t>
  </si>
  <si>
    <t>10.139.44.1/25</t>
  </si>
  <si>
    <t>10.43.55.1/25</t>
  </si>
  <si>
    <t>10.157.22.1/25</t>
  </si>
  <si>
    <t>10.191.46.1/25</t>
  </si>
  <si>
    <t>10.135.67.1/25</t>
  </si>
  <si>
    <t>10.127.5.1/26</t>
  </si>
  <si>
    <t>10.43.57.1/25</t>
  </si>
  <si>
    <t>10.155.15.129/26</t>
  </si>
  <si>
    <t>10.75.65.1/24</t>
  </si>
  <si>
    <t>10.35.5.129/26</t>
  </si>
  <si>
    <t>10.123.51.1/25</t>
  </si>
  <si>
    <t>10.199.38.1/25</t>
  </si>
  <si>
    <t>10.207.36.1/25</t>
  </si>
  <si>
    <t>10.135.61.1/25</t>
  </si>
  <si>
    <t>10.187.51.1/25</t>
  </si>
  <si>
    <t>10.135.41.129/25</t>
  </si>
  <si>
    <t>10.135.64.1/25</t>
  </si>
  <si>
    <t>10.147.40.1/25</t>
  </si>
  <si>
    <t>10.63.50.1/25</t>
  </si>
  <si>
    <t>10.55.4.1/26</t>
  </si>
  <si>
    <t>10.219.1.1/25</t>
  </si>
  <si>
    <t>10.127.10.129/26</t>
  </si>
  <si>
    <t>10.195.53.1/24</t>
  </si>
  <si>
    <t>10.131.8.1/26</t>
  </si>
  <si>
    <t>10.127.21.1/25</t>
  </si>
  <si>
    <t>10.203.73.1/24</t>
  </si>
  <si>
    <t>10.155.2.1/26</t>
  </si>
  <si>
    <t>10.143.40.1/25</t>
  </si>
  <si>
    <t>10.219.51.1/25</t>
  </si>
  <si>
    <t>10.203.3.1/26</t>
  </si>
  <si>
    <t>10.123.42.1/25</t>
  </si>
  <si>
    <t>10.23.66.1/25</t>
  </si>
  <si>
    <t>10.127.17.129/26</t>
  </si>
  <si>
    <t>10.147.10.129/26</t>
  </si>
  <si>
    <t>10.207.45.1/25</t>
  </si>
  <si>
    <t>10.191.3.1/26</t>
  </si>
  <si>
    <t>10.35.4.129/26</t>
  </si>
  <si>
    <t>10.139.12.1/26</t>
  </si>
  <si>
    <t>10.131.9.129/25</t>
  </si>
  <si>
    <t>10.179.10.1/26</t>
  </si>
  <si>
    <t>10.131.18.1/26</t>
  </si>
  <si>
    <t>10.63.78.1/24</t>
  </si>
  <si>
    <t>10.139.14.129/25</t>
  </si>
  <si>
    <t>10.63.3.1/26</t>
  </si>
  <si>
    <t>10.23.54.1/25</t>
  </si>
  <si>
    <t>10.215.2.1/26</t>
  </si>
  <si>
    <t>10.123.41.1/25</t>
  </si>
  <si>
    <t>10.203.47.1/25</t>
  </si>
  <si>
    <t>10.63.10.129/26</t>
  </si>
  <si>
    <t>10.215.5.129/26</t>
  </si>
  <si>
    <t>10.11.61.1/25</t>
  </si>
  <si>
    <t>10.135.35.129/25</t>
  </si>
  <si>
    <t>10.167.57.1/25</t>
  </si>
  <si>
    <t>10.139.8.1/26</t>
  </si>
  <si>
    <t>10.183.19.129/26</t>
  </si>
  <si>
    <t>10.183.6.1/26</t>
  </si>
  <si>
    <t>10.75.66.1/25</t>
  </si>
  <si>
    <t>10.195.52.1/25</t>
  </si>
  <si>
    <t>10.23.4.1/26</t>
  </si>
  <si>
    <t>10.11.9.1/26</t>
  </si>
  <si>
    <t>10.22.26.1/24</t>
  </si>
  <si>
    <t>10.35.7.1/26</t>
  </si>
  <si>
    <t>10.67.53.1/25</t>
  </si>
  <si>
    <t>10.135.10.129/25</t>
  </si>
  <si>
    <t>w01662br1</t>
  </si>
  <si>
    <t>w02900br1</t>
  </si>
  <si>
    <t>w02920br1</t>
  </si>
  <si>
    <t>w03422br1</t>
  </si>
  <si>
    <t>w03520br1</t>
  </si>
  <si>
    <t>w04120br1</t>
  </si>
  <si>
    <t>w04695br1</t>
  </si>
  <si>
    <t>w08610br1</t>
  </si>
  <si>
    <t>e08371br6</t>
  </si>
  <si>
    <t>c00442br1</t>
  </si>
  <si>
    <t>c03542br1</t>
  </si>
  <si>
    <t>e03710br1</t>
  </si>
  <si>
    <t>e04910br1</t>
  </si>
  <si>
    <t>c00042br1</t>
  </si>
  <si>
    <t>e90333vr1</t>
  </si>
  <si>
    <t>w90865vr1</t>
  </si>
  <si>
    <t>e90322vr1</t>
  </si>
  <si>
    <t>c90428vr1</t>
  </si>
  <si>
    <t>c90535vr1</t>
  </si>
  <si>
    <t>e90341vr1</t>
  </si>
  <si>
    <t>e90503vr1</t>
  </si>
  <si>
    <t>w90829vr1</t>
  </si>
  <si>
    <t>c90621vr2</t>
  </si>
  <si>
    <t>c90411vr1</t>
  </si>
  <si>
    <t>c90416vr1</t>
  </si>
  <si>
    <t>e90270vr1</t>
  </si>
  <si>
    <t>c90537vr1</t>
  </si>
  <si>
    <t>e03051br1</t>
  </si>
  <si>
    <t>e03631br1</t>
  </si>
  <si>
    <t>e09057br1</t>
  </si>
  <si>
    <t>w00177br1</t>
  </si>
  <si>
    <t>W02409br1</t>
  </si>
  <si>
    <t>w10773br1</t>
  </si>
  <si>
    <t>c00262br1</t>
  </si>
  <si>
    <t>c00962br1</t>
  </si>
  <si>
    <t>c01022br1</t>
  </si>
  <si>
    <t>w01259br6</t>
  </si>
  <si>
    <t>w01279br1</t>
  </si>
  <si>
    <t>c02132br1</t>
  </si>
  <si>
    <t>c02157br1</t>
  </si>
  <si>
    <t>e02291br6</t>
  </si>
  <si>
    <t>w02419br1</t>
  </si>
  <si>
    <t>c03022br1</t>
  </si>
  <si>
    <t>c03682br1</t>
  </si>
  <si>
    <t>c03942br1</t>
  </si>
  <si>
    <t>w05220br6</t>
  </si>
  <si>
    <t>c05462br1</t>
  </si>
  <si>
    <t>c05702cr1</t>
  </si>
  <si>
    <t>e05855br1</t>
  </si>
  <si>
    <t>c06012br1</t>
  </si>
  <si>
    <t>c06776br1</t>
  </si>
  <si>
    <t>w07310br1</t>
  </si>
  <si>
    <t>e08371br1</t>
  </si>
  <si>
    <t>c08372br1</t>
  </si>
  <si>
    <t>e11176sr1</t>
  </si>
  <si>
    <t>w16113sr1</t>
  </si>
  <si>
    <t>c16481vr1</t>
  </si>
  <si>
    <t>e90322vr6</t>
  </si>
  <si>
    <t>w90771vr6</t>
  </si>
  <si>
    <t>e90270vr3</t>
  </si>
  <si>
    <t>e90270vr6</t>
  </si>
  <si>
    <t>e90331vr1</t>
  </si>
  <si>
    <t>c90511vr1</t>
  </si>
  <si>
    <t>c90537vr6</t>
  </si>
  <si>
    <t>c90571vr6</t>
  </si>
  <si>
    <t>c90571vr3</t>
  </si>
  <si>
    <t>c90583vr1</t>
  </si>
  <si>
    <t>c90613vr1</t>
  </si>
  <si>
    <t>c90621vr1</t>
  </si>
  <si>
    <t>w90731vr1</t>
  </si>
  <si>
    <t>w90812vr1</t>
  </si>
  <si>
    <t>w90855vr7</t>
  </si>
  <si>
    <t>w90857vr1</t>
  </si>
  <si>
    <t>w06527br1</t>
  </si>
  <si>
    <t>w06887br1</t>
  </si>
  <si>
    <t>w02160br1</t>
  </si>
  <si>
    <t>w07497br1</t>
  </si>
  <si>
    <t>e09851br1</t>
  </si>
  <si>
    <t>w09138br1</t>
  </si>
  <si>
    <t>w00720br1</t>
  </si>
  <si>
    <t>9 Peakview Way</t>
  </si>
  <si>
    <t>Halifax</t>
  </si>
  <si>
    <t>1050 SIMCOE ST N</t>
  </si>
  <si>
    <t>OSHAWA</t>
  </si>
  <si>
    <t>L1G4W5</t>
  </si>
  <si>
    <t>106 Beaurepaire Dr.</t>
  </si>
  <si>
    <t>BEACONSFIELD</t>
  </si>
  <si>
    <t>H9W0A1</t>
  </si>
  <si>
    <t>106 Millennium Dr.</t>
  </si>
  <si>
    <t>Fort Mcmurray</t>
  </si>
  <si>
    <t>T9K2S8</t>
  </si>
  <si>
    <t>106 RACINE ST E</t>
  </si>
  <si>
    <t>CHICOUTIMI</t>
  </si>
  <si>
    <t>G7H 1R1</t>
  </si>
  <si>
    <t>10611 BOUL PIE IX</t>
  </si>
  <si>
    <t>MONTREAL NORTH</t>
  </si>
  <si>
    <t>H1H4A3</t>
  </si>
  <si>
    <t>L7A0T4</t>
  </si>
  <si>
    <t>10720 80 AVE</t>
  </si>
  <si>
    <t>GRANDE PRAIRIE</t>
  </si>
  <si>
    <t>T8W 0G9</t>
  </si>
  <si>
    <t>1079 DOUGLAS ST</t>
  </si>
  <si>
    <t>VICTORIA</t>
  </si>
  <si>
    <t>V8W2C5</t>
  </si>
  <si>
    <t>NORTH VANCOUVER</t>
  </si>
  <si>
    <t>V7L0A7</t>
  </si>
  <si>
    <t>108 GARAFRAXA ST S</t>
  </si>
  <si>
    <t>DURHAM</t>
  </si>
  <si>
    <t>N0G1R0</t>
  </si>
  <si>
    <t>10843 82ND AVE</t>
  </si>
  <si>
    <t>T6E 2B2</t>
  </si>
  <si>
    <t>109 MAIN ST</t>
  </si>
  <si>
    <t>GERALDTON</t>
  </si>
  <si>
    <t>1496 WELLINGTON ST E</t>
  </si>
  <si>
    <t>SAULT STE MARIE</t>
  </si>
  <si>
    <t>P6A2R1</t>
  </si>
  <si>
    <t>1497 WEST BROADWAY</t>
  </si>
  <si>
    <t>V6H 1H7</t>
  </si>
  <si>
    <t>15 DOXSEE AVE N</t>
  </si>
  <si>
    <t>CAMPBELLFORD</t>
  </si>
  <si>
    <t>K0L1L0</t>
  </si>
  <si>
    <t>BOUCTOUCHE BRANCH</t>
  </si>
  <si>
    <t>15 IRVING BLVD</t>
  </si>
  <si>
    <t>BOUCTOUCHE</t>
  </si>
  <si>
    <t>E4S3J4</t>
  </si>
  <si>
    <t>15 JOHN ST</t>
  </si>
  <si>
    <t>SUNDRIDGE</t>
  </si>
  <si>
    <t>P0A1Z0</t>
  </si>
  <si>
    <t>15 PLACE CHAMBLY (known as 1233 Périgny)</t>
  </si>
  <si>
    <t>CHAMBLY</t>
  </si>
  <si>
    <t>J3L 2Y7</t>
  </si>
  <si>
    <t>15 PLAINS RD E</t>
  </si>
  <si>
    <t>BURLINGTON</t>
  </si>
  <si>
    <t>L7T2B8</t>
  </si>
  <si>
    <t>CAMBRIDGE BUSINESS CENTRE</t>
  </si>
  <si>
    <t>15 SHELDON DR</t>
  </si>
  <si>
    <t>N1R 6R8</t>
  </si>
  <si>
    <t>15 WOROBETZ PL</t>
  </si>
  <si>
    <t>SASKATOON</t>
  </si>
  <si>
    <t>S7L6R4</t>
  </si>
  <si>
    <t>150 WYNFORD HEIGHTS CRES</t>
  </si>
  <si>
    <t>M3C1K6</t>
  </si>
  <si>
    <t>1501 AVE MCGILL COLLEGE</t>
  </si>
  <si>
    <t>H3A3M8</t>
  </si>
  <si>
    <t>1501 Innisfil Beach Road</t>
  </si>
  <si>
    <t>INNISFIL</t>
  </si>
  <si>
    <t>L9S4B2</t>
  </si>
  <si>
    <t>150A 82ND AVE &amp; 83RD ST</t>
  </si>
  <si>
    <t>1405 KING ST E</t>
  </si>
  <si>
    <t>COURTICE</t>
  </si>
  <si>
    <t>L1E2J6</t>
  </si>
  <si>
    <t>141 BOUL DE MORTAGNE</t>
  </si>
  <si>
    <t>BOUCHERVILLE</t>
  </si>
  <si>
    <t>J4B6G4</t>
  </si>
  <si>
    <t>14155 23 Ave.</t>
  </si>
  <si>
    <t>T6R0G4</t>
  </si>
  <si>
    <t>152 SOUTH ALBERNI HWY</t>
  </si>
  <si>
    <t>PARKSVILLE</t>
  </si>
  <si>
    <t>V9P 2G5</t>
  </si>
  <si>
    <t>739 BROADVIEW AV</t>
  </si>
  <si>
    <t>M4K2P6</t>
  </si>
  <si>
    <t>833 COLLEGE ST</t>
  </si>
  <si>
    <t>M5H2M5</t>
  </si>
  <si>
    <t>M5T2E4</t>
  </si>
  <si>
    <t>N2T2Z7</t>
  </si>
  <si>
    <t>N6A3C4</t>
  </si>
  <si>
    <t>N8H1R6</t>
  </si>
  <si>
    <t>1520 MAJOR MACKENZIE DR-SUITE</t>
  </si>
  <si>
    <t>VAUGHAN</t>
  </si>
  <si>
    <t>L6A 0A9</t>
  </si>
  <si>
    <t>British Columbia</t>
  </si>
  <si>
    <t>V0B1G0</t>
  </si>
  <si>
    <t>10098 Mclauglin Rd.</t>
  </si>
  <si>
    <t>L7A2X6</t>
  </si>
  <si>
    <t>101 BOUL CARDINAL LEGER</t>
  </si>
  <si>
    <t>PINCOURT</t>
  </si>
  <si>
    <t>J7V3Y3</t>
  </si>
  <si>
    <t>101 Cedar Dr</t>
  </si>
  <si>
    <t>SPARWOOD</t>
  </si>
  <si>
    <t>V0B2G0</t>
  </si>
  <si>
    <t>T7V1Y6</t>
  </si>
  <si>
    <t>879 Marine Drive</t>
  </si>
  <si>
    <t>V7P1R7</t>
  </si>
  <si>
    <t>LEAMINGTON</t>
  </si>
  <si>
    <t>N8H5C5</t>
  </si>
  <si>
    <t>N0H1W0</t>
  </si>
  <si>
    <t>5028 50TH AVE SUITE #104</t>
  </si>
  <si>
    <t>BONNYVILLE</t>
  </si>
  <si>
    <t>T9N2G8</t>
  </si>
  <si>
    <t>PONOKA BRANCH</t>
  </si>
  <si>
    <t>5031 51ST AVE</t>
  </si>
  <si>
    <t>PONOKA</t>
  </si>
  <si>
    <t>T4J1R7</t>
  </si>
  <si>
    <t>FREDERICTON MAIN BR</t>
  </si>
  <si>
    <t>504 QUEEN ST</t>
  </si>
  <si>
    <t>E3B 5G1</t>
  </si>
  <si>
    <t>V5Z 1E7</t>
  </si>
  <si>
    <t>5050 UPLANDS DR</t>
  </si>
  <si>
    <t>V9T6N1</t>
  </si>
  <si>
    <t>CHAPLEAU</t>
  </si>
  <si>
    <t>P0M1K0</t>
  </si>
  <si>
    <t>G8H2L8</t>
  </si>
  <si>
    <t>8940 HIGHWAY 50-UNIT 1</t>
  </si>
  <si>
    <t>L6P 3A3</t>
  </si>
  <si>
    <t>PC&amp;B</t>
  </si>
  <si>
    <t>Re-Cabling Target Completion Date</t>
  </si>
  <si>
    <t>POE Switch Install Target Completion Date</t>
  </si>
  <si>
    <t>Number of Non-Emergency Stand Alone Phones Completed</t>
  </si>
  <si>
    <t>Karim</t>
  </si>
  <si>
    <t xml:space="preserve">Updated ReCabling Target Completion Dates re Serena CIMs SS </t>
  </si>
  <si>
    <t>N/A</t>
  </si>
  <si>
    <t>235 Ira Needles Blvd</t>
  </si>
  <si>
    <t>Kitchener</t>
  </si>
  <si>
    <t>N2N 0B2</t>
  </si>
  <si>
    <t>235 QUEEN ST E</t>
  </si>
  <si>
    <t>L6W2B5</t>
  </si>
  <si>
    <t>2350 MCPHILLIPS ST</t>
  </si>
  <si>
    <t>R2V 4J6</t>
  </si>
  <si>
    <t>23564 WOODBINE AVE</t>
  </si>
  <si>
    <t>KESWICK</t>
  </si>
  <si>
    <t>L4P 0E2</t>
  </si>
  <si>
    <t>236 MAIN ST</t>
  </si>
  <si>
    <t>ANTIGONISH</t>
  </si>
  <si>
    <t>B2G 2C2</t>
  </si>
  <si>
    <t>2369 County Rd. 45</t>
  </si>
  <si>
    <t>Norwood</t>
  </si>
  <si>
    <t>K0L2V0</t>
  </si>
  <si>
    <t>237 MAIN ST</t>
  </si>
  <si>
    <t>STAYNER</t>
  </si>
  <si>
    <t>L0M1S0</t>
  </si>
  <si>
    <t>2381 HASTINGS ST E</t>
  </si>
  <si>
    <t>V5L 1V6</t>
  </si>
  <si>
    <t>2395 4TH AVE W</t>
  </si>
  <si>
    <t>V6K1P2</t>
  </si>
  <si>
    <t>1421 KENNEDY RD</t>
  </si>
  <si>
    <t>M1P2L6</t>
  </si>
  <si>
    <t>1427 GRAHAM BLVD</t>
  </si>
  <si>
    <t>MONT-ROYAL</t>
  </si>
  <si>
    <t>H3P 3M9</t>
  </si>
  <si>
    <t>144 Elizabeth St.</t>
  </si>
  <si>
    <t>Okotoks</t>
  </si>
  <si>
    <t>T1S1K4</t>
  </si>
  <si>
    <t>144 MAIN ST S</t>
  </si>
  <si>
    <t>KENORA</t>
  </si>
  <si>
    <t>P9N1S9</t>
  </si>
  <si>
    <t>1450 Major Mackenzie Dr.</t>
  </si>
  <si>
    <t>Richmond Hill</t>
  </si>
  <si>
    <t>L4S0A1</t>
  </si>
  <si>
    <t>T2X3J3</t>
  </si>
  <si>
    <t>147 4TH ST</t>
  </si>
  <si>
    <t>WAWANESA</t>
  </si>
  <si>
    <t>R0K2G0</t>
  </si>
  <si>
    <t>600 Crowfoot Crescent N.W. - Unit 410</t>
  </si>
  <si>
    <t>T3G0B4</t>
  </si>
  <si>
    <t>600 Crowfoot Crescent NW - Unit 1</t>
  </si>
  <si>
    <t>600 Jean-talon St. E.</t>
  </si>
  <si>
    <t>H2R3A8</t>
  </si>
  <si>
    <t>600 Queen's Plate Drive</t>
  </si>
  <si>
    <t>M9W 0A4</t>
  </si>
  <si>
    <t>600 SIR WILFRID LAURIER BLVD</t>
  </si>
  <si>
    <t>BELOEIL</t>
  </si>
  <si>
    <t>J3G 4J2</t>
  </si>
  <si>
    <t>6014 VEDDER RD-UNIT 23</t>
  </si>
  <si>
    <t>V2R5M4</t>
  </si>
  <si>
    <t>602 PARK AVE E-PO BOX 370</t>
  </si>
  <si>
    <t>BEAUSEJOUR</t>
  </si>
  <si>
    <t>R0E 0C0</t>
  </si>
  <si>
    <t>602 QUEEN ST E</t>
  </si>
  <si>
    <t>P6A 2A4</t>
  </si>
  <si>
    <t>6021 Steeles Ave East</t>
  </si>
  <si>
    <t>M1V5P7</t>
  </si>
  <si>
    <t>BRITANNIA &amp; GLEN ERIN BRANCH</t>
  </si>
  <si>
    <t>6040 GLEN ERIN DR</t>
  </si>
  <si>
    <t>908 2ND AVE E--suite 300</t>
  </si>
  <si>
    <t>N4K2H6</t>
  </si>
  <si>
    <t>9090 Leduc Blvd Suite 110</t>
  </si>
  <si>
    <t>BROSSARD</t>
  </si>
  <si>
    <t>J4Y 0E2</t>
  </si>
  <si>
    <t>91 Conception Bay Hwy</t>
  </si>
  <si>
    <t>Conception Bay South</t>
  </si>
  <si>
    <t>A1N3A3</t>
  </si>
  <si>
    <t>91 JOHN ST N</t>
  </si>
  <si>
    <t>ARNPRIOR</t>
  </si>
  <si>
    <t>K7S2N4</t>
  </si>
  <si>
    <t>91 PROVOST ST</t>
  </si>
  <si>
    <t>NEW GLASGOW</t>
  </si>
  <si>
    <t>B2H2P5</t>
  </si>
  <si>
    <t>NEW GLASGOW BRANCH</t>
  </si>
  <si>
    <t>9101 Weston Rd.</t>
  </si>
  <si>
    <t>Updated Columns BU TR 1920 4202</t>
  </si>
  <si>
    <t xml:space="preserve">Updated dates and number of phones in Standalone column. Updated re-cabling dates. </t>
  </si>
  <si>
    <t>Updated Centrix count for 100 King St. TR 10768 90571</t>
  </si>
  <si>
    <t>Updated Columns BT TR 2772 9047 2071 2072 1766 5600</t>
  </si>
  <si>
    <t>Updated Columns BT TR 1442 1380 1224 1012 912 90522 90500 16103/15309 15289/13177 15316/13218</t>
  </si>
  <si>
    <t xml:space="preserve">Updated Columns BT TR 3520 5399 3610 7437 4160 7680 3160 5489 8110 782 </t>
  </si>
  <si>
    <t>Robert Rehders</t>
  </si>
  <si>
    <t>vanc_01_6046781180</t>
  </si>
  <si>
    <t>604-678-1180</t>
  </si>
  <si>
    <t>calg_01_4033552310</t>
  </si>
  <si>
    <t>403-366-3024</t>
  </si>
  <si>
    <t>winnipeg_01_2043181717</t>
  </si>
  <si>
    <t>204-318-1717</t>
  </si>
  <si>
    <t>edmonton_01_7806702348</t>
  </si>
  <si>
    <t>780-670-2348</t>
  </si>
  <si>
    <t>saanich_01_2506657989</t>
  </si>
  <si>
    <t>250-665-7989</t>
  </si>
  <si>
    <t>portco_01_7782846985</t>
  </si>
  <si>
    <t>778-284-6985</t>
  </si>
  <si>
    <t>london_01_5194722017</t>
  </si>
  <si>
    <t>519-472-2017</t>
  </si>
  <si>
    <t>abbotsford_01_6047551008</t>
  </si>
  <si>
    <t>604-755-1008</t>
  </si>
  <si>
    <t>lethbridge_01_4033883723</t>
  </si>
  <si>
    <t>403-388-3723</t>
  </si>
  <si>
    <t>kelowna_01_2504484318</t>
  </si>
  <si>
    <t>250-448-4318</t>
  </si>
  <si>
    <t>southkamloops_01_2504341228</t>
  </si>
  <si>
    <t>250-434-1228</t>
  </si>
  <si>
    <t>windsor_on_01_5192559607</t>
  </si>
  <si>
    <t xml:space="preserve">519-255-9607 </t>
  </si>
  <si>
    <t>bolton_01_9059512017</t>
  </si>
  <si>
    <t>905-951-2017</t>
  </si>
  <si>
    <t>port_moody_01_7782728599</t>
  </si>
  <si>
    <t>778-272-8599</t>
  </si>
  <si>
    <t>rutland_01_2504510517</t>
  </si>
  <si>
    <t>250-451-0517</t>
  </si>
  <si>
    <t xml:space="preserve">Need  PTN </t>
  </si>
  <si>
    <t>woodstock_5195378997</t>
  </si>
  <si>
    <t>519-537-8997</t>
  </si>
  <si>
    <t>Transit 15287 (809025) 975 Paisley.  Row inserted to add the INS portion with RBVP ID 809025 with a cutover date of November 03</t>
  </si>
  <si>
    <t>Transit 742 (800211) Updated the postal code to L7N 3W2 from L7L 1S8</t>
  </si>
  <si>
    <t>New Dates Added  to replace transits 3089,5051,670,1020,1145,15112,7473,6752,6012,59
Nov 10th:Transits 2064,3562, 6781 
Nov 11th: Transits 361, 5062 
Nov 12th: 2591, 1712, 90515, 17322
Nov 13th: Transist 236, 5101
Dec 1st: Transits 9409, 7212, 90326
Dec 3rd: Transit 41
Dec 4th: Transit 2242
Dec 9th: Transits 15286, 124
Dec 10th: Transit 4442
Jan 5th: Transits 2772, 744
Res Transit 7319 fr TBDto Feb 2, 2015
Res Transit 192 fr TBD to Nov 6th
Res Transit 13152 fr TBD to Nov 6th
Did not schedule dates for Transits 10756,13722,5101 as per Oct 16th call 
NON SIP sites DD changed to Dec 31, 2015</t>
  </si>
  <si>
    <t xml:space="preserve">Linda  </t>
  </si>
  <si>
    <t xml:space="preserve">Added  dates for Jan , Feb, March </t>
  </si>
  <si>
    <t>Violeta</t>
  </si>
  <si>
    <t>Fixed the formulas for column BR, BS</t>
  </si>
  <si>
    <t>Transit 15102 (809027)  365 High Tech Rd.  INS**Reno Collision** With Ernie's approval this was removed from migration.  The cutover date has been changed to TBD from Nov. 03.  Site replacement needed.</t>
  </si>
  <si>
    <t>Transit 15286 (809002) 2485 Appleby Line.  INS**Reno Collision** Cutover date was change to TDB from December 09, site replacement needed.</t>
  </si>
  <si>
    <t>Transit 15405 (802815) 25 Peel Ctr  INS**Reno Collision** Cutover date was change to TDB from  a blank entry</t>
  </si>
  <si>
    <t>Transit 12991 (802444) 2 Bloor St. E.  INS**Reno Collision**Cutover date was change to TDB from February 09, site replacement needed.</t>
  </si>
  <si>
    <t>10.139.41.1/25</t>
  </si>
  <si>
    <t>10.131.48.1/25</t>
  </si>
  <si>
    <t>10.157.21.1/25</t>
  </si>
  <si>
    <t>10.195.50.1/25</t>
  </si>
  <si>
    <t>10.157.26.1/25</t>
  </si>
  <si>
    <t>10.55.48.1/25</t>
  </si>
  <si>
    <t>10.79.68.1/24</t>
  </si>
  <si>
    <t>10.131.47.1/25</t>
  </si>
  <si>
    <t>10.151.6.1/25</t>
  </si>
  <si>
    <t>10.135.6.1/26</t>
  </si>
  <si>
    <t>10.215.0.129/26</t>
  </si>
  <si>
    <t>10.215.3.1/26</t>
  </si>
  <si>
    <t>10.199.74.1/24</t>
  </si>
  <si>
    <t>10.139.11.129/26</t>
  </si>
  <si>
    <t>10.123.0.129/25</t>
  </si>
  <si>
    <t>10.199.48.1/25</t>
  </si>
  <si>
    <t>10.127.8.1/26</t>
  </si>
  <si>
    <t>10.151.38.1/25</t>
  </si>
  <si>
    <t>10.203.48.1/25</t>
  </si>
  <si>
    <t>10.75.47.1/25</t>
  </si>
  <si>
    <t>10.131.23.129/25</t>
  </si>
  <si>
    <t>10.147.51.1/25</t>
  </si>
  <si>
    <t>10.123.46.1/25</t>
  </si>
  <si>
    <t>10.75.56.1/25</t>
  </si>
  <si>
    <t>10.31.51.1/25</t>
  </si>
  <si>
    <t>10.131.43.1/25</t>
  </si>
  <si>
    <t>10.155.45.1/25</t>
  </si>
  <si>
    <t>10.157.67.1/25</t>
  </si>
  <si>
    <t>10.127.17.1/26</t>
  </si>
  <si>
    <t>10.75.57.1/25</t>
  </si>
  <si>
    <t>10.219.4.129/25</t>
  </si>
  <si>
    <t>10.11.42.129/25</t>
  </si>
  <si>
    <t>10.11.59.1/25</t>
  </si>
  <si>
    <t>10.55.42.1/25</t>
  </si>
  <si>
    <t>10.147.8.1/26</t>
  </si>
  <si>
    <t>10.135.38.129/25</t>
  </si>
  <si>
    <t>10.75.55.1/25</t>
  </si>
  <si>
    <t>10.127.37.1/25</t>
  </si>
  <si>
    <t>Whycocomagh</t>
  </si>
  <si>
    <t>WCMGNS02RS1</t>
  </si>
  <si>
    <t>Wolfville</t>
  </si>
  <si>
    <t>WFVLNS01RS1</t>
  </si>
  <si>
    <t>Yarmouth</t>
  </si>
  <si>
    <t>YRMONS01CG0</t>
  </si>
  <si>
    <t>Vanderhoof</t>
  </si>
  <si>
    <t>VRHFBC01RS2</t>
  </si>
  <si>
    <t xml:space="preserve">Transit 1259 (800364) 2500 University, AB.  This row was removed from the Scheduled Tab and placed in the Deleted sit tab.  There is no staff at this location, there is only 1 telephone line assocaited with student banking at the University of Calgary. </t>
  </si>
  <si>
    <t>Transit 15345 (809019) 383 Aspen Glen.  Inserted a row for INS with the same cutover date of December 08 as the other LOB.</t>
  </si>
  <si>
    <t xml:space="preserve">Transit 1259 (800364) 2500 University, AB.  This row was removed from the Scheduled Tab and placed in the Deleted sit tab.  There is no staff at this location, there is only 1 telephone line associated with student banking at the University of Calgary.  </t>
  </si>
  <si>
    <r>
      <t>Bell</t>
    </r>
    <r>
      <rPr>
        <sz val="10"/>
        <color indexed="8"/>
        <rFont val="Angsana New"/>
        <family val="1"/>
      </rPr>
      <t xml:space="preserve">                       </t>
    </r>
    <r>
      <rPr>
        <sz val="8"/>
        <color indexed="8"/>
        <rFont val="Angsana New"/>
        <family val="1"/>
      </rPr>
      <t>(Pat Armstrong)</t>
    </r>
  </si>
  <si>
    <t>Updated column "AN" with tech information &amp; confirming column "AL" to ensure correct cutover dates</t>
  </si>
  <si>
    <t>F</t>
  </si>
  <si>
    <t>IP</t>
  </si>
  <si>
    <t>T</t>
  </si>
  <si>
    <t xml:space="preserve">Transit 16110 (802896) 3960 Quadra St.  This entry was taken off of the Scheduled Tab and placed in the Deleted Sites tab. This location was closed and was never re-opened. The cutover date was December 08th.   Email was sent previouly to James for site replacement for December.   </t>
  </si>
  <si>
    <t>Transit 6389 (801610) added Audit delegate information</t>
  </si>
  <si>
    <t>Transit 1098 (800301) added Audit delegate information</t>
  </si>
  <si>
    <t xml:space="preserve">Oct. 08: Transit 10773 (802372) P&amp;CB 10117 Jasper Ave.  This entry was taken off of the Scheduled Tab and placed in the Deleted Sites tab. The cutover date was scheduled for December 10.  The staff has moved to the GU/Campus and are no longer part of the branch network. Email was sent previously to James for site replacement for December.   </t>
  </si>
  <si>
    <t>Transit 15288 (809020) 3089 Wonderland Rd, Unit A, London.  Reno Collision** Inserted a row for INS, the cutover date is TDB until the Renos are completed.  Site replacement needed for January.</t>
  </si>
  <si>
    <t>Transit 15272 (809021) 5051 Hwy7 Unit 101, Markham.   Reno Collision** Inserted a row for INS, the cutover date is TDB until the Renos are completed.  Site replacement needed for January.</t>
  </si>
  <si>
    <t>David Lu</t>
  </si>
  <si>
    <r>
      <t xml:space="preserve">Transit 5855 (801529) P&amp;CB 4370 Wellington St, Verdun.  </t>
    </r>
    <r>
      <rPr>
        <u/>
        <sz val="10"/>
        <color indexed="8"/>
        <rFont val="Arial"/>
        <family val="2"/>
      </rPr>
      <t xml:space="preserve">BCP Site: </t>
    </r>
    <r>
      <rPr>
        <sz val="10"/>
        <color indexed="8"/>
        <rFont val="Arial"/>
        <family val="2"/>
      </rPr>
      <t xml:space="preserve"> This location will not migrate.  The entry was taken off of the Scheduled Tab and placed in the Deleted Sites tab. The cutover date was scheduled for November 05.  Site replacement needed.</t>
    </r>
  </si>
  <si>
    <t>Transit 90565 (809026) 22 Colborne.  Row inserted to add DS with the cutover date of November 25, Training November 26.  Communications sent.</t>
  </si>
  <si>
    <t>Transit 90839 (809029) 11855 224TH ST.  Row inserted to add DS with the cutover date of January 13, Training January 14.  I have added the same SIP Availability date of March 01 2015.  Bell to confirm.</t>
  </si>
  <si>
    <t>Transit 15442 (809033) 300 King George, U2 .  INS.  Updated cutover date to November 19 instead of TBD.  Approval received from the Business,  Bell has already received notification of this information.</t>
  </si>
  <si>
    <t>Update MPLS Migration Completed.  TR#5633, 5072, 8842, 9409, 7842, 9857, 901, 1851, 1831, 2091.  Add POE and MPLS Required NO, as opposed to blank.</t>
  </si>
  <si>
    <t xml:space="preserve"> Oct 22nd : removed the T-65 Actual Comms Date (no comm has been - JW)</t>
  </si>
  <si>
    <t>June W.</t>
  </si>
  <si>
    <t>Transit 2391, 4359, 322, 8040, 732  Replaced with 
941, 1766, 1831, 873, 1106</t>
  </si>
  <si>
    <t>Patricia H</t>
  </si>
  <si>
    <t>Added AR number C00097122 for October 15 to October 29</t>
  </si>
  <si>
    <t>John M.</t>
  </si>
  <si>
    <t>361 Cornwall Rd. --unit 107</t>
  </si>
  <si>
    <t>L6J7Z5</t>
  </si>
  <si>
    <t>3610 ST JEAN BLVD</t>
  </si>
  <si>
    <t>Fort McMurray</t>
  </si>
  <si>
    <t>Lethbridge</t>
  </si>
  <si>
    <t>P0T1M0</t>
  </si>
  <si>
    <t>1090 DON MILLS RD</t>
  </si>
  <si>
    <t>M3C3R6</t>
  </si>
  <si>
    <t>1099 TALBOT ST E</t>
  </si>
  <si>
    <t>ST THOMAS</t>
  </si>
  <si>
    <t>N5P 1G4</t>
  </si>
  <si>
    <t>11 BELLEROSE DR-UNIT 24</t>
  </si>
  <si>
    <t>ST ALBERT</t>
  </si>
  <si>
    <t>T8N 5E1</t>
  </si>
  <si>
    <t>11 DIVISION ST N</t>
  </si>
  <si>
    <t>KINGSVILLE</t>
  </si>
  <si>
    <t>11 QUEEN ST</t>
  </si>
  <si>
    <t>e90505vr1</t>
  </si>
  <si>
    <t>w90608vr1</t>
  </si>
  <si>
    <t>w90706vr1</t>
  </si>
  <si>
    <t>w90711vr1</t>
  </si>
  <si>
    <t>w90715vr1</t>
  </si>
  <si>
    <t>w90721vr1</t>
  </si>
  <si>
    <t>w90825vr1</t>
  </si>
  <si>
    <t>w90857vr2</t>
  </si>
  <si>
    <t>c00085br1</t>
  </si>
  <si>
    <t>e01904br1</t>
  </si>
  <si>
    <t>c00126br1</t>
  </si>
  <si>
    <t>c00143br1</t>
  </si>
  <si>
    <t>c07233br1</t>
  </si>
  <si>
    <t>e01724br1</t>
  </si>
  <si>
    <t>c00144br1</t>
  </si>
  <si>
    <t>c00150br1</t>
  </si>
  <si>
    <t>c02382br1</t>
  </si>
  <si>
    <t>c03502cr1</t>
  </si>
  <si>
    <t>c05076br1</t>
  </si>
  <si>
    <t>c10761br1</t>
  </si>
  <si>
    <t>e01891br1</t>
  </si>
  <si>
    <t>w01458br1</t>
  </si>
  <si>
    <t>w02810br1</t>
  </si>
  <si>
    <t>w03280br1</t>
  </si>
  <si>
    <t>w04739br1</t>
  </si>
  <si>
    <t>c01306cr1</t>
  </si>
  <si>
    <t>c06262cr1</t>
  </si>
  <si>
    <t>e02301cr1</t>
  </si>
  <si>
    <t>w08400cr1</t>
  </si>
  <si>
    <t>c90561vr1</t>
  </si>
  <si>
    <t>c00257br1</t>
  </si>
  <si>
    <t>c00258br1</t>
  </si>
  <si>
    <t>e90504vr1</t>
  </si>
  <si>
    <t>w90736vr1</t>
  </si>
  <si>
    <t>w90761vr1</t>
  </si>
  <si>
    <t>c00292br1</t>
  </si>
  <si>
    <t>c00302br1</t>
  </si>
  <si>
    <t>c00313br1</t>
  </si>
  <si>
    <t>c00882br1</t>
  </si>
  <si>
    <t>c00892cr1</t>
  </si>
  <si>
    <t>c00932br1</t>
  </si>
  <si>
    <t>c01062br1</t>
  </si>
  <si>
    <t>c00102br1</t>
  </si>
  <si>
    <t>c00131br1</t>
  </si>
  <si>
    <t>c00392br1</t>
  </si>
  <si>
    <t>c00472br1</t>
  </si>
  <si>
    <t>c00742br1</t>
  </si>
  <si>
    <t>c01282br1</t>
  </si>
  <si>
    <t>c01532br1</t>
  </si>
  <si>
    <t>c01542br1</t>
  </si>
  <si>
    <t>c01562br1</t>
  </si>
  <si>
    <t>c01604br1</t>
  </si>
  <si>
    <t>c01728br1</t>
  </si>
  <si>
    <t>c01762br1</t>
  </si>
  <si>
    <t>c00322br1</t>
  </si>
  <si>
    <t>c01824br1</t>
  </si>
  <si>
    <t>c01834br1</t>
  </si>
  <si>
    <t>c01922br1</t>
  </si>
  <si>
    <t>c02042br1</t>
  </si>
  <si>
    <t>c02162br1</t>
  </si>
  <si>
    <t>c02552br1</t>
  </si>
  <si>
    <t>c02612br1</t>
  </si>
  <si>
    <t>c02662br1</t>
  </si>
  <si>
    <t>c02722br1</t>
  </si>
  <si>
    <t>c02732br1</t>
  </si>
  <si>
    <t>c02874br1</t>
  </si>
  <si>
    <t>c02982br1</t>
  </si>
  <si>
    <t>c03012br1</t>
  </si>
  <si>
    <t>c03082br1</t>
  </si>
  <si>
    <t>c03092br1</t>
  </si>
  <si>
    <t>c03172br1</t>
  </si>
  <si>
    <t>c03252br1</t>
  </si>
  <si>
    <t>c03392br1</t>
  </si>
  <si>
    <t>c03452br1</t>
  </si>
  <si>
    <t>c03562br1</t>
  </si>
  <si>
    <t>c00324br1</t>
  </si>
  <si>
    <t>c03832br1</t>
  </si>
  <si>
    <t>c03882br1</t>
  </si>
  <si>
    <t>c03902br1</t>
  </si>
  <si>
    <t>c04202br1</t>
  </si>
  <si>
    <t>c04252br1</t>
  </si>
  <si>
    <t>c04302br1</t>
  </si>
  <si>
    <t>c04322br1</t>
  </si>
  <si>
    <t>c04362br1</t>
  </si>
  <si>
    <t>c04786br1</t>
  </si>
  <si>
    <t>c00354br1</t>
  </si>
  <si>
    <t>c04902br1</t>
  </si>
  <si>
    <t>c04922br1</t>
  </si>
  <si>
    <t>c04942br1</t>
  </si>
  <si>
    <t>c00482br1</t>
  </si>
  <si>
    <t>c05112br1</t>
  </si>
  <si>
    <t>c05142br1</t>
  </si>
  <si>
    <t>c05172br1</t>
  </si>
  <si>
    <t>c05282br1</t>
  </si>
  <si>
    <t>c05342br1</t>
  </si>
  <si>
    <t>c05442br1</t>
  </si>
  <si>
    <t>c00492br1</t>
  </si>
  <si>
    <t>c05902br1</t>
  </si>
  <si>
    <t>c05922br1</t>
  </si>
  <si>
    <t>c06342br1</t>
  </si>
  <si>
    <t>c06512br1</t>
  </si>
  <si>
    <t>c06532br1</t>
  </si>
  <si>
    <t>c06722br1</t>
  </si>
  <si>
    <t>c07662br1</t>
  </si>
  <si>
    <t>c07682br1</t>
  </si>
  <si>
    <t>c07922br1</t>
  </si>
  <si>
    <t>c08082br1</t>
  </si>
  <si>
    <t>c08282br1</t>
  </si>
  <si>
    <t>c08552br1</t>
  </si>
  <si>
    <t>c08932br1</t>
  </si>
  <si>
    <t>c09847br1</t>
  </si>
  <si>
    <t>c09999br1</t>
  </si>
  <si>
    <t>c01256br1</t>
  </si>
  <si>
    <t>e00082br1</t>
  </si>
  <si>
    <t>e00335br1</t>
  </si>
  <si>
    <t>e00496br1</t>
  </si>
  <si>
    <t>e00666br1</t>
  </si>
  <si>
    <t>e00741br1</t>
  </si>
  <si>
    <t>e00776br1</t>
  </si>
  <si>
    <t>e00852br1</t>
  </si>
  <si>
    <t>e00886br1</t>
  </si>
  <si>
    <t>e01082br1</t>
  </si>
  <si>
    <t>e01271br1</t>
  </si>
  <si>
    <t>e01374br1</t>
  </si>
  <si>
    <t>e01411br1</t>
  </si>
  <si>
    <t>e01517br1</t>
  </si>
  <si>
    <t>e01556br1</t>
  </si>
  <si>
    <t>e01581br1</t>
  </si>
  <si>
    <t>e01833br1</t>
  </si>
  <si>
    <t>e01971br1</t>
  </si>
  <si>
    <t>e02431br1</t>
  </si>
  <si>
    <t>e03221br1</t>
  </si>
  <si>
    <t>e03462br1</t>
  </si>
  <si>
    <t>e05054br1</t>
  </si>
  <si>
    <t>e06823br1</t>
  </si>
  <si>
    <t>K8V 5R7</t>
  </si>
  <si>
    <t>112 WEST MAIN ST</t>
  </si>
  <si>
    <t>ATIKOKAN</t>
  </si>
  <si>
    <t>P0T1C0</t>
  </si>
  <si>
    <t>1125 BLOOR ST E</t>
  </si>
  <si>
    <t>Mississauga</t>
  </si>
  <si>
    <t>L4Y2N6</t>
  </si>
  <si>
    <t>1125 boul Saint-Joseph</t>
  </si>
  <si>
    <t>DRUMMONDVILLE</t>
  </si>
  <si>
    <t>J2C 2C8</t>
  </si>
  <si>
    <t>335 PLEASANT ST</t>
  </si>
  <si>
    <t>E1V 3M5</t>
  </si>
  <si>
    <t>335 UNIVERSITY AVE BRANCH</t>
  </si>
  <si>
    <t>335 UNIVERSITY AVE</t>
  </si>
  <si>
    <t>C1A4M6</t>
  </si>
  <si>
    <t>3361 COAST MERIDIAN RD</t>
  </si>
  <si>
    <t>V3B3N6</t>
  </si>
  <si>
    <t>FRESHWATER &amp; CROSBIE BR</t>
  </si>
  <si>
    <t>337 FRESHWATER RD-PO BOX 8277</t>
  </si>
  <si>
    <t>A1B 3N4</t>
  </si>
  <si>
    <t>34 MAIN ST-PO BOX 10</t>
  </si>
  <si>
    <t>ERICKSON</t>
  </si>
  <si>
    <t>R0J 0P0</t>
  </si>
  <si>
    <t>340 ALEXANDER ST-PO BOX 670</t>
  </si>
  <si>
    <t>SALMON ARM</t>
  </si>
  <si>
    <t>V1E 4N8</t>
  </si>
  <si>
    <t>340 MAIN ST</t>
  </si>
  <si>
    <t>STONEWALL</t>
  </si>
  <si>
    <t>R0C2Z0</t>
  </si>
  <si>
    <t>340 NORTH FRONT STREET</t>
  </si>
  <si>
    <t>N7T5S7</t>
  </si>
  <si>
    <t>3405 HARVESTER RD SUITE #201</t>
  </si>
  <si>
    <t>L7N3N1</t>
  </si>
  <si>
    <t>341 Main Street</t>
  </si>
  <si>
    <t>SHAWVILLE</t>
  </si>
  <si>
    <t>J0X2Y0</t>
  </si>
  <si>
    <t>NEW WATERFORD BRANCH</t>
  </si>
  <si>
    <t>3414 PLUMMER AVE</t>
  </si>
  <si>
    <t>NEW WATERFORD</t>
  </si>
  <si>
    <t>B1H4K4</t>
  </si>
  <si>
    <t>3420 ERRINGTON ST</t>
  </si>
  <si>
    <t>CHELMSFORD</t>
  </si>
  <si>
    <t>P0M1L0</t>
  </si>
  <si>
    <t>3435 B PETAWAWA BLVD</t>
  </si>
  <si>
    <t>PETAWAWA</t>
  </si>
  <si>
    <t>Transit</t>
  </si>
  <si>
    <t>Site Name</t>
  </si>
  <si>
    <t>Site address</t>
  </si>
  <si>
    <t>Site city</t>
  </si>
  <si>
    <t>Site province/state</t>
  </si>
  <si>
    <t>Site postal/zip</t>
  </si>
  <si>
    <t>Site country</t>
  </si>
  <si>
    <t>1 First St. - Suite 230</t>
  </si>
  <si>
    <t>COLLINGWOOD</t>
  </si>
  <si>
    <t>Ontario</t>
  </si>
  <si>
    <t>L9Y1A1</t>
  </si>
  <si>
    <t>Canada</t>
  </si>
  <si>
    <t/>
  </si>
  <si>
    <t>1 LINDEN ST-PO BOX 189</t>
  </si>
  <si>
    <t>PINE FALLS</t>
  </si>
  <si>
    <t>Manitoba</t>
  </si>
  <si>
    <t>R0E 1M0</t>
  </si>
  <si>
    <t>1 MAIN ST E</t>
  </si>
  <si>
    <t>RIDGETOWN</t>
  </si>
  <si>
    <t>N0P2C0</t>
  </si>
  <si>
    <t>1 MAIN ST N</t>
  </si>
  <si>
    <t>BRAMPTON</t>
  </si>
  <si>
    <t>10.138.104.1/25</t>
  </si>
  <si>
    <t>MPLS circuit order updates</t>
  </si>
  <si>
    <t xml:space="preserve"> </t>
  </si>
  <si>
    <t>10.138.90.0/25</t>
  </si>
  <si>
    <t>10.138.90.128/25</t>
  </si>
  <si>
    <t>10.138.91.0/25</t>
  </si>
  <si>
    <t>10.138.91.128/25</t>
  </si>
  <si>
    <t>10.138.92.0/25</t>
  </si>
  <si>
    <t>10.138.92.128/25</t>
  </si>
  <si>
    <t>10.138.93.0/25</t>
  </si>
  <si>
    <t>10.138.93.128/25</t>
  </si>
  <si>
    <t>10.138.94.0/25</t>
  </si>
  <si>
    <t>10.138.94.128/25</t>
  </si>
  <si>
    <t>10.138.95.0/25</t>
  </si>
  <si>
    <t>10.138.95.128/25</t>
  </si>
  <si>
    <t>10.138.96.0/25</t>
  </si>
  <si>
    <t>10.138.96.128/25</t>
  </si>
  <si>
    <t>10.138.97.0/25</t>
  </si>
  <si>
    <t>10.138.97.128/25</t>
  </si>
  <si>
    <t>10.138.98.0/25</t>
  </si>
  <si>
    <t>10.138.98.128/25</t>
  </si>
  <si>
    <t>10.138.99.0/25</t>
  </si>
  <si>
    <t>10.138.99.128/25</t>
  </si>
  <si>
    <t>10.138.100.0/25</t>
  </si>
  <si>
    <t>10.138.100.128/25</t>
  </si>
  <si>
    <t>10.138.101.0/25</t>
  </si>
  <si>
    <t>10.138.101.128/25</t>
  </si>
  <si>
    <t>10.138.102.0/25</t>
  </si>
  <si>
    <t>10.138.102.128/25</t>
  </si>
  <si>
    <t>10.138.103.0/25</t>
  </si>
  <si>
    <t>10.138.103.128/25</t>
  </si>
  <si>
    <t>10.138.104.0/25</t>
  </si>
  <si>
    <t>10.138.104.128/25</t>
  </si>
  <si>
    <t>10.138.105.0/25</t>
  </si>
  <si>
    <t>10.138.105.128/25</t>
  </si>
  <si>
    <t>10.138.106.0/25</t>
  </si>
  <si>
    <t>10.138.106.128/25</t>
  </si>
  <si>
    <t>10.138.107.0/25</t>
  </si>
  <si>
    <t>10.138.107.128/25</t>
  </si>
  <si>
    <t>10.138.108.0/25</t>
  </si>
  <si>
    <t>10.138.108.128/25</t>
  </si>
  <si>
    <t>10.138.109.0/25</t>
  </si>
  <si>
    <t>10.138.109.128/25</t>
  </si>
  <si>
    <t>10.138.110.0/25</t>
  </si>
  <si>
    <t>10.138.110.128/25</t>
  </si>
  <si>
    <t>10.138.111.128/25</t>
  </si>
  <si>
    <t>10.138.112.0/25</t>
  </si>
  <si>
    <t>10.138.112.128/25</t>
  </si>
  <si>
    <t>10.138.113.0/25</t>
  </si>
  <si>
    <t>10.136.110.1/25</t>
  </si>
  <si>
    <t>10.136.31.129/25</t>
  </si>
  <si>
    <t>e09003br1</t>
  </si>
  <si>
    <t>e09603br1</t>
  </si>
  <si>
    <t>w00201br1</t>
  </si>
  <si>
    <t>w00212br1</t>
  </si>
  <si>
    <t>w00229br1</t>
  </si>
  <si>
    <t>780568</t>
  </si>
  <si>
    <t>416534</t>
  </si>
  <si>
    <t>250953</t>
  </si>
  <si>
    <t>250655</t>
  </si>
  <si>
    <t>902396</t>
  </si>
  <si>
    <t>250567</t>
  </si>
  <si>
    <t>902742</t>
  </si>
  <si>
    <t>506458</t>
  </si>
  <si>
    <t>250692</t>
  </si>
  <si>
    <t>780929</t>
  </si>
  <si>
    <t>604940</t>
  </si>
  <si>
    <t>416955</t>
  </si>
  <si>
    <t>902837</t>
  </si>
  <si>
    <t>902436</t>
  </si>
  <si>
    <t>905542</t>
  </si>
  <si>
    <t>519740</t>
  </si>
  <si>
    <t>506547</t>
  </si>
  <si>
    <t>506627</t>
  </si>
  <si>
    <t>506632</t>
  </si>
  <si>
    <t>506789</t>
  </si>
  <si>
    <t>450536</t>
  </si>
  <si>
    <t>506473</t>
  </si>
  <si>
    <t>10.137.14.129/25</t>
  </si>
  <si>
    <t>10.138.123.1/25</t>
  </si>
  <si>
    <t>10.138.122.1/25</t>
  </si>
  <si>
    <t>10.136.61.1/25</t>
  </si>
  <si>
    <t>10.136.89.1/25</t>
  </si>
  <si>
    <t>SWIFT CURRENT</t>
  </si>
  <si>
    <t>S9H 3X3</t>
  </si>
  <si>
    <t>1380 SECOND ST E</t>
  </si>
  <si>
    <t>K6H2B8</t>
  </si>
  <si>
    <t>139 Rideau Street</t>
  </si>
  <si>
    <t>K1N5X4</t>
  </si>
  <si>
    <t>1395 ELLICE AVE</t>
  </si>
  <si>
    <t>R3G0G3</t>
  </si>
  <si>
    <t>1399 MCPHILLIPS ST</t>
  </si>
  <si>
    <t>R2V 3C4</t>
  </si>
  <si>
    <t>14 PARK NORTH</t>
  </si>
  <si>
    <t>LAC DU BONNET</t>
  </si>
  <si>
    <t>R0E 1A0</t>
  </si>
  <si>
    <t>140 GRANDE ALLEE EAST-SUITE 10</t>
  </si>
  <si>
    <t>G1R 5M8</t>
  </si>
  <si>
    <t>10.136.90.1/25</t>
  </si>
  <si>
    <t>10.137.181.1/25</t>
  </si>
  <si>
    <t>10.136.87.129/25</t>
  </si>
  <si>
    <t>10.136.88.1/25</t>
  </si>
  <si>
    <t>10.136.221.1/25</t>
  </si>
  <si>
    <t>Trunk Group Name/ID</t>
  </si>
  <si>
    <t>Added Column DT and DU containing Trunk group information current as of January 7th</t>
  </si>
  <si>
    <t>Added NEW TR PH&amp;N 11831 INS TR 15250 15400 15303 15304 15268 15407 15267 15273</t>
  </si>
  <si>
    <t>Confirmed cutover dates TR 3840 90561</t>
  </si>
  <si>
    <t>00000, 934, 4435, 8014, 9404, 11102, 14186, 14582, 15268</t>
  </si>
  <si>
    <t>170, 1426, 8014, 9279, 10047, 11898, 13279, 15267, 16972</t>
  </si>
  <si>
    <t>INC-ST JOHN NEW BR</t>
  </si>
  <si>
    <t>INC-HALIFAX</t>
  </si>
  <si>
    <t>Site Address Correction TR 15274 / Updates to COL K "Site Names" &amp; Col V "Postal Codes"</t>
  </si>
  <si>
    <t>Updated LOB RBVP ID 802361 801645 802336</t>
  </si>
  <si>
    <t>Added TWO PB TR 10763 14533</t>
  </si>
  <si>
    <t xml:space="preserve">Updated Columns BT TR 90571 10768 3922 458 5179 6781 1822 90561 </t>
  </si>
  <si>
    <t>Updated Columns BT TR 15400</t>
  </si>
  <si>
    <t>Updated T65/T3 Comms TR PH&amp;N 11831 INS TR 15250 15400 15303 15304 15268 15407 15267 15273</t>
  </si>
  <si>
    <t xml:space="preserve">Updated column BF to reflect Bell West not TELUS 803134_90806 &amp; 801493_5600 </t>
  </si>
  <si>
    <t>Confirmed cutover date TR 90715</t>
  </si>
  <si>
    <t>Updated Column BT TR 2080 200 2699 3392 1672 1532 90839</t>
  </si>
  <si>
    <t>Updated Column BU TR 229 2018 3840 90715 14533 90313 10763</t>
  </si>
  <si>
    <t>Added NEW DS TR 90865</t>
  </si>
  <si>
    <t>Add NEW RBVP IDs TR 11271 15302 11831 15250 15400 15303 15304 15268 15407 15267 15273 10763 14533</t>
  </si>
  <si>
    <t>Rescheduled 61 Audit dates due to  RRSP freeze (highlighted purple - Dates are tentative pending Bell's final review and resource availablity draft to RBC will be sent Jan 13</t>
  </si>
  <si>
    <t>HO PRIVATE BANKING HALIFAX</t>
  </si>
  <si>
    <t>1871 HOLLIS ST-SUITE 800</t>
  </si>
  <si>
    <t>3, 209, 1178, 1443, 2593, 3237, 3333, 4813, 5499, 6250, 6821, 7666, 7785, 8333, 8515, 8566, 9043, 9083, 9363, 9393, 9483, 9543, 9593, 9623, 9723, 9744, 9803, 9843, 9883, 10158, 10754, 13986, 14163, 14912, 14931, 14944, 15027, 15790. 15977, 16880, 17165, 17746</t>
  </si>
  <si>
    <t>Updated Column BQ "All Transits" for PB TRs</t>
  </si>
  <si>
    <t>HO PRIVATE BANKING LONDON</t>
  </si>
  <si>
    <t>383 RICHMOND ST-SUITE 803</t>
  </si>
  <si>
    <t>10117 JASPER AVE-SUITE 1400</t>
  </si>
  <si>
    <t xml:space="preserve">Rollout </t>
  </si>
  <si>
    <t>HO PRIVATE BANKING VANCOUVER</t>
  </si>
  <si>
    <t>1055 W GEORGIA ST-5TH FLR</t>
  </si>
  <si>
    <t>HO PRIVATE BANKING OAKRIDGE</t>
  </si>
  <si>
    <t>650 WEST 41ST AVE-SUITE 328/N TWR</t>
  </si>
  <si>
    <t>Added NEW PB TR 10754 10755 10757 10759 10760 10762 10764 10765 10769 10772 10773 10774 10775 10776 10777 13917</t>
  </si>
  <si>
    <t>Branch Category correction TR 10756 to PB, TR 16481 to PH&amp;N</t>
  </si>
  <si>
    <t>Updated Column BT &amp; BU TR 11831 15308 4509 15419/13241</t>
  </si>
  <si>
    <r>
      <t xml:space="preserve">   Bell</t>
    </r>
    <r>
      <rPr>
        <sz val="10"/>
        <color indexed="8"/>
        <rFont val="Angsana New"/>
        <family val="1"/>
      </rPr>
      <t xml:space="preserve">                    </t>
    </r>
    <r>
      <rPr>
        <sz val="8"/>
        <color indexed="8"/>
        <rFont val="Angsana New"/>
        <family val="1"/>
      </rPr>
      <t>(Pat Armstrong)</t>
    </r>
  </si>
  <si>
    <t>June White</t>
  </si>
  <si>
    <t>Transit 15442 (809033) 300 King George, U2 .  Inserted a row for INS  with the cutover date as TBD.</t>
  </si>
  <si>
    <r>
      <t xml:space="preserve">   Bell</t>
    </r>
    <r>
      <rPr>
        <sz val="10"/>
        <color indexed="8"/>
        <rFont val="Angsana New"/>
        <family val="1"/>
      </rPr>
      <t xml:space="preserve">                  </t>
    </r>
    <r>
      <rPr>
        <sz val="8"/>
        <color indexed="8"/>
        <rFont val="Angsana New"/>
        <family val="1"/>
      </rPr>
      <t>(Pat Armstrong)</t>
    </r>
  </si>
  <si>
    <t>June W</t>
  </si>
  <si>
    <t>Linda Hickey</t>
  </si>
  <si>
    <t>Transit 15102 (809027) 365 High Tech Rd.  Row inserted to add the INS portion with RBVP ID 809027.</t>
  </si>
  <si>
    <t>Transit 90439 (803052) 3250 Bloor: Cutover date changed to TBD from Oct. 06, No communication or Audit completed.  Site replacement required.</t>
  </si>
  <si>
    <t>Transit 3749 (801096) 10107 Jasper Ave, Edmonton AB.  Cutover date changed to TBD from Nov. 27.  Site replacement required</t>
  </si>
  <si>
    <t>Sept. 21 cutover date changed to TBD from Nov. 27.  Site replacement required</t>
  </si>
  <si>
    <t>Transit 3561 (801027) 7151 Jean Talon St, Anjou QC. Cutover date changed to Oct 23 from Oct 08.  Site rescheduled as per client's request</t>
  </si>
  <si>
    <t>Digby</t>
  </si>
  <si>
    <t>DGBYNS01RS1</t>
  </si>
  <si>
    <t>St Stephen</t>
  </si>
  <si>
    <t>St Margarets</t>
  </si>
  <si>
    <t>STMRNS01RS1</t>
  </si>
  <si>
    <t>GT GROUP TELECOM SERVICES CORP.</t>
  </si>
  <si>
    <t>VANCBCCN0MD</t>
  </si>
  <si>
    <t>Elmsdale</t>
  </si>
  <si>
    <t>EMDLNS01RS1</t>
  </si>
  <si>
    <t>Sussex</t>
  </si>
  <si>
    <t>SUSXNBSCRS0</t>
  </si>
  <si>
    <t>Glace Bay</t>
  </si>
  <si>
    <t>GLBANS01RS1</t>
  </si>
  <si>
    <t>Woodstock</t>
  </si>
  <si>
    <t>WDSTNBSCRS0</t>
  </si>
  <si>
    <t>South Kamloops</t>
  </si>
  <si>
    <t>KMLPBC01DS2</t>
  </si>
  <si>
    <t>N2H 3W4</t>
  </si>
  <si>
    <t>320 South Railway Street S.E.</t>
  </si>
  <si>
    <t>T1A2V4</t>
  </si>
  <si>
    <t>3205 Monarch Dr.</t>
  </si>
  <si>
    <t>Orillia</t>
  </si>
  <si>
    <t>L3V7Z4</t>
  </si>
  <si>
    <t>321 BOUL ST JEAN</t>
  </si>
  <si>
    <t>Pointe Claire</t>
  </si>
  <si>
    <t>H9R3J1</t>
  </si>
  <si>
    <t>3224 YONGE ST</t>
  </si>
  <si>
    <t>M4N2L2</t>
  </si>
  <si>
    <t>3232 WEST YELLOWHEAD HWY 16</t>
  </si>
  <si>
    <t>HOUSTON</t>
  </si>
  <si>
    <t>V0J1Z0</t>
  </si>
  <si>
    <t>325 JAMES ST N</t>
  </si>
  <si>
    <t>LUMSDEN</t>
  </si>
  <si>
    <t>S0G3C0</t>
  </si>
  <si>
    <t>T5J3Y4</t>
  </si>
  <si>
    <t>V4E2A9</t>
  </si>
  <si>
    <t>New Westminster</t>
  </si>
  <si>
    <t>V3L 3C2</t>
  </si>
  <si>
    <t>West Vancouver</t>
  </si>
  <si>
    <t>Vancouver</t>
  </si>
  <si>
    <t>Abbotsford</t>
  </si>
  <si>
    <t>1700 CORYDON AVE SUITE #100</t>
  </si>
  <si>
    <t>R3N0K1</t>
  </si>
  <si>
    <t>604870</t>
  </si>
  <si>
    <t>604882</t>
  </si>
  <si>
    <t>604665</t>
  </si>
  <si>
    <t>604552</t>
  </si>
  <si>
    <t>780944</t>
  </si>
  <si>
    <t>604595</t>
  </si>
  <si>
    <t>604222</t>
  </si>
  <si>
    <t>Transit 12113 (802442) 1220 Lebourgneuf Street, Quebec City, Quebec.  Removed from the Scheduled tab and placed for reference in the Deleted sites tab.  This location is closing.  Linda H already noted that site replacement needed.</t>
  </si>
  <si>
    <t>Transit 90814 (809041) 2950 Glen Drive, Coquitlam BC.  Added a row for DS representation at this address as some of the users from 960 Quayside will move here in February.  Technology, audit date and training date etc. to be populated.</t>
  </si>
  <si>
    <t>Updated Columns BT_BU with T3 &amp; T65_35 Actual Communications _ Transits 90500 1457 1659 1200 8160 7310 5220 226 1307 117 4409 4000 2169 1534 836 1891 90637 2972 886</t>
  </si>
  <si>
    <t>250717</t>
  </si>
  <si>
    <t>RANKIN INLET</t>
  </si>
  <si>
    <t>Northwest Territories</t>
  </si>
  <si>
    <t>X0C0G0</t>
  </si>
  <si>
    <t>2201 BRANT ST-UNIT 23</t>
  </si>
  <si>
    <t>L7P 3N8</t>
  </si>
  <si>
    <t>2208 WEST 41TH AVE</t>
  </si>
  <si>
    <t>V6M1Z8</t>
  </si>
  <si>
    <t>2212 BANK ST</t>
  </si>
  <si>
    <t>K1V 1J6</t>
  </si>
  <si>
    <t>2215 4TH ST SW</t>
  </si>
  <si>
    <t>T2S 1X1</t>
  </si>
  <si>
    <t>222 Water St</t>
  </si>
  <si>
    <t>SUMMERSIDE</t>
  </si>
  <si>
    <t>C1N 2V5</t>
  </si>
  <si>
    <t>SUMMERSIDE BRANCH</t>
  </si>
  <si>
    <t>22314 FRASER HWY</t>
  </si>
  <si>
    <t>V3A 8M6</t>
  </si>
  <si>
    <t>22466 ADELAIDE RD</t>
  </si>
  <si>
    <t>MOUNT BRYDGES</t>
  </si>
  <si>
    <t>N0L1W0</t>
  </si>
  <si>
    <t>225 MAIN ST</t>
  </si>
  <si>
    <t>WINKLER</t>
  </si>
  <si>
    <t>R6W4B3</t>
  </si>
  <si>
    <t>2255 OAK BAY AVE</t>
  </si>
  <si>
    <t>V8R 1G4</t>
  </si>
  <si>
    <t>226 MAIN ST S</t>
  </si>
  <si>
    <t>EXETER</t>
  </si>
  <si>
    <t>N0M1S3</t>
  </si>
  <si>
    <t>MAIN BR - ST JOHNS</t>
  </si>
  <si>
    <t>226 WATER ST</t>
  </si>
  <si>
    <t>A1C 1A9</t>
  </si>
  <si>
    <t>2269 RIVERSIDE DR</t>
  </si>
  <si>
    <t>K1H 8K2</t>
  </si>
  <si>
    <t>2275 LAKESHORE BLVD W</t>
  </si>
  <si>
    <t>M8V 3Y3</t>
  </si>
  <si>
    <t>2288 WHATCOM RD</t>
  </si>
  <si>
    <t>V3G 0C1</t>
  </si>
  <si>
    <t>22886 HAGERTY RD</t>
  </si>
  <si>
    <t>NEWBURY</t>
  </si>
  <si>
    <t>N0L1Z0</t>
  </si>
  <si>
    <t>VIRDEN BRANCH</t>
  </si>
  <si>
    <t>229 7TH AVE S-PO BOX 1750</t>
  </si>
  <si>
    <t>VIRDEN</t>
  </si>
  <si>
    <t>R0M 2C0</t>
  </si>
  <si>
    <t>23 MAIN ST</t>
  </si>
  <si>
    <t>DRAYTON</t>
  </si>
  <si>
    <t>N0G1P0</t>
  </si>
  <si>
    <t>23 PINE ST</t>
  </si>
  <si>
    <t>DUBREUILVILLE</t>
  </si>
  <si>
    <t>P0S1K0</t>
  </si>
  <si>
    <t>23 SELKIRK AVE</t>
  </si>
  <si>
    <t>THOMPSON</t>
  </si>
  <si>
    <t>R8N0M5</t>
  </si>
  <si>
    <t>BATHURST BR</t>
  </si>
  <si>
    <t>230 MAIN ST</t>
  </si>
  <si>
    <t>BATHURST</t>
  </si>
  <si>
    <t xml:space="preserve">Added legend for RBC columns shaded light and dark purple.  Updated available AR details for cutovers. </t>
  </si>
  <si>
    <t>Transit 3502 (801016) 279 Lakeshore Rd,  Updated branch category from PH&amp;N to P&amp;CB</t>
  </si>
  <si>
    <t>Transit 15476 (809016) 279 Lakeshore Rd. PH&amp;N Insreted a row. Cutover date of October 09th with traning of Oct. 10</t>
  </si>
  <si>
    <t>Transit 8030 (801902) 707 Fort St, Victoria BC, Updated branch category from PH&amp;N to P&amp;CB</t>
  </si>
  <si>
    <t>Updates MPLS Completion dates for TR#2762, 7582, 7712.</t>
  </si>
  <si>
    <t>2559 YONGE ST</t>
  </si>
  <si>
    <t>M4P2J1</t>
  </si>
  <si>
    <t>2560 DE SALABERRY ST</t>
  </si>
  <si>
    <t>H3M 1L3</t>
  </si>
  <si>
    <t>2581 SHAUGHNESSY ST</t>
  </si>
  <si>
    <t>Port Coquitlam</t>
  </si>
  <si>
    <t>V3C3G3</t>
  </si>
  <si>
    <t>LOCKEPORT BRANCH</t>
  </si>
  <si>
    <t>25A BEECH ST</t>
  </si>
  <si>
    <t>LOCKEPORT</t>
  </si>
  <si>
    <t>B0T1L0</t>
  </si>
  <si>
    <t>26 HOLLAND St East</t>
  </si>
  <si>
    <t>BRADFORD</t>
  </si>
  <si>
    <t>L3Z 2A9</t>
  </si>
  <si>
    <t>26 HURON ST</t>
  </si>
  <si>
    <t>N4S 6Z2</t>
  </si>
  <si>
    <t>ST STEPHEN BRANCH</t>
  </si>
  <si>
    <t>26 MILLTOWN BLVD</t>
  </si>
  <si>
    <t>ST STEPHEN</t>
  </si>
  <si>
    <t>E3L1G3</t>
  </si>
  <si>
    <t>26 WESTMINSTER N</t>
  </si>
  <si>
    <t>H4X1Z2</t>
  </si>
  <si>
    <t>260 EAST BEAVER CREEK RD</t>
  </si>
  <si>
    <t>L4B3M3</t>
  </si>
  <si>
    <t>260 EAST BEAVER CREEK RD, SUITE Suite 500 – 5th F</t>
  </si>
  <si>
    <t>2600 Arthur Street East</t>
  </si>
  <si>
    <t>P7E5P4</t>
  </si>
  <si>
    <t>2600 COUNTY RD 43</t>
  </si>
  <si>
    <t>KEMPTVILLE</t>
  </si>
  <si>
    <t>K0G 1J0</t>
  </si>
  <si>
    <t>2610 50 AVE-UNIT 100</t>
  </si>
  <si>
    <t>RED DEER</t>
  </si>
  <si>
    <t>T4R 1M3</t>
  </si>
  <si>
    <t>2614 TECUMSEH RD E</t>
  </si>
  <si>
    <t>N8W1G2</t>
  </si>
  <si>
    <t>V3S 0S8</t>
  </si>
  <si>
    <t>2633 66 ST NW</t>
  </si>
  <si>
    <t>T6K 4E8</t>
  </si>
  <si>
    <t>2640 52ND ST NE</t>
  </si>
  <si>
    <t>T1Y 3R6</t>
  </si>
  <si>
    <t>2665 RUE KING O</t>
  </si>
  <si>
    <t>SHERBROOKE</t>
  </si>
  <si>
    <t>J1L2G5</t>
  </si>
  <si>
    <t>2669 HOWARD AVE</t>
  </si>
  <si>
    <t>N8X4Z3</t>
  </si>
  <si>
    <t>2690 MILL BAY RD</t>
  </si>
  <si>
    <t>MILL BAY</t>
  </si>
  <si>
    <t>V0R2P1</t>
  </si>
  <si>
    <t>27 Rean Dr.</t>
  </si>
  <si>
    <t>M2K0A6</t>
  </si>
  <si>
    <t>27 SIMCOE ST N</t>
  </si>
  <si>
    <t>L1G4R7</t>
  </si>
  <si>
    <t>270 THE KINGSWAY</t>
  </si>
  <si>
    <t>Etobicoke</t>
  </si>
  <si>
    <t>M9A3T7</t>
  </si>
  <si>
    <t>271 KING ST</t>
  </si>
  <si>
    <t>MIDLAND</t>
  </si>
  <si>
    <t>L4R 3M4</t>
  </si>
  <si>
    <t>CLAYTON PARK BR</t>
  </si>
  <si>
    <t>271 LACEWOOD DR</t>
  </si>
  <si>
    <t>B3M 4K3</t>
  </si>
  <si>
    <t>CLARKS HARBOUR BRANCH</t>
  </si>
  <si>
    <t>2732 MAIN ST</t>
  </si>
  <si>
    <t>CLARKS HARBOUR</t>
  </si>
  <si>
    <t>B0W1P0</t>
  </si>
  <si>
    <t>274 LYNDEN RD</t>
  </si>
  <si>
    <t>N3T 5L8</t>
  </si>
  <si>
    <t>27510 FRASER HWY</t>
  </si>
  <si>
    <t>Aldergrove</t>
  </si>
  <si>
    <t>V4W3N5</t>
  </si>
  <si>
    <t>2765 DUFFERIN ST</t>
  </si>
  <si>
    <t>M6B3R6</t>
  </si>
  <si>
    <t>2766 KEELE ST</t>
  </si>
  <si>
    <t>NORTH YORK</t>
  </si>
  <si>
    <t>M3M 2G2</t>
  </si>
  <si>
    <t>2780 DANFORTH AVE</t>
  </si>
  <si>
    <t>M4C1M1</t>
  </si>
  <si>
    <t>2786 VICTORIA PARK AVE</t>
  </si>
  <si>
    <t>M2J 4A8</t>
  </si>
  <si>
    <t>2788 BATHURST ST</t>
  </si>
  <si>
    <t>M6B3A3</t>
  </si>
  <si>
    <t>279 Lakeshore Rd E</t>
  </si>
  <si>
    <t>L6J 1H9</t>
  </si>
  <si>
    <t>28 SANDIFORD DRIVE</t>
  </si>
  <si>
    <t>STOUFFVILLE</t>
  </si>
  <si>
    <t>L4A 7X5</t>
  </si>
  <si>
    <t>280 HURONTARIO ST</t>
  </si>
  <si>
    <t>L9Y2M3</t>
  </si>
  <si>
    <t>3250 BLOOR ST W SUITE #705</t>
  </si>
  <si>
    <t>M8X2X9</t>
  </si>
  <si>
    <t>900 2ND AVE E</t>
  </si>
  <si>
    <t>N4K5P5</t>
  </si>
  <si>
    <t>900 Fairway Crescent--unit 1</t>
  </si>
  <si>
    <t>N2A0A1</t>
  </si>
  <si>
    <t>900 GIBSONS WAY Suite #33</t>
  </si>
  <si>
    <t>GIBSONS</t>
  </si>
  <si>
    <t>V0N 1V7</t>
  </si>
  <si>
    <t>GIBSONS BRANCH</t>
  </si>
  <si>
    <t>901 JANE ST</t>
  </si>
  <si>
    <t>M6N4C6</t>
  </si>
  <si>
    <t>Ins 15268 1206 PROSPECT ST , FREDERICTON , NB</t>
  </si>
  <si>
    <t>Ins 15420 515 WESTMORELAND RD-UNIT C009B , ST JOHN , NB</t>
  </si>
  <si>
    <t>P1L1T6</t>
  </si>
  <si>
    <t>370 Labelle Blvd.</t>
  </si>
  <si>
    <t>ROSEMERE</t>
  </si>
  <si>
    <t>J7A3R8</t>
  </si>
  <si>
    <t>370 PORTAGE AVE</t>
  </si>
  <si>
    <t>R3C 0H3</t>
  </si>
  <si>
    <t>370 Queen St. E.</t>
  </si>
  <si>
    <t>ACTON</t>
  </si>
  <si>
    <t>L7J2N3</t>
  </si>
  <si>
    <t>FREDERICTON RBC INVESTMENTS</t>
  </si>
  <si>
    <t>371 QUEEN ST</t>
  </si>
  <si>
    <t>FREDERICTON</t>
  </si>
  <si>
    <t>E3B4Y9</t>
  </si>
  <si>
    <t>3711 61ST AVE SE</t>
  </si>
  <si>
    <t>SACKVILLE BRANCH</t>
  </si>
  <si>
    <t>AMHERST BRANCH</t>
  </si>
  <si>
    <t>103 VICTORIA ST E</t>
  </si>
  <si>
    <t>AMHERST</t>
  </si>
  <si>
    <t>B4H1X9</t>
  </si>
  <si>
    <t>10312 100 ST</t>
  </si>
  <si>
    <t>FORT ST JOHN</t>
  </si>
  <si>
    <t>V1J 3Z1</t>
  </si>
  <si>
    <t>DAWSON CREEK BRANCH</t>
  </si>
  <si>
    <t>10324 10TH ST</t>
  </si>
  <si>
    <t>8249 HIGHWAY 1/ROUTE #1</t>
  </si>
  <si>
    <t>METEGHAN</t>
  </si>
  <si>
    <t>B0W2J0</t>
  </si>
  <si>
    <t>825 ST LAURENT W</t>
  </si>
  <si>
    <t>J4K2V1</t>
  </si>
  <si>
    <t>83 MAIN ST S</t>
  </si>
  <si>
    <t>L7G3E5</t>
  </si>
  <si>
    <t>CHARLOTTETOWN BRANCH</t>
  </si>
  <si>
    <t>83 QUEEN ST</t>
  </si>
  <si>
    <t>CHARLOTTETOWN</t>
  </si>
  <si>
    <t>C1A4A8</t>
  </si>
  <si>
    <t>Personal bankers</t>
  </si>
  <si>
    <t>831 COLLEGE ST MAIN FL</t>
  </si>
  <si>
    <t>M6H1A1</t>
  </si>
  <si>
    <t>COLLEGE &amp; OSSINGTON BRANCH</t>
  </si>
  <si>
    <t>839 Rte Jean-gauvin</t>
  </si>
  <si>
    <t>G1X4V9</t>
  </si>
  <si>
    <t>84 BROADWAY ST E UNIT #1</t>
  </si>
  <si>
    <t>Yorkton</t>
  </si>
  <si>
    <t>S3N0K9</t>
  </si>
  <si>
    <t>84 PELHAM ST</t>
  </si>
  <si>
    <t>Lunenburg</t>
  </si>
  <si>
    <t>B0J2C0</t>
  </si>
  <si>
    <t>LUNENBURG BRANCH</t>
  </si>
  <si>
    <t>85 QUEEN ST N</t>
  </si>
  <si>
    <t>TILBURY</t>
  </si>
  <si>
    <t>N0P2L0</t>
  </si>
  <si>
    <t>85 WALTON ST</t>
  </si>
  <si>
    <t>PORT HOPE</t>
  </si>
  <si>
    <t>L1A1N4</t>
  </si>
  <si>
    <t>8540 MANNING AVE</t>
  </si>
  <si>
    <t>FORT MCMURRAY</t>
  </si>
  <si>
    <t>T9H5G2</t>
  </si>
  <si>
    <t>8585 GRANVILLE ST</t>
  </si>
  <si>
    <t>V6P4Z7</t>
  </si>
  <si>
    <t>8600 Newman Blvd</t>
  </si>
  <si>
    <t>LASALLE</t>
  </si>
  <si>
    <t>H8N 1Y5</t>
  </si>
  <si>
    <t>865 Milner Ave.</t>
  </si>
  <si>
    <t>M1B5N6</t>
  </si>
  <si>
    <t>8689 VIAU BLVD</t>
  </si>
  <si>
    <t>Audit Mtg: Sept 15th,  Transit 496, RBVP ID 800144. Removed 1 from Colum AR. Bell identified that this is a Centrex  location.</t>
  </si>
  <si>
    <t xml:space="preserve">Transit 2204, RBVP ID 800708, 664 Main Street, NB.  Cutover date changed to TBD from January 08.  No SIP available.  Replacement site needed </t>
  </si>
  <si>
    <t>DS 90282 664 Main St Sussex, NB.  (NOTE:  Sept 17 Cutover date changed to TBD from January 08.  No SIP available.  Replacement site needed .ph)</t>
  </si>
  <si>
    <t>Audit Mtg</t>
  </si>
  <si>
    <t xml:space="preserve">Transit 7310, RBVP ID 801726, 195 Fort St, Winnipeg MB.  Cutover date changed to TBD from Nov. 05 due to Centrex sites not starting until W3.   Replacement site needed </t>
  </si>
  <si>
    <t>H1R 2T9</t>
  </si>
  <si>
    <t>871 Village Drive</t>
  </si>
  <si>
    <t>874 CARMICHAEL LANE</t>
  </si>
  <si>
    <t>HINTON</t>
  </si>
  <si>
    <t>7133-7031120THSTDELTABritishColumbiaV4E2A9</t>
  </si>
  <si>
    <t>T6E 5X4</t>
  </si>
  <si>
    <t>Transit 15316 (809041) 5222 130th Ave SE.  Row inserted to represent INS with cutover date of February 09.  Branch Audit Date to be populated.</t>
  </si>
  <si>
    <t>Transit 6892 (801678) Updated Branch category to P&amp;CB instead of P&amp;CB/INS</t>
  </si>
  <si>
    <t>Transit 960 (800275) 9296 Main St, Chilliwack.  Changed branch category to P&amp;CB from Co-hab</t>
  </si>
  <si>
    <t>Transit 15266 (809037) 222  Monetee Masson U7.  Row inserted to represent INS with cutover date of November 28, updated for record purposes</t>
  </si>
  <si>
    <t>Transit 314 (800092) 222  Monetee Masson. Updated Branch category to P&amp;CB instead of P&amp;CB/INS</t>
  </si>
  <si>
    <t>Transit 90808 (809039) 9296 Main St, Chilliwack.  Row inserted to represent DS with cutover date of February 05.  Branch Audit Date, training etc to be populated.</t>
  </si>
  <si>
    <t>Transit 90814 (809042) 2950 Glen Drive, Coquitlam BC.  Changed RBVP ID from 809041 to 809042  requested by Violeta.</t>
  </si>
  <si>
    <t>1491, 5023, 7473</t>
  </si>
  <si>
    <t>1491, 4361, 6752, 13977, 16626</t>
  </si>
  <si>
    <t xml:space="preserve">Added AR number CR 00115494 for January 5th to 7th.  </t>
  </si>
  <si>
    <t xml:space="preserve">Added AR number CR 00115510  for January 8th to 21st.  </t>
  </si>
  <si>
    <t>AR number CR 00112190 created for T2 set placements for December 31st to January 02nd.  This is not reflected on the schedule as no migrations are occuring during this time period.</t>
  </si>
  <si>
    <t xml:space="preserve">Req from Laura to change Audit date from Jan 5 to Dec 18th on the following LOB 
,809045_15230,809046_15289,  TR15419 is not on the master RBC to add
</t>
  </si>
  <si>
    <t xml:space="preserve">801949 8291 scheduled for  13_Jan_15 is placed on hold - SIP not avialable </t>
  </si>
  <si>
    <t>809045 15230/12114 Chg cutover from Jan 19 2019 to Jan 19 2015</t>
  </si>
  <si>
    <t>Confirmed audit dates for Transits 2972 9037</t>
  </si>
  <si>
    <t xml:space="preserve">Created NEW column DS "Comparision of Total Count Vs Total Branch Centrex" </t>
  </si>
  <si>
    <t>Confirmed cutover dates for Transits 1822 2972 90805 7233 5952 3902 4842 3382 4461 2552 5282 4366 3942 4392 4252 3282 90514 5072 1141</t>
  </si>
  <si>
    <t xml:space="preserve">Updated Columns BU with T65 Actual Communications _ Transits 1360 4800 3452 3232 6022 6032 3882 5633 16481 6800 7159 90514 5072 1141 6621 1280 1040 1486 </t>
  </si>
  <si>
    <t>Updated Column BQ "ALL Transits" 1622 1922 90571 15289/13177 15230/12114 16103/15309 886 90805 10758 90808 15316</t>
  </si>
  <si>
    <t>Updated Colmun BQ "ALL Transits 2299</t>
  </si>
  <si>
    <t>Confirmed cutover dates for Transits 2299 2810 5179 6621</t>
  </si>
  <si>
    <t>Confirmed cutover dates for Transits 3882 622 4180</t>
  </si>
  <si>
    <t>Removed Transit 5302 RBVP ID 801449. Transit Record in Deleted Sites Tab.</t>
  </si>
  <si>
    <t>Confirmed cutover dates for Transits 5192 1280</t>
  </si>
  <si>
    <t>801662_6807 Cutover res from Jan 13 to Jan 20th (RBC req)</t>
  </si>
  <si>
    <t xml:space="preserve">800903 _ 3051 res from April 7 to April 14 </t>
  </si>
  <si>
    <t>Fixed Row heights &amp; column widths</t>
  </si>
  <si>
    <t>Confirmed cutover dates for Transits 8022</t>
  </si>
  <si>
    <t>Updated AR for TR 1822 10768 (CR 00115510), TR 15230/12114 (CR 00115510)</t>
  </si>
  <si>
    <t>Updated Columns BU with T65_AC TR 501 1224 10761 5142 6702</t>
  </si>
  <si>
    <t>Updated Columns BU with T65_AC TR 2772 9047 2071 1831 2072 1766 1504 4219 4529 2440 1894 5192 90337 3981</t>
  </si>
  <si>
    <t>Updated Columns BU with T65_AC TR 7360 2782 5362 2978 3882 1262 4222 6672 1322 3832</t>
  </si>
  <si>
    <t>Updated Columns BU with T65_AC TR 1442 90541 221 4842 1380 1822 90571 8022 15308 16103/15309 3942 1002 90453 189 90808 5120 960 5229 5222 80 5839 319 1461 6840 1934 1436</t>
  </si>
  <si>
    <t>Updated Columns BU TR 15112 (Southport), 15289/13177 (Hazeldean)</t>
  </si>
  <si>
    <t>beloeil_01_4505362015</t>
  </si>
  <si>
    <t>450-536-2015</t>
  </si>
  <si>
    <t>streetsville_01_9055696342</t>
  </si>
  <si>
    <t>north_vancouver_01_7783386092</t>
  </si>
  <si>
    <t>778-338-6092</t>
  </si>
  <si>
    <t>801359_4786 placed on hold pending recabling</t>
  </si>
  <si>
    <t>801205_4202 Updated cutover date from Mar 17 to Jan 22</t>
  </si>
  <si>
    <t>Updated Columns BT &amp; BU TR 2419 4530 563 5520 5137 1312 501 1102 1704 1297 490</t>
  </si>
  <si>
    <t>Added NEW TR 15419/13241</t>
  </si>
  <si>
    <t>5207, 6939</t>
  </si>
  <si>
    <t>00000, 4013, 9974, 10449</t>
  </si>
  <si>
    <t>Updated Column BQ "All Transits"</t>
  </si>
  <si>
    <t>Updated Columns BU TR 1753</t>
  </si>
  <si>
    <t>Updated dates and number of phones in Standalone column. Updated re-cabling dates for TR 2093. 7782. 5112. 8661.2242.</t>
  </si>
  <si>
    <t>10107JASPERAVENWEDMONTONAlbertaT5J1W9</t>
  </si>
  <si>
    <t>10.138.127.1/25</t>
  </si>
  <si>
    <t>10.136.114.1/25</t>
  </si>
  <si>
    <t>10.136.186.1/25</t>
  </si>
  <si>
    <t>10.136.187.1/25</t>
  </si>
  <si>
    <t>10.136.187.129/25</t>
  </si>
  <si>
    <t>10.137.41.129/25</t>
  </si>
  <si>
    <t>10.137.119.1/25</t>
  </si>
  <si>
    <t>10.137.41.1/25</t>
  </si>
  <si>
    <t>10.137.58.1/25</t>
  </si>
  <si>
    <t>10.138.79.129/25</t>
  </si>
  <si>
    <t>10.136.185.129/25</t>
  </si>
  <si>
    <t>10.137.216.129/25</t>
  </si>
  <si>
    <t>10.136.184.129/25</t>
  </si>
  <si>
    <t>10.136.107.129/25</t>
  </si>
  <si>
    <t>10.138.79.1/25</t>
  </si>
  <si>
    <t>10.137.39.129/25</t>
  </si>
  <si>
    <t>10.138.80.1/25</t>
  </si>
  <si>
    <t>10.138.73.129/25</t>
  </si>
  <si>
    <t>10.136.179.129/25</t>
  </si>
  <si>
    <t>10.136.174.129/25</t>
  </si>
  <si>
    <t>10.137.34.1/25</t>
  </si>
  <si>
    <t>10.136.222.1/25</t>
  </si>
  <si>
    <t>10.136.175.129/25</t>
  </si>
  <si>
    <t>10.138.75.129/25</t>
  </si>
  <si>
    <t>10.136.179.1/25</t>
  </si>
  <si>
    <t>10.136.253.1/25</t>
  </si>
  <si>
    <t>10.137.164.1/25</t>
  </si>
  <si>
    <t>10.137.117.1/25</t>
  </si>
  <si>
    <t>10.138.110.1/25</t>
  </si>
  <si>
    <t>10.137.54.1/25</t>
  </si>
  <si>
    <t>10.137.33.129/25</t>
  </si>
  <si>
    <t>10.136.49.129/25</t>
  </si>
  <si>
    <t>10.138.76.129/25</t>
  </si>
  <si>
    <t>10.138.74.129/25</t>
  </si>
  <si>
    <t>10.136.227.1/25</t>
  </si>
  <si>
    <t>10.137.177.129/25</t>
  </si>
  <si>
    <t>10.137.58.129/25</t>
  </si>
  <si>
    <t>10.138.96.129/25</t>
  </si>
  <si>
    <t>10.136.229.1/25</t>
  </si>
  <si>
    <t>10.138.106.1/25</t>
  </si>
  <si>
    <t>3105 BOUL DES RICOLLETS</t>
  </si>
  <si>
    <t>G9A6M1</t>
  </si>
  <si>
    <t>311 DUNDAS ST S</t>
  </si>
  <si>
    <t>N1T1P8</t>
  </si>
  <si>
    <t>3118 Clarence Ave. S.</t>
  </si>
  <si>
    <t>S7T0C9</t>
  </si>
  <si>
    <t>Protected workbook and marked certain columns as hidden that we can't share with vendor</t>
  </si>
  <si>
    <t>780835</t>
  </si>
  <si>
    <t>250720</t>
  </si>
  <si>
    <t>780849</t>
  </si>
  <si>
    <t>250314</t>
  </si>
  <si>
    <t>780865</t>
  </si>
  <si>
    <t>250498</t>
  </si>
  <si>
    <t>10.127.41.1/25</t>
  </si>
  <si>
    <t>10.157.61.1/25</t>
  </si>
  <si>
    <t>10.157.42.1/25</t>
  </si>
  <si>
    <t>10.191.7.1/26</t>
  </si>
  <si>
    <t>10.195.46.1/25</t>
  </si>
  <si>
    <t>10.23.59.1/25</t>
  </si>
  <si>
    <t>10.187.6.129/26</t>
  </si>
  <si>
    <t>10.179.9.1/26</t>
  </si>
  <si>
    <t>10.187.44.1/25</t>
  </si>
  <si>
    <t>10.157.57.1/25</t>
  </si>
  <si>
    <t>10.135.63.1/25</t>
  </si>
  <si>
    <t>10.195.9.1/26</t>
  </si>
  <si>
    <t>10.167.1.129/26</t>
  </si>
  <si>
    <t>10.215.0.1/26</t>
  </si>
  <si>
    <t>10.219.36.1/25</t>
  </si>
  <si>
    <t>10.219.40.1/25</t>
  </si>
  <si>
    <t>10.179.38.1/25</t>
  </si>
  <si>
    <t>10.131.7.1/26</t>
  </si>
  <si>
    <t>10.157.56.1/25</t>
  </si>
  <si>
    <t>10.157.60.1/25</t>
  </si>
  <si>
    <t>10.157.4.129/26</t>
  </si>
  <si>
    <t>10.157.52.1/25</t>
  </si>
  <si>
    <t>10.157.51.1/25</t>
  </si>
  <si>
    <t>10.157.49.1/25</t>
  </si>
  <si>
    <t>10.157.64.1/25</t>
  </si>
  <si>
    <t>10.167.14.129/25</t>
  </si>
  <si>
    <t>10.157.58.1/25</t>
  </si>
  <si>
    <t>10.157.59.1/25</t>
  </si>
  <si>
    <t>10.35.3.129/26</t>
  </si>
  <si>
    <t>10.63.9.129/26</t>
  </si>
  <si>
    <t>10.127.13.1/26</t>
  </si>
  <si>
    <t>10.179.42.1/25</t>
  </si>
  <si>
    <t>10.22.21.1/24</t>
  </si>
  <si>
    <t>10.75.51.1/25</t>
  </si>
  <si>
    <t>10.191.48.1/25</t>
  </si>
  <si>
    <t>10.157.7.129/26</t>
  </si>
  <si>
    <t>10.123.70.1/24</t>
  </si>
  <si>
    <t>10.11.16.1/26</t>
  </si>
  <si>
    <t>10.75.48.1/25</t>
  </si>
  <si>
    <t>10.131.15.1/26</t>
  </si>
  <si>
    <t>10.75.53.1/25</t>
  </si>
  <si>
    <t>10.183.8.1/26</t>
  </si>
  <si>
    <t>10.19.2.1/26</t>
  </si>
  <si>
    <t>10.191.11.129/26</t>
  </si>
  <si>
    <t>10.183.2.129/26</t>
  </si>
  <si>
    <t>10.187.49.1/25</t>
  </si>
  <si>
    <t>10.75.45.1/25</t>
  </si>
  <si>
    <t>10.127.35.1/25</t>
  </si>
  <si>
    <t>10.75.63.1/25</t>
  </si>
  <si>
    <t>10.179.37.1/25</t>
  </si>
  <si>
    <t>10.157.66.1/25</t>
  </si>
  <si>
    <t>10.127.18.129/26</t>
  </si>
  <si>
    <t>10.157.65.1/25</t>
  </si>
  <si>
    <t>10.157.27.1/25</t>
  </si>
  <si>
    <t>10.127.14.1/26</t>
  </si>
  <si>
    <t>10.191.4.1/26</t>
  </si>
  <si>
    <t>10.79.2.1/25</t>
  </si>
  <si>
    <t>10.139.16.1/25</t>
  </si>
  <si>
    <t>10.75.44.1/25</t>
  </si>
  <si>
    <t>10.179.44.1/25</t>
  </si>
  <si>
    <t>Updated Columns BT_BU with T3 &amp; T65_35 Actual Communications _ Transits 447 90411 4695 702 641 1901 8249 5790 2949 124 354 56 90500 1457 1659 1200 8160 7310 5220 447 226 901 1307 1177 4409</t>
  </si>
  <si>
    <t>Updated Column BQ to "All Transits" - Included transits for April - May 2015</t>
  </si>
  <si>
    <t>10.137.216.1/25</t>
  </si>
  <si>
    <t>Updated Column AL for site 800785 cutover date from 12/10 to 12/11 due to conflict with xmas party (via Patricia H)</t>
  </si>
  <si>
    <t>Updated Column AL for site 5179 cutover date from 12/10 to 1/12 due to TELUS rejections</t>
  </si>
  <si>
    <t>Updated Column AL for site 4540 cutover date from 12/10 to 12/11 due to TELUS unable to do cutovers past 8pm - changed to next morning cutover at 6:30am.</t>
  </si>
  <si>
    <t>00000, 1197, 5600, 6000, 8890, 9687, 14302, 14973</t>
  </si>
  <si>
    <t>176, 16309</t>
  </si>
  <si>
    <t>549, 17182</t>
  </si>
  <si>
    <t>00000, 1660, 3650, 4712, 4960, 5700, 7360, 8890, 10690, 10694, 10776, 12071, 14143, 14966, 14973, 14989, 90862</t>
  </si>
  <si>
    <t>Updated Column BQ "All Transits" - Included transits for May - Sept 2015</t>
  </si>
  <si>
    <t>Updated Columns BT_BU with T3 &amp; T65_35 Actual Communications _ Transits 238 257 1951 4442 8523 5680 8049</t>
  </si>
  <si>
    <t>Updated Columns BT_BU with T3 &amp; T65_35 Actual Communications _ Transits 8400 4508 5030 320 1106 1144 7191 2091 8067 4540 2502 6389 4990 1988 4541</t>
  </si>
  <si>
    <t xml:space="preserve">Updated dates and number of phones in Standalone column. Updated re_cabling dates. </t>
  </si>
  <si>
    <t xml:space="preserve">Linda </t>
  </si>
  <si>
    <t>Oct 21: Cutover chg fr Jan 6, 2015 to TBD pending cabling and switch upgrade</t>
  </si>
  <si>
    <t xml:space="preserve">TR 1252 Cutover chg fr Nov 27 to TBD pending Site readiness 
TR 3620 Cutover chg fr Dec 1st  to TBD pending Site readiness 
TR 1120 &amp; 3757 Cutover chg fr Jan 5, 2015 to TBD Site readiness 
TR 3620 Cutover chg fr Jan 6, 2015 to TBD Site readiness 
TR 102 Cutover chg fr Jan 12, 2015 to TBD Site readiness 
TR 5000 Cutover chg fr Jan 12, 2015 to TBD Site readiness 
TR 7950 Cutover fr Mar 16 to TBD pending Site readiness 
TR 7497Cutover fr Mar 25 to TBD pending Site readiness 
TR 342 Cutover fr Jun 18  to TBD pending Site readiness 
TR 3520:Cutover fr Jan 22  to TBD pending Site readiness 
TR 482 Cutover fr Jan 28  to TBD pending Site readiness 
TR 2391: Cutover fr Jan 14  to TBD pending Site readiness  
TR 1827 : Cutover fr Jan 13  to TBD pending Site readiness 
TR 8380: Cutover chg fr Feb 9 to TBD pending site readiness 
TR 84:  Cutover res from Jan 15 to Mar 16 pending site readiness </t>
  </si>
  <si>
    <t xml:space="preserve">TR 1092: Updated master to reflect Cutover date Nov 4th </t>
  </si>
  <si>
    <t>Linda</t>
  </si>
  <si>
    <t>TR 982: Updated master to reflect Cutover date Nov 6th</t>
  </si>
  <si>
    <t>Ran script to update column AV, AX, AZ and BA</t>
  </si>
  <si>
    <t>NORTH SYDNEY BRANCH</t>
  </si>
  <si>
    <t>291 COMMERCIAL ST</t>
  </si>
  <si>
    <t>NORTH SYDNEY</t>
  </si>
  <si>
    <t>B2A1B9</t>
  </si>
  <si>
    <t>3RD AVENUE BRANCH</t>
  </si>
  <si>
    <t>2925 3RD AVE</t>
  </si>
  <si>
    <t>PORT ALBERNI</t>
  </si>
  <si>
    <t>V9Y2A6</t>
  </si>
  <si>
    <t>2938 Rue De La Faune</t>
  </si>
  <si>
    <t>Wendake</t>
  </si>
  <si>
    <t>G0A4V0</t>
  </si>
  <si>
    <t>2945 Jacklin Rd</t>
  </si>
  <si>
    <t>V9B5E3</t>
  </si>
  <si>
    <t>2947 BLOOR ST W</t>
  </si>
  <si>
    <t>M8X1B8</t>
  </si>
  <si>
    <t>PLANTAGENET BRANCH</t>
  </si>
  <si>
    <t>295 WATER ST</t>
  </si>
  <si>
    <t>Plantagenet</t>
  </si>
  <si>
    <t>K0B1L0</t>
  </si>
  <si>
    <t>2955 Hazelton Place</t>
  </si>
  <si>
    <t>L5M6J3</t>
  </si>
  <si>
    <t>2965 Argentia Rd.</t>
  </si>
  <si>
    <t>L5N 0A2</t>
  </si>
  <si>
    <t>BRIDGETOWN BRANCH</t>
  </si>
  <si>
    <t>3 QUEEN ST</t>
  </si>
  <si>
    <t>BRIDGETOWN</t>
  </si>
  <si>
    <t>B0S1C0</t>
  </si>
  <si>
    <t>30 CLAIREVUE BLVD W</t>
  </si>
  <si>
    <t>ST-BRUNO</t>
  </si>
  <si>
    <t>J3V 1P8</t>
  </si>
  <si>
    <t>30 GOVERNMENT RD W</t>
  </si>
  <si>
    <t>6085 HAZELDEAN RD</t>
  </si>
  <si>
    <t>STITTSVILLE</t>
  </si>
  <si>
    <t>K2S 1B9</t>
  </si>
  <si>
    <t>PLACENTIA MALL BRANCH</t>
  </si>
  <si>
    <t>61 BLOCKHOUSE ROAD</t>
  </si>
  <si>
    <t>Placentia</t>
  </si>
  <si>
    <t>A0B2Y0</t>
  </si>
  <si>
    <t>61 RUE ST VINCENT</t>
  </si>
  <si>
    <t>SAINTE AGATHE DES MONTS</t>
  </si>
  <si>
    <t>J8C2A5</t>
  </si>
  <si>
    <t>610 ST-JEAN BOULEVARD</t>
  </si>
  <si>
    <t>POINTE-CLAIRE</t>
  </si>
  <si>
    <t>H9R 3K2</t>
  </si>
  <si>
    <t>6111 SOUTHRIDGE AVE</t>
  </si>
  <si>
    <t>V2N6Z4</t>
  </si>
  <si>
    <t>614 4TH AVE S</t>
  </si>
  <si>
    <t>T1J0N7</t>
  </si>
  <si>
    <t>6140 Highway 7</t>
  </si>
  <si>
    <t>L4H0R2</t>
  </si>
  <si>
    <t>619 10TH ST W.</t>
  </si>
  <si>
    <t>OWEN SOUND</t>
  </si>
  <si>
    <t>N4K3R9</t>
  </si>
  <si>
    <t>6204 Currents Drive N.w.</t>
  </si>
  <si>
    <t>T6W0L8</t>
  </si>
  <si>
    <t>6205 AIRPORT RD</t>
  </si>
  <si>
    <t>L4V 1E1</t>
  </si>
  <si>
    <t>621 HURON ST W</t>
  </si>
  <si>
    <t>N5Y4J7</t>
  </si>
  <si>
    <t>6233 199 St. N.W.</t>
  </si>
  <si>
    <t>T5T2P4</t>
  </si>
  <si>
    <t>6240 DIXIE RD</t>
  </si>
  <si>
    <t>L5T 1A6</t>
  </si>
  <si>
    <t>626 6TH AVE</t>
  </si>
  <si>
    <t>NEW WESTMINSTER</t>
  </si>
  <si>
    <t>V3M 6Z2</t>
  </si>
  <si>
    <t>63 CHURCH ST SUITE #306</t>
  </si>
  <si>
    <t>L2R3C4</t>
  </si>
  <si>
    <t>KENTVILLE BRANCH</t>
  </si>
  <si>
    <t>63 WEBSTER ST</t>
  </si>
  <si>
    <t>KENTVILLE</t>
  </si>
  <si>
    <t>B4N 1H4</t>
  </si>
  <si>
    <t>BEAUMONT BRANCH</t>
  </si>
  <si>
    <t>6304 50th Street</t>
  </si>
  <si>
    <t>Beaumount</t>
  </si>
  <si>
    <t>T4X 0B6</t>
  </si>
  <si>
    <t>632 MAIN ST</t>
  </si>
  <si>
    <t>SAUBLE BEACH</t>
  </si>
  <si>
    <t>N0H 2G0</t>
  </si>
  <si>
    <t>633 Main St.</t>
  </si>
  <si>
    <t>E1C9X9</t>
  </si>
  <si>
    <t>635 VICTORIA AVE</t>
  </si>
  <si>
    <t>ST-LAMBERT</t>
  </si>
  <si>
    <t>J4P 3R4</t>
  </si>
  <si>
    <t>6400 NO 3 RD</t>
  </si>
  <si>
    <t>V6Y2C2</t>
  </si>
  <si>
    <t>1813 MAIN ST</t>
  </si>
  <si>
    <t>WESTVILLE</t>
  </si>
  <si>
    <t>B0K2A0</t>
  </si>
  <si>
    <t>WESTVILLE BRANCH</t>
  </si>
  <si>
    <t>182 RAGLAN ST S</t>
  </si>
  <si>
    <t>RENFREW</t>
  </si>
  <si>
    <t>1840 COOPER RD</t>
  </si>
  <si>
    <t>V1Y 8K5</t>
  </si>
  <si>
    <t>1848 Main St.</t>
  </si>
  <si>
    <t>V2A5H3</t>
  </si>
  <si>
    <t>102 3RD AVE W</t>
  </si>
  <si>
    <t>HIGH RIVER</t>
  </si>
  <si>
    <t>T1V 1M4</t>
  </si>
  <si>
    <t>102 Elora St. S.</t>
  </si>
  <si>
    <t>HARRISTON</t>
  </si>
  <si>
    <t>N0G1Z0</t>
  </si>
  <si>
    <t>1020 OTTAWA ST N</t>
  </si>
  <si>
    <t>KITCHENER</t>
  </si>
  <si>
    <t>N2A 3Z3</t>
  </si>
  <si>
    <t>FAIRVIEW BRANCH</t>
  </si>
  <si>
    <t>10201 110TH ST</t>
  </si>
  <si>
    <t>FAIRVIEW</t>
  </si>
  <si>
    <t>T0H1L0</t>
  </si>
  <si>
    <t>10201 KING GEORGE BLVD</t>
  </si>
  <si>
    <t>SURREY</t>
  </si>
  <si>
    <t>V3T 2W6</t>
  </si>
  <si>
    <t>COLE HARBOUR BRANCH</t>
  </si>
  <si>
    <t>1022 COLE HARBOUR RD</t>
  </si>
  <si>
    <t>DARTMOUTH</t>
  </si>
  <si>
    <t>Nova Scotia</t>
  </si>
  <si>
    <t>B2V 1E7</t>
  </si>
  <si>
    <t>10235 101TH ST SUITE #2400</t>
  </si>
  <si>
    <t>T5J2K8</t>
  </si>
  <si>
    <t>103 MAIN ST</t>
  </si>
  <si>
    <t>OGEMA</t>
  </si>
  <si>
    <t>Saskatchewan</t>
  </si>
  <si>
    <t>S0C1Y0</t>
  </si>
  <si>
    <t>SACKVILLE</t>
  </si>
  <si>
    <t>E4L4B1</t>
  </si>
  <si>
    <t>N0A 1N0</t>
  </si>
  <si>
    <t>309 HAYS BLVD</t>
  </si>
  <si>
    <t>L6H 6Z3</t>
  </si>
  <si>
    <t>3090 Kingston Rd</t>
  </si>
  <si>
    <t>M1M 1P2</t>
  </si>
  <si>
    <t>3091 LAWRENCE AVE E</t>
  </si>
  <si>
    <t>M1H1A1</t>
  </si>
  <si>
    <t>31 BECKWITH ST N</t>
  </si>
  <si>
    <t>SMITHS FALLS</t>
  </si>
  <si>
    <t>K7A2B2</t>
  </si>
  <si>
    <t>3100 CONCORDE BLVD</t>
  </si>
  <si>
    <t>DUVERNAY</t>
  </si>
  <si>
    <t>H7E 2B8</t>
  </si>
  <si>
    <t>3100 LE CARREFOUR BLVD</t>
  </si>
  <si>
    <t>H7T2K7</t>
  </si>
  <si>
    <t>3100 LE CARREFOUR</t>
  </si>
  <si>
    <t>Pat Armstrong</t>
  </si>
  <si>
    <t>All Transits</t>
  </si>
  <si>
    <t>Added NEW PB TR 14143 14483 14903 15670 16482 17306 17739 809</t>
  </si>
  <si>
    <t>LANGLEY HO PB-LANGLEY/FRASER VALLEY</t>
  </si>
  <si>
    <t>CC config TR 1822 AS 14 to 21, BB 3M to 5M, 90571 (RBVP ID: 803084) AS 37 to 25, BB 10M to 20M</t>
  </si>
  <si>
    <t>00000, 248, 2444, 2494, 2692, 2722, 2732, 2786, 2796, 3477, 5512, 7045, 7205, 7845, 9317, 10769, 13979, 15980, 16063, 16714, 17392, 17481, 95089</t>
  </si>
  <si>
    <t>Updated Column BT&amp; BU TR 10758 2972 221</t>
  </si>
  <si>
    <t>208, 1489, 2480, 2729, 2829, 3420, 3639, 3697, 3779, 4759, 6125, 6805, 7793, 8019, 8749, 9908, 9955, 10773, 11263, 11837, 14168, 14393, 15986, 17317, 17395</t>
  </si>
  <si>
    <t>Updated Column BT &amp; BU TR 90825 480 3180 324 1095 1632 2301 2602 1061</t>
  </si>
  <si>
    <t>Confirmed cutover date &amp; audit TR 90825 480 3180 324 1095 1632 2301 2602 1061</t>
  </si>
  <si>
    <t>Updated total count TR 90839</t>
  </si>
  <si>
    <t>Flagged GU Locations TR 10755 15670</t>
  </si>
  <si>
    <t>Confirmed audit &amp; cutover dates TR 7817 3672 1952 6612 4362 922 616 1962 8580 4629</t>
  </si>
  <si>
    <t>Updated Column BT &amp; BU TR 7233 4682 4356 9037 5952 541 7817 90805 1952 1271 6612 4362 922 616 1962 8580 4629</t>
  </si>
  <si>
    <t>Updated Column BT &amp; BU TR 744 3902 3582 4842 3382 5072 6807 90806</t>
  </si>
  <si>
    <t>HolidayQC</t>
  </si>
  <si>
    <t>HolidayBC</t>
  </si>
  <si>
    <t>added in additional holidays that affects audit dates</t>
  </si>
  <si>
    <t>Confirmed cutover date &amp; audit TR 8030</t>
  </si>
  <si>
    <t>Updated Column BT &amp; BU TR 8030 1141 6621 2182 10777 182 1123 1291 2147 15230/12114 16103/15309</t>
  </si>
  <si>
    <t xml:space="preserve">800325_1177 Res from Mar 9th to TBD - due to SIP availablity - New ETA March 27th </t>
  </si>
  <si>
    <t xml:space="preserve">1/18/2015: Sip Avail Nov 18 2014 </t>
  </si>
  <si>
    <t>1/18/2015: SIP available Nov 18, 2014</t>
  </si>
  <si>
    <t>1/18/2015: SIP available Nov 18, 2014
do not schedule due to cabling CR</t>
  </si>
  <si>
    <t>1/18/2015: Sip avial Nov 3 2014</t>
  </si>
  <si>
    <t>1/18/2015 SIP Available Nov 2014</t>
  </si>
  <si>
    <t>1/18/2015 SIP avail Nov 2014</t>
  </si>
  <si>
    <t xml:space="preserve">Updated SIP  to YES : KITIMAT,  CRESTON, DRUMHELLER, SMITHERS, REVELSTOKE, PARKSVILLE, BURNS LAKE, Wetaskiwin, STETTLER, DRAYTON VALLEY, BONNYVILLE, 
PONOKA, LADYSMITH, SECHELT, SPARWOOD BRANCH, FAIRVIEW BRANCH, MERRITT , VANDERHOOF, OLIVER ,
FORT ST JAMES, WHITECOURT, PINCHER CREEK, SYLVAN LAKE, QUALICUM BEACH, MISSION, TABER, LACOMBE, Beaumount, Neepawa, Thompson
The Pas, Stonewall, Dauphin, Cold Lake, Surry, Kelowna , MILL BAY, Powell RIver, Victori,  GERALDTON
</t>
  </si>
  <si>
    <t>800594_ 1760 Chagned cutover date from Jan 13 to Jan 28</t>
  </si>
  <si>
    <t>809052_10758 Placed on hold due to move - Cutover with TR 2591</t>
  </si>
  <si>
    <t>801505_7323 move back to Feb 18th to cutover with other LOB</t>
  </si>
  <si>
    <t xml:space="preserve">802928_16481 … RBC confirm if transit was changed to  2561 </t>
  </si>
  <si>
    <t xml:space="preserve">800119_422 Apr 8 to TBD pending site readiness </t>
  </si>
  <si>
    <t>800880_2978 TBD from Mar 25 - SIP N/A</t>
  </si>
  <si>
    <t>Confirmed cutover date &amp; audit TR 5722</t>
  </si>
  <si>
    <t>Updated Column BU TR 1222 3082 1362 4002 812 5722 2941 3578 1259 15274/11269 15289/13177</t>
  </si>
  <si>
    <t>Updated dates and number of phones in Standalone column. Updated re-cabling dates for TR 482.6342.4942.1334.3012.4513.4786.2242.</t>
  </si>
  <si>
    <t xml:space="preserve">Updated Column BQ to "All Transits" - Included transits for Dec 2014 - Mar 2015. </t>
  </si>
  <si>
    <t>Updated Columns BT_BU with T3 &amp; T65_35 Actual Communications _ Transits 90717 10180 5 7120 12791460 182 1123 1291 90453 189 4786 3120 5992 2242 3922</t>
  </si>
  <si>
    <t>Updated Column AE - Switch POE - TR#3692, 6887</t>
  </si>
  <si>
    <t>Updated Column AF - MPLS Upgrade Required to be Yes - TR#5802, 4002, 7692,5302</t>
  </si>
  <si>
    <t>Updated Column AF  - MPLS Completion Dates - TR#2124, 4702 ,4962, 5261, 5272, 5382, 5582, 5882, 6002, 6172,6422, 6662, 7378, 7782, 7902, 8122, 8561, 8971, 9242, 9837, 15286, 7882,1682,3742</t>
  </si>
  <si>
    <t>Updated T35/65 Communication 90500</t>
  </si>
  <si>
    <t>David</t>
  </si>
  <si>
    <t>Updated Column AL for site: 801902 + 809015 from TBD to 1/21/2015, 803132 from TBD to 1/19/2015, 800702 from 1/28/2015 to 12/8/2014, 801662 from TBD to 1/13/2015, 800721 from TBD to 1/26/2015.</t>
  </si>
  <si>
    <t>Updated Column AK for audit date reschedules for the following sites: 800580/1704 from 12/19 to 12/2, 801156/3922 from 12/24 to 12/3, 803075/90541 from 12/31 to 12/9, 800255/888 from 12/31 to 12/10, 800989/3392 from 12/30 to 12/11, 800878/2972 from 12/31 to 12/15, 809040/15308/11214 from 12/22 to 12/16, and 803066/90522 from 12/22 to 12/17</t>
  </si>
  <si>
    <t>Nov 26 LH: Donna advised 12113 office is closing and needs to be removed from schedule.  TReplacement site required. *** Dec: 3 (ph) Removed from the Scheduled tab and placed for reference in the Deleted sites tab.  This location is closing.</t>
  </si>
  <si>
    <t xml:space="preserve">801833_7822 res fr Feb 2 to Feb 4 - Weather </t>
  </si>
  <si>
    <t xml:space="preserve">800528_1632 Cutover date was changed on Jan 30 to Feb 9th - Changed cutover date back to March 5th  No record of approving a date change for Feb 9th </t>
  </si>
  <si>
    <t xml:space="preserve">Updated columns DT&amp;DU </t>
  </si>
  <si>
    <t>ACCEPTABLE SORT RULES  --  1st Level - Cutover Date (Oldest to Newest), 2nd level - Site Address (A-Z), 3rd Level - Branch Category (Z-A putting P&amp;CB at the top for co-habs)</t>
  </si>
  <si>
    <t>LEGEND</t>
  </si>
  <si>
    <t>Reformatted the change log and repost the change log legend</t>
  </si>
  <si>
    <t xml:space="preserve">Updated Col BU &amp; BT TR 2982 5200 90721 </t>
  </si>
  <si>
    <t>Updated TR 90721 site address</t>
  </si>
  <si>
    <t>Updated Col DO (Total Count) Col AS (CC) &amp; Col DZ (Total BW) TR 90721</t>
  </si>
  <si>
    <t>Removed 809091_TR91 [ Cohab with 10758 ]</t>
  </si>
  <si>
    <t>Added TR PH&amp;N 1330 and sequenced with other cohabs - see comments ; Added 809093_TR2448 ; Updated INS TR 15112 to include 11263 &amp; 13268</t>
  </si>
  <si>
    <t>RBVP ID correction 809078 to 808094</t>
  </si>
  <si>
    <t>Updated Col K-R for INS TR 15345, 11271, 15432, 15287, 15347, 15442, 15266, 15289/13177, 15230/12114, 15316/13218, 15250, 15123/15275, 15419/13241, 15327/13211, 16113</t>
  </si>
  <si>
    <t>Updated Col BU &amp; BT TR 90428 6702 10761 5229 1307 6892 1622 5633 15123/15275</t>
  </si>
  <si>
    <t>Updated Col DO (Total Count) Col AS (CC) &amp; Col DZ (Total BW) TR 809042_90814, 809041_15316/13218, 809057_15250, 809066_14533, 809052_10758, 809071_15327/13211, 801658_7473, 800685_2132, 803092_90601, 801678_6892</t>
  </si>
  <si>
    <t>Updated Col DO (Total Count) Col AS (CC) &amp; Col DZ (Total BW) TR 803099_90621, 803098_90621, 800275_960, 809039_90808</t>
  </si>
  <si>
    <t>Updated Col L-R (hours of operation) - TR 4222 5229 1622 6032 3882 5142 3981 5192 8067 7120 4409 1952 5520 4362 922 4002 5722 4508 5030 4662. Verfied OP hours from Feb to Mid-March.</t>
  </si>
  <si>
    <t>Done</t>
  </si>
  <si>
    <t>Updated Col DO (Total Count) Col AS (CC) &amp; Col DZ (Total BW) TR 801505_7323, 803082_90561, 809065_10763, 809078_1330</t>
  </si>
  <si>
    <t>Updated Col BU &amp; BT TR 1280 3832 6032 6022 80 3232 1753 3452 5839 15250 4142 5942 3642 3962 6742 3641</t>
  </si>
  <si>
    <t>Updated Col L-R (hours of operation) - TR 4910 4342 5922 6800 4800 3262 7360 3412 4142 3642; Verified OP hours till end of March.</t>
  </si>
  <si>
    <t>10.137.171.129/25</t>
  </si>
  <si>
    <t>Ran script to update column AV, AW, AX</t>
  </si>
  <si>
    <t>801565 transit 6032 postponed due to site contact's availability issues in conducting the audit. Also issuse with identifying which numbers needs to be converted and which doesn't (only 20 could be identified out of a total of around 130) - a new date for this site to be provided</t>
  </si>
  <si>
    <t xml:space="preserve">Updated Col BU &amp; BT TR 319 2782 5362 6840 3882 1262 622 1461 1724 9857 4282 3762 6542 15419/13241 15327/13211 </t>
  </si>
  <si>
    <t>Re-added 801726_TR7310</t>
  </si>
  <si>
    <t>Preaudits due date/
T17/T47</t>
  </si>
  <si>
    <t>Adjusted pre-audit due dates (Column CV) - Ontario/Quebec from -15 to -17 under 50 counts (Col DO), and -20 for over 50. Western sites from -45 to -47 for all counts</t>
  </si>
  <si>
    <t>Removed 801726_TR7310</t>
  </si>
  <si>
    <t xml:space="preserve">Updated dates and number of phones in Standalone column. Updated re-cabling dates for TR 7121. 8059. 8699. 3982. 422. 3002. 3442. 1252. 7862. 2462. 202. 6422. 4922. </t>
  </si>
  <si>
    <t>PORT HAWKESBURY BRANCH</t>
  </si>
  <si>
    <t>327 GRANVILLE ST</t>
  </si>
  <si>
    <t>PORT HAWKESBURY</t>
  </si>
  <si>
    <t>B9A 2M5</t>
  </si>
  <si>
    <t>3297 PORTAGE AVE</t>
  </si>
  <si>
    <t>R3K 0W7</t>
  </si>
  <si>
    <t>33 BIRCH ST</t>
  </si>
  <si>
    <t>308 MAIN ST</t>
  </si>
  <si>
    <t>PORT DOVER</t>
  </si>
  <si>
    <t>714 ROSSLAND RD</t>
  </si>
  <si>
    <t>WHITBY</t>
  </si>
  <si>
    <t>L1N 9L3</t>
  </si>
  <si>
    <t>715 FISCHER HALLMAN RD</t>
  </si>
  <si>
    <t>N2E 4E9</t>
  </si>
  <si>
    <t>7151 JEAN TALON ST E-8TH FLR</t>
  </si>
  <si>
    <t>H1M 3N8</t>
  </si>
  <si>
    <t>7155 JEAN TALON ST E</t>
  </si>
  <si>
    <t>H1M 3A4</t>
  </si>
  <si>
    <t>7157 120TH ST</t>
  </si>
  <si>
    <t>V4E 2A9</t>
  </si>
  <si>
    <t>7188 West Saanich Road</t>
  </si>
  <si>
    <t>BRENTWOOD BAY</t>
  </si>
  <si>
    <t>185 Boulevard Omer-marcil</t>
  </si>
  <si>
    <t>St Jean Sur Richileau</t>
  </si>
  <si>
    <t>J2W0A3</t>
  </si>
  <si>
    <t>185 GRIFFIN ST N</t>
  </si>
  <si>
    <t>SMITHVILLE</t>
  </si>
  <si>
    <t>L0R2A0</t>
  </si>
  <si>
    <t>186 VICTORIA ST</t>
  </si>
  <si>
    <t>KAMLOOPS</t>
  </si>
  <si>
    <t>V2C 5R3</t>
  </si>
  <si>
    <t>Kamloops</t>
  </si>
  <si>
    <t>V2C5R3</t>
  </si>
  <si>
    <t>18676 Fraser HWY</t>
  </si>
  <si>
    <t>Surrey</t>
  </si>
  <si>
    <t>V3S 7Y4</t>
  </si>
  <si>
    <t>187 Ontario Street -1st and 2nd floor</t>
  </si>
  <si>
    <t>STRATFORD</t>
  </si>
  <si>
    <t>N5A3H3</t>
  </si>
  <si>
    <t>1875 RUE NOTRE DAME</t>
  </si>
  <si>
    <t>ANCIENNE-LORETTE</t>
  </si>
  <si>
    <t>G2E4K1</t>
  </si>
  <si>
    <t>1879 REGENT ST S</t>
  </si>
  <si>
    <t>SUDBURY</t>
  </si>
  <si>
    <t>P3E3Z7</t>
  </si>
  <si>
    <t>188 MAIN ST</t>
  </si>
  <si>
    <t>PARRSBORO</t>
  </si>
  <si>
    <t>B0M1S0</t>
  </si>
  <si>
    <t>PARRSBORO BRANCH</t>
  </si>
  <si>
    <t>1881 Steeles Ave. W.</t>
  </si>
  <si>
    <t>M3H5Y4</t>
  </si>
  <si>
    <t>189 KENT ST W</t>
  </si>
  <si>
    <t>LINDSAY</t>
  </si>
  <si>
    <t>K9V 5G6</t>
  </si>
  <si>
    <t>189 ONTARIO ST</t>
  </si>
  <si>
    <t>BURKS FALLS</t>
  </si>
  <si>
    <t>P0A1C0</t>
  </si>
  <si>
    <t>189 QUEEN ST S</t>
  </si>
  <si>
    <t>L5M 1L4</t>
  </si>
  <si>
    <t>73 MAIN ST</t>
  </si>
  <si>
    <t>N1R5V5</t>
  </si>
  <si>
    <t>STEPHENVILLE BRN</t>
  </si>
  <si>
    <t>STEPHENVILLE</t>
  </si>
  <si>
    <t>A2N1H9</t>
  </si>
  <si>
    <t>730 VIEW ST</t>
  </si>
  <si>
    <t>V8W 3Y7</t>
  </si>
  <si>
    <t>732 MAIN ST</t>
  </si>
  <si>
    <t>PINCHER CREEK</t>
  </si>
  <si>
    <t>T0K1W0</t>
  </si>
  <si>
    <t>74 WYNDHAM ST N</t>
  </si>
  <si>
    <t>74 YOUNG RD</t>
  </si>
  <si>
    <t>Clearwater</t>
  </si>
  <si>
    <t>V0E 1N2</t>
  </si>
  <si>
    <t>740 ROSSER AVE</t>
  </si>
  <si>
    <t>R7A 0K9</t>
  </si>
  <si>
    <t>745 BANK ST</t>
  </si>
  <si>
    <t>K1S 3V3</t>
  </si>
  <si>
    <t>746 SHUSWAP AVE</t>
  </si>
  <si>
    <t>CHASE</t>
  </si>
  <si>
    <t>V0E1M0</t>
  </si>
  <si>
    <t>7481 WOODBINE AVE</t>
  </si>
  <si>
    <t>L3R 2W1</t>
  </si>
  <si>
    <t>75 COWICHAN LAKE RD</t>
  </si>
  <si>
    <t>LAKE COWICHAN</t>
  </si>
  <si>
    <t>V0R2G0</t>
  </si>
  <si>
    <t>75 CROWFOOT WAY NW</t>
  </si>
  <si>
    <t>T3G 2R2</t>
  </si>
  <si>
    <t>75 RYLANDER BLVD</t>
  </si>
  <si>
    <t>M1B5M5</t>
  </si>
  <si>
    <t>LOUISBOURG BRANCH</t>
  </si>
  <si>
    <t>7509 MAIN ST</t>
  </si>
  <si>
    <t>LOUISBOURG</t>
  </si>
  <si>
    <t>B1C1H8</t>
  </si>
  <si>
    <t>7519 PRAIRIE VALLEY RD</t>
  </si>
  <si>
    <t>SUMMERLAND</t>
  </si>
  <si>
    <t>V0H1Z4</t>
  </si>
  <si>
    <t>752 UPPER JAMES ST</t>
  </si>
  <si>
    <t>L9C 3A2</t>
  </si>
  <si>
    <t>755 BOUL ST JEAN</t>
  </si>
  <si>
    <t>H9R5M9</t>
  </si>
  <si>
    <t>759 RUE DE ST JOVITE</t>
  </si>
  <si>
    <t>Mont-Tremblant</t>
  </si>
  <si>
    <t>J8E3J8</t>
  </si>
  <si>
    <t>763 RUE KING E</t>
  </si>
  <si>
    <t>J1G1C6</t>
  </si>
  <si>
    <t>7675 Markham Rd.</t>
  </si>
  <si>
    <t>L3S3J9</t>
  </si>
  <si>
    <t>77 MAIN ST</t>
  </si>
  <si>
    <t>BRIGHTON</t>
  </si>
  <si>
    <t>K0K1H0</t>
  </si>
  <si>
    <t>77 WELLINGTON ST</t>
  </si>
  <si>
    <t>COATICOOK</t>
  </si>
  <si>
    <t>J1A2H6</t>
  </si>
  <si>
    <t>777 ROYAL OAK DR Suite 600</t>
  </si>
  <si>
    <t>V8X 4V1</t>
  </si>
  <si>
    <t>78 BROADWAY ST E</t>
  </si>
  <si>
    <t>YORKTON</t>
  </si>
  <si>
    <t>S3N 0K9</t>
  </si>
  <si>
    <t>GANDER BRANCH</t>
  </si>
  <si>
    <t>78 ELIZABETH DR</t>
  </si>
  <si>
    <t>GANDER</t>
  </si>
  <si>
    <t>A1V1J8</t>
  </si>
  <si>
    <t>780 CURE LABELLE</t>
  </si>
  <si>
    <t>BLAINVILLE</t>
  </si>
  <si>
    <t>J7C 2K5</t>
  </si>
  <si>
    <t>789 FORTUNE DR</t>
  </si>
  <si>
    <t>V2B2L3</t>
  </si>
  <si>
    <t>LOWER SACKVILLE BRANCH</t>
  </si>
  <si>
    <t>790 Sackville Dr.</t>
  </si>
  <si>
    <t>LOWER SACKVILLE</t>
  </si>
  <si>
    <t>B4E1R7</t>
  </si>
  <si>
    <t>Category Clean-Ups</t>
  </si>
  <si>
    <t>Added TR15311, 12994 / 11181</t>
  </si>
  <si>
    <t>Updated Col BT TR 442, 8932, 7522</t>
  </si>
  <si>
    <t xml:space="preserve">Updated Col DO (Total Count) Col AS (CC) &amp; Col DZ (Total BW) for sites with blank cutover dates. Validated addresses and postal codes. </t>
  </si>
  <si>
    <t xml:space="preserve">Working on June Schedule </t>
  </si>
  <si>
    <t>Adam Maucieri @ 403-829-5373</t>
  </si>
  <si>
    <t>MPLS Updates to TR#34,85,150,157,201,302,354,894,1109,1119,1288,1325,1334,1342,1639,1819,1082,1824,2000,2052,2539,2649,2820,2869,2962,2979,3032,3199,3451,3880,3202,3920,4359,4480,4585,4620,4670,5220,5440,6231,7049,7200,7947,8039,8189,8197,8229,8919,9179,9459,</t>
  </si>
  <si>
    <t xml:space="preserve">800392 1336 25-May , 801412 5080 28-May , 800622 1860 21-May , 801477 5509 28-May , 801760 7497 28-May , 809032 12990 30-Mar Co-ord with 801760_7497 1 truck roll </t>
  </si>
  <si>
    <t xml:space="preserve">Sites scheduled in April placed on hold due to MPLS upgrade requirements : 800142 490 , 800006 34, 800679 2109, 800147 502, 800042 _150 </t>
  </si>
  <si>
    <t xml:space="preserve">809031_11338 Res fr May 4 to April 6th Site is opening on April 19th Need service prior to April 19th </t>
  </si>
  <si>
    <t>2/25/2015 Site will be ready in 2016 Transit being removed from Schedule 
Sept. 28:  The cutover is TBD from a blank entry. Please coordinate the cutover date with 260 Spadina, Transit 7473 (801658).</t>
  </si>
  <si>
    <t>Dundas and Spadina, TR 6752 &amp;  TR 7473 on hold RENO ETA 2016</t>
  </si>
  <si>
    <t>809024_ 12992 Res from May 14 to May 21 | 801786_7662 from May 21 to May 14 to accommodate INS site 12992</t>
  </si>
  <si>
    <t xml:space="preserve">800850_2852 res fr May 27 to may 20 to accommodate INS site 809020_15288 May 27th </t>
  </si>
  <si>
    <t xml:space="preserve">Added tech names for TR 3762 &amp; 3262  </t>
  </si>
  <si>
    <t>Reviewed and updated Col DO (Total Count) Col AS (CC) &amp; Col DZ (Total BW) for March cutovers</t>
  </si>
  <si>
    <t xml:space="preserve">Sequenced Phase 1 Pilot </t>
  </si>
  <si>
    <t>Updated Col BU TR 8380, 6720, 8640, 846, 8340, 6827, 90811, 10756, 15257, 12990, 1860, 1278, 6520, 1336</t>
  </si>
  <si>
    <t>T3R0A1</t>
  </si>
  <si>
    <t>M5J2J5</t>
  </si>
  <si>
    <t>V6E3P3</t>
  </si>
  <si>
    <t>G5Y6X8</t>
  </si>
  <si>
    <t>T2P1C9</t>
  </si>
  <si>
    <t>V7G1MP</t>
  </si>
  <si>
    <t>A1C5P9</t>
  </si>
  <si>
    <t>E3B2C2</t>
  </si>
  <si>
    <t>B3J0C3</t>
  </si>
  <si>
    <t>B3B1T5</t>
  </si>
  <si>
    <t>B5A1E4</t>
  </si>
  <si>
    <t>B5A1G3</t>
  </si>
  <si>
    <t>B3E1J8</t>
  </si>
  <si>
    <t>E1C1E2</t>
  </si>
  <si>
    <t>B0J2L0</t>
  </si>
  <si>
    <t xml:space="preserve">Updated RMO &amp; MMO </t>
  </si>
  <si>
    <t xml:space="preserve">Dan Chipak </t>
  </si>
  <si>
    <t>Mike Wallace</t>
  </si>
  <si>
    <t>00000, 6404, 6603, 9076, 9473, 9593, 9843, 9883. 14163, 14188, 14535, 90270</t>
  </si>
  <si>
    <t>Cohab Split - Added DS  809098_TR90270, 809099_TR90763, 809100_TR90809, 809101_TR90282</t>
  </si>
  <si>
    <t>00000, 2204, 4435, 8014, 9404, 14582, 16932, 90282</t>
  </si>
  <si>
    <t>Verified hours of operations for March cutover dates</t>
  </si>
  <si>
    <t>Applied consistent format in (Column V)</t>
  </si>
  <si>
    <t>TR 3762 changed to TBD from March 31 via Linda/Serena: this is the site that has asbestos....we were told to stop recabling until the asbestos has been rectified. this site will need to be pushed out a few months.</t>
  </si>
  <si>
    <t>Updated Col BU TR 7930, 8272, 1061, 8541, 8067, 1095, 324, 2602, 5080, 1460, 2370, 1632, 1279, 7497, 90512, 90711, 2159, 5592, 6802, 7542, 4175, 4102, 7572, 2391, 7941, 15327/13211, 1336</t>
  </si>
  <si>
    <t xml:space="preserve">Updated dates and number of phones in Standalone column. </t>
  </si>
  <si>
    <t>Updated Col BU TR 11338, 15400/11181, 5762, 597, 6622</t>
  </si>
  <si>
    <t>00000, 00004, 2014, 4435, 9404, 13280, 14582, 15420</t>
  </si>
  <si>
    <t>5783, 13277, 15227, 15283</t>
  </si>
  <si>
    <t>00000, 90275</t>
  </si>
  <si>
    <t>00000, 90277, 90282</t>
  </si>
  <si>
    <t>00000, 998, 2258, 5288, 13990, 90277, 90286, 90287</t>
  </si>
  <si>
    <t>00000, 9486, 90270, 90272, 90936, 90958, 90959</t>
  </si>
  <si>
    <t>00000, 1660, 3650, 4712, 5700, 7360, 8890, 10690, 10694, 10776, 12043, 12071, 14143, 14966, 14989, 17943, 90862</t>
  </si>
  <si>
    <t>00000, 10, 1154. 1197, 1553, 1649, 1655, 1661, 1664, 1679, 1739, 1830, 2120, 2810, 2970, 3271, 3290, 3617, 4000, 4098, 4323, 4434, 4712, 4945, 5130, 5560, 5617, 5717, 57777, 5825, 5910, 6160, 6257, 6318, 6654, 6785, 7700, 7753, 7797, 7864, 7940, 7953, 8120, 8390, 8700, 8800, 8850, 8860, 8890, 9340, 9360, 9687, 9770, 9929, 9931, 10261, 10689, 10691, 10692, 10694, 10695, 106096, 10725, 10775, 10776, 11687, 11835, 13826, 14167, 14302, 14415, 14590, 14829, 14950, 14967, 14975, 15539, 15609, 15668, 155669, 15672, 15881, 15883, 15950, 15987, 15993, 16046, 16146, 16160, 16369, 16550, 16733, 17229, 17315, 17316, 17478, 17993, 83617, 90803, 90841, 90842, 90862, 90868, 90933</t>
  </si>
  <si>
    <t xml:space="preserve">1625, 2480, 3223, 4629, 7927, 9679, 9955, 10451, 20452, 14257, 14258, 14259, 14986, 17316, </t>
  </si>
  <si>
    <t>Updated RMO &amp; MMO, All-Transits</t>
  </si>
  <si>
    <t>Updated P&amp;CB TR 177 to PH&amp;N 16309</t>
  </si>
  <si>
    <t>AB PH&amp;N ADVISORY</t>
  </si>
  <si>
    <t xml:space="preserve">Pat A. </t>
  </si>
  <si>
    <t>_941 was scheduled for April 22 but cutover Sept 30 2014 Updated Master with correct cutover date</t>
  </si>
  <si>
    <t>Res fr April 16 to May 21 - co-ord with co-hab site 803052_90439 - Change site treatment from P&amp;CB to PB  / RBC req</t>
  </si>
  <si>
    <t>Bell</t>
  </si>
  <si>
    <t>Telus - pending Contract</t>
  </si>
  <si>
    <t>MPLS upgrade Required - NO - TR#5220, 8327, 90571</t>
  </si>
  <si>
    <t xml:space="preserve">Brenda </t>
  </si>
  <si>
    <t>Updated Target Date and constraint forTR#5802,150,490,2109,34,7692,502,90333,90734,991,90853,1050,549,180,212,201,6000,1372,160,1288,1109,1119,8382,400,560,1639,1325,1879,2539,2649,2869,1819,2979,3199,1240,838,1440,1680,2800,3649,5029,4329,4359,5619,6231,4585,2000,2052,2360,5000,2450,7049,2820,2830,3451,7379,2920,1334,2940,3040,354,3032,3277,3920,8039,4080,3702,8059,8149,7121,8189,4240,4400,4480,4670,4720,4760,3880,8589,4242,9399,9459,8229,4627,8567,7947,8197.</t>
  </si>
  <si>
    <t>Updated AR #s for the March 9-18th migrations including TR2591, TR 11263 / 13268 / 15112</t>
  </si>
  <si>
    <t>Updated Col BU TR 2941, 90621, 16345, 8982, 7792, 6061, 431, 90832</t>
  </si>
  <si>
    <t xml:space="preserve">SIP available in  Brandon MB  800226_787 &amp; 800228_797 </t>
  </si>
  <si>
    <t>Updated column BD with NPA</t>
  </si>
  <si>
    <t>Updates SIP from 0 sites Yes Transits : 15442, 15266, 90565, 15345, 15308, 10768, 2080, 15289/13177, 15230/12114, 16103, 15274. 90865, 90808, 15250, 2448, 14533, 3160, 11176, 787, 797, 222</t>
  </si>
  <si>
    <t xml:space="preserve">Updated 54 Western sites and non sip sites with April 1 2016 cutover date </t>
  </si>
  <si>
    <t>Updated site treatment (Column F) for TR 1146 as PB</t>
  </si>
  <si>
    <t>Updated site treatment (Column F) for TR 2409 as PB</t>
  </si>
  <si>
    <t>Updated Col BU TR 1952, 922, 3672, 4409, 6612, 1271, 4362, 5520, 16309</t>
  </si>
  <si>
    <t>Updated PH&amp;N hours of operation</t>
  </si>
  <si>
    <t>Updated TR# 4482 branch category to P&amp;CB and site treatment to PB</t>
  </si>
  <si>
    <t xml:space="preserve">6455 Jean Talon , E-Suite 701 </t>
  </si>
  <si>
    <t>Updated Col BT &amp; BU TR 616, 1362, 4912, 5722, 3082, 1222, 15123/15275, 4695, 812, 4002, 563, 5501, 90701, 90809, 1457, 8160, 2182, 1962, 1200, 7692, 1659, 1240, 434, 6202, 9998, 5971, 9077</t>
  </si>
  <si>
    <t>Updated Col BT &amp; BU TR 4508, 1106, 1131, 7582, 5030, 2621, 4882, 15419/13241, 320, 8400, 84</t>
  </si>
  <si>
    <t>Updated POE Switch dates- TR#1040,3610,3812,2142,3972,640,1543,4122,9851- TR#90701 no switch required</t>
  </si>
  <si>
    <t>Bell - pending</t>
  </si>
  <si>
    <t>Updated MPLS order info for TR#2920,2109,490 changing from Telus to Bell</t>
  </si>
  <si>
    <t>Updated MPLS order info for SIP-no, TR#1878, 3198,5838,618,4953,7818,4298,761,3748,3668,4408,2648,90762,5597,2087,2208,3638,774,3308,3528,2607,5178,2097,2997,1957,3633,527,1567,2477,2098</t>
  </si>
  <si>
    <t>Total User Counts</t>
  </si>
  <si>
    <t xml:space="preserve">Removed GU Location 220 Portage (Winnipeg) RBVP ID 809094 </t>
  </si>
  <si>
    <t>15229/11287</t>
  </si>
  <si>
    <t>195-315 8th Ave SW</t>
  </si>
  <si>
    <t>T2P4K1</t>
  </si>
  <si>
    <t>Added TR 2196, 15318/13267, 15229/11287</t>
  </si>
  <si>
    <t>CALGARY MAIN</t>
  </si>
  <si>
    <t>11287, 14694, 15229, 15316</t>
  </si>
  <si>
    <t>Removed duplicated columns. Updated Legend.</t>
  </si>
  <si>
    <t>Removed training date for RBVP 801969 TR 8400. Training will not be provided for this site.</t>
  </si>
  <si>
    <t>Updated Col BT &amp; BU TR 9082, 6160, 4120, 8991, 8111, 7711, 10758, 2591, 5052, 2102, 232</t>
  </si>
  <si>
    <t>3/11/2015 June schedule approved by BellA
ddress to be reviewed</t>
  </si>
  <si>
    <t xml:space="preserve">Updated comments on pending approvals. Due to cabling requirements ; Placed TR 1860 on hold pending NDD </t>
  </si>
  <si>
    <t xml:space="preserve">Pat </t>
  </si>
  <si>
    <t>Updated Col BT &amp; BU TR 116, 1742, 543, 4627, 7760, 724, 6377, 6277</t>
  </si>
  <si>
    <t>Higher</t>
  </si>
  <si>
    <t>Same</t>
  </si>
  <si>
    <t>220 PORTAGE AVE-SUITE 200</t>
  </si>
  <si>
    <t>00000, 7, 248, 367, 588, 767, 1387, 1663, 2553, 2997, 3657, 3667, 3723, 4687, 5727, 6117, 6283, 6907, 7047, 7673, 7907, 7946, 8067, 8197, 8577, 8648, 8987, 9457, 9914, 9940, 10774, 10794, 11265, 12023, 13850, 13967, 14169, 14283, 14947, 15120, 15795, 15911, 15984, 16504, 16547, 17174</t>
  </si>
  <si>
    <t>R3C 0A5</t>
  </si>
  <si>
    <t xml:space="preserve">Removed TR 17322, 6752,  10774, 7473, 5050,  (moved to deleted sites), </t>
  </si>
  <si>
    <t>Added NEW Column (CX): Multi-Floors Flag; Updated Legend; Populated for April 2015</t>
  </si>
  <si>
    <t>1531, 8371, 17224</t>
  </si>
  <si>
    <t>00000, 1240, 1653, 8890, 14972</t>
  </si>
  <si>
    <t>Updated Col BT &amp; BU TR 7731, 4262, 8661, 533, 2342, 6832, 8440, 2152, 842, 90583, 2319, 258, 1492, 4701, 1040, 2301, 3551, 2152, 15400/11181, 842, 4409, 11263 / 13268 / 15112</t>
  </si>
  <si>
    <t># Transits</t>
  </si>
  <si>
    <t>Added NEW Column (CY): # Transits - Counts the number of transits in a location (Col BQ). Updated Legend. Updated counts for populated "All transits"</t>
  </si>
  <si>
    <t>00000, 1231, 3199, 4013, 9878, 9955, 10449, 13936, 14255, 16376, 16921</t>
  </si>
  <si>
    <t>6247, 9940</t>
  </si>
  <si>
    <t>201, 3223, 4349, 8749, 9679, 9955, 10451, 10452, 10453, 15693</t>
  </si>
  <si>
    <t>00000, 1700, 2940</t>
  </si>
  <si>
    <t>1325, 9955, 10448, 10450, 14548, 15986</t>
  </si>
  <si>
    <t>354, 8625, 13976, 17211, 17434</t>
  </si>
  <si>
    <t>1571, 3032, 13940, 13959, 13976, 13977, 17434</t>
  </si>
  <si>
    <t>Updated Col BT &amp; BU TR 12990, 15327/13211 (DUNDAS &amp; WILMAR), 902, 1560</t>
  </si>
  <si>
    <t>Updated "All Transits" Col &amp; "# Transits" Col</t>
  </si>
  <si>
    <t xml:space="preserve">Updated Col BT &amp; BU TR 1552, 2442, 3901, 913, 2165, 7472, 7287, 1599, 4530, 5261, </t>
  </si>
  <si>
    <t>5619, 9955</t>
  </si>
  <si>
    <t>00000, 1680, 7700, 8642, 9888, 13490, 14444</t>
  </si>
  <si>
    <t>9399, 14362</t>
  </si>
  <si>
    <t>5029, 8749, 9333, 9955, 9960, 10452, 14259, 14578</t>
  </si>
  <si>
    <t>00000, 285, 7379, 10450, 13349, 13486, 17182</t>
  </si>
  <si>
    <t>1109, 9955</t>
  </si>
  <si>
    <t>1440, 7700, 8820</t>
  </si>
  <si>
    <t>00000, 1625, 8589, 9955, 13994</t>
  </si>
  <si>
    <t>00000, 1830, 2360, 10695, 11920, 13053, 16395</t>
  </si>
  <si>
    <t>0, 1218, 1879, 9955, 10448, 10449, 10450, 11632, 13349, 17182</t>
  </si>
  <si>
    <t>00000, 1120, 9179, 13486</t>
  </si>
  <si>
    <t>8749, 9459, 10453, 14149</t>
  </si>
  <si>
    <t>00000, 8749, 8919, 9878, 9882, 9955, 13998, 14578, 16376</t>
  </si>
  <si>
    <t>3306, 4219, 4359, 9955, 9960, 10451, 13487, 14258, 14578, 17316</t>
  </si>
  <si>
    <t>00000, 7049, 9882, 13998, 14578</t>
  </si>
  <si>
    <t>1119, 7599, 7927, 9955, 10453</t>
  </si>
  <si>
    <t>8189, 8749</t>
  </si>
  <si>
    <t>1625, 8229, 8749, 9892, 9955, 10451, 14362</t>
  </si>
  <si>
    <t>00000, 1653, 4400, 11687, 17440, 17488</t>
  </si>
  <si>
    <t>7700, 7840, 13055</t>
  </si>
  <si>
    <t>5000, 8120, 8890, 10695, 13054, 14969, 15881, 16875</t>
  </si>
  <si>
    <t>00000, 2450, 7953, 8820, 10695, 13054, 14969, 16875</t>
  </si>
  <si>
    <t>1050, 3316, 12069, 14971</t>
  </si>
  <si>
    <t>00000, 3040, 3316, 7700, 8890, 14829, 14971</t>
  </si>
  <si>
    <t>00000, 560, 4640</t>
  </si>
  <si>
    <t>1288, 1489, 8749, 10453, 16394</t>
  </si>
  <si>
    <t>00000, 3200, 8820, 10695, 11920, 13053</t>
  </si>
  <si>
    <t>486, 7200, 10698, 10689, 10694, 14965</t>
  </si>
  <si>
    <t>6080, 8890 9687, 14302, 14973</t>
  </si>
  <si>
    <t>00000, 400, 11687, 14167, 14930, 14988, 15012, 15529, 15602</t>
  </si>
  <si>
    <t>2144, 4610, 5440, 7700, 8890, 10695, 13055, 15883</t>
  </si>
  <si>
    <t>1655, 3920, 14975, 15529</t>
  </si>
  <si>
    <t>2649, 9955, 10448, 10450, 14256, 17182</t>
  </si>
  <si>
    <t>2699, 2869, 8749, 9955, 16921</t>
  </si>
  <si>
    <t>00000, 4301, 4480, 13056, 13057, 15041</t>
  </si>
  <si>
    <t>1660, 1830, 3880, 10690, 12071, 14966, 14989</t>
  </si>
  <si>
    <t>00000, 80, 1830, 2830, 3316, 12069, 14415, 148929, 15398, 16953</t>
  </si>
  <si>
    <t>00000, 2000, 15529</t>
  </si>
  <si>
    <t>00000, 123, 514, 1684, 1963, 8133, 8963, 9275, 9403, 9453, 13937, 14165, 14583, 14461</t>
  </si>
  <si>
    <t>00000, 960, 3316, 9963, 9967, 14829, 14971, 16953, 90270, 90808</t>
  </si>
  <si>
    <t>00000, 1625, 3089, 7379, 8589, 9893, 9955, 13994</t>
  </si>
  <si>
    <t>6169, 9882</t>
  </si>
  <si>
    <t xml:space="preserve">Western and QC confirmed for June </t>
  </si>
  <si>
    <t xml:space="preserve">800928 _ 3172 Res fr Mar 25 to May 27 due to renos </t>
  </si>
  <si>
    <t>Updated dates and number of phones in Standalone column. TR 1062 changed to PND RENO.</t>
  </si>
  <si>
    <t>Updated Col BT &amp; BU TR 1989, 3482, 7619, 2642, 4910, 1783, 90314, 16258, 2762, 1722, 362, 4089, 5920</t>
  </si>
  <si>
    <t>Changed TR8372 to TR1496</t>
  </si>
  <si>
    <t>Updated CI-CN</t>
  </si>
  <si>
    <t xml:space="preserve">801047_3622 : Res from May 7 to April 27 - Not approved by Bus New Proposed date May 12 </t>
  </si>
  <si>
    <t xml:space="preserve">803157_90855 Res from April 29 to May 13 pending FS approval </t>
  </si>
  <si>
    <t xml:space="preserve">802324_9987 Bus N/A on April 6 - Res to April 8 - </t>
  </si>
  <si>
    <t>Equal</t>
  </si>
  <si>
    <t>Updated Col CI-CL CTX &amp; IP counts</t>
  </si>
  <si>
    <t>Updated Col BT &amp; BU TR 6182, 2132, 90322, 90536, 90613, 90511, 1662</t>
  </si>
  <si>
    <t xml:space="preserve">803157_ 90855 : Confirmed for May 13 
809027_15102: Confirmed for May 12
801047_3622 :Confirmed for  April 29 
800359 _1248 Confirmed for April 27 </t>
  </si>
  <si>
    <t xml:space="preserve">809105_ 15318/13267  scheduled July 13  / 809106_15229/11287 Jul 16 pending Bell FS approval </t>
  </si>
  <si>
    <t>Updated tech info column  AN</t>
  </si>
  <si>
    <t xml:space="preserve"> Working on Western Schedule July-Sept </t>
  </si>
  <si>
    <t>Updated activity records (Col BP) March 19th to April 4th --- CR 00130112</t>
  </si>
  <si>
    <t>Updated Col BT &amp; BU TR 1834, 1834, 5922, 2400, 6800, 4992, 6147, 8149, 7159, 4342, 1042, 5502, 1882, 7602</t>
  </si>
  <si>
    <t>Updated Col BT &amp; BU TR 90509, 90345, 7902, 2212, 5522, 3021, 4800, 1146, 3262, 2712, 1851, 1482, 1256, 2781, 7920</t>
  </si>
  <si>
    <t xml:space="preserve">AB schedule for July &amp; Aug confirmed </t>
  </si>
  <si>
    <t xml:space="preserve">803157_90855 Confirmed for May 13 </t>
  </si>
  <si>
    <t xml:space="preserve">800622_1860 Cutover res to June 15 Audit confirmed for April 17 </t>
  </si>
  <si>
    <t xml:space="preserve">800679_2109  Site will be ready June - Propose vutover date of  Aug 12 </t>
  </si>
  <si>
    <t xml:space="preserve">801641_6651 T-2 &amp; T-0 Res to April 8 | NDS April 10 (Branch closed Tues and Thur) </t>
  </si>
  <si>
    <t>Updated Col BT &amp; BU TR 12991, 4482, 222, 1486, 5812, 3041, 1360, 7360, 3322, 11831, 732, 7741, 7742, 8122, 4862, 3411, 90836, 3639</t>
  </si>
  <si>
    <t xml:space="preserve">Updated dates and number of phones in Standalone column (Y &amp; Z). </t>
  </si>
  <si>
    <t xml:space="preserve">Updated Col BT &amp; BU TR 3692, 4722, 15257, 11338, 3412, 3142, 2982, 1592, 8088, 6762, 7712, 3710, </t>
  </si>
  <si>
    <t>Updated CTX/IP/Total user counts columns</t>
  </si>
  <si>
    <t>Updated Col DO (Total Count) Col AS (CC) &amp; Col DZ (Total BW)</t>
  </si>
  <si>
    <t>909 - upgrade - no, 6498 - change to 2015,  MPLS completion - 5802,90322,90333,8149,4242,3702,6498,4329,2109</t>
  </si>
  <si>
    <t xml:space="preserve">809102_15311 / 11125 Updated cutover date from June 4 to July 2014 -Laura confirmed  INS was completed with P&amp;CB </t>
  </si>
  <si>
    <t xml:space="preserve">809103_ 12994 / 11181   Updated cutover date from June 18 to Dec 1 2014 Laura confirmed site migrated   with P&amp;CB LOB  </t>
  </si>
  <si>
    <t xml:space="preserve">802444_ 12991 tentatively res fr Mar 25 to Apr 28 pending RENOs </t>
  </si>
  <si>
    <t xml:space="preserve">801702_  7121 Res June 4 to June 25 (Cabling scheduled for June 4) </t>
  </si>
  <si>
    <t>801863_7942 Res from June 22 to July 16 pending cabling</t>
  </si>
  <si>
    <t xml:space="preserve">Updated Col BT &amp; BU TR 4529, 3461, 5942, 3622, 1248, 2440, 382, 5892, 6352, 9837, 4642, 90537, 4180, 2091, 3777, 2880, 2419, 1248, 90327, 3642, 4142, 3962, </t>
  </si>
  <si>
    <t xml:space="preserve">Updated pre-audit formulas </t>
  </si>
  <si>
    <t>Updated floor flag for may cutover</t>
  </si>
  <si>
    <t>Updated Column BQ (All Transits) &amp; Column CY (# Transits)</t>
  </si>
  <si>
    <t xml:space="preserve">Updated Col BT &amp; BU TR 6247, 6907, 4620, 863, 608, 6231, 8567, 3199, 4282, 1504, 6542, 5137, </t>
  </si>
  <si>
    <t>Updated Col BT &amp; BU TR 642, 7842, 6172, 8371, 838</t>
  </si>
  <si>
    <t>Removed PB 809077_TR10773 (10117 JASPER AVE-SUITE 1400 - GU Location ). Moved to deleted sites tab</t>
  </si>
  <si>
    <t>Added Collision Date with DICE &amp; DICE Collision Window (Col DA &amp; DB). Identified sites with DICE collisions - Total:44</t>
  </si>
  <si>
    <t>Updated Col BT &amp; BU TR 7662, 4312, 3182, 4786, 2562, 3732, 2852, 15288, 482, 90835, 7440, 797, 582, 982, 3662, 9857</t>
  </si>
  <si>
    <t>Added Retail by Design column (RbD): Column CZ. Identitied sites undergoing RbD. Legend Updated</t>
  </si>
  <si>
    <t xml:space="preserve">800049_16309 res from May 6  to Sept 10  </t>
  </si>
  <si>
    <t xml:space="preserve">800679_2109 res fr Aug 12 to Aug 11 </t>
  </si>
  <si>
    <t xml:space="preserve">803069 90533 res fr Jun 18 to jun 25 </t>
  </si>
  <si>
    <t xml:space="preserve">Updated Col BT &amp; BU TR 90436, 90348, 12992, 14326, 90542, 802, 1110, 2920, 6701, 15306, </t>
  </si>
  <si>
    <t xml:space="preserve">90327 &amp; 6742 Res from March 30 to TBD pending CM fix  </t>
  </si>
  <si>
    <t>90416 &amp; 10765 Res from April 9 to Jul 16 Customer request</t>
  </si>
  <si>
    <t>Updated DICE collision window (Col DB) - Total:33 - Apr: 2 sites ; May: 2 sites ; June: 14 sites ; July 9 sites ; Aug 9 sites **Filter by Colour</t>
  </si>
  <si>
    <t>Updated switch poe completed - TR#2142, 3182, 3972, 1040</t>
  </si>
  <si>
    <t>Updated Parent Info for POE, MPLS Device Name and speed for Children 15123/15275,14259,15318/13267,15304,15273,15308,10768</t>
  </si>
  <si>
    <t>Update info for new branch TR#2196</t>
  </si>
  <si>
    <t xml:space="preserve">Added Collision Date with SilverPeak &amp; SilverPeak Collision Window (Col DC &amp; DD) - Total: 9 **Filter by Colour </t>
  </si>
  <si>
    <t>Updated Col BT &amp; BU TR 4602, 272, 90512, 14259, 15306, 15273, 12991</t>
  </si>
  <si>
    <t xml:space="preserve">Updated Col BT &amp; BU TR 4082, 1472, 5399, 4962, 3520, 42, 8221, 2142, 5585, 3111, 1371, 792, </t>
  </si>
  <si>
    <t>00000, 4240, 8890, 13056, 13057, 15041</t>
  </si>
  <si>
    <t>2820, 4301, 13057</t>
  </si>
  <si>
    <t>00000, 4, 1525, 1617, 1806, 1822, 1826, 2444, 3789, 4202, 4435, 5512, 6503, 7662, 8014, 9102, 9284, 9356, 9404, 10108, 10762, 10768, 13979, 14186, 14582, 15980, 16063, 17226, 17835, 90075, 90084, 90571</t>
  </si>
  <si>
    <t>00000, 1506, 1833, 2985, 4039, 6404, 6533, 7666, 7943, 8531, 9593, 9843, 9943, 17307</t>
  </si>
  <si>
    <t>1426, 1874, 5728, 10108</t>
  </si>
  <si>
    <t>00000, 113, 9262, 16665</t>
  </si>
  <si>
    <t>Removed duplicate TR 5220 --- site previously migrated</t>
  </si>
  <si>
    <t>Update Trunk Group info Columns CP &amp; CQ</t>
  </si>
  <si>
    <t xml:space="preserve">801649/6742- Res to April 8 pending RBC approval 
803074/90538- Res  April 8 pending RBC approval 
800463/1504 Res April 13 pending RBC approval </t>
  </si>
  <si>
    <t xml:space="preserve">Updated Col BT &amp; BU TR 3277, 5382, 90508, 1216, 372, 1022, 8971, 5382, 3277, 90715, 90323, 5152, 7722, 24, 7680, 1496, 8802, 14483, 90851, 8039, 5200, 8000, </t>
  </si>
  <si>
    <t>Updated Col BT &amp; BU TR 3172, 7751, 8561, 5882, 2874, 90731, 5040, 4130, 1420</t>
  </si>
  <si>
    <t>TR# Correction: 63771 to 90771</t>
  </si>
  <si>
    <t>Updated RbD Flags</t>
  </si>
  <si>
    <t>Updated Branch Category TR 16345 to PB</t>
  </si>
  <si>
    <t>Updated Col BT &amp; BU TR 15318/13267, 4760, 5840, 1827, 6032, 4902, 3062, 332, 3042, 492, 8110, 5489, 8641, 3160, 5422, 9277, 10756, 782, 90587, 6342, 4942</t>
  </si>
  <si>
    <t>Moved 803105_TR90701 (333 7TH AVE SW - 14TH FLR CALGARY AB) --- Out of scope</t>
  </si>
  <si>
    <t xml:space="preserve">4/10/2015 Res from July 16 to June 8 - No sets IPT siet  / Marcus to add Co-hab TR 14694 ( 3 users)  </t>
  </si>
  <si>
    <t xml:space="preserve">TR 15229 res from July 16 to June 8 *** TR 14694 will be added June 8 (3 users) </t>
  </si>
  <si>
    <t>Cold Lake - TR 429 res from May 19 to April 2016 SIP N/A ( incorrect NPSNXX on Master) Correct from 780594 to 780639</t>
  </si>
  <si>
    <t xml:space="preserve">Removed Trng  dates from DS IPT sites : 90323, 90511, 90829, 90613, 90721, 90855, 90537, 90811 </t>
  </si>
  <si>
    <t xml:space="preserve">TR 90327 Res to April 14 </t>
  </si>
  <si>
    <t>Updated column "BU" &amp; "BT" with T35/65 Communications</t>
  </si>
  <si>
    <t xml:space="preserve">Update Col BP Activity Records April 16th &amp; April 29th -  Regular schedule C00142711 </t>
  </si>
  <si>
    <r>
      <t xml:space="preserve">Updated column "AN" with tech information &amp; confirming column "AL" to ensure correct cutover dates  </t>
    </r>
    <r>
      <rPr>
        <b/>
        <sz val="8"/>
        <color rgb="FFFF0000"/>
        <rFont val="Arial"/>
        <family val="2"/>
      </rPr>
      <t xml:space="preserve">&amp; </t>
    </r>
    <r>
      <rPr>
        <sz val="8"/>
        <rFont val="Arial"/>
        <family val="2"/>
      </rPr>
      <t xml:space="preserve"> showed dd pushed to Sept 10 for #2196 (site under construction)</t>
    </r>
  </si>
  <si>
    <t>Added 809107_TR14903 PB 195-315 8th Ave SW Calgary</t>
  </si>
  <si>
    <t>Aligned master's Pre-Audit due dates with dashboard for western sites</t>
  </si>
  <si>
    <t>00000, 2313, 9883, 14535</t>
  </si>
  <si>
    <t>1625, 6280, 6609, 9892, 10451, 14362</t>
  </si>
  <si>
    <t>00000, 824, 934, 1524, 8014, 9404, 14582, 15997</t>
  </si>
  <si>
    <t>00000, 7703, 9843, 14445, 14535, 14931</t>
  </si>
  <si>
    <t>00000, 1506, 1763, 4039, 9593, 12056</t>
  </si>
  <si>
    <t>00000, 514, 8133, 9063, 9243, 9275, 14583, 14661, 16385</t>
  </si>
  <si>
    <t>8479, 19451</t>
  </si>
  <si>
    <t>00000, 1506, 1943, 2923, 4039, 5783, 9593, 9883, 9943, 12056, 15977, 17165</t>
  </si>
  <si>
    <t>Moved 809106_TR15229/11287 195-315 8th Ave SW Calgary &amp;  809107_TR14903 PB 195-315 8th Ave SW Calgary to deleted tab ---- GU Location; out of scope</t>
  </si>
  <si>
    <t>Updated "All Transits" Col BQ &amp; "#Transits" Col CY</t>
  </si>
  <si>
    <t>Updated RMO &amp; MMO info for Alberta &amp; Territories Columns "CD" &amp; "CE"</t>
  </si>
  <si>
    <t>EDM AB-CSR POOL-EDM NW</t>
  </si>
  <si>
    <t>Updated "All Transits" Col BQ</t>
  </si>
  <si>
    <t>00000, 123, 9063, 9801, 13937, 14583</t>
  </si>
  <si>
    <t>00000, 554, 14582</t>
  </si>
  <si>
    <t>00000, 9303</t>
  </si>
  <si>
    <t>00000, 7813, 9274, 9843, 14535, 14913, 14931</t>
  </si>
  <si>
    <t>1625, 6279, 8749, 9893</t>
  </si>
  <si>
    <t>00000, 514, 9275, 14583</t>
  </si>
  <si>
    <t>553, 9843</t>
  </si>
  <si>
    <t>1506, 2533, 7666, 9593, , 12056, 17785</t>
  </si>
  <si>
    <t>00000, 1506, 3413, 7666, 9593, 9883, 12056, 15933, 15977</t>
  </si>
  <si>
    <t>00000, 993, 4733, 9903, 14535</t>
  </si>
  <si>
    <t>2105, 14583, 2105, 9063, 14583</t>
  </si>
  <si>
    <t>3633, 9883, 14445, 14535, 14913, 16665</t>
  </si>
  <si>
    <t>3303, 7666</t>
  </si>
  <si>
    <t>1374, 1426, 4435, 7474, 8014, 9279, 9314, 10047, 14163, 14582, 15997, 16551, 16972, 17387</t>
  </si>
  <si>
    <t xml:space="preserve">802898_ 11259_16113 Virtual Way Res fr April 21 to TBD  - POE issues </t>
  </si>
  <si>
    <t>801775_7602 res fr May 7 to April 28</t>
  </si>
  <si>
    <t>Updated dates and number of phones in Standalone column (Y &amp; Z). Updated Perth (TR 442) end date to May 30, 2015.</t>
  </si>
  <si>
    <t>Updated AG, AI, AJ - TR#1372,7751,6247,6907,991,1240,2920,4627,6377,85,1453,6147,3032,502,354,7121,3451,160,150,34,6231,8567,3199,4585,8382,157,838,2052,8039,1334,3277,4760,8197,8040,4720,90734,201,1094,3649,2940,1325,7947,2979,490,2109,180,212,549,1109,1119,1288,1639,1879,2539,2649,4359,5029,5619,7049,7379,8059,8189,8229,8589,9179,9399,9459,7600,8480</t>
  </si>
  <si>
    <t>Verified and aligned pre-audit dates</t>
  </si>
  <si>
    <t>Updated Multi-floor flags for all June 2015 cutovers</t>
  </si>
  <si>
    <t>00000, 5783, 6823, 9843, 14188, 14445, 14535, 14931, 15977</t>
  </si>
  <si>
    <t>1567, 9207, 13987, 14391, 15572</t>
  </si>
  <si>
    <t>00000, 1764, 14582</t>
  </si>
  <si>
    <t>00000, 5103</t>
  </si>
  <si>
    <t>5063, 14188, 14535, 16665</t>
  </si>
  <si>
    <t>9063, 9275, 9353, 14583, 15630</t>
  </si>
  <si>
    <t>1506, 1554, 9593, 9843, 14163, 15977, 17165</t>
  </si>
  <si>
    <t>00000, 4293</t>
  </si>
  <si>
    <t>00000, 5054, 7484, 8024, 9044, 9278, 10007, 14187, 15529, 17436</t>
  </si>
  <si>
    <t>1264, 8014, 9404</t>
  </si>
  <si>
    <t>00000, 4903</t>
  </si>
  <si>
    <t>1506, 3653, 6404, 4943, 12056</t>
  </si>
  <si>
    <t>00000, 123, 9063, 9153, 9275</t>
  </si>
  <si>
    <t>000000, 1622, 7044, 8332, 9063, 9313, 9703, 16760</t>
  </si>
  <si>
    <t>1426, 1434, 8014, 9279, 10108, 14582, 16932</t>
  </si>
  <si>
    <t>3, 1506, 3353, 7666, 9593</t>
  </si>
  <si>
    <t>00000, 444, 8963, 9063, 9275, 9603, 14583</t>
  </si>
  <si>
    <t>5103, 7153, 14535</t>
  </si>
  <si>
    <t>123, 8133, 9063, 9103, 9275, 13937</t>
  </si>
  <si>
    <t>00000, 8133, 8963, 9063, 9275, 9503, 14583</t>
  </si>
  <si>
    <t>00000, 1213, 4953, 9274, 9843, 14535, 14913, 15977, 90270</t>
  </si>
  <si>
    <t>1506, 2125, 2985, 9843, 9883, 9903, 15075, 17307</t>
  </si>
  <si>
    <t>5563, 14535</t>
  </si>
  <si>
    <t>00000, 2014, 4435, 9404, 13280, 14582, 15420</t>
  </si>
  <si>
    <t>2093, 7373, 9274, 14535, 14913, 14931</t>
  </si>
  <si>
    <t>00000, 884, 934, 4435, 8014, 9404, 10108, 14186</t>
  </si>
  <si>
    <t>00000, 663, 14913</t>
  </si>
  <si>
    <t>00000, 5173</t>
  </si>
  <si>
    <t>00000, 1506, 4039, 5783, 6113, 8708, 9593, 9883, 15686</t>
  </si>
  <si>
    <t>00000, 8133, 9063, 9275, 9503, 9573, 14583</t>
  </si>
  <si>
    <t>00000, 5064, 7484, 8024</t>
  </si>
  <si>
    <t>00000, 1426, 1544, 7474, 10108, 14446</t>
  </si>
  <si>
    <t>5613, 9076, 9593, 9843, 9883, 14535</t>
  </si>
  <si>
    <t>00000, 1104, 8014, 9404, 14186</t>
  </si>
  <si>
    <t>00000, 1103</t>
  </si>
  <si>
    <t>00000, 5283, 9076, 9593, 9883, 14535</t>
  </si>
  <si>
    <t>3257, 3349, 9914, 9940, 13987, 17176</t>
  </si>
  <si>
    <t>00000, 6117, 9940, 13987, 14391, 15572, 17176, 17250</t>
  </si>
  <si>
    <t>1644, 9404</t>
  </si>
  <si>
    <t>00000, 1464, 1984, 4435, 8014, 14582, 14944, 16978</t>
  </si>
  <si>
    <t>00000, 7593, 9843, 14445, 14931, 15928</t>
  </si>
  <si>
    <t>00000, 1426, 1784, 10108</t>
  </si>
  <si>
    <t>00000, 4623</t>
  </si>
  <si>
    <t>8133, 8963, 9003, 9063, 9275, 9353</t>
  </si>
  <si>
    <t xml:space="preserve">Removed 809090_TR809 - 200 Bay Toronto. Moved to deleted sites. </t>
  </si>
  <si>
    <t>RBVP ID correction 808086 to 809086</t>
  </si>
  <si>
    <t>_ 90736 res from July 21 to June 11</t>
  </si>
  <si>
    <t xml:space="preserve">802898_11259 /16113 Res from April 21 to May 4 </t>
  </si>
  <si>
    <t>Updated AK for 803120, 801368, 801480, 800894, 800682, 801846, 801652, 801809, 801080, 800509, 809002, 801350, 803042, 803061 to be aligned with actual audit dates.</t>
  </si>
  <si>
    <t xml:space="preserve">added in June 15, 2015 as a holiday for ON to be consistent with Dashboards holiday list. </t>
  </si>
  <si>
    <t>Updated collisions with DICE column "DA" &amp; "DB" - May-Aug migrations --- Total counts 45</t>
  </si>
  <si>
    <t xml:space="preserve">Updates technician info column AN </t>
  </si>
  <si>
    <t xml:space="preserve">Updated columnd BH  CP CQ </t>
  </si>
  <si>
    <t>00000, 1506, 4039, 5783, 7479, 9443, 9593, 9843, 12056, 15961, 18036</t>
  </si>
  <si>
    <t>2094, 4435, 9404, 14582</t>
  </si>
  <si>
    <t>00000, 6163, 14445, 14535, 14931</t>
  </si>
  <si>
    <t>00000, 5503, 9843</t>
  </si>
  <si>
    <t>00000, 233</t>
  </si>
  <si>
    <t>00000, 333, 9593, 9883, 14535</t>
  </si>
  <si>
    <t>00000, 114, 1426, 1781, 7474, 8014, 9314, 10108, 14446, 14582</t>
  </si>
  <si>
    <t>3349, 5811, 6397, 15572</t>
  </si>
  <si>
    <t>00000, 123, 514, 1684, 1963, 8133, 8963, 9063, 9275, 9453, 13937, 14165, 14583, 14661</t>
  </si>
  <si>
    <t>00000, 5064, 5204, 9044, 9278, 14187</t>
  </si>
  <si>
    <t>00000, 3963, 9843, 14931</t>
  </si>
  <si>
    <t>00000, 1506, 1793, 4039, 9393, 9883, 12056, 14912, 14913</t>
  </si>
  <si>
    <t>MPLS Circuit Install Date</t>
  </si>
  <si>
    <t>MPLS Upgrade Required Date</t>
  </si>
  <si>
    <t>Bell - Construction</t>
  </si>
  <si>
    <t>Sent</t>
  </si>
  <si>
    <t>Updated dates in Columns AG, AH, AI, AJ, DE, DF for priority sites - 151</t>
  </si>
  <si>
    <t xml:space="preserve">Updated cutover date for TR 2102 April 29 </t>
  </si>
  <si>
    <t>Updated dates and number of phones in Standalone column (Y &amp; Z).</t>
  </si>
  <si>
    <t>Updated comments in Column AJ to Pending DC ckt install for 1567,2477,2098,6907,4627,6377,6147,8567,3277,8040,7947,90761,9879,90762,2978,8288,1768,5828,2318,998,2217,6767,4167,4427,4518,1548,4848,8698,1697,1047,7268,897,6768,2538,618,5857,3748,4408,2648,5597,2087,3638,3308,3528,2607,5178,2097,2997,1957,527,2737</t>
  </si>
  <si>
    <t>Aug 1 - 27 BC</t>
  </si>
  <si>
    <t>Sep 30 - Per Adam</t>
  </si>
  <si>
    <t>Aug 1 - per Adam</t>
  </si>
  <si>
    <t>May 31 - per Adam</t>
  </si>
  <si>
    <t>MPLS Upgrade Status</t>
  </si>
  <si>
    <t>MPLS Upgrade Requirement/Group</t>
  </si>
  <si>
    <t>Cutover Date minus Upgrade Target Date</t>
  </si>
  <si>
    <t>Updated Col AI for forward MPLS Upgrades scheduled.  Added MPLS Upgrade Requirement &amp; Status columns DG, DH, DI with formulae</t>
  </si>
  <si>
    <t>July 30 - 24 AB</t>
  </si>
  <si>
    <t>Updated column 'BU' &amp; 'BT' with T35/65 Communications</t>
  </si>
  <si>
    <t>Update Col 'BP' Activity Records April 30th &amp; May 13th -  Regular schedule C00142712</t>
  </si>
  <si>
    <t>Removed PB 809086_TR14259 (9499 137TH AVENUE-UNIT 1032). Moved to deleted sites tab.</t>
  </si>
  <si>
    <t>Verified and aligned pre-audit dates (Alberta)</t>
  </si>
  <si>
    <t>Verified and aligned pre-audit dates (BC June 2015)</t>
  </si>
  <si>
    <t>First communications dates for BC, Alberta, Manitoba aligned and verified with DASH</t>
  </si>
  <si>
    <t>w06080br1</t>
  </si>
  <si>
    <t>Updated Column AN (tech names)</t>
  </si>
  <si>
    <t xml:space="preserve">Updated 800876_TR2962 address 5539 Main St. to 5501 Manotick Main  St. </t>
  </si>
  <si>
    <t>Lower</t>
  </si>
  <si>
    <t>Removed 803068_TR90531 50 QUEEN ST W SUITE #300 (- No DS users at this location) . Moved to deleted sites tab</t>
  </si>
  <si>
    <t>Updated dates and number of phones in Standalone column (Y &amp; Z). End date changed for TR 9879 from June 22 to May 19th. End date changed for TR 8699  from July 6th to June 8th.</t>
  </si>
  <si>
    <r>
      <t xml:space="preserve">Updated column "AN" with tech information &amp; confirming column "AL" to ensure correct cutover dates  </t>
    </r>
    <r>
      <rPr>
        <b/>
        <sz val="8"/>
        <color rgb="FFFF0000"/>
        <rFont val="Arial"/>
        <family val="2"/>
      </rPr>
      <t xml:space="preserve">&amp; </t>
    </r>
    <r>
      <rPr>
        <sz val="8"/>
        <rFont val="Arial"/>
        <family val="2"/>
      </rPr>
      <t xml:space="preserve"> showed dd changes for #490 &amp; #7751</t>
    </r>
  </si>
  <si>
    <t>Updated audit dates column AK, and 2891's new cutover date to may 25. 5010 and 90809 res to 8/11 pending Elaine's confirmation. Transit 2891  to May 27</t>
  </si>
  <si>
    <t>Updated TR 4812 address from 237 MAIN ST to 7307 HWY 26-PO BOX 910</t>
  </si>
  <si>
    <t>Updated Branch Category TR3630 from P&amp;CB/DS to P&amp;CB only. DS is not in this location</t>
  </si>
  <si>
    <r>
      <t xml:space="preserve">Updated column "AN" with tech information &amp; confirming column "AL" to ensure correct cutover dates  </t>
    </r>
    <r>
      <rPr>
        <b/>
        <sz val="8"/>
        <color rgb="FFFF0000"/>
        <rFont val="Arial"/>
        <family val="2"/>
      </rPr>
      <t/>
    </r>
  </si>
  <si>
    <t>Anthony Yaseyko @ 250-220-3312</t>
  </si>
  <si>
    <t>Updated column "AL" with cutover dates for transit 90809, 5010, 14143, 10777</t>
  </si>
  <si>
    <t xml:space="preserve">Updated column 'AK' with audit date for 809062 TR15407 </t>
  </si>
  <si>
    <t>Updated column 'AL' with new cutover dates for 801006 3451, 801702 7121, 801326 4585, 801487 5575</t>
  </si>
  <si>
    <t xml:space="preserve">Moved 801959_TR8371 to deleted sites tab. </t>
  </si>
  <si>
    <t>Updated 801025_TR3542 address</t>
  </si>
  <si>
    <t>Updated column "AL" with cutover date for 10777 to show it the users at this location was already migrated on 1/21/2015.</t>
  </si>
  <si>
    <t>Updated MPLS Upgrade dates(column AG) 2920, 1453,150,6231,8039,1334,8197,3649,212,5063</t>
  </si>
  <si>
    <t>Updated Column AJ - 3032, 354,34, 7121,2052,1187</t>
  </si>
  <si>
    <t>Updated MPLS Ckt Install (column DE) 6767,6907,201,2203,1240,7600,4167,4427,1548,2920,7593,4848,8698,4627,90762,1697,1047,6377,8288,7268,897,150,1768,6768,2538,6231,5828,1878,5838,6147,2318,618,7818,8567,998,4298,4585,2217,2322,2109,3748,4408,90761,5597,2087,4518,9879,3308,3528,2607,5178,2097,2997,2737,527</t>
  </si>
  <si>
    <t>changed TR#90541 to MPLS Upgrade required - yes</t>
  </si>
  <si>
    <t>Updated Col BP Activity Records May 14 to 28 -  Regular schedule C00150991</t>
  </si>
  <si>
    <t>Updated column "AN" with tech information / confirming column "AL" to ensure correct cutover dates  &amp;  date changes to transits #201  #3032  #354</t>
  </si>
  <si>
    <t>Updated cutover date for 8480 and 4130 (swapped).</t>
  </si>
  <si>
    <t>Updated audit date as per client request for 3649 due to availablity</t>
  </si>
  <si>
    <t>Updated 803118 90734, 803142 90812, 803160 90857 to remove ADA NDS requirement as per client approval</t>
  </si>
  <si>
    <t>Updated dates and number of phones in Standalone column (Y &amp; Z). TR 90301 added to re-cable list as it was aquired 'as is' and is not up to RBC cabling standards. Date to be determined.</t>
  </si>
  <si>
    <t>Removed Target Date for TR#6247,85, 3032,354,34, 7121,3199,2052,2940,1325,8059,5619,5029,7379,1109,1639,180,549,8589,3418,2208</t>
  </si>
  <si>
    <t>Updated Column DE-Install date 158,558,8808,8148,2868,7928,3198,824,3668,7840,5288.</t>
  </si>
  <si>
    <t>Updated Column AQ MPLS Migration - TR#90853</t>
  </si>
  <si>
    <t>PB (GU)</t>
  </si>
  <si>
    <t>Removed 809079_TR10775 1055 W GEORGIA ST-5TH FLR Vancouver BD; GU Location. Move to the deleted sites tab.</t>
  </si>
  <si>
    <t>Updated MCC &amp; Branch mgr for May cutover</t>
  </si>
  <si>
    <t>Remote training approved</t>
  </si>
  <si>
    <t>Updated next day support to indicate remote NDS was approved for TR 14483</t>
  </si>
  <si>
    <t>Added New Column to monitor CWN Cache Mode project (Column DE)</t>
  </si>
  <si>
    <t>Updated TR3702 address to 2534 County Rd 29 Pakenham (orginally 2534 Graham St)</t>
  </si>
  <si>
    <t>Added data validation rule on RBVP ID (column C)  - only unique RBVP ID can be entered</t>
  </si>
  <si>
    <t xml:space="preserve">Updated column "AN" with tech information / confirming column "AL" to ensure correct cutover dates  </t>
  </si>
  <si>
    <t>Update MPLS Upgrade Required Date for "Priority 48" sites to be 5 days less than Cutover Date.  Corrected formulae to handle blank MPLS Upgrade Target Date.  Corrected cutover date for TR201 s/b Sept 1, 2015</t>
  </si>
  <si>
    <t>Unisys aware</t>
  </si>
  <si>
    <t>Updated MPLS upgrade date column AG - 1325, 2109, 4760</t>
  </si>
  <si>
    <t>Updated MPLS Target Date column DG - 34, 85,3277, 4627,6147,6377,6907,7947,224, 824,1874,3413,7593</t>
  </si>
  <si>
    <t>Pat</t>
  </si>
  <si>
    <t>Updated Column "AN" with tech information</t>
  </si>
  <si>
    <t>Updated Column "AK" with new audit dates for transits 90812, 90416, 10765, 90546</t>
  </si>
  <si>
    <t>Updated Column AL with new cutover dates for 6247, 803141 (90811) - 6247 is pending MPLS upgrade, 90811 is a resch</t>
  </si>
  <si>
    <t>Branch 
Category</t>
  </si>
  <si>
    <t>Added 809106_TR90851 707 Fort St. Victoria, BC</t>
  </si>
  <si>
    <t>Updated cutover date for TR 5585, 17306 and 90811</t>
  </si>
  <si>
    <t>Updated dates and number of phones in Standalone column (Y &amp; Z).  Date Change for TR 4167. Moved up to June 22nd - 27th from July.</t>
  </si>
  <si>
    <t>Column G (Transit) - Prompts warning whenever a non-unique transit number is added</t>
  </si>
  <si>
    <t>Column S (Site Address) - Prompts warning whenever a non-unique site address is added</t>
  </si>
  <si>
    <t>Removed 809075_TR10769 PB 383 RICHMOND ST-SUITE 803 --- Address already migrated. Moved to deleted sites tab</t>
  </si>
  <si>
    <t>Updated Column DG MPLS Target Date 4585,838,4720,7600,2322,2203,85,201,1240,1325,2979,3277,7840, 1187, 8288,1768,5828,2318,6767,998,2217,4167,4427,1548,4848,8698,1697,1047,7268,897,3668,90761,6768,2538,1878,5838,618,4958,5857,3748,4408,2648,5597,2087,3638,4518,3308,6168,3528,2607,5178,2097,2997,1957,527,2737,1567,2477,2098</t>
  </si>
  <si>
    <t>Updated Column DR MPLS Install Date 838,3418,6169,4298,1325</t>
  </si>
  <si>
    <t>Updated Column AG MPLS Upgrade Date - 4720,7600,1440,2322,2203,7840</t>
  </si>
  <si>
    <t xml:space="preserve">Updated counts &amp; CC/BW for TR 90453 </t>
  </si>
  <si>
    <t>Update MPLS Upgrade Required Date for 90301.  Added formulas for status</t>
  </si>
  <si>
    <t>Update cutover dates for: 2196 (June 18) 90453 (July 8th), 1240 (moved from June to TBD pending MPLS upgrade), 801679 (June 29th)</t>
  </si>
  <si>
    <t xml:space="preserve">Updated address for TR90453 from 2175 Queen St to 45 Wicksteed </t>
  </si>
  <si>
    <t xml:space="preserve">Unisys - </t>
  </si>
  <si>
    <t>Added 809108_TR90453 2175 Queen St. E-Suite 2  updated hours and counts</t>
  </si>
  <si>
    <t>Added TR90453 with July 6 2015 cutover</t>
  </si>
  <si>
    <t>Updated RBVP ID for TR 90453 45 Wicksteed to 809109 (old: 801598)</t>
  </si>
  <si>
    <t>Updated RBVP ID for TR 90543 - 809108: 45 Wicksteed ; 809109:2175 Queen St. E. Floor 2</t>
  </si>
  <si>
    <t>Updated 803030_TR90311 cutover from June 2 to June 11</t>
  </si>
  <si>
    <t>301 EDWARDS AVE-PO BOX 1080</t>
  </si>
  <si>
    <t xml:space="preserve">130 1ST AVE W-PO BOX 190 </t>
  </si>
  <si>
    <t>Reviewed and Updated addresses for June cutovers</t>
  </si>
  <si>
    <t>Jim Pelletier</t>
  </si>
  <si>
    <t>204-627-3454</t>
  </si>
  <si>
    <t>Ryan Sowtis</t>
  </si>
  <si>
    <t>514-878-7592</t>
  </si>
  <si>
    <t>Ramanpreet Sidhu</t>
  </si>
  <si>
    <t>604-718-3126</t>
  </si>
  <si>
    <t>Update Branch contacts for June-Aug cutovers columns BV-CB</t>
  </si>
  <si>
    <t>Updated columns 'BU' &amp; 'BT' with T35/65 Communications</t>
  </si>
  <si>
    <t>Updated column ''BT'' with T3 communications</t>
  </si>
  <si>
    <t>Updated activity records (Col BP) C00154827 for June 1 to 13  ; C00157860 for June 13 to 26</t>
  </si>
  <si>
    <t>Reviewed counts for July-Sept cutover</t>
  </si>
  <si>
    <t>Updated Audit + Training column and requirements for 90301, 14143. Updated Cutover date for 90591, 90851, 3762, 3199</t>
  </si>
  <si>
    <t xml:space="preserve">Pending  Circuit Installation </t>
  </si>
  <si>
    <t>Updated MPLS Upgrade Date (column AG) 6907,4627,6377, 85,6147,34,8567,4585,838,3277,2979,7947,8480,7593,2978,5828,3658,2318,224,4167,4240,4958,4080,5597,6080,2800</t>
  </si>
  <si>
    <t>Updated MPLS issue/constraint (column AJ) 1187, 90762,8288,1760,998,2217,6767,4427,1548,4848,8698,1697,1047,7268,897,6768,2538,1878,5838,618,5857,3748,3668,4408,2648,90761,2087,3638,4518,9879,3308,3528,2607,5178,2097,2997,1957,527,2737,1567,2471,2098</t>
  </si>
  <si>
    <t>Removed date from MPLS Upgrade Date (column AG) 1325</t>
  </si>
  <si>
    <t>Updated dates and number of phones in Standalone column (Y &amp; Z). Added re-cable dates for TR 9242 &amp; 90301.</t>
  </si>
  <si>
    <t xml:space="preserve">Updated Cutover times for 809072 / 10762 and 809073 / 10764 to reflect users were migrated October 2014. Updated 803091/90591 cutover date to reflect July 2014 migration. </t>
  </si>
  <si>
    <t>Removed old cutover date of July/2014 for TR 8081 as we're looking to for a new date for this pilot site</t>
  </si>
  <si>
    <t>Updated Audit and Cutover dates for TR 1240, 5029, 1639, 212, 90853, 4359, 2539</t>
  </si>
  <si>
    <t>e03413br1</t>
  </si>
  <si>
    <t>w03880br1</t>
  </si>
  <si>
    <t>Updated column DF - TR#2539,6247,7121</t>
  </si>
  <si>
    <t>Updated column AJ - TR#2539,4359,7121</t>
  </si>
  <si>
    <t>Updated column DQ - TR#2539,4359,7121,6247</t>
  </si>
  <si>
    <t>Removed space from column AG - TR#1325</t>
  </si>
  <si>
    <t>Column AF - MPLS Upgrade Requested changed to Yes - TR#90301</t>
  </si>
  <si>
    <t>kathy</t>
  </si>
  <si>
    <t>updated column AH TR#3529,8699,4518,6829,6279,880,7929</t>
  </si>
  <si>
    <t>updated column AG TR#558,2538,6169,3748,3668,4408,3528,2533,3413,3880</t>
  </si>
  <si>
    <t>updated column AJ - TR#23630,998,1639,7928,180,3529,8698,2538,3198,6169,2450,2240,2560,1879,3748,3668,4408,824,2208,3528,2800,2533,3413,5288,3880</t>
  </si>
  <si>
    <t>updated column DF TR#90734,778,1639,180,2208,4518</t>
  </si>
  <si>
    <t>Updated cutover date for 90301 and 16309 to Sept 1st as placeholder until cutover plan/date can be confirmed</t>
  </si>
  <si>
    <t>Priority - 50</t>
  </si>
  <si>
    <t>Recovered - AB</t>
  </si>
  <si>
    <t>Updated MPLS Upgrade Target date col DG for 90734</t>
  </si>
  <si>
    <t>Updated MPLS required date col AI for 90808, 90541</t>
  </si>
  <si>
    <t>Added new columns for PRI/Gateway Decommissioning Tracking, populated some data for transits being piloted through the new process</t>
  </si>
  <si>
    <t>Update Col BP Activity Records June 27 to 10th --- C00163485</t>
  </si>
  <si>
    <t>Updated column ''BT''&amp; BU with T3/T35/T65 communications</t>
  </si>
  <si>
    <t>Marianna</t>
  </si>
  <si>
    <t>Updated col DG for Transit 7121, 4359</t>
  </si>
  <si>
    <t>Added additional tech names for TR 90416</t>
  </si>
  <si>
    <t xml:space="preserve">Updated cutover dates for 801596 6247, 800935 3199, 800056 201, 800657 2052, 800228 797, 801914 8081 </t>
  </si>
  <si>
    <t xml:space="preserve">updated column AG - 527,897,1047,1187,1957,2087,4427,2217,2477,2607,2737,2997,5857,6767 corrected </t>
  </si>
  <si>
    <t>updated AH - 90808,90301,1874,1680</t>
  </si>
  <si>
    <t>updated AJ - 90808,7121,618,2539</t>
  </si>
  <si>
    <t>updated AG - 7121,618,2539</t>
  </si>
  <si>
    <t>Added two new fields: Pager &amp; Add-on</t>
  </si>
  <si>
    <t>Update Col BP Activity Records July 8-10 --- C00163485</t>
  </si>
  <si>
    <t xml:space="preserve">Updated address for TR8480 to 590 PARK ROYAL N , WEST VANCOUVER , BC, V7T 1H9 </t>
  </si>
  <si>
    <t>Updated Multi-floor flags for all July &amp; Aug 2015 cutovers</t>
  </si>
  <si>
    <t>Updated cutover dates for sites moved to Sept 1st + April 2016: 800657, 801596, 800898, 800105, 800049, 90734, 2940, 1325, 6247 (moved to Aug 12 tentatively)</t>
  </si>
  <si>
    <t>e02533br1</t>
  </si>
  <si>
    <t>w01567br1</t>
  </si>
  <si>
    <t>Updated dates and number of phones in Standalone column (Y &amp; Z). Re-cabling dated added for TR 1062. Was to be a reno but reno didn't happen. Going forward with re-cabling the branch.</t>
  </si>
  <si>
    <t>Updated cutover dates for 2052, 801596, 800228</t>
  </si>
  <si>
    <t xml:space="preserve">Updated cutover dates for 4359 801256, 800870 2940, 800388 1325, 90734 </t>
  </si>
  <si>
    <t>Updated MPLS Install Date (DF) 2052</t>
  </si>
  <si>
    <t>Updated MPLS Issue/constraint (AJ) 2052, 90734,1639,1047,1187,1548,1768,2098,2477,2737,3198,5857,7268,90762,2217,7928,2607</t>
  </si>
  <si>
    <t>Update MPLS Completion (AG)90734,1639,1047,1187,1548,1768,2098,2477,2737,3198,5857,7268,90762,2217,7928,2607</t>
  </si>
  <si>
    <t>Updated cutover date for 800226</t>
  </si>
  <si>
    <t>Updated actual communications date T3 for tr#4329,4687,8610,8500,90812</t>
  </si>
  <si>
    <r>
      <rPr>
        <strike/>
        <sz val="22"/>
        <rFont val="Arial"/>
        <family val="2"/>
      </rPr>
      <t xml:space="preserve">Yinka Alexander @ 604-340-1627              </t>
    </r>
    <r>
      <rPr>
        <sz val="22"/>
        <rFont val="Arial"/>
        <family val="2"/>
      </rPr>
      <t xml:space="preserve"> Purwanto Hadi @ 604-679-8618,</t>
    </r>
  </si>
  <si>
    <t>Updated MPLS Completion  Column AG - TR#1957</t>
  </si>
  <si>
    <t>Updated MPLS Issue/Contraint - TR#3353</t>
  </si>
  <si>
    <t>Updated actual communications date T3 for tr#3362,4330,90571,90601</t>
  </si>
  <si>
    <t>Updated Change record details for July 13-Aug 7 migrations.  Corrected MPLS Required Dates for all branches moved out to 2016.  Updated cutover date for RBVPID 800105, TR 354 -- moved to April 2016.</t>
  </si>
  <si>
    <t>Updated col's DL and DM for PRI/Gateway Inventory feeding Decommissioning process - 125 Rows = Y for PRI, 4 Rows to Review</t>
  </si>
  <si>
    <t>Updated actual communications date T3 for tr#2960,2979,4960,7947</t>
  </si>
  <si>
    <t>Updated actual communications date T3 for tr#1062,3680,4922</t>
  </si>
  <si>
    <t>Updated Column AG - MPLS Completed - TR#527,897,2087,6767,6768,8288,5178,2208,8538</t>
  </si>
  <si>
    <t>James Van Dyke @ 780-982-0815</t>
  </si>
  <si>
    <t>Updated actual communications date T3 for tr#2900,1819,3630</t>
  </si>
  <si>
    <t>800657_2052 Res to Aug 25</t>
  </si>
  <si>
    <t>Updated actual communications date T3 for tr#2109,5010,7600,90809</t>
  </si>
  <si>
    <t>w07379br1</t>
  </si>
  <si>
    <t>Updated actual communications date T3 for tr#212,573</t>
  </si>
  <si>
    <t>Updated actual communications date T3 for tr#787,14143</t>
  </si>
  <si>
    <t>Updated actual communications date T3 for tr#3280,4130,91851,1639,894,90857</t>
  </si>
  <si>
    <t>Updated column AG and AJ - TR#2052,6247,180,7379,6168,158,1878,3418,4298,5288,8148,8808</t>
  </si>
  <si>
    <t>delayed</t>
  </si>
  <si>
    <t>Updated actual communications date T3 for tr#2539,1730,10776,90734,90862, tr#5029 and tr#1240 delayed</t>
  </si>
  <si>
    <t>Updated AJ - 90808, 2960, 1240, 5619, 2240</t>
  </si>
  <si>
    <t>Updated MPLS=Y - 1342</t>
  </si>
  <si>
    <t>Updated AG - removed date - TR#2960</t>
  </si>
  <si>
    <t>August</t>
  </si>
  <si>
    <t>Updated AG - added dates- 2869, 824, 1874,558,2868,4848,6000, 5838, 7408,2890.</t>
  </si>
  <si>
    <t>Updated AG - 90301, 1050, 3200 Updated AJ - 90541, 5000, 1879, 201  Updated AH 1342</t>
  </si>
  <si>
    <t>w00180br1</t>
  </si>
  <si>
    <t>w06247br1</t>
  </si>
  <si>
    <t>w06000br1</t>
  </si>
  <si>
    <t>Cutover Date set to April 1, 2016 for MPLS delays at 1240, 5029. Call Quality risk mitigation for 90853, 90862, and 10776</t>
  </si>
  <si>
    <t>Updated PRI Gateway = Y for transits 1678 and 1712</t>
  </si>
  <si>
    <t>w00549br1</t>
  </si>
  <si>
    <t>w02869br1</t>
  </si>
  <si>
    <t>shared checklist with TR 7360</t>
  </si>
  <si>
    <t>Updated MPLS Completions - TR#90301,2960,5619,2240,2890,90761,3638,4427,549,1288,2560,2997,1325,778,3308,2450</t>
  </si>
  <si>
    <t>w02450br1</t>
  </si>
  <si>
    <t>no updates completed.</t>
  </si>
  <si>
    <t xml:space="preserve">Nov. 26: Updated column A from Phase 2 Pilot to Roll out.  NOTE**PH Oct. 14**Added to Master for 2016 migration. Reference: Unable to rescue the migrations in time for the Pilot cutoff of July 31st.  Dropped from the Pilot based on a decision from Ernie/John that we could assess our processes with the number of pilot migrations we had from ON, PQ, BC, and AB.  MB was declared a risk going into Rollout. Previous cutover date - July 24/2014
</t>
  </si>
  <si>
    <t>Transit 5207 (801435) Added to Master for 2016 migration. Reference: Unable to rescue the migrations in time for the Pilot cutoff of July 31st.  Dropped from the Pilot based on a decision from Ernie/John that we could assess our processes with the number of pilot migrations we had from ON, PQ, BC, and AB.  MB was declared a risk going into Rollout. Previous cutover date July 24/2014</t>
  </si>
  <si>
    <t>Transit 9974 (802319) Added to Master for 2016 migration. Reference: Unable to rescue the migrations in time for the Pilot cutoff of July 31st.  Dropped from the Pilot based on a decision from Ernie/John that we could assess our processes with the number of pilot migrations we had from ON, PQ, BC, and AB.  MB was declared a risk going into Rollout. Previous cutover date July 31/2014</t>
  </si>
  <si>
    <t>Nov. 26: Updated column A from Phase 2 Pilot to Roll out.  NOTE**PH Oct. 14**Added to Master for 2016 migration. Reference: Unable to rescue the migrations in time for the Pilot cutoff of July 31st.  Dropped from the Pilot based on a decision from Ernie/John that we could assess our processes with the number of pilot migrations we had from ON, PQ, BC, and AB.  MB was declared a risk going into Rollout. Previous cutover date - July 31/2014</t>
  </si>
  <si>
    <t>w02649br1</t>
  </si>
  <si>
    <t>w01109br1</t>
  </si>
  <si>
    <t>w01050br1</t>
  </si>
  <si>
    <t>w07200br1</t>
  </si>
  <si>
    <t>w02830br1</t>
  </si>
  <si>
    <t>RBC Analyst</t>
  </si>
  <si>
    <t>Branch Audit Due Date</t>
  </si>
  <si>
    <t>Multi-Floor Flag</t>
  </si>
  <si>
    <t>PRI Decom Complete (Date)</t>
  </si>
  <si>
    <t>1FL Migrations Complete (Date)</t>
  </si>
  <si>
    <t>Phone Pickup Complete (Date)</t>
  </si>
  <si>
    <t>Centrex Out Orders for Migrated # (Bell) (Date)</t>
  </si>
  <si>
    <t>Centrex Out Orders for Migrated # (Non-Bell) (Date)</t>
  </si>
  <si>
    <t>Centrex Out Orders (Disconnects) (Date)</t>
  </si>
  <si>
    <t>Banch Audit Complete Date</t>
  </si>
  <si>
    <t>Total Lines</t>
  </si>
  <si>
    <t>Total Phones</t>
  </si>
  <si>
    <t>Static Data (manually maintained)  COMMENTS must be updated for any changes to a row's data</t>
  </si>
  <si>
    <t>COMMENTS</t>
  </si>
  <si>
    <t>Planning Data (RBC)</t>
  </si>
  <si>
    <t>DID, phone, user, conc call info (Violeta)</t>
  </si>
  <si>
    <t>Add-Ons per Branch</t>
  </si>
  <si>
    <t>Branch Paging Requ</t>
  </si>
  <si>
    <t>MPLS Upgrade Schedule Details -- RBC, Brenda</t>
  </si>
  <si>
    <t>Re-Cabling &amp; Standalone Phone Cabling Schedule Details - RBC/CRE, Serena</t>
  </si>
  <si>
    <t xml:space="preserve">TOTAL Line COUNT FOR ADDRESS, Concurrent Call Config for Address -- FILLED IN ON PARENT ROW ONLY! </t>
  </si>
  <si>
    <t xml:space="preserve">John Marro columns updated via Automation </t>
  </si>
  <si>
    <t>SIP Avail, Audit, Tech &amp; Cutover Details, Trunk Info (Bell)</t>
  </si>
  <si>
    <t>MPLS Status Details - RBC, Leslie</t>
  </si>
  <si>
    <t>Post-Migration Activities Tracking - RBC, Analysts</t>
  </si>
  <si>
    <t xml:space="preserve">Telus - Pending  </t>
  </si>
  <si>
    <t>Bell - Pending</t>
  </si>
  <si>
    <t>Telus - Pending circuit migration</t>
  </si>
  <si>
    <t>Telus</t>
  </si>
  <si>
    <t>Telus - pending conduit install, mall complications</t>
  </si>
  <si>
    <t>Telus -- damaged conduit</t>
  </si>
  <si>
    <t>Telus - damaged mall conduit</t>
  </si>
  <si>
    <t>Telus - pending conduit install</t>
  </si>
  <si>
    <t>Bell -- pending circuit install</t>
  </si>
  <si>
    <t xml:space="preserve">ACTION:   John Marro to update script for new col location of Speed, VLAN, etc….. </t>
  </si>
  <si>
    <t>david.lu:
7/2: postponed to  april 1/ 2016 due to pending MPLS upgrade (elaine's note on 6/30)
5/28: moved from 6/4 to sept 1 pending MPLS upgrade updates</t>
  </si>
  <si>
    <t>Oct 30: MPLS upgrade req'd Changed cutover from Feb 18 to TBD
7/9: RBC advised to move this to April 2016</t>
  </si>
  <si>
    <t>Oct 28: MPLS upgrade req'd Changed cutover from Jan 29 to TBD 
david.lu:
6/24: moved back into schedule as per Leslie's request
6/8: moved to TBD as per Linda's 1pm call - pending MPLS upgrade
MPLS delay -- move to 2016</t>
  </si>
  <si>
    <t>david.lu:
7/15: moved to 2016
7/9: pending MPLS due date - moved to Sep 1st as placeholder tentatively</t>
  </si>
  <si>
    <t>1/18/2015: SIP available Nov 18, 2014
11/11/2014: Bell validation confirmed ADSL - MPLS upgrade required RBC to Advise
david.lu:
7/9: pending MPLS due date - moved to Sep 1st as placeholder tentatively</t>
  </si>
  <si>
    <t>Oct 28 :MPLS upgrade req'd Change cutover fr Jan 8 to TBD 
david.lu:
6/24: moved back into schedule as per Leslie's request
6/8: moved to TBD as per Linda's 1pm call - pending MPLS upgrade
MPLS delay -- move to 2016</t>
  </si>
  <si>
    <t>1/18/2015: SIP availabe Jan 12, 2015
david.lu:
7/14: updated to April 2016 as per Linda's update
7/8: RBC advised pre-requisit upgrades can be done on time. Bell tentatively put new date on Aug 12.
7/2: postponed to  april 1/ 2016 due to pending MPLS upgrade (elaine's note on 6/30)
5/28: moved from 6/4 to sept 1 pending MPLS upgrade updates</t>
  </si>
  <si>
    <t>2/1/2015 3 LOB this location  (TR 7360 90862 10776)RBC to advise if all 3 cutting over on same day - Will have to move out to April / May time frame
david.lu:
6/24: moved back into schedule as per Leslie's request
6/8: moved to TBD as per Linda's 1pm call - pending MPLS upgrade
Call quality risk mitigation, move to 2016</t>
  </si>
  <si>
    <t>3/22/2015 RBC investigating rejection 2 users may be connected to CC 
david.lu:
7/9: res to April 2016 as per RBC update due to MPLS upgrades
Hickey, Linda M (N367668):
Rs from May 6 to Sept 10 pending RBC response  LMacLean: Sept 1st is the placeholder date</t>
  </si>
  <si>
    <t>3/11/2015 June schedule approved by Bell
Oct 28: MPLS upgrade req'd Changed cutover from Jan 29 to TBD 
david.lu:
7/9: RBC advised to move to April 2016 due to pending MPLS upgrades
as per Davids email MPLS upgrade is required.  Site on hold with cutover date of Sept 1 as placeholder (LM)</t>
  </si>
  <si>
    <t>david.lu:
6/24: moved back into schedule as per Leslie's request
6/8: moved to TBD as per Linda's 1pm call - pending MPLS upgrade
Call quality risk mitigation, move to 2016</t>
  </si>
  <si>
    <t xml:space="preserve">2/1/2015 3 LOB this location (TR 7360 90862 10776) RBC to advise if all 3 cutting over on same day - Will have to move out to April / May time frame
david.lu:
6/24: moved back into schedule as per Leslie's request
6/8: moved to TBD as per Linda's 1pm call - pending MPLS upgrade
Call quality risk mitigation, move to 2016 </t>
  </si>
  <si>
    <r>
      <t xml:space="preserve">Removed all out of scope branches leaving only 203 rows for 2016 - did not move them to Deleted sites tab).  Deleted columns not needed.  Reordered columns.  Corrected MPLS Upgrade status formulas, updated MPLS Upgrade Status details based on Jackie's Feb 16 file (As of Feb 17:  48 upgrades left to complete for the 203 migrations in 2016)   </t>
    </r>
    <r>
      <rPr>
        <b/>
        <sz val="10"/>
        <color indexed="8"/>
        <rFont val="Arial"/>
        <family val="2"/>
      </rPr>
      <t/>
    </r>
  </si>
  <si>
    <t>TBD - June forecast</t>
  </si>
  <si>
    <t xml:space="preserve">Updated the MPLS Upgrade Target Date (col BV) in the Master for those locations that have a confirmed Circuit Install target date (col BU).  
For those 16 locations that don’t have a target date for the circuit install, we’ve added a forecast of June for their circuit install date.   Jackie and team will continue to push to get the best dates possible. </t>
  </si>
  <si>
    <t>June 1 New Requ</t>
  </si>
  <si>
    <t xml:space="preserve">RBC advised this to move to 4/2016 (7/8 update)
July 2015 per jackie -- Mall is under renovation and no fibre installs will happen until the mall is fully renovated
Renovations should be completed close to end of the year
</t>
  </si>
  <si>
    <t>1</t>
  </si>
  <si>
    <t>2</t>
  </si>
  <si>
    <t>3</t>
  </si>
  <si>
    <t>Update MPLS Circuit Upgrde Target Date and MPLS Upgrade Target Date for TR's 663, 5104, 7703 based on input from Jackie/Brenda.</t>
  </si>
  <si>
    <t xml:space="preserve">Bell -- Mall reno target? </t>
  </si>
  <si>
    <t>Telus - pending JLL for conduit install</t>
  </si>
  <si>
    <t>Telus -- Permits pending, CRE Involved</t>
  </si>
  <si>
    <t>Telus - pending conduit install&amp; ISW JLL</t>
  </si>
  <si>
    <t>Bell - Order placed, dates pending</t>
  </si>
  <si>
    <t>NPA NXX</t>
  </si>
  <si>
    <t>Updated MPLS Circuit Upgrade Target Date for 1214, 5393.  Updated MPLS Upgrade issue description for transits 5029, 6279, 8189, 9249</t>
  </si>
  <si>
    <t>902567;902736;902849</t>
  </si>
  <si>
    <t>506450;506451;506870;</t>
  </si>
  <si>
    <t>506432;506433;</t>
  </si>
  <si>
    <t>506859;506870;</t>
  </si>
  <si>
    <t>506631;506632;</t>
  </si>
  <si>
    <t>902420;902421;</t>
  </si>
  <si>
    <t>Updated pre-audit dates for Maritime provinces (Newfoundland, Nova Scotia, New Brunswick and PEI).</t>
  </si>
  <si>
    <t xml:space="preserve">
Cutover Date</t>
  </si>
  <si>
    <t>Kris</t>
  </si>
  <si>
    <t>Updated cutover schedule.  Dates confirmed for April &amp; May</t>
  </si>
</sst>
</file>

<file path=xl/styles.xml><?xml version="1.0" encoding="utf-8"?>
<styleSheet xmlns="http://schemas.openxmlformats.org/spreadsheetml/2006/main">
  <numFmts count="47">
    <numFmt numFmtId="42" formatCode="_(&quot;$&quot;* #,##0_);_(&quot;$&quot;* \(#,##0\);_(&quot;$&quot;* &quot;-&quot;_);_(@_)"/>
    <numFmt numFmtId="44" formatCode="_(&quot;$&quot;* #,##0.00_);_(&quot;$&quot;* \(#,##0.00\);_(&quot;$&quot;* &quot;-&quot;??_);_(@_)"/>
    <numFmt numFmtId="43" formatCode="_(* #,##0.00_);_(* \(#,##0.00\);_(* &quot;-&quot;??_);_(@_)"/>
    <numFmt numFmtId="164" formatCode="&quot;$&quot;#,##0;\-&quot;$&quot;#,##0"/>
    <numFmt numFmtId="165" formatCode="&quot;$&quot;#,##0;[Red]\-&quot;$&quot;#,##0"/>
    <numFmt numFmtId="166" formatCode="&quot;$&quot;#,##0.00;\-&quot;$&quot;#,##0.00"/>
    <numFmt numFmtId="167" formatCode="&quot;$&quot;#,##0.00;[Red]\-&quot;$&quot;#,##0.00"/>
    <numFmt numFmtId="168" formatCode="_-&quot;$&quot;* #,##0.00_-;\-&quot;$&quot;* #,##0.00_-;_-&quot;$&quot;* &quot;-&quot;??_-;_-@_-"/>
    <numFmt numFmtId="169" formatCode="_-* #,##0.00_-;\-* #,##0.00_-;_-* &quot;-&quot;??_-;_-@_-"/>
    <numFmt numFmtId="170" formatCode="_(* #,##0.0_);_(* \(#,##0.0\);_(* &quot;-&quot;??_);_(@_)"/>
    <numFmt numFmtId="171" formatCode="&quot;$&quot;#,##0.00"/>
    <numFmt numFmtId="172" formatCode="0.000000"/>
    <numFmt numFmtId="173" formatCode="0.00_);\(0.00\);0.00"/>
    <numFmt numFmtId="174" formatCode="#,##0.0_);\(#,##0.0\)"/>
    <numFmt numFmtId="175" formatCode="[$-409]mmm\-yy;@"/>
    <numFmt numFmtId="176" formatCode="&quot;$&quot;_(#,##0.00_);&quot;$&quot;\(#,##0.00\)"/>
    <numFmt numFmtId="177" formatCode="[Blue]mmm\-dd\-yy"/>
    <numFmt numFmtId="178" formatCode="#,##0.0_)\x;\(#,##0.0\)\x"/>
    <numFmt numFmtId="179" formatCode="[Blue]mmm\-yy"/>
    <numFmt numFmtId="180" formatCode="#,##0.0_)_x;\(#,##0.0\)_x"/>
    <numFmt numFmtId="181" formatCode="mmm\ d\,\ yyyy"/>
    <numFmt numFmtId="182" formatCode="0.0_)\%;\(0.0\)\%"/>
    <numFmt numFmtId="183" formatCode="_(* #,##0.0000_);_(* \(#,##0.0000\);_(* &quot;-&quot;\ \ _);@"/>
    <numFmt numFmtId="184" formatCode="#,##0.0_)_%;\(#,##0.0\)_%"/>
    <numFmt numFmtId="185" formatCode="_(* #,##0_);_(* \(#,##0\);_(* &quot;-&quot;\ \ _);@\ &quot; (HHV)&quot;"/>
    <numFmt numFmtId="186" formatCode="_-* #,##0_-;\-* #,##0_-;_-* &quot;-&quot;??_-;_-@_-"/>
    <numFmt numFmtId="187" formatCode="0.0%;[Red]\(0.0%\)"/>
    <numFmt numFmtId="188" formatCode="0.0%"/>
    <numFmt numFmtId="189" formatCode="_ * #,##0.00_)\ &quot;$&quot;_ ;_ * \(#,##0.00\)\ &quot;$&quot;_ ;_ * &quot;-&quot;??_)\ &quot;$&quot;_ ;_ @_ "/>
    <numFmt numFmtId="190" formatCode="_-* #,##0\ _P_t_s_-;\-* #,##0\ _P_t_s_-;_-* &quot;-&quot;\ _P_t_s_-;_-@_-"/>
    <numFmt numFmtId="191" formatCode="_-* #,##0.00\ _P_t_s_-;\-* #,##0.00\ _P_t_s_-;_-* &quot;-&quot;??\ _P_t_s_-;_-@_-"/>
    <numFmt numFmtId="192" formatCode="##,#0\ \(#,##0\)"/>
    <numFmt numFmtId="193" formatCode="#,##0.0,,;[Red]\(#,##0.0,,\)"/>
    <numFmt numFmtId="194" formatCode="_ * #,##0.00_)\ _$_ ;_ * \(#,##0.00\)\ _$_ ;_ * &quot;-&quot;??_)\ _$_ ;_ @_ "/>
    <numFmt numFmtId="195" formatCode="&quot;$&quot;#,##0,,&quot;#&quot;"/>
    <numFmt numFmtId="196" formatCode="###"/>
    <numFmt numFmtId="197" formatCode="[$-1009]mmmm\ d\,\ yyyy;@"/>
    <numFmt numFmtId="198" formatCode="_ * #,##0_)_$_ ;_ * \(#,##0\)_$_ ;_ * &quot;-&quot;_)_$_ ;_ @_ "/>
    <numFmt numFmtId="199" formatCode="#,##0.0,;[Red]\(#,##0.0,\)"/>
    <numFmt numFmtId="200" formatCode="_-* #,##0\ &quot;Pts&quot;_-;\-* #,##0\ &quot;Pts&quot;_-;_-* &quot;-&quot;\ &quot;Pts&quot;_-;_-@_-"/>
    <numFmt numFmtId="201" formatCode="_-* #,##0.00\ &quot;Pts&quot;_-;\-* #,##0.00\ &quot;Pts&quot;_-;_-* &quot;-&quot;??\ &quot;Pts&quot;_-;_-@_-"/>
    <numFmt numFmtId="202" formatCode="m/d/yy;@"/>
    <numFmt numFmtId="203" formatCode="[$-409]d\-mmm\-yy;@"/>
    <numFmt numFmtId="204" formatCode="_(* #,##0_);_(* \(#,##0\);_(* &quot;-&quot;??_);_(@_)"/>
    <numFmt numFmtId="205" formatCode="[$-409]dd\-mmm\-yy;@"/>
    <numFmt numFmtId="206" formatCode="[$-409]d\-mmm\-yyyy;@"/>
    <numFmt numFmtId="207" formatCode="h:mm;@"/>
  </numFmts>
  <fonts count="214">
    <font>
      <sz val="10"/>
      <color indexed="8"/>
      <name val="Arial"/>
    </font>
    <font>
      <sz val="11"/>
      <color indexed="8"/>
      <name val="Calibri"/>
      <family val="2"/>
    </font>
    <font>
      <sz val="11"/>
      <color indexed="8"/>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name val="Arial"/>
      <family val="2"/>
    </font>
    <font>
      <sz val="10"/>
      <name val="Arial"/>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color indexed="8"/>
      <name val="Arial"/>
      <family val="2"/>
    </font>
    <font>
      <sz val="10"/>
      <color indexed="8"/>
      <name val="MS Sans Serif"/>
      <family val="2"/>
    </font>
    <font>
      <sz val="10"/>
      <name val="Geneva"/>
      <family val="2"/>
    </font>
    <font>
      <sz val="12"/>
      <name val="New Century Schlbk"/>
    </font>
    <font>
      <sz val="10"/>
      <name val="Helv"/>
      <family val="2"/>
    </font>
    <font>
      <sz val="10"/>
      <name val="MS Sans Serif"/>
      <family val="2"/>
    </font>
    <font>
      <sz val="11"/>
      <name val="Arial"/>
      <family val="2"/>
    </font>
    <font>
      <sz val="12"/>
      <name val="Times New Roman"/>
      <family val="1"/>
    </font>
    <font>
      <sz val="10"/>
      <name val="Helv"/>
      <charset val="204"/>
    </font>
    <font>
      <sz val="10"/>
      <color indexed="8"/>
      <name val="Arial"/>
      <family val="2"/>
    </font>
    <font>
      <sz val="8"/>
      <color indexed="18"/>
      <name val="Arial"/>
      <family val="2"/>
    </font>
    <font>
      <b/>
      <u val="singleAccounting"/>
      <sz val="10"/>
      <color indexed="18"/>
      <name val="Arial"/>
      <family val="2"/>
    </font>
    <font>
      <sz val="11"/>
      <name val="‚l‚r –¾’©"/>
      <charset val="128"/>
    </font>
    <font>
      <sz val="12"/>
      <name val="¹ÙÅÁÃ¼"/>
      <charset val="129"/>
    </font>
    <font>
      <sz val="10"/>
      <name val="Helv"/>
    </font>
    <font>
      <sz val="10"/>
      <name val="Times New Roman"/>
      <family val="1"/>
    </font>
    <font>
      <u val="doubleAccounting"/>
      <sz val="10"/>
      <name val="Arial"/>
      <family val="2"/>
    </font>
    <font>
      <sz val="10"/>
      <color indexed="12"/>
      <name val="Arial"/>
      <family val="2"/>
    </font>
    <font>
      <sz val="8"/>
      <name val="Arial"/>
      <family val="2"/>
    </font>
    <font>
      <u val="doubleAccounting"/>
      <sz val="8"/>
      <name val="Arial"/>
      <family val="2"/>
    </font>
    <font>
      <u val="singleAccounting"/>
      <sz val="8"/>
      <name val="Arial"/>
      <family val="2"/>
    </font>
    <font>
      <b/>
      <sz val="8"/>
      <name val="Arial"/>
      <family val="2"/>
    </font>
    <font>
      <b/>
      <sz val="9"/>
      <name val="Helv"/>
    </font>
    <font>
      <sz val="8"/>
      <name val="Times New Roman"/>
      <family val="1"/>
    </font>
    <font>
      <sz val="8"/>
      <color indexed="10"/>
      <name val="Arial"/>
      <family val="2"/>
    </font>
    <font>
      <b/>
      <i/>
      <u/>
      <sz val="10"/>
      <name val="Arial"/>
      <family val="2"/>
    </font>
    <font>
      <sz val="12"/>
      <name val="Tms Rmn"/>
    </font>
    <font>
      <sz val="9"/>
      <color indexed="8"/>
      <name val="Arial"/>
      <family val="2"/>
    </font>
    <font>
      <sz val="12"/>
      <name val="±¼¸²Ã¼"/>
      <charset val="129"/>
    </font>
    <font>
      <b/>
      <sz val="10"/>
      <color indexed="12"/>
      <name val="Arial"/>
      <family val="2"/>
    </font>
    <font>
      <sz val="5.5"/>
      <name val="Helv"/>
      <family val="2"/>
    </font>
    <font>
      <b/>
      <sz val="8"/>
      <color indexed="14"/>
      <name val="Arial"/>
      <family val="2"/>
    </font>
    <font>
      <b/>
      <sz val="6"/>
      <name val="Helv"/>
    </font>
    <font>
      <sz val="8"/>
      <name val="Palatino"/>
      <family val="1"/>
    </font>
    <font>
      <sz val="9"/>
      <color indexed="18"/>
      <name val="Verdana"/>
      <family val="2"/>
    </font>
    <font>
      <sz val="12"/>
      <color indexed="24"/>
      <name val="Arial"/>
      <family val="2"/>
    </font>
    <font>
      <sz val="8"/>
      <color indexed="16"/>
      <name val="MS Sans Serif"/>
      <family val="2"/>
    </font>
    <font>
      <sz val="24"/>
      <name val="Arial"/>
      <family val="2"/>
    </font>
    <font>
      <u/>
      <sz val="10"/>
      <name val="MS Sans Serif"/>
      <family val="2"/>
    </font>
    <font>
      <u/>
      <sz val="10"/>
      <name val="Arial"/>
      <family val="2"/>
    </font>
    <font>
      <sz val="10"/>
      <name val="MS Serif"/>
      <family val="1"/>
    </font>
    <font>
      <sz val="10"/>
      <name val="Courier"/>
      <family val="3"/>
    </font>
    <font>
      <i/>
      <sz val="8"/>
      <name val="Arial"/>
      <family val="2"/>
    </font>
    <font>
      <sz val="11"/>
      <name val="Century Gothic"/>
      <family val="2"/>
    </font>
    <font>
      <sz val="10"/>
      <name val="BellStone Sans"/>
    </font>
    <font>
      <sz val="10"/>
      <color indexed="16"/>
      <name val="MS Serif"/>
      <family val="1"/>
    </font>
    <font>
      <sz val="7"/>
      <name val="Palatino"/>
      <family val="1"/>
    </font>
    <font>
      <b/>
      <sz val="12"/>
      <color indexed="9"/>
      <name val="Tms Rmn"/>
    </font>
    <font>
      <sz val="6"/>
      <color indexed="16"/>
      <name val="Palatino"/>
      <family val="1"/>
    </font>
    <font>
      <b/>
      <sz val="12"/>
      <name val="Arial"/>
      <family val="2"/>
    </font>
    <font>
      <b/>
      <i/>
      <sz val="9"/>
      <name val="Arial"/>
      <family val="2"/>
    </font>
    <font>
      <b/>
      <i/>
      <sz val="8"/>
      <name val="Helv"/>
    </font>
    <font>
      <b/>
      <i/>
      <sz val="10"/>
      <name val="Arial"/>
      <family val="2"/>
    </font>
    <font>
      <sz val="9"/>
      <name val="Arial"/>
      <family val="2"/>
    </font>
    <font>
      <b/>
      <sz val="8"/>
      <name val="MS Sans Serif"/>
      <family val="2"/>
    </font>
    <font>
      <sz val="9"/>
      <name val="Helv"/>
    </font>
    <font>
      <sz val="8"/>
      <name val="Century Gothic"/>
      <family val="2"/>
    </font>
    <font>
      <b/>
      <sz val="10"/>
      <name val="Arial"/>
      <family val="2"/>
    </font>
    <font>
      <b/>
      <sz val="8"/>
      <name val="Century Gothic"/>
      <family val="2"/>
    </font>
    <font>
      <u/>
      <sz val="10"/>
      <color indexed="12"/>
      <name val="Arial"/>
      <family val="2"/>
    </font>
    <font>
      <sz val="8"/>
      <color indexed="39"/>
      <name val="Arial"/>
      <family val="2"/>
    </font>
    <font>
      <sz val="12"/>
      <name val="Helv"/>
    </font>
    <font>
      <sz val="10"/>
      <name val="GillSans Light"/>
      <family val="2"/>
    </font>
    <font>
      <u/>
      <sz val="10"/>
      <color indexed="36"/>
      <name val="Arial"/>
      <family val="2"/>
    </font>
    <font>
      <sz val="12"/>
      <color indexed="9"/>
      <name val="Helv"/>
    </font>
    <font>
      <b/>
      <sz val="36"/>
      <name val="Times New Roman"/>
      <family val="1"/>
    </font>
    <font>
      <sz val="8"/>
      <color indexed="10"/>
      <name val="Arial Narrow"/>
      <family val="2"/>
    </font>
    <font>
      <sz val="7"/>
      <name val="Small Fonts"/>
      <family val="2"/>
    </font>
    <font>
      <sz val="10"/>
      <color indexed="8"/>
      <name val="Calibri"/>
      <family val="2"/>
    </font>
    <font>
      <sz val="11"/>
      <color indexed="8"/>
      <name val="Arial"/>
      <family val="2"/>
    </font>
    <font>
      <sz val="9"/>
      <color indexed="8"/>
      <name val="Verdana"/>
      <family val="2"/>
    </font>
    <font>
      <sz val="12"/>
      <name val="Arial"/>
      <family val="2"/>
    </font>
    <font>
      <sz val="6"/>
      <name val="Arial"/>
      <family val="2"/>
    </font>
    <font>
      <b/>
      <i/>
      <sz val="10"/>
      <color indexed="8"/>
      <name val="Arial"/>
      <family val="2"/>
    </font>
    <font>
      <b/>
      <sz val="10"/>
      <color indexed="9"/>
      <name val="Arial"/>
      <family val="2"/>
    </font>
    <font>
      <b/>
      <sz val="10"/>
      <color indexed="17"/>
      <name val="Arial"/>
      <family val="2"/>
    </font>
    <font>
      <b/>
      <sz val="10"/>
      <color indexed="13"/>
      <name val="Arial"/>
      <family val="2"/>
    </font>
    <font>
      <b/>
      <sz val="26"/>
      <name val="Times New Roman"/>
      <family val="1"/>
    </font>
    <font>
      <b/>
      <sz val="18"/>
      <name val="Times New Roman"/>
      <family val="1"/>
    </font>
    <font>
      <sz val="10"/>
      <color indexed="16"/>
      <name val="Helvetica-Black"/>
    </font>
    <font>
      <sz val="8"/>
      <name val="Helv"/>
    </font>
    <font>
      <b/>
      <u/>
      <sz val="10"/>
      <name val="Helv"/>
    </font>
    <font>
      <sz val="10"/>
      <color indexed="18"/>
      <name val="Arial"/>
      <family val="2"/>
    </font>
    <font>
      <sz val="10"/>
      <name val="Tms Rmn"/>
    </font>
    <font>
      <b/>
      <sz val="10"/>
      <name val="MS Sans Serif"/>
      <family val="2"/>
    </font>
    <font>
      <sz val="10"/>
      <name val="Antique Olive"/>
      <family val="2"/>
    </font>
    <font>
      <sz val="8"/>
      <name val="Wingdings"/>
      <charset val="2"/>
    </font>
    <font>
      <b/>
      <i/>
      <sz val="9"/>
      <name val="Century Gothic"/>
      <family val="2"/>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sz val="11"/>
      <name val="Century Gothic"/>
      <family val="2"/>
    </font>
    <font>
      <sz val="9"/>
      <color indexed="20"/>
      <name val="Arial"/>
      <family val="2"/>
    </font>
    <font>
      <b/>
      <sz val="9"/>
      <color indexed="20"/>
      <name val="Arial"/>
      <family val="2"/>
    </font>
    <font>
      <b/>
      <i/>
      <sz val="12"/>
      <color indexed="9"/>
      <name val="Arial"/>
      <family val="2"/>
    </font>
    <font>
      <sz val="8"/>
      <name val="MS Sans Serif"/>
      <family val="2"/>
    </font>
    <font>
      <b/>
      <sz val="12"/>
      <name val="MS Sans Serif"/>
      <family val="2"/>
    </font>
    <font>
      <sz val="8"/>
      <color indexed="8"/>
      <name val="Verdana"/>
      <family val="2"/>
    </font>
    <font>
      <b/>
      <sz val="8"/>
      <color indexed="9"/>
      <name val="Verdana"/>
      <family val="2"/>
    </font>
    <font>
      <b/>
      <sz val="12"/>
      <color indexed="63"/>
      <name val="Verdana"/>
      <family val="2"/>
    </font>
    <font>
      <b/>
      <sz val="8"/>
      <color indexed="8"/>
      <name val="Verdana"/>
      <family val="2"/>
    </font>
    <font>
      <sz val="12"/>
      <name val="MS Sans Serif"/>
      <family val="2"/>
    </font>
    <font>
      <b/>
      <u/>
      <sz val="10"/>
      <color indexed="8"/>
      <name val="Arial"/>
      <family val="2"/>
    </font>
    <font>
      <b/>
      <sz val="8"/>
      <color indexed="17"/>
      <name val="Arial"/>
      <family val="2"/>
    </font>
    <font>
      <b/>
      <sz val="8"/>
      <color indexed="8"/>
      <name val="Helv"/>
    </font>
    <font>
      <b/>
      <sz val="11"/>
      <color indexed="12"/>
      <name val="MS Sans Serif"/>
      <family val="2"/>
    </font>
    <font>
      <b/>
      <sz val="9"/>
      <name val="Arial"/>
      <family val="2"/>
    </font>
    <font>
      <b/>
      <sz val="9"/>
      <name val="Palatino"/>
      <family val="1"/>
    </font>
    <font>
      <sz val="9"/>
      <color indexed="21"/>
      <name val="Helvetica-Black"/>
    </font>
    <font>
      <sz val="9"/>
      <name val="Helvetica-Black"/>
    </font>
    <font>
      <b/>
      <sz val="18"/>
      <color indexed="18"/>
      <name val="Arial"/>
      <family val="2"/>
    </font>
    <font>
      <b/>
      <i/>
      <sz val="10"/>
      <color indexed="9"/>
      <name val="Arial"/>
      <family val="2"/>
    </font>
    <font>
      <b/>
      <i/>
      <sz val="10"/>
      <color indexed="32"/>
      <name val="Times New Roman"/>
      <family val="1"/>
    </font>
    <font>
      <b/>
      <sz val="10"/>
      <name val="Helv"/>
    </font>
    <font>
      <sz val="7"/>
      <name val="Arial"/>
      <family val="2"/>
    </font>
    <font>
      <sz val="11"/>
      <name val="ＭＳ Ｐゴシック"/>
      <family val="3"/>
      <charset val="128"/>
    </font>
    <font>
      <sz val="10"/>
      <name val="Arial"/>
      <family val="2"/>
    </font>
    <font>
      <sz val="10"/>
      <name val="Arial"/>
      <family val="2"/>
    </font>
    <font>
      <sz val="11"/>
      <color indexed="8"/>
      <name val="Calibri"/>
      <family val="2"/>
    </font>
    <font>
      <sz val="8"/>
      <name val="Arial"/>
      <family val="2"/>
    </font>
    <font>
      <b/>
      <sz val="10"/>
      <color indexed="10"/>
      <name val="Arial"/>
      <family val="2"/>
    </font>
    <font>
      <sz val="10"/>
      <color indexed="8"/>
      <name val="Arial"/>
      <family val="2"/>
    </font>
    <font>
      <sz val="8"/>
      <color indexed="81"/>
      <name val="Tahoma"/>
      <family val="2"/>
    </font>
    <font>
      <b/>
      <sz val="8"/>
      <color indexed="81"/>
      <name val="Tahoma"/>
      <family val="2"/>
    </font>
    <font>
      <sz val="11"/>
      <name val="Calibri"/>
      <family val="2"/>
    </font>
    <font>
      <b/>
      <i/>
      <u/>
      <sz val="10"/>
      <color indexed="8"/>
      <name val="Arial"/>
      <family val="2"/>
    </font>
    <font>
      <sz val="10"/>
      <color indexed="8"/>
      <name val="Arial"/>
      <family val="2"/>
    </font>
    <font>
      <sz val="8"/>
      <name val="Arial"/>
      <family val="2"/>
    </font>
    <font>
      <sz val="10"/>
      <color indexed="62"/>
      <name val="Arial"/>
      <family val="2"/>
    </font>
    <font>
      <b/>
      <sz val="10"/>
      <color indexed="62"/>
      <name val="Arial"/>
      <family val="2"/>
    </font>
    <font>
      <b/>
      <sz val="10"/>
      <color indexed="29"/>
      <name val="Arial"/>
      <family val="2"/>
    </font>
    <font>
      <sz val="10"/>
      <color indexed="29"/>
      <name val="Arial"/>
      <family val="2"/>
    </font>
    <font>
      <sz val="10"/>
      <color indexed="53"/>
      <name val="Arial"/>
      <family val="2"/>
    </font>
    <font>
      <sz val="10"/>
      <color indexed="36"/>
      <name val="Arial"/>
      <family val="2"/>
    </font>
    <font>
      <sz val="10"/>
      <color indexed="57"/>
      <name val="Arial"/>
      <family val="2"/>
    </font>
    <font>
      <i/>
      <sz val="10"/>
      <color indexed="8"/>
      <name val="Arial"/>
      <family val="2"/>
    </font>
    <font>
      <u/>
      <sz val="10"/>
      <color indexed="8"/>
      <name val="Arial"/>
      <family val="2"/>
    </font>
    <font>
      <sz val="14"/>
      <name val="Arial"/>
      <family val="2"/>
    </font>
    <font>
      <sz val="10"/>
      <color indexed="8"/>
      <name val="Angsana New"/>
      <family val="1"/>
    </font>
    <font>
      <sz val="8"/>
      <color indexed="8"/>
      <name val="Angsana New"/>
      <family val="1"/>
    </font>
    <font>
      <sz val="16"/>
      <color indexed="81"/>
      <name val="Arial"/>
      <family val="2"/>
    </font>
    <font>
      <sz val="10"/>
      <color indexed="49"/>
      <name val="Arial"/>
      <family val="2"/>
    </font>
    <font>
      <b/>
      <sz val="10"/>
      <color indexed="49"/>
      <name val="Arial"/>
      <family val="2"/>
    </font>
    <font>
      <sz val="16"/>
      <name val="Arial"/>
      <family val="2"/>
    </font>
    <font>
      <sz val="8"/>
      <color indexed="8"/>
      <name val="Arial"/>
      <family val="2"/>
    </font>
    <font>
      <sz val="8"/>
      <name val="Calibri"/>
      <family val="2"/>
    </font>
    <font>
      <vertAlign val="superscript"/>
      <sz val="8"/>
      <name val="Calibri"/>
      <family val="2"/>
    </font>
    <font>
      <b/>
      <sz val="14"/>
      <color indexed="9"/>
      <name val="Arial"/>
      <family val="2"/>
    </font>
    <font>
      <sz val="14"/>
      <color indexed="9"/>
      <name val="Arial"/>
      <family val="2"/>
    </font>
    <font>
      <b/>
      <u/>
      <sz val="12"/>
      <color indexed="8"/>
      <name val="Arial"/>
      <family val="2"/>
    </font>
    <font>
      <sz val="10"/>
      <color indexed="46"/>
      <name val="Arial"/>
      <family val="2"/>
    </font>
    <font>
      <sz val="11"/>
      <color theme="1"/>
      <name val="Calibri"/>
      <family val="2"/>
    </font>
    <font>
      <sz val="11"/>
      <color theme="0"/>
      <name val="Calibri"/>
      <family val="2"/>
    </font>
    <font>
      <sz val="11"/>
      <color rgb="FF9C0006"/>
      <name val="Calibri"/>
      <family val="2"/>
    </font>
    <font>
      <b/>
      <sz val="11"/>
      <color rgb="FFFA7D00"/>
      <name val="Calibri"/>
      <family val="2"/>
    </font>
    <font>
      <b/>
      <sz val="11"/>
      <color theme="0"/>
      <name val="Calibri"/>
      <family val="2"/>
    </font>
    <font>
      <i/>
      <sz val="11"/>
      <color rgb="FF7F7F7F"/>
      <name val="Calibri"/>
      <family val="2"/>
    </font>
    <font>
      <sz val="11"/>
      <color rgb="FF006100"/>
      <name val="Calibri"/>
      <family val="2"/>
    </font>
    <font>
      <b/>
      <sz val="15"/>
      <color theme="3"/>
      <name val="Calibri"/>
      <family val="2"/>
    </font>
    <font>
      <b/>
      <sz val="13"/>
      <color theme="3"/>
      <name val="Calibri"/>
      <family val="2"/>
    </font>
    <font>
      <b/>
      <sz val="11"/>
      <color theme="3"/>
      <name val="Calibri"/>
      <family val="2"/>
    </font>
    <font>
      <sz val="11"/>
      <color rgb="FF3F3F76"/>
      <name val="Calibri"/>
      <family val="2"/>
    </font>
    <font>
      <sz val="11"/>
      <color rgb="FFFA7D00"/>
      <name val="Calibri"/>
      <family val="2"/>
    </font>
    <font>
      <sz val="11"/>
      <color rgb="FF9C6500"/>
      <name val="Calibri"/>
      <family val="2"/>
    </font>
    <font>
      <sz val="11"/>
      <color theme="1"/>
      <name val="Calibri"/>
      <family val="2"/>
      <scheme val="minor"/>
    </font>
    <font>
      <b/>
      <sz val="11"/>
      <color rgb="FF3F3F3F"/>
      <name val="Calibri"/>
      <family val="2"/>
    </font>
    <font>
      <b/>
      <sz val="18"/>
      <color theme="3"/>
      <name val="Cambria"/>
      <family val="2"/>
      <scheme val="major"/>
    </font>
    <font>
      <b/>
      <sz val="11"/>
      <color theme="1"/>
      <name val="Calibri"/>
      <family val="2"/>
    </font>
    <font>
      <sz val="11"/>
      <color rgb="FFFF0000"/>
      <name val="Calibri"/>
      <family val="2"/>
    </font>
    <font>
      <sz val="16"/>
      <color theme="1"/>
      <name val="Arial"/>
      <family val="2"/>
    </font>
    <font>
      <sz val="10"/>
      <color theme="1"/>
      <name val="Arial"/>
      <family val="2"/>
    </font>
    <font>
      <sz val="8"/>
      <color rgb="FF000000"/>
      <name val="Arial"/>
      <family val="2"/>
    </font>
    <font>
      <sz val="10"/>
      <color rgb="FF000000"/>
      <name val="Arial"/>
      <family val="2"/>
    </font>
    <font>
      <b/>
      <sz val="8"/>
      <color rgb="FFFF0000"/>
      <name val="Arial"/>
      <family val="2"/>
    </font>
    <font>
      <sz val="10"/>
      <color indexed="17"/>
      <name val="Arial"/>
      <family val="2"/>
    </font>
    <font>
      <sz val="18"/>
      <color theme="1"/>
      <name val="Arial"/>
      <family val="2"/>
    </font>
    <font>
      <sz val="22"/>
      <name val="Arial"/>
      <family val="2"/>
    </font>
    <font>
      <sz val="22"/>
      <color theme="0"/>
      <name val="Arial"/>
      <family val="2"/>
    </font>
    <font>
      <sz val="22"/>
      <color theme="1"/>
      <name val="Arial"/>
      <family val="2"/>
    </font>
    <font>
      <b/>
      <sz val="22"/>
      <name val="Arial"/>
      <family val="2"/>
    </font>
    <font>
      <sz val="22"/>
      <color indexed="8"/>
      <name val="Arial"/>
      <family val="2"/>
    </font>
    <font>
      <strike/>
      <sz val="22"/>
      <name val="Arial"/>
      <family val="2"/>
    </font>
    <font>
      <sz val="22"/>
      <color indexed="8"/>
      <name val="Calibri"/>
      <family val="2"/>
    </font>
    <font>
      <sz val="22"/>
      <color theme="1"/>
      <name val="Tahoma"/>
      <family val="2"/>
    </font>
    <font>
      <sz val="22"/>
      <name val="Calibri"/>
      <family val="2"/>
    </font>
    <font>
      <sz val="22"/>
      <name val="Tahoma"/>
      <family val="2"/>
    </font>
    <font>
      <sz val="22"/>
      <color rgb="FFFF0000"/>
      <name val="Arial"/>
      <family val="2"/>
    </font>
    <font>
      <sz val="22"/>
      <color rgb="FF000000"/>
      <name val="Calibri"/>
      <family val="2"/>
    </font>
    <font>
      <sz val="14"/>
      <color theme="0"/>
      <name val="Arial"/>
      <family val="2"/>
    </font>
  </fonts>
  <fills count="13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bgColor indexed="64"/>
      </patternFill>
    </fill>
    <fill>
      <patternFill patternType="solid">
        <fgColor indexed="22"/>
      </patternFill>
    </fill>
    <fill>
      <patternFill patternType="solid">
        <fgColor indexed="23"/>
        <bgColor indexed="64"/>
      </patternFill>
    </fill>
    <fill>
      <patternFill patternType="solid">
        <fgColor indexed="22"/>
        <bgColor indexed="64"/>
      </patternFill>
    </fill>
    <fill>
      <patternFill patternType="gray125">
        <bgColor indexed="31"/>
      </patternFill>
    </fill>
    <fill>
      <patternFill patternType="solid">
        <fgColor indexed="65"/>
        <bgColor indexed="64"/>
      </patternFill>
    </fill>
    <fill>
      <patternFill patternType="solid">
        <fgColor indexed="55"/>
      </patternFill>
    </fill>
    <fill>
      <patternFill patternType="solid">
        <fgColor indexed="15"/>
        <bgColor indexed="64"/>
      </patternFill>
    </fill>
    <fill>
      <patternFill patternType="lightGray">
        <fgColor indexed="12"/>
      </patternFill>
    </fill>
    <fill>
      <patternFill patternType="lightGray">
        <fgColor indexed="9"/>
      </patternFill>
    </fill>
    <fill>
      <patternFill patternType="solid">
        <fgColor indexed="26"/>
        <bgColor indexed="64"/>
      </patternFill>
    </fill>
    <fill>
      <patternFill patternType="solid">
        <fgColor indexed="15"/>
      </patternFill>
    </fill>
    <fill>
      <patternFill patternType="solid">
        <fgColor indexed="13"/>
        <bgColor indexed="64"/>
      </patternFill>
    </fill>
    <fill>
      <patternFill patternType="solid">
        <fgColor indexed="12"/>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indexed="9"/>
      </patternFill>
    </fill>
    <fill>
      <patternFill patternType="solid">
        <fgColor indexed="13"/>
      </patternFill>
    </fill>
    <fill>
      <patternFill patternType="solid">
        <fgColor indexed="17"/>
      </patternFill>
    </fill>
    <fill>
      <patternFill patternType="mediumGray">
        <fgColor indexed="22"/>
      </patternFill>
    </fill>
    <fill>
      <patternFill patternType="darkVertical"/>
    </fill>
    <fill>
      <patternFill patternType="gray0625"/>
    </fill>
    <fill>
      <patternFill patternType="solid">
        <fgColor indexed="43"/>
        <bgColor indexed="64"/>
      </patternFill>
    </fill>
    <fill>
      <patternFill patternType="solid">
        <fgColor indexed="40"/>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indexed="51"/>
        <bgColor indexed="64"/>
      </patternFill>
    </fill>
    <fill>
      <patternFill patternType="solid">
        <fgColor indexed="58"/>
        <bgColor indexed="64"/>
      </patternFill>
    </fill>
    <fill>
      <patternFill patternType="solid">
        <fgColor indexed="56"/>
        <bgColor indexed="64"/>
      </patternFill>
    </fill>
    <fill>
      <patternFill patternType="solid">
        <fgColor indexed="63"/>
        <bgColor indexed="64"/>
      </patternFill>
    </fill>
    <fill>
      <patternFill patternType="solid">
        <fgColor indexed="61"/>
        <bgColor indexed="64"/>
      </patternFill>
    </fill>
    <fill>
      <patternFill patternType="solid">
        <fgColor indexed="60"/>
        <bgColor indexed="64"/>
      </patternFill>
    </fill>
    <fill>
      <patternFill patternType="solid">
        <fgColor indexed="9"/>
        <bgColor indexed="9"/>
      </patternFill>
    </fill>
    <fill>
      <patternFill patternType="solid">
        <fgColor indexed="16"/>
        <bgColor indexed="64"/>
      </patternFill>
    </fill>
    <fill>
      <patternFill patternType="solid">
        <fgColor indexed="8"/>
        <bgColor indexed="64"/>
      </patternFill>
    </fill>
    <fill>
      <patternFill patternType="solid">
        <fgColor indexed="18"/>
        <bgColor indexed="64"/>
      </patternFill>
    </fill>
    <fill>
      <patternFill patternType="solid">
        <fgColor indexed="51"/>
        <bgColor indexed="0"/>
      </patternFill>
    </fill>
    <fill>
      <patternFill patternType="solid">
        <fgColor indexed="22"/>
        <bgColor indexed="0"/>
      </patternFill>
    </fill>
    <fill>
      <patternFill patternType="solid">
        <fgColor indexed="13"/>
        <bgColor indexed="0"/>
      </patternFill>
    </fill>
    <fill>
      <patternFill patternType="solid">
        <fgColor indexed="29"/>
        <bgColor indexed="0"/>
      </patternFill>
    </fill>
    <fill>
      <patternFill patternType="solid">
        <fgColor indexed="50"/>
        <bgColor indexed="64"/>
      </patternFill>
    </fill>
    <fill>
      <patternFill patternType="solid">
        <fgColor indexed="10"/>
        <bgColor indexed="0"/>
      </patternFill>
    </fill>
    <fill>
      <patternFill patternType="solid">
        <fgColor indexed="55"/>
        <bgColor indexed="64"/>
      </patternFill>
    </fill>
    <fill>
      <patternFill patternType="solid">
        <fgColor indexed="55"/>
        <bgColor indexed="0"/>
      </patternFill>
    </fill>
    <fill>
      <patternFill patternType="solid">
        <fgColor indexed="42"/>
        <bgColor indexed="64"/>
      </patternFill>
    </fill>
    <fill>
      <patternFill patternType="solid">
        <fgColor indexed="45"/>
        <bgColor indexed="45"/>
      </patternFill>
    </fill>
    <fill>
      <patternFill patternType="solid">
        <fgColor indexed="31"/>
        <bgColor indexed="31"/>
      </patternFill>
    </fill>
    <fill>
      <patternFill patternType="solid">
        <fgColor indexed="9"/>
        <bgColor indexed="31"/>
      </patternFill>
    </fill>
    <fill>
      <patternFill patternType="solid">
        <fgColor indexed="9"/>
        <bgColor indexed="45"/>
      </patternFill>
    </fill>
    <fill>
      <patternFill patternType="solid">
        <fgColor indexed="29"/>
        <bgColor indexed="64"/>
      </patternFill>
    </fill>
    <fill>
      <patternFill patternType="solid">
        <fgColor indexed="10"/>
        <bgColor indexed="64"/>
      </patternFill>
    </fill>
    <fill>
      <patternFill patternType="solid">
        <fgColor indexed="46"/>
        <bgColor indexed="64"/>
      </patternFill>
    </fill>
    <fill>
      <patternFill patternType="solid">
        <fgColor indexed="62"/>
        <bgColor indexed="62"/>
      </patternFill>
    </fill>
    <fill>
      <patternFill patternType="solid">
        <fgColor indexed="36"/>
        <bgColor indexed="64"/>
      </patternFill>
    </fill>
    <fill>
      <patternFill patternType="solid">
        <fgColor indexed="20"/>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7" tint="0.79998168889431442"/>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9" tint="-0.249977111117893"/>
        <bgColor indexed="64"/>
      </patternFill>
    </fill>
    <fill>
      <patternFill patternType="solid">
        <fgColor rgb="FFFF0000"/>
        <bgColor indexed="64"/>
      </patternFill>
    </fill>
    <fill>
      <patternFill patternType="solid">
        <fgColor rgb="FFC00000"/>
        <bgColor indexed="64"/>
      </patternFill>
    </fill>
    <fill>
      <patternFill patternType="solid">
        <fgColor rgb="FFDA9694"/>
        <bgColor indexed="64"/>
      </patternFill>
    </fill>
    <fill>
      <patternFill patternType="solid">
        <fgColor rgb="FF0070C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92D050"/>
        <bgColor indexed="64"/>
      </patternFill>
    </fill>
    <fill>
      <patternFill patternType="solid">
        <fgColor theme="0" tint="-0.14999847407452621"/>
        <bgColor indexed="0"/>
      </patternFill>
    </fill>
    <fill>
      <patternFill patternType="solid">
        <fgColor rgb="FFCC99FF"/>
        <bgColor indexed="64"/>
      </patternFill>
    </fill>
    <fill>
      <patternFill patternType="solid">
        <fgColor rgb="FF92D050"/>
        <bgColor indexed="0"/>
      </patternFill>
    </fill>
    <fill>
      <patternFill patternType="solid">
        <fgColor rgb="FF92D050"/>
        <bgColor indexed="10"/>
      </patternFill>
    </fill>
    <fill>
      <patternFill patternType="solid">
        <fgColor rgb="FF92D050"/>
        <bgColor indexed="62"/>
      </patternFill>
    </fill>
    <fill>
      <patternFill patternType="solid">
        <fgColor theme="4" tint="0.79998168889431442"/>
        <bgColor indexed="64"/>
      </patternFill>
    </fill>
  </fills>
  <borders count="58">
    <border>
      <left/>
      <right/>
      <top/>
      <bottom/>
      <diagonal/>
    </border>
    <border>
      <left style="thin">
        <color indexed="64"/>
      </left>
      <right/>
      <top/>
      <bottom/>
      <diagonal/>
    </border>
    <border>
      <left style="thin">
        <color indexed="64"/>
      </left>
      <right style="thin">
        <color indexed="64"/>
      </right>
      <top/>
      <bottom/>
      <diagonal/>
    </border>
    <border>
      <left style="hair">
        <color indexed="64"/>
      </left>
      <right style="hair">
        <color indexed="64"/>
      </right>
      <top style="hair">
        <color indexed="64"/>
      </top>
      <bottom style="hair">
        <color indexed="64"/>
      </bottom>
      <diagonal/>
    </border>
    <border>
      <left/>
      <right/>
      <top style="thin">
        <color indexed="64"/>
      </top>
      <bottom/>
      <diagonal/>
    </border>
    <border>
      <left/>
      <right/>
      <top/>
      <bottom style="medium">
        <color indexed="64"/>
      </bottom>
      <diagonal/>
    </border>
    <border>
      <left/>
      <right/>
      <top/>
      <bottom style="thin">
        <color indexed="4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thin">
        <color indexed="64"/>
      </bottom>
      <diagonal/>
    </border>
    <border>
      <left/>
      <right/>
      <top/>
      <bottom style="dotted">
        <color indexed="64"/>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hair">
        <color indexed="64"/>
      </left>
      <right style="hair">
        <color indexed="64"/>
      </right>
      <top style="medium">
        <color indexed="64"/>
      </top>
      <bottom style="hair">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right/>
      <top/>
      <bottom style="double">
        <color indexed="52"/>
      </bottom>
      <diagonal/>
    </border>
    <border>
      <left style="thin">
        <color indexed="64"/>
      </left>
      <right/>
      <top style="thin">
        <color indexed="64"/>
      </top>
      <bottom/>
      <diagonal/>
    </border>
    <border>
      <left style="thin">
        <color indexed="64"/>
      </left>
      <right style="thin">
        <color indexed="64"/>
      </right>
      <top/>
      <bottom style="hair">
        <color indexed="64"/>
      </bottom>
      <diagonal/>
    </border>
    <border>
      <left style="thin">
        <color indexed="63"/>
      </left>
      <right style="thin">
        <color indexed="63"/>
      </right>
      <top style="thin">
        <color indexed="63"/>
      </top>
      <bottom style="thin">
        <color indexed="63"/>
      </bottom>
      <diagonal/>
    </border>
    <border>
      <left/>
      <right/>
      <top style="medium">
        <color indexed="64"/>
      </top>
      <bottom/>
      <diagonal/>
    </border>
    <border>
      <left style="thin">
        <color indexed="64"/>
      </left>
      <right/>
      <top/>
      <bottom style="thin">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51"/>
      </left>
      <right style="thin">
        <color indexed="51"/>
      </right>
      <top/>
      <bottom/>
      <diagonal/>
    </border>
    <border>
      <left style="thin">
        <color indexed="9"/>
      </left>
      <right style="thin">
        <color indexed="9"/>
      </right>
      <top style="thin">
        <color indexed="9"/>
      </top>
      <bottom style="thin">
        <color indexed="9"/>
      </bottom>
      <diagonal/>
    </border>
    <border>
      <left style="medium">
        <color indexed="62"/>
      </left>
      <right style="medium">
        <color indexed="62"/>
      </right>
      <top style="medium">
        <color indexed="62"/>
      </top>
      <bottom style="medium">
        <color indexed="62"/>
      </bottom>
      <diagonal/>
    </border>
    <border>
      <left/>
      <right/>
      <top/>
      <bottom style="medium">
        <color indexed="39"/>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2052">
    <xf numFmtId="0" fontId="0" fillId="0" borderId="0"/>
    <xf numFmtId="0" fontId="17" fillId="0" borderId="0"/>
    <xf numFmtId="0" fontId="17" fillId="0" borderId="0"/>
    <xf numFmtId="0" fontId="24" fillId="0" borderId="0"/>
    <xf numFmtId="3" fontId="25" fillId="0" borderId="0" applyFont="0" applyFill="0" applyBorder="0" applyAlignment="0" applyProtection="0"/>
    <xf numFmtId="0" fontId="26" fillId="0" borderId="0" applyFont="0" applyFill="0" applyBorder="0" applyAlignment="0" applyProtection="0"/>
    <xf numFmtId="0" fontId="17" fillId="0" borderId="0" applyFont="0" applyFill="0" applyBorder="0" applyAlignment="0" applyProtection="0"/>
    <xf numFmtId="0" fontId="17" fillId="0" borderId="0"/>
    <xf numFmtId="203" fontId="17" fillId="0" borderId="0"/>
    <xf numFmtId="0" fontId="17" fillId="0" borderId="0"/>
    <xf numFmtId="0" fontId="27" fillId="0" borderId="0"/>
    <xf numFmtId="0" fontId="17" fillId="0" borderId="0"/>
    <xf numFmtId="0" fontId="17" fillId="0" borderId="0"/>
    <xf numFmtId="0" fontId="17" fillId="0" borderId="0"/>
    <xf numFmtId="0" fontId="24" fillId="0" borderId="0" applyNumberFormat="0" applyFont="0" applyFill="0" applyBorder="0" applyAlignment="0" applyProtection="0"/>
    <xf numFmtId="3" fontId="28" fillId="0" borderId="0"/>
    <xf numFmtId="3" fontId="28" fillId="0" borderId="0"/>
    <xf numFmtId="3" fontId="28" fillId="0" borderId="0"/>
    <xf numFmtId="3" fontId="28" fillId="0" borderId="0"/>
    <xf numFmtId="0" fontId="17" fillId="0" borderId="0"/>
    <xf numFmtId="0" fontId="29" fillId="0" borderId="0"/>
    <xf numFmtId="0" fontId="17" fillId="0" borderId="0"/>
    <xf numFmtId="0" fontId="17" fillId="0" borderId="0">
      <alignment horizontal="left" wrapText="1"/>
    </xf>
    <xf numFmtId="172" fontId="17" fillId="0" borderId="0">
      <alignment horizontal="left" wrapText="1"/>
    </xf>
    <xf numFmtId="0" fontId="17" fillId="0" borderId="0">
      <alignment horizontal="left" wrapText="1"/>
    </xf>
    <xf numFmtId="172" fontId="17" fillId="0" borderId="0">
      <alignment horizontal="left" wrapText="1"/>
    </xf>
    <xf numFmtId="0" fontId="27" fillId="0" borderId="0"/>
    <xf numFmtId="0" fontId="30" fillId="0" borderId="0"/>
    <xf numFmtId="0" fontId="17" fillId="0" borderId="0">
      <alignment horizontal="left" wrapText="1"/>
    </xf>
    <xf numFmtId="172" fontId="17" fillId="0" borderId="0">
      <alignment horizontal="left" wrapText="1"/>
    </xf>
    <xf numFmtId="0" fontId="17" fillId="0" borderId="0">
      <alignment horizontal="left" wrapText="1"/>
    </xf>
    <xf numFmtId="173" fontId="17" fillId="0" borderId="0">
      <alignment horizontal="left" wrapText="1"/>
    </xf>
    <xf numFmtId="0" fontId="27" fillId="0" borderId="0"/>
    <xf numFmtId="0" fontId="30" fillId="0" borderId="0"/>
    <xf numFmtId="0" fontId="30" fillId="0" borderId="0"/>
    <xf numFmtId="0" fontId="17" fillId="0" borderId="0" applyFont="0" applyFill="0" applyBorder="0" applyAlignment="0" applyProtection="0"/>
    <xf numFmtId="0" fontId="17" fillId="0" borderId="0" applyFont="0" applyFill="0" applyBorder="0" applyAlignment="0" applyProtection="0"/>
    <xf numFmtId="0" fontId="17" fillId="0" borderId="0">
      <alignment horizontal="left" wrapText="1"/>
    </xf>
    <xf numFmtId="172" fontId="17" fillId="0" borderId="0">
      <alignment horizontal="left" wrapText="1"/>
    </xf>
    <xf numFmtId="0" fontId="31" fillId="0" borderId="0"/>
    <xf numFmtId="0" fontId="31" fillId="0" borderId="0"/>
    <xf numFmtId="0" fontId="17" fillId="0" borderId="0"/>
    <xf numFmtId="0" fontId="30" fillId="0" borderId="0"/>
    <xf numFmtId="0" fontId="30" fillId="0" borderId="0"/>
    <xf numFmtId="0" fontId="30" fillId="0" borderId="0"/>
    <xf numFmtId="0" fontId="30" fillId="0" borderId="0"/>
    <xf numFmtId="0" fontId="30" fillId="0" borderId="0"/>
    <xf numFmtId="0" fontId="17" fillId="0" borderId="0">
      <alignment horizontal="left" wrapText="1"/>
    </xf>
    <xf numFmtId="172" fontId="17" fillId="0" borderId="0">
      <alignment horizontal="left" wrapText="1"/>
    </xf>
    <xf numFmtId="0" fontId="27" fillId="0" borderId="0"/>
    <xf numFmtId="0" fontId="27" fillId="0" borderId="0"/>
    <xf numFmtId="0" fontId="30" fillId="0" borderId="0"/>
    <xf numFmtId="0" fontId="30" fillId="0" borderId="0"/>
    <xf numFmtId="0" fontId="17" fillId="0" borderId="0"/>
    <xf numFmtId="0" fontId="30" fillId="0" borderId="0"/>
    <xf numFmtId="0" fontId="17" fillId="0" borderId="0">
      <alignment horizontal="left" wrapText="1"/>
    </xf>
    <xf numFmtId="172" fontId="17" fillId="0" borderId="0">
      <alignment horizontal="left" wrapText="1"/>
    </xf>
    <xf numFmtId="0" fontId="30" fillId="0" borderId="0"/>
    <xf numFmtId="0" fontId="30" fillId="0" borderId="0"/>
    <xf numFmtId="0" fontId="30" fillId="0" borderId="0"/>
    <xf numFmtId="0" fontId="17" fillId="0" borderId="0">
      <alignment horizontal="left" wrapText="1"/>
    </xf>
    <xf numFmtId="172" fontId="17" fillId="0" borderId="0">
      <alignment horizontal="left" wrapText="1"/>
    </xf>
    <xf numFmtId="0" fontId="17" fillId="0" borderId="0">
      <alignment horizontal="left" wrapText="1"/>
    </xf>
    <xf numFmtId="173" fontId="17" fillId="0" borderId="0">
      <alignment horizontal="left" wrapText="1"/>
    </xf>
    <xf numFmtId="0" fontId="30" fillId="0" borderId="0"/>
    <xf numFmtId="0" fontId="30" fillId="0" borderId="0"/>
    <xf numFmtId="0" fontId="30" fillId="0" borderId="0"/>
    <xf numFmtId="0" fontId="17" fillId="0" borderId="0">
      <alignment horizontal="left" wrapText="1"/>
    </xf>
    <xf numFmtId="172" fontId="17" fillId="0" borderId="0">
      <alignment horizontal="left" wrapText="1"/>
    </xf>
    <xf numFmtId="0" fontId="32" fillId="0" borderId="0">
      <alignment vertical="top"/>
    </xf>
    <xf numFmtId="0" fontId="3" fillId="0" borderId="0">
      <alignment vertical="top"/>
    </xf>
    <xf numFmtId="0" fontId="17" fillId="0" borderId="0">
      <alignment vertical="top"/>
    </xf>
    <xf numFmtId="0" fontId="30" fillId="0" borderId="0"/>
    <xf numFmtId="0" fontId="30" fillId="0" borderId="0"/>
    <xf numFmtId="0" fontId="17" fillId="0" borderId="0"/>
    <xf numFmtId="0" fontId="17" fillId="0" borderId="0"/>
    <xf numFmtId="0" fontId="17" fillId="0" borderId="0" applyFont="0" applyFill="0" applyBorder="0" applyAlignment="0" applyProtection="0"/>
    <xf numFmtId="174" fontId="17" fillId="0" borderId="0" applyFont="0" applyFill="0" applyBorder="0" applyAlignment="0" applyProtection="0"/>
    <xf numFmtId="0" fontId="17" fillId="0" borderId="0" applyFont="0" applyFill="0" applyBorder="0" applyAlignment="0" applyProtection="0"/>
    <xf numFmtId="175" fontId="17" fillId="0" borderId="0" applyFont="0" applyFill="0" applyBorder="0" applyAlignment="0" applyProtection="0"/>
    <xf numFmtId="0" fontId="30" fillId="0" borderId="0"/>
    <xf numFmtId="0" fontId="17" fillId="0" borderId="0">
      <alignment horizontal="left" wrapText="1"/>
    </xf>
    <xf numFmtId="172" fontId="17" fillId="0" borderId="0">
      <alignment horizontal="left" wrapText="1"/>
    </xf>
    <xf numFmtId="0" fontId="30" fillId="0" borderId="0"/>
    <xf numFmtId="0" fontId="30" fillId="0" borderId="0"/>
    <xf numFmtId="0" fontId="17" fillId="0" borderId="0">
      <alignment horizontal="left" wrapText="1"/>
    </xf>
    <xf numFmtId="172" fontId="17" fillId="0" borderId="0">
      <alignment horizontal="left" wrapText="1"/>
    </xf>
    <xf numFmtId="0" fontId="30" fillId="0" borderId="0"/>
    <xf numFmtId="0" fontId="17" fillId="0" borderId="0">
      <alignment horizontal="left" wrapText="1"/>
    </xf>
    <xf numFmtId="172" fontId="17" fillId="0" borderId="0">
      <alignment horizontal="left" wrapText="1"/>
    </xf>
    <xf numFmtId="0" fontId="30" fillId="0" borderId="0"/>
    <xf numFmtId="0" fontId="30" fillId="0" borderId="0"/>
    <xf numFmtId="0" fontId="30" fillId="0" borderId="0"/>
    <xf numFmtId="0" fontId="30" fillId="0" borderId="0"/>
    <xf numFmtId="0" fontId="30" fillId="0" borderId="0"/>
    <xf numFmtId="176" fontId="17" fillId="0" borderId="0" applyFont="0" applyFill="0" applyBorder="0" applyAlignment="0" applyProtection="0"/>
    <xf numFmtId="0" fontId="17" fillId="0" borderId="0" applyFont="0" applyFill="0" applyBorder="0" applyAlignment="0" applyProtection="0"/>
    <xf numFmtId="177" fontId="17" fillId="0" borderId="0" applyFont="0" applyFill="0" applyBorder="0" applyAlignment="0" applyProtection="0"/>
    <xf numFmtId="39" fontId="17" fillId="0" borderId="0" applyFont="0" applyFill="0" applyBorder="0" applyAlignment="0" applyProtection="0"/>
    <xf numFmtId="0" fontId="27" fillId="0" borderId="0"/>
    <xf numFmtId="0" fontId="32" fillId="0" borderId="0">
      <alignment vertical="top"/>
    </xf>
    <xf numFmtId="0" fontId="3" fillId="0" borderId="0">
      <alignment vertical="top"/>
    </xf>
    <xf numFmtId="0" fontId="17" fillId="0" borderId="0"/>
    <xf numFmtId="0" fontId="30" fillId="0" borderId="0"/>
    <xf numFmtId="0" fontId="30" fillId="0" borderId="0"/>
    <xf numFmtId="0" fontId="30" fillId="0" borderId="0"/>
    <xf numFmtId="0" fontId="30" fillId="0" borderId="0"/>
    <xf numFmtId="0" fontId="17" fillId="0" borderId="0">
      <alignment horizontal="left" wrapText="1"/>
    </xf>
    <xf numFmtId="172" fontId="17" fillId="0" borderId="0">
      <alignment horizontal="left" wrapText="1"/>
    </xf>
    <xf numFmtId="0" fontId="17" fillId="0" borderId="0">
      <alignment horizontal="left" wrapText="1"/>
    </xf>
    <xf numFmtId="0" fontId="32" fillId="0" borderId="0">
      <alignment vertical="top"/>
    </xf>
    <xf numFmtId="0" fontId="3" fillId="0" borderId="0">
      <alignment vertical="top"/>
    </xf>
    <xf numFmtId="0" fontId="30" fillId="0" borderId="0"/>
    <xf numFmtId="0" fontId="27" fillId="0" borderId="0"/>
    <xf numFmtId="0" fontId="17" fillId="0" borderId="0">
      <alignment horizontal="left" wrapText="1"/>
    </xf>
    <xf numFmtId="172" fontId="17" fillId="0" borderId="0">
      <alignment horizontal="left" wrapText="1"/>
    </xf>
    <xf numFmtId="0" fontId="30" fillId="0" borderId="0"/>
    <xf numFmtId="0" fontId="30" fillId="0" borderId="0"/>
    <xf numFmtId="0" fontId="30" fillId="0" borderId="0"/>
    <xf numFmtId="0" fontId="30" fillId="0" borderId="0"/>
    <xf numFmtId="0" fontId="30" fillId="0" borderId="0"/>
    <xf numFmtId="0" fontId="17" fillId="0" borderId="0">
      <alignment horizontal="left" wrapText="1"/>
    </xf>
    <xf numFmtId="172" fontId="17" fillId="0" borderId="0">
      <alignment horizontal="left" wrapText="1"/>
    </xf>
    <xf numFmtId="0" fontId="17" fillId="0" borderId="0">
      <alignment horizontal="left" wrapText="1"/>
    </xf>
    <xf numFmtId="172" fontId="17" fillId="0" borderId="0">
      <alignment horizontal="left" wrapText="1"/>
    </xf>
    <xf numFmtId="0" fontId="17" fillId="0" borderId="0" applyFont="0" applyFill="0" applyBorder="0" applyAlignment="0" applyProtection="0"/>
    <xf numFmtId="0" fontId="17" fillId="0" borderId="0">
      <alignment horizontal="left" wrapText="1"/>
    </xf>
    <xf numFmtId="172" fontId="17" fillId="0" borderId="0">
      <alignment horizontal="left" wrapText="1"/>
    </xf>
    <xf numFmtId="0" fontId="17" fillId="0" borderId="0">
      <alignment horizontal="left" wrapText="1"/>
    </xf>
    <xf numFmtId="173" fontId="17" fillId="0" borderId="0">
      <alignment horizontal="left" wrapText="1"/>
    </xf>
    <xf numFmtId="0" fontId="17" fillId="0" borderId="0"/>
    <xf numFmtId="0" fontId="30" fillId="0" borderId="0"/>
    <xf numFmtId="0" fontId="27" fillId="0" borderId="0"/>
    <xf numFmtId="0" fontId="27" fillId="0" borderId="0"/>
    <xf numFmtId="0" fontId="17" fillId="0" borderId="0">
      <alignment horizontal="left" wrapText="1"/>
    </xf>
    <xf numFmtId="172" fontId="17" fillId="0" borderId="0">
      <alignment horizontal="left" wrapText="1"/>
    </xf>
    <xf numFmtId="0" fontId="32" fillId="0" borderId="0">
      <alignment vertical="top"/>
    </xf>
    <xf numFmtId="0" fontId="3" fillId="0" borderId="0">
      <alignment vertical="top"/>
    </xf>
    <xf numFmtId="0" fontId="17" fillId="0" borderId="0">
      <alignment vertical="top"/>
    </xf>
    <xf numFmtId="0" fontId="17" fillId="0" borderId="0"/>
    <xf numFmtId="0" fontId="27" fillId="0" borderId="0"/>
    <xf numFmtId="0" fontId="30" fillId="0" borderId="0"/>
    <xf numFmtId="0" fontId="27" fillId="0" borderId="0"/>
    <xf numFmtId="0" fontId="17" fillId="0" borderId="0"/>
    <xf numFmtId="0" fontId="27" fillId="0" borderId="0"/>
    <xf numFmtId="0" fontId="27" fillId="0" borderId="0"/>
    <xf numFmtId="0" fontId="30" fillId="0" borderId="0"/>
    <xf numFmtId="0" fontId="31" fillId="0" borderId="0"/>
    <xf numFmtId="0" fontId="17" fillId="0" borderId="0" applyFont="0" applyFill="0" applyBorder="0" applyAlignment="0" applyProtection="0"/>
    <xf numFmtId="178" fontId="17" fillId="0" borderId="0" applyFont="0" applyFill="0" applyBorder="0" applyAlignment="0" applyProtection="0"/>
    <xf numFmtId="0" fontId="17" fillId="0" borderId="0" applyFont="0" applyFill="0" applyBorder="0" applyAlignment="0" applyProtection="0"/>
    <xf numFmtId="179" fontId="17" fillId="0" borderId="0" applyFont="0" applyFill="0" applyBorder="0" applyAlignment="0" applyProtection="0"/>
    <xf numFmtId="0" fontId="17" fillId="0" borderId="0" applyFont="0" applyFill="0" applyBorder="0" applyAlignment="0" applyProtection="0"/>
    <xf numFmtId="180" fontId="17" fillId="0" borderId="0" applyFont="0" applyFill="0" applyBorder="0" applyAlignment="0" applyProtection="0"/>
    <xf numFmtId="0" fontId="17" fillId="0" borderId="0" applyFont="0" applyFill="0" applyBorder="0" applyAlignment="0" applyProtection="0"/>
    <xf numFmtId="181" fontId="17" fillId="0" borderId="0" applyFont="0" applyFill="0" applyBorder="0" applyAlignment="0" applyProtection="0"/>
    <xf numFmtId="3" fontId="33" fillId="0" borderId="1" applyNumberFormat="0" applyFill="0" applyBorder="0" applyAlignment="0" applyProtection="0"/>
    <xf numFmtId="3" fontId="17" fillId="0" borderId="1" applyNumberFormat="0" applyFill="0" applyBorder="0" applyAlignment="0" applyProtection="0"/>
    <xf numFmtId="0" fontId="17" fillId="0" borderId="0"/>
    <xf numFmtId="0" fontId="17" fillId="0" borderId="0"/>
    <xf numFmtId="0" fontId="17" fillId="0" borderId="0">
      <alignment horizontal="left" wrapText="1"/>
    </xf>
    <xf numFmtId="172" fontId="17" fillId="0" borderId="0">
      <alignment horizontal="left" wrapText="1"/>
    </xf>
    <xf numFmtId="0" fontId="27" fillId="0" borderId="0"/>
    <xf numFmtId="0" fontId="17" fillId="0" borderId="0"/>
    <xf numFmtId="0" fontId="17" fillId="0" borderId="0" applyFont="0" applyFill="0" applyBorder="0" applyAlignment="0" applyProtection="0"/>
    <xf numFmtId="182" fontId="17" fillId="0" borderId="0" applyFont="0" applyFill="0" applyBorder="0" applyAlignment="0" applyProtection="0"/>
    <xf numFmtId="0" fontId="17" fillId="0" borderId="0" applyFont="0" applyFill="0" applyBorder="0" applyAlignment="0" applyProtection="0"/>
    <xf numFmtId="183" fontId="17" fillId="0" borderId="0" applyFont="0" applyFill="0" applyBorder="0" applyAlignment="0" applyProtection="0"/>
    <xf numFmtId="0" fontId="17" fillId="0" borderId="0" applyFont="0" applyFill="0" applyBorder="0" applyAlignment="0" applyProtection="0"/>
    <xf numFmtId="184" fontId="17" fillId="0" borderId="0" applyFont="0" applyFill="0" applyBorder="0" applyAlignment="0" applyProtection="0"/>
    <xf numFmtId="0" fontId="17" fillId="0" borderId="0" applyFont="0" applyFill="0" applyBorder="0" applyAlignment="0" applyProtection="0"/>
    <xf numFmtId="185" fontId="17" fillId="0" borderId="0" applyFont="0" applyFill="0" applyBorder="0" applyAlignment="0" applyProtection="0"/>
    <xf numFmtId="0" fontId="17" fillId="0" borderId="0">
      <alignment horizontal="left" wrapText="1"/>
    </xf>
    <xf numFmtId="172" fontId="17" fillId="0" borderId="0">
      <alignment horizontal="left" wrapText="1"/>
    </xf>
    <xf numFmtId="0" fontId="17" fillId="0" borderId="0">
      <alignment horizontal="left" wrapText="1"/>
    </xf>
    <xf numFmtId="172" fontId="17" fillId="0" borderId="0">
      <alignment horizontal="left" wrapText="1"/>
    </xf>
    <xf numFmtId="0" fontId="27" fillId="0" borderId="0"/>
    <xf numFmtId="0" fontId="27" fillId="0" borderId="0"/>
    <xf numFmtId="0" fontId="27" fillId="0" borderId="0"/>
    <xf numFmtId="0" fontId="30" fillId="0" borderId="0"/>
    <xf numFmtId="0" fontId="17" fillId="0" borderId="0">
      <alignment horizontal="left" wrapText="1"/>
    </xf>
    <xf numFmtId="0" fontId="27" fillId="0" borderId="0"/>
    <xf numFmtId="172" fontId="17" fillId="0" borderId="0">
      <alignment horizontal="left" wrapText="1"/>
    </xf>
    <xf numFmtId="0" fontId="17" fillId="0" borderId="0">
      <alignment horizontal="left" wrapText="1"/>
    </xf>
    <xf numFmtId="173" fontId="17" fillId="0" borderId="0">
      <alignment horizontal="left" wrapText="1"/>
    </xf>
    <xf numFmtId="0" fontId="17" fillId="0" borderId="0">
      <alignment horizontal="left" wrapText="1"/>
    </xf>
    <xf numFmtId="172" fontId="17" fillId="0" borderId="0">
      <alignment horizontal="left" wrapText="1"/>
    </xf>
    <xf numFmtId="0" fontId="30" fillId="0" borderId="0"/>
    <xf numFmtId="0" fontId="17" fillId="0" borderId="0">
      <alignment horizontal="left" wrapText="1"/>
    </xf>
    <xf numFmtId="172" fontId="17" fillId="0" borderId="0">
      <alignment horizontal="left" wrapText="1"/>
    </xf>
    <xf numFmtId="0" fontId="34" fillId="0" borderId="0" applyNumberFormat="0" applyFill="0" applyBorder="0" applyProtection="0">
      <alignment horizontal="centerContinuous"/>
    </xf>
    <xf numFmtId="0" fontId="27" fillId="0" borderId="0"/>
    <xf numFmtId="0" fontId="30" fillId="0" borderId="0"/>
    <xf numFmtId="0" fontId="17" fillId="0" borderId="0"/>
    <xf numFmtId="0" fontId="2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7" fillId="0" borderId="0"/>
    <xf numFmtId="0" fontId="17" fillId="0" borderId="0">
      <alignment horizontal="left" wrapText="1"/>
    </xf>
    <xf numFmtId="172" fontId="17" fillId="0" borderId="0">
      <alignment horizontal="left" wrapText="1"/>
    </xf>
    <xf numFmtId="0" fontId="30" fillId="0" borderId="0"/>
    <xf numFmtId="0" fontId="17" fillId="0" borderId="0">
      <alignment horizontal="left" wrapText="1"/>
    </xf>
    <xf numFmtId="172" fontId="17" fillId="0" borderId="0">
      <alignment horizontal="left" wrapText="1"/>
    </xf>
    <xf numFmtId="0" fontId="17" fillId="0" borderId="0">
      <alignment horizontal="left" wrapText="1"/>
    </xf>
    <xf numFmtId="172" fontId="17" fillId="0" borderId="0">
      <alignment horizontal="left" wrapText="1"/>
    </xf>
    <xf numFmtId="0" fontId="17" fillId="0" borderId="0"/>
    <xf numFmtId="0" fontId="17" fillId="0" borderId="0">
      <alignment horizontal="left" wrapText="1"/>
    </xf>
    <xf numFmtId="172" fontId="17" fillId="0" borderId="0">
      <alignment horizontal="left" wrapText="1"/>
    </xf>
    <xf numFmtId="0" fontId="17" fillId="0" borderId="0">
      <alignment horizontal="left" wrapText="1"/>
    </xf>
    <xf numFmtId="0" fontId="17" fillId="0" borderId="0">
      <alignment horizontal="left" wrapText="1"/>
    </xf>
    <xf numFmtId="172" fontId="17" fillId="0" borderId="0">
      <alignment horizontal="left" wrapText="1"/>
    </xf>
    <xf numFmtId="172" fontId="17" fillId="0" borderId="0">
      <alignment horizontal="left" wrapText="1"/>
    </xf>
    <xf numFmtId="0" fontId="17" fillId="0" borderId="0">
      <alignment horizontal="left" wrapText="1"/>
    </xf>
    <xf numFmtId="172" fontId="17" fillId="0" borderId="0">
      <alignment horizontal="left" wrapText="1"/>
    </xf>
    <xf numFmtId="0" fontId="35" fillId="0" borderId="0" applyFont="0" applyFill="0" applyBorder="0" applyAlignment="0" applyProtection="0"/>
    <xf numFmtId="0" fontId="35" fillId="0" borderId="0" applyFont="0" applyFill="0" applyBorder="0" applyAlignment="0" applyProtection="0"/>
    <xf numFmtId="0" fontId="17" fillId="0" borderId="0"/>
    <xf numFmtId="0" fontId="17" fillId="0" borderId="0"/>
    <xf numFmtId="0" fontId="30" fillId="0" borderId="0"/>
    <xf numFmtId="10" fontId="25" fillId="0" borderId="0" applyFont="0" applyFill="0" applyBorder="0" applyAlignment="0" applyProtection="0"/>
    <xf numFmtId="9" fontId="36" fillId="0" borderId="0" applyFont="0" applyFill="0" applyBorder="0" applyAlignment="0" applyProtection="0"/>
    <xf numFmtId="0" fontId="4" fillId="2" borderId="0" applyNumberFormat="0" applyBorder="0" applyAlignment="0" applyProtection="0"/>
    <xf numFmtId="0" fontId="4" fillId="2" borderId="0" applyNumberFormat="0" applyBorder="0" applyAlignment="0" applyProtection="0"/>
    <xf numFmtId="0" fontId="2" fillId="2" borderId="0" applyNumberFormat="0" applyBorder="0" applyAlignment="0" applyProtection="0"/>
    <xf numFmtId="0" fontId="176" fillId="81" borderId="0" applyNumberFormat="0" applyBorder="0" applyAlignment="0" applyProtection="0"/>
    <xf numFmtId="0" fontId="176" fillId="81" borderId="0" applyNumberFormat="0" applyBorder="0" applyAlignment="0" applyProtection="0"/>
    <xf numFmtId="0" fontId="176" fillId="81" borderId="0" applyNumberFormat="0" applyBorder="0" applyAlignment="0" applyProtection="0"/>
    <xf numFmtId="0" fontId="176" fillId="81" borderId="0" applyNumberFormat="0" applyBorder="0" applyAlignment="0" applyProtection="0"/>
    <xf numFmtId="0" fontId="4" fillId="2" borderId="0" applyNumberFormat="0" applyBorder="0" applyAlignment="0" applyProtection="0"/>
    <xf numFmtId="0" fontId="2" fillId="2" borderId="0" applyNumberFormat="0" applyBorder="0" applyAlignment="0" applyProtection="0"/>
    <xf numFmtId="0" fontId="176" fillId="81" borderId="0" applyNumberFormat="0" applyBorder="0" applyAlignment="0" applyProtection="0"/>
    <xf numFmtId="0" fontId="176" fillId="81" borderId="0" applyNumberFormat="0" applyBorder="0" applyAlignment="0" applyProtection="0"/>
    <xf numFmtId="0" fontId="4" fillId="2" borderId="0" applyNumberFormat="0" applyBorder="0" applyAlignment="0" applyProtection="0"/>
    <xf numFmtId="0" fontId="2" fillId="2" borderId="0" applyNumberFormat="0" applyBorder="0" applyAlignment="0" applyProtection="0"/>
    <xf numFmtId="0" fontId="176" fillId="81" borderId="0" applyNumberFormat="0" applyBorder="0" applyAlignment="0" applyProtection="0"/>
    <xf numFmtId="0" fontId="176" fillId="8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2" fillId="3" borderId="0" applyNumberFormat="0" applyBorder="0" applyAlignment="0" applyProtection="0"/>
    <xf numFmtId="0" fontId="176" fillId="82" borderId="0" applyNumberFormat="0" applyBorder="0" applyAlignment="0" applyProtection="0"/>
    <xf numFmtId="0" fontId="176" fillId="82" borderId="0" applyNumberFormat="0" applyBorder="0" applyAlignment="0" applyProtection="0"/>
    <xf numFmtId="0" fontId="176" fillId="82" borderId="0" applyNumberFormat="0" applyBorder="0" applyAlignment="0" applyProtection="0"/>
    <xf numFmtId="0" fontId="176" fillId="82" borderId="0" applyNumberFormat="0" applyBorder="0" applyAlignment="0" applyProtection="0"/>
    <xf numFmtId="0" fontId="4" fillId="3" borderId="0" applyNumberFormat="0" applyBorder="0" applyAlignment="0" applyProtection="0"/>
    <xf numFmtId="0" fontId="2" fillId="3" borderId="0" applyNumberFormat="0" applyBorder="0" applyAlignment="0" applyProtection="0"/>
    <xf numFmtId="0" fontId="176" fillId="82" borderId="0" applyNumberFormat="0" applyBorder="0" applyAlignment="0" applyProtection="0"/>
    <xf numFmtId="0" fontId="176" fillId="82" borderId="0" applyNumberFormat="0" applyBorder="0" applyAlignment="0" applyProtection="0"/>
    <xf numFmtId="0" fontId="4" fillId="3" borderId="0" applyNumberFormat="0" applyBorder="0" applyAlignment="0" applyProtection="0"/>
    <xf numFmtId="0" fontId="2" fillId="3" borderId="0" applyNumberFormat="0" applyBorder="0" applyAlignment="0" applyProtection="0"/>
    <xf numFmtId="0" fontId="176" fillId="82" borderId="0" applyNumberFormat="0" applyBorder="0" applyAlignment="0" applyProtection="0"/>
    <xf numFmtId="0" fontId="176" fillId="8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2" fillId="4" borderId="0" applyNumberFormat="0" applyBorder="0" applyAlignment="0" applyProtection="0"/>
    <xf numFmtId="0" fontId="176" fillId="83" borderId="0" applyNumberFormat="0" applyBorder="0" applyAlignment="0" applyProtection="0"/>
    <xf numFmtId="0" fontId="176" fillId="83" borderId="0" applyNumberFormat="0" applyBorder="0" applyAlignment="0" applyProtection="0"/>
    <xf numFmtId="0" fontId="176" fillId="83" borderId="0" applyNumberFormat="0" applyBorder="0" applyAlignment="0" applyProtection="0"/>
    <xf numFmtId="0" fontId="176" fillId="83" borderId="0" applyNumberFormat="0" applyBorder="0" applyAlignment="0" applyProtection="0"/>
    <xf numFmtId="0" fontId="4" fillId="4" borderId="0" applyNumberFormat="0" applyBorder="0" applyAlignment="0" applyProtection="0"/>
    <xf numFmtId="0" fontId="2" fillId="4" borderId="0" applyNumberFormat="0" applyBorder="0" applyAlignment="0" applyProtection="0"/>
    <xf numFmtId="0" fontId="176" fillId="83" borderId="0" applyNumberFormat="0" applyBorder="0" applyAlignment="0" applyProtection="0"/>
    <xf numFmtId="0" fontId="176" fillId="83" borderId="0" applyNumberFormat="0" applyBorder="0" applyAlignment="0" applyProtection="0"/>
    <xf numFmtId="0" fontId="4" fillId="4" borderId="0" applyNumberFormat="0" applyBorder="0" applyAlignment="0" applyProtection="0"/>
    <xf numFmtId="0" fontId="2" fillId="4" borderId="0" applyNumberFormat="0" applyBorder="0" applyAlignment="0" applyProtection="0"/>
    <xf numFmtId="0" fontId="176" fillId="83" borderId="0" applyNumberFormat="0" applyBorder="0" applyAlignment="0" applyProtection="0"/>
    <xf numFmtId="0" fontId="176" fillId="8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2" fillId="5" borderId="0" applyNumberFormat="0" applyBorder="0" applyAlignment="0" applyProtection="0"/>
    <xf numFmtId="0" fontId="176" fillId="84" borderId="0" applyNumberFormat="0" applyBorder="0" applyAlignment="0" applyProtection="0"/>
    <xf numFmtId="0" fontId="176" fillId="84" borderId="0" applyNumberFormat="0" applyBorder="0" applyAlignment="0" applyProtection="0"/>
    <xf numFmtId="0" fontId="176" fillId="84" borderId="0" applyNumberFormat="0" applyBorder="0" applyAlignment="0" applyProtection="0"/>
    <xf numFmtId="0" fontId="176" fillId="84" borderId="0" applyNumberFormat="0" applyBorder="0" applyAlignment="0" applyProtection="0"/>
    <xf numFmtId="0" fontId="4" fillId="5" borderId="0" applyNumberFormat="0" applyBorder="0" applyAlignment="0" applyProtection="0"/>
    <xf numFmtId="0" fontId="2" fillId="5" borderId="0" applyNumberFormat="0" applyBorder="0" applyAlignment="0" applyProtection="0"/>
    <xf numFmtId="0" fontId="176" fillId="84" borderId="0" applyNumberFormat="0" applyBorder="0" applyAlignment="0" applyProtection="0"/>
    <xf numFmtId="0" fontId="176" fillId="84" borderId="0" applyNumberFormat="0" applyBorder="0" applyAlignment="0" applyProtection="0"/>
    <xf numFmtId="0" fontId="4" fillId="5" borderId="0" applyNumberFormat="0" applyBorder="0" applyAlignment="0" applyProtection="0"/>
    <xf numFmtId="0" fontId="2" fillId="5" borderId="0" applyNumberFormat="0" applyBorder="0" applyAlignment="0" applyProtection="0"/>
    <xf numFmtId="0" fontId="176" fillId="84" borderId="0" applyNumberFormat="0" applyBorder="0" applyAlignment="0" applyProtection="0"/>
    <xf numFmtId="0" fontId="176" fillId="8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2" fillId="6" borderId="0" applyNumberFormat="0" applyBorder="0" applyAlignment="0" applyProtection="0"/>
    <xf numFmtId="0" fontId="176" fillId="85" borderId="0" applyNumberFormat="0" applyBorder="0" applyAlignment="0" applyProtection="0"/>
    <xf numFmtId="0" fontId="176" fillId="85" borderId="0" applyNumberFormat="0" applyBorder="0" applyAlignment="0" applyProtection="0"/>
    <xf numFmtId="0" fontId="176" fillId="85" borderId="0" applyNumberFormat="0" applyBorder="0" applyAlignment="0" applyProtection="0"/>
    <xf numFmtId="0" fontId="176" fillId="85" borderId="0" applyNumberFormat="0" applyBorder="0" applyAlignment="0" applyProtection="0"/>
    <xf numFmtId="0" fontId="4" fillId="6" borderId="0" applyNumberFormat="0" applyBorder="0" applyAlignment="0" applyProtection="0"/>
    <xf numFmtId="0" fontId="2" fillId="6" borderId="0" applyNumberFormat="0" applyBorder="0" applyAlignment="0" applyProtection="0"/>
    <xf numFmtId="0" fontId="176" fillId="85" borderId="0" applyNumberFormat="0" applyBorder="0" applyAlignment="0" applyProtection="0"/>
    <xf numFmtId="0" fontId="176" fillId="85" borderId="0" applyNumberFormat="0" applyBorder="0" applyAlignment="0" applyProtection="0"/>
    <xf numFmtId="0" fontId="4" fillId="6" borderId="0" applyNumberFormat="0" applyBorder="0" applyAlignment="0" applyProtection="0"/>
    <xf numFmtId="0" fontId="2" fillId="6" borderId="0" applyNumberFormat="0" applyBorder="0" applyAlignment="0" applyProtection="0"/>
    <xf numFmtId="0" fontId="176" fillId="85" borderId="0" applyNumberFormat="0" applyBorder="0" applyAlignment="0" applyProtection="0"/>
    <xf numFmtId="0" fontId="176" fillId="8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2" fillId="7" borderId="0" applyNumberFormat="0" applyBorder="0" applyAlignment="0" applyProtection="0"/>
    <xf numFmtId="0" fontId="176" fillId="86" borderId="0" applyNumberFormat="0" applyBorder="0" applyAlignment="0" applyProtection="0"/>
    <xf numFmtId="0" fontId="176" fillId="86" borderId="0" applyNumberFormat="0" applyBorder="0" applyAlignment="0" applyProtection="0"/>
    <xf numFmtId="0" fontId="176" fillId="86" borderId="0" applyNumberFormat="0" applyBorder="0" applyAlignment="0" applyProtection="0"/>
    <xf numFmtId="0" fontId="176" fillId="86" borderId="0" applyNumberFormat="0" applyBorder="0" applyAlignment="0" applyProtection="0"/>
    <xf numFmtId="0" fontId="4" fillId="7" borderId="0" applyNumberFormat="0" applyBorder="0" applyAlignment="0" applyProtection="0"/>
    <xf numFmtId="0" fontId="2" fillId="7" borderId="0" applyNumberFormat="0" applyBorder="0" applyAlignment="0" applyProtection="0"/>
    <xf numFmtId="0" fontId="176" fillId="86" borderId="0" applyNumberFormat="0" applyBorder="0" applyAlignment="0" applyProtection="0"/>
    <xf numFmtId="0" fontId="176" fillId="86" borderId="0" applyNumberFormat="0" applyBorder="0" applyAlignment="0" applyProtection="0"/>
    <xf numFmtId="0" fontId="4" fillId="7" borderId="0" applyNumberFormat="0" applyBorder="0" applyAlignment="0" applyProtection="0"/>
    <xf numFmtId="0" fontId="2" fillId="7" borderId="0" applyNumberFormat="0" applyBorder="0" applyAlignment="0" applyProtection="0"/>
    <xf numFmtId="0" fontId="176" fillId="86" borderId="0" applyNumberFormat="0" applyBorder="0" applyAlignment="0" applyProtection="0"/>
    <xf numFmtId="0" fontId="176" fillId="8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2" fillId="8" borderId="0" applyNumberFormat="0" applyBorder="0" applyAlignment="0" applyProtection="0"/>
    <xf numFmtId="0" fontId="176" fillId="87" borderId="0" applyNumberFormat="0" applyBorder="0" applyAlignment="0" applyProtection="0"/>
    <xf numFmtId="0" fontId="176" fillId="87" borderId="0" applyNumberFormat="0" applyBorder="0" applyAlignment="0" applyProtection="0"/>
    <xf numFmtId="0" fontId="176" fillId="87" borderId="0" applyNumberFormat="0" applyBorder="0" applyAlignment="0" applyProtection="0"/>
    <xf numFmtId="0" fontId="176" fillId="87" borderId="0" applyNumberFormat="0" applyBorder="0" applyAlignment="0" applyProtection="0"/>
    <xf numFmtId="0" fontId="4" fillId="8" borderId="0" applyNumberFormat="0" applyBorder="0" applyAlignment="0" applyProtection="0"/>
    <xf numFmtId="0" fontId="2" fillId="8" borderId="0" applyNumberFormat="0" applyBorder="0" applyAlignment="0" applyProtection="0"/>
    <xf numFmtId="0" fontId="176" fillId="87" borderId="0" applyNumberFormat="0" applyBorder="0" applyAlignment="0" applyProtection="0"/>
    <xf numFmtId="0" fontId="176" fillId="87" borderId="0" applyNumberFormat="0" applyBorder="0" applyAlignment="0" applyProtection="0"/>
    <xf numFmtId="0" fontId="4" fillId="8" borderId="0" applyNumberFormat="0" applyBorder="0" applyAlignment="0" applyProtection="0"/>
    <xf numFmtId="0" fontId="2" fillId="8" borderId="0" applyNumberFormat="0" applyBorder="0" applyAlignment="0" applyProtection="0"/>
    <xf numFmtId="0" fontId="176" fillId="87" borderId="0" applyNumberFormat="0" applyBorder="0" applyAlignment="0" applyProtection="0"/>
    <xf numFmtId="0" fontId="176" fillId="8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2" fillId="9" borderId="0" applyNumberFormat="0" applyBorder="0" applyAlignment="0" applyProtection="0"/>
    <xf numFmtId="0" fontId="176" fillId="88" borderId="0" applyNumberFormat="0" applyBorder="0" applyAlignment="0" applyProtection="0"/>
    <xf numFmtId="0" fontId="176" fillId="88" borderId="0" applyNumberFormat="0" applyBorder="0" applyAlignment="0" applyProtection="0"/>
    <xf numFmtId="0" fontId="176" fillId="88" borderId="0" applyNumberFormat="0" applyBorder="0" applyAlignment="0" applyProtection="0"/>
    <xf numFmtId="0" fontId="176" fillId="88" borderId="0" applyNumberFormat="0" applyBorder="0" applyAlignment="0" applyProtection="0"/>
    <xf numFmtId="0" fontId="4" fillId="9" borderId="0" applyNumberFormat="0" applyBorder="0" applyAlignment="0" applyProtection="0"/>
    <xf numFmtId="0" fontId="2" fillId="9" borderId="0" applyNumberFormat="0" applyBorder="0" applyAlignment="0" applyProtection="0"/>
    <xf numFmtId="0" fontId="176" fillId="88" borderId="0" applyNumberFormat="0" applyBorder="0" applyAlignment="0" applyProtection="0"/>
    <xf numFmtId="0" fontId="176" fillId="88" borderId="0" applyNumberFormat="0" applyBorder="0" applyAlignment="0" applyProtection="0"/>
    <xf numFmtId="0" fontId="4" fillId="9" borderId="0" applyNumberFormat="0" applyBorder="0" applyAlignment="0" applyProtection="0"/>
    <xf numFmtId="0" fontId="2" fillId="9" borderId="0" applyNumberFormat="0" applyBorder="0" applyAlignment="0" applyProtection="0"/>
    <xf numFmtId="0" fontId="176" fillId="88" borderId="0" applyNumberFormat="0" applyBorder="0" applyAlignment="0" applyProtection="0"/>
    <xf numFmtId="0" fontId="176" fillId="8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2" fillId="10" borderId="0" applyNumberFormat="0" applyBorder="0" applyAlignment="0" applyProtection="0"/>
    <xf numFmtId="0" fontId="176" fillId="89" borderId="0" applyNumberFormat="0" applyBorder="0" applyAlignment="0" applyProtection="0"/>
    <xf numFmtId="0" fontId="176" fillId="89" borderId="0" applyNumberFormat="0" applyBorder="0" applyAlignment="0" applyProtection="0"/>
    <xf numFmtId="0" fontId="176" fillId="89" borderId="0" applyNumberFormat="0" applyBorder="0" applyAlignment="0" applyProtection="0"/>
    <xf numFmtId="0" fontId="176" fillId="89" borderId="0" applyNumberFormat="0" applyBorder="0" applyAlignment="0" applyProtection="0"/>
    <xf numFmtId="0" fontId="4" fillId="10" borderId="0" applyNumberFormat="0" applyBorder="0" applyAlignment="0" applyProtection="0"/>
    <xf numFmtId="0" fontId="2" fillId="10" borderId="0" applyNumberFormat="0" applyBorder="0" applyAlignment="0" applyProtection="0"/>
    <xf numFmtId="0" fontId="176" fillId="89" borderId="0" applyNumberFormat="0" applyBorder="0" applyAlignment="0" applyProtection="0"/>
    <xf numFmtId="0" fontId="176" fillId="89" borderId="0" applyNumberFormat="0" applyBorder="0" applyAlignment="0" applyProtection="0"/>
    <xf numFmtId="0" fontId="4" fillId="10" borderId="0" applyNumberFormat="0" applyBorder="0" applyAlignment="0" applyProtection="0"/>
    <xf numFmtId="0" fontId="2" fillId="10" borderId="0" applyNumberFormat="0" applyBorder="0" applyAlignment="0" applyProtection="0"/>
    <xf numFmtId="0" fontId="176" fillId="89" borderId="0" applyNumberFormat="0" applyBorder="0" applyAlignment="0" applyProtection="0"/>
    <xf numFmtId="0" fontId="176" fillId="8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2" fillId="5" borderId="0" applyNumberFormat="0" applyBorder="0" applyAlignment="0" applyProtection="0"/>
    <xf numFmtId="0" fontId="176" fillId="90" borderId="0" applyNumberFormat="0" applyBorder="0" applyAlignment="0" applyProtection="0"/>
    <xf numFmtId="0" fontId="176" fillId="90" borderId="0" applyNumberFormat="0" applyBorder="0" applyAlignment="0" applyProtection="0"/>
    <xf numFmtId="0" fontId="176" fillId="90" borderId="0" applyNumberFormat="0" applyBorder="0" applyAlignment="0" applyProtection="0"/>
    <xf numFmtId="0" fontId="176" fillId="90" borderId="0" applyNumberFormat="0" applyBorder="0" applyAlignment="0" applyProtection="0"/>
    <xf numFmtId="0" fontId="4" fillId="5" borderId="0" applyNumberFormat="0" applyBorder="0" applyAlignment="0" applyProtection="0"/>
    <xf numFmtId="0" fontId="2" fillId="5" borderId="0" applyNumberFormat="0" applyBorder="0" applyAlignment="0" applyProtection="0"/>
    <xf numFmtId="0" fontId="176" fillId="90" borderId="0" applyNumberFormat="0" applyBorder="0" applyAlignment="0" applyProtection="0"/>
    <xf numFmtId="0" fontId="176" fillId="90" borderId="0" applyNumberFormat="0" applyBorder="0" applyAlignment="0" applyProtection="0"/>
    <xf numFmtId="0" fontId="4" fillId="5" borderId="0" applyNumberFormat="0" applyBorder="0" applyAlignment="0" applyProtection="0"/>
    <xf numFmtId="0" fontId="2" fillId="5" borderId="0" applyNumberFormat="0" applyBorder="0" applyAlignment="0" applyProtection="0"/>
    <xf numFmtId="0" fontId="176" fillId="90" borderId="0" applyNumberFormat="0" applyBorder="0" applyAlignment="0" applyProtection="0"/>
    <xf numFmtId="0" fontId="176" fillId="9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2" fillId="8" borderId="0" applyNumberFormat="0" applyBorder="0" applyAlignment="0" applyProtection="0"/>
    <xf numFmtId="0" fontId="176" fillId="91" borderId="0" applyNumberFormat="0" applyBorder="0" applyAlignment="0" applyProtection="0"/>
    <xf numFmtId="0" fontId="176" fillId="91" borderId="0" applyNumberFormat="0" applyBorder="0" applyAlignment="0" applyProtection="0"/>
    <xf numFmtId="0" fontId="176" fillId="91" borderId="0" applyNumberFormat="0" applyBorder="0" applyAlignment="0" applyProtection="0"/>
    <xf numFmtId="0" fontId="176" fillId="91" borderId="0" applyNumberFormat="0" applyBorder="0" applyAlignment="0" applyProtection="0"/>
    <xf numFmtId="0" fontId="4" fillId="8" borderId="0" applyNumberFormat="0" applyBorder="0" applyAlignment="0" applyProtection="0"/>
    <xf numFmtId="0" fontId="2" fillId="8" borderId="0" applyNumberFormat="0" applyBorder="0" applyAlignment="0" applyProtection="0"/>
    <xf numFmtId="0" fontId="176" fillId="91" borderId="0" applyNumberFormat="0" applyBorder="0" applyAlignment="0" applyProtection="0"/>
    <xf numFmtId="0" fontId="176" fillId="91" borderId="0" applyNumberFormat="0" applyBorder="0" applyAlignment="0" applyProtection="0"/>
    <xf numFmtId="0" fontId="4" fillId="8" borderId="0" applyNumberFormat="0" applyBorder="0" applyAlignment="0" applyProtection="0"/>
    <xf numFmtId="0" fontId="2" fillId="8" borderId="0" applyNumberFormat="0" applyBorder="0" applyAlignment="0" applyProtection="0"/>
    <xf numFmtId="0" fontId="176" fillId="91" borderId="0" applyNumberFormat="0" applyBorder="0" applyAlignment="0" applyProtection="0"/>
    <xf numFmtId="0" fontId="176" fillId="91"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2" fillId="11" borderId="0" applyNumberFormat="0" applyBorder="0" applyAlignment="0" applyProtection="0"/>
    <xf numFmtId="0" fontId="176" fillId="92" borderId="0" applyNumberFormat="0" applyBorder="0" applyAlignment="0" applyProtection="0"/>
    <xf numFmtId="0" fontId="176" fillId="92" borderId="0" applyNumberFormat="0" applyBorder="0" applyAlignment="0" applyProtection="0"/>
    <xf numFmtId="0" fontId="176" fillId="92" borderId="0" applyNumberFormat="0" applyBorder="0" applyAlignment="0" applyProtection="0"/>
    <xf numFmtId="0" fontId="176" fillId="92" borderId="0" applyNumberFormat="0" applyBorder="0" applyAlignment="0" applyProtection="0"/>
    <xf numFmtId="0" fontId="4" fillId="11" borderId="0" applyNumberFormat="0" applyBorder="0" applyAlignment="0" applyProtection="0"/>
    <xf numFmtId="0" fontId="2" fillId="11" borderId="0" applyNumberFormat="0" applyBorder="0" applyAlignment="0" applyProtection="0"/>
    <xf numFmtId="0" fontId="176" fillId="92" borderId="0" applyNumberFormat="0" applyBorder="0" applyAlignment="0" applyProtection="0"/>
    <xf numFmtId="0" fontId="176" fillId="92" borderId="0" applyNumberFormat="0" applyBorder="0" applyAlignment="0" applyProtection="0"/>
    <xf numFmtId="0" fontId="4" fillId="11" borderId="0" applyNumberFormat="0" applyBorder="0" applyAlignment="0" applyProtection="0"/>
    <xf numFmtId="0" fontId="2" fillId="11" borderId="0" applyNumberFormat="0" applyBorder="0" applyAlignment="0" applyProtection="0"/>
    <xf numFmtId="0" fontId="176" fillId="92" borderId="0" applyNumberFormat="0" applyBorder="0" applyAlignment="0" applyProtection="0"/>
    <xf numFmtId="0" fontId="176" fillId="9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77" fillId="93" borderId="0" applyNumberFormat="0" applyBorder="0" applyAlignment="0" applyProtection="0"/>
    <xf numFmtId="0" fontId="177" fillId="93"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177" fillId="94" borderId="0" applyNumberFormat="0" applyBorder="0" applyAlignment="0" applyProtection="0"/>
    <xf numFmtId="0" fontId="177" fillId="94"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177" fillId="95" borderId="0" applyNumberFormat="0" applyBorder="0" applyAlignment="0" applyProtection="0"/>
    <xf numFmtId="0" fontId="177" fillId="95"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177" fillId="96" borderId="0" applyNumberFormat="0" applyBorder="0" applyAlignment="0" applyProtection="0"/>
    <xf numFmtId="0" fontId="177" fillId="96"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177" fillId="97" borderId="0" applyNumberFormat="0" applyBorder="0" applyAlignment="0" applyProtection="0"/>
    <xf numFmtId="0" fontId="177" fillId="97"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77" fillId="98" borderId="0" applyNumberFormat="0" applyBorder="0" applyAlignment="0" applyProtection="0"/>
    <xf numFmtId="0" fontId="177" fillId="98"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37" fillId="0" borderId="0">
      <protection locked="0"/>
    </xf>
    <xf numFmtId="0" fontId="5" fillId="16" borderId="0" applyNumberFormat="0" applyBorder="0" applyAlignment="0" applyProtection="0"/>
    <xf numFmtId="0" fontId="5" fillId="16" borderId="0" applyNumberFormat="0" applyBorder="0" applyAlignment="0" applyProtection="0"/>
    <xf numFmtId="0" fontId="177" fillId="99" borderId="0" applyNumberFormat="0" applyBorder="0" applyAlignment="0" applyProtection="0"/>
    <xf numFmtId="0" fontId="177" fillId="99"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177" fillId="100" borderId="0" applyNumberFormat="0" applyBorder="0" applyAlignment="0" applyProtection="0"/>
    <xf numFmtId="0" fontId="177" fillId="100"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177" fillId="101" borderId="0" applyNumberFormat="0" applyBorder="0" applyAlignment="0" applyProtection="0"/>
    <xf numFmtId="0" fontId="177" fillId="101"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177" fillId="102" borderId="0" applyNumberFormat="0" applyBorder="0" applyAlignment="0" applyProtection="0"/>
    <xf numFmtId="0" fontId="177" fillId="102"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177" fillId="103" borderId="0" applyNumberFormat="0" applyBorder="0" applyAlignment="0" applyProtection="0"/>
    <xf numFmtId="0" fontId="177" fillId="10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77" fillId="104" borderId="0" applyNumberFormat="0" applyBorder="0" applyAlignment="0" applyProtection="0"/>
    <xf numFmtId="0" fontId="177" fillId="10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17" fillId="0" borderId="0"/>
    <xf numFmtId="0" fontId="39" fillId="0" borderId="0"/>
    <xf numFmtId="174" fontId="40" fillId="20" borderId="2">
      <alignment horizontal="center"/>
    </xf>
    <xf numFmtId="0" fontId="41" fillId="0" borderId="0"/>
    <xf numFmtId="0" fontId="29" fillId="0" borderId="0" applyFill="0" applyBorder="0" applyAlignment="0" applyProtection="0"/>
    <xf numFmtId="0" fontId="29" fillId="0" borderId="0"/>
    <xf numFmtId="0" fontId="42" fillId="0" borderId="0"/>
    <xf numFmtId="0" fontId="43" fillId="0" borderId="0"/>
    <xf numFmtId="0" fontId="43" fillId="0" borderId="0"/>
    <xf numFmtId="0" fontId="43" fillId="0" borderId="0"/>
    <xf numFmtId="0" fontId="44" fillId="20" borderId="0" applyNumberFormat="0" applyBorder="0" applyAlignment="0" applyProtection="0"/>
    <xf numFmtId="186" fontId="17"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45" fillId="0" borderId="3">
      <alignment horizontal="center" vertical="center"/>
    </xf>
    <xf numFmtId="0" fontId="46" fillId="0" borderId="0">
      <alignment horizontal="center" wrapText="1"/>
      <protection locked="0"/>
    </xf>
    <xf numFmtId="3" fontId="41" fillId="0" borderId="0" applyNumberFormat="0" applyFill="0" applyBorder="0" applyAlignment="0">
      <alignment horizontal="left"/>
    </xf>
    <xf numFmtId="0" fontId="25" fillId="21" borderId="2" applyNumberFormat="0" applyFont="0" applyBorder="0" applyAlignment="0" applyProtection="0">
      <protection hidden="1"/>
    </xf>
    <xf numFmtId="0" fontId="38" fillId="0" borderId="0" applyFont="0" applyFill="0" applyBorder="0" applyAlignment="0" applyProtection="0"/>
    <xf numFmtId="0" fontId="38" fillId="0" borderId="0" applyFont="0" applyFill="0" applyBorder="0" applyAlignment="0" applyProtection="0"/>
    <xf numFmtId="0" fontId="28" fillId="0" borderId="0"/>
    <xf numFmtId="0" fontId="38" fillId="0" borderId="0"/>
    <xf numFmtId="0" fontId="46" fillId="0" borderId="0"/>
    <xf numFmtId="0" fontId="17" fillId="22" borderId="4" applyBorder="0"/>
    <xf numFmtId="0" fontId="6" fillId="3" borderId="0" applyNumberFormat="0" applyBorder="0" applyAlignment="0" applyProtection="0"/>
    <xf numFmtId="0" fontId="6" fillId="3" borderId="0" applyNumberFormat="0" applyBorder="0" applyAlignment="0" applyProtection="0"/>
    <xf numFmtId="0" fontId="178" fillId="105" borderId="0" applyNumberFormat="0" applyBorder="0" applyAlignment="0" applyProtection="0"/>
    <xf numFmtId="0" fontId="178" fillId="105"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17" fillId="0" borderId="0" applyNumberFormat="0" applyBorder="0" applyProtection="0"/>
    <xf numFmtId="2" fontId="47" fillId="20" borderId="0" applyAlignment="0">
      <alignment horizontal="right"/>
    </xf>
    <xf numFmtId="2" fontId="48" fillId="0" borderId="0">
      <alignment horizontal="right"/>
      <protection locked="0"/>
    </xf>
    <xf numFmtId="0" fontId="49" fillId="0" borderId="0" applyNumberFormat="0" applyFill="0" applyBorder="0" applyAlignment="0" applyProtection="0"/>
    <xf numFmtId="0" fontId="46" fillId="0" borderId="5" applyNumberFormat="0" applyFont="0" applyFill="0" applyAlignment="0" applyProtection="0"/>
    <xf numFmtId="0" fontId="46" fillId="0" borderId="6" applyNumberFormat="0" applyFont="0" applyFill="0" applyAlignment="0" applyProtection="0"/>
    <xf numFmtId="3" fontId="44" fillId="23" borderId="0" applyNumberFormat="0" applyBorder="0" applyAlignment="0" applyProtection="0"/>
    <xf numFmtId="0" fontId="50" fillId="20" borderId="0"/>
    <xf numFmtId="0" fontId="51" fillId="0" borderId="0"/>
    <xf numFmtId="0" fontId="32" fillId="0" borderId="0" applyFill="0" applyBorder="0" applyAlignment="0"/>
    <xf numFmtId="0" fontId="3" fillId="0" borderId="0" applyFill="0" applyBorder="0" applyAlignment="0"/>
    <xf numFmtId="0" fontId="37" fillId="0" borderId="0" applyFill="0" applyBorder="0" applyAlignment="0"/>
    <xf numFmtId="0" fontId="37" fillId="0" borderId="0" applyFill="0" applyBorder="0" applyAlignment="0"/>
    <xf numFmtId="187" fontId="37" fillId="0" borderId="0" applyFill="0" applyBorder="0" applyAlignment="0"/>
    <xf numFmtId="0" fontId="37" fillId="0" borderId="0" applyFill="0" applyBorder="0" applyAlignment="0"/>
    <xf numFmtId="168" fontId="37" fillId="0" borderId="0" applyFill="0" applyBorder="0" applyAlignment="0"/>
    <xf numFmtId="0" fontId="37" fillId="0" borderId="0" applyFill="0" applyBorder="0" applyAlignment="0"/>
    <xf numFmtId="0" fontId="37" fillId="0" borderId="0" applyFill="0" applyBorder="0" applyAlignment="0"/>
    <xf numFmtId="3" fontId="41" fillId="0" borderId="0" applyNumberFormat="0" applyFill="0" applyBorder="0"/>
    <xf numFmtId="0" fontId="7" fillId="21" borderId="7" applyNumberFormat="0" applyAlignment="0" applyProtection="0"/>
    <xf numFmtId="0" fontId="7" fillId="21" borderId="7" applyNumberFormat="0" applyAlignment="0" applyProtection="0"/>
    <xf numFmtId="0" fontId="179" fillId="106" borderId="41" applyNumberFormat="0" applyAlignment="0" applyProtection="0"/>
    <xf numFmtId="0" fontId="179" fillId="106" borderId="41" applyNumberFormat="0" applyAlignment="0" applyProtection="0"/>
    <xf numFmtId="0" fontId="7" fillId="21" borderId="7" applyNumberFormat="0" applyAlignment="0" applyProtection="0"/>
    <xf numFmtId="0" fontId="7" fillId="21" borderId="7" applyNumberFormat="0" applyAlignment="0" applyProtection="0"/>
    <xf numFmtId="0" fontId="7" fillId="21" borderId="7" applyNumberFormat="0" applyAlignment="0" applyProtection="0"/>
    <xf numFmtId="0" fontId="52" fillId="24" borderId="0"/>
    <xf numFmtId="0" fontId="41" fillId="0" borderId="0" applyFont="0" applyFill="0" applyBorder="0" applyAlignment="0" applyProtection="0"/>
    <xf numFmtId="0" fontId="41" fillId="0" borderId="0" applyFont="0" applyFill="0" applyBorder="0" applyAlignment="0" applyProtection="0"/>
    <xf numFmtId="3" fontId="53" fillId="0" borderId="0" applyNumberFormat="0" applyBorder="0"/>
    <xf numFmtId="188" fontId="53" fillId="25" borderId="0" applyNumberFormat="0" applyAlignment="0"/>
    <xf numFmtId="0" fontId="54" fillId="0" borderId="0" applyFill="0" applyBorder="0" applyAlignment="0" applyProtection="0"/>
    <xf numFmtId="0" fontId="8" fillId="26" borderId="8" applyNumberFormat="0" applyAlignment="0" applyProtection="0"/>
    <xf numFmtId="0" fontId="8" fillId="26" borderId="8" applyNumberFormat="0" applyAlignment="0" applyProtection="0"/>
    <xf numFmtId="0" fontId="180" fillId="107" borderId="42" applyNumberFormat="0" applyAlignment="0" applyProtection="0"/>
    <xf numFmtId="0" fontId="180" fillId="107" borderId="42" applyNumberFormat="0" applyAlignment="0" applyProtection="0"/>
    <xf numFmtId="0" fontId="8" fillId="26" borderId="8" applyNumberFormat="0" applyAlignment="0" applyProtection="0"/>
    <xf numFmtId="0" fontId="8" fillId="26" borderId="8" applyNumberFormat="0" applyAlignment="0" applyProtection="0"/>
    <xf numFmtId="0" fontId="8" fillId="26" borderId="8" applyNumberFormat="0" applyAlignment="0" applyProtection="0"/>
    <xf numFmtId="0" fontId="41" fillId="0" borderId="0" applyNumberFormat="0" applyFill="0" applyBorder="0" applyProtection="0">
      <alignment horizontal="center" wrapText="1"/>
    </xf>
    <xf numFmtId="0" fontId="17" fillId="0" borderId="0">
      <alignment horizontal="center" wrapText="1"/>
      <protection hidden="1"/>
    </xf>
    <xf numFmtId="4" fontId="44" fillId="27" borderId="9" applyNumberFormat="0" applyProtection="0">
      <alignment horizontal="right" wrapText="1"/>
    </xf>
    <xf numFmtId="0" fontId="55" fillId="0" borderId="0">
      <alignment horizontal="left"/>
    </xf>
    <xf numFmtId="3" fontId="17" fillId="0" borderId="0"/>
    <xf numFmtId="43" fontId="15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8" fontId="37" fillId="0" borderId="0" applyFont="0" applyFill="0" applyBorder="0" applyAlignment="0" applyProtection="0"/>
    <xf numFmtId="0" fontId="17" fillId="0" borderId="0" applyFont="0" applyFill="0" applyBorder="0" applyAlignment="0" applyProtection="0"/>
    <xf numFmtId="0" fontId="56" fillId="0" borderId="0" applyFont="0" applyFill="0" applyBorder="0" applyAlignment="0" applyProtection="0">
      <alignment horizontal="right"/>
    </xf>
    <xf numFmtId="43" fontId="14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17"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14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3"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7" fillId="0" borderId="0" applyFont="0" applyFill="0" applyBorder="0" applyAlignment="0" applyProtection="0"/>
    <xf numFmtId="170" fontId="17" fillId="0" borderId="0"/>
    <xf numFmtId="3" fontId="58" fillId="0" borderId="0" applyFont="0" applyFill="0" applyBorder="0" applyAlignment="0" applyProtection="0"/>
    <xf numFmtId="37" fontId="17" fillId="0" borderId="0">
      <alignment horizontal="center"/>
    </xf>
    <xf numFmtId="0" fontId="59" fillId="0" borderId="2" applyBorder="0" applyProtection="0"/>
    <xf numFmtId="0" fontId="60" fillId="28" borderId="0">
      <alignment horizontal="center" vertical="center" wrapText="1"/>
    </xf>
    <xf numFmtId="1" fontId="61" fillId="0" borderId="0">
      <alignment horizontal="right"/>
    </xf>
    <xf numFmtId="0" fontId="62" fillId="0" borderId="0">
      <alignment horizontal="center"/>
    </xf>
    <xf numFmtId="4" fontId="44" fillId="0" borderId="0"/>
    <xf numFmtId="0" fontId="63" fillId="0" borderId="0" applyNumberFormat="0" applyAlignment="0">
      <alignment horizontal="left"/>
    </xf>
    <xf numFmtId="0" fontId="64" fillId="0" borderId="0" applyNumberFormat="0" applyAlignment="0"/>
    <xf numFmtId="0" fontId="17" fillId="0" borderId="0" applyFill="0" applyBorder="0">
      <alignment horizontal="right"/>
      <protection locked="0"/>
    </xf>
    <xf numFmtId="168" fontId="17" fillId="0" borderId="0" applyFont="0" applyFill="0" applyBorder="0" applyAlignment="0" applyProtection="0"/>
    <xf numFmtId="0" fontId="37" fillId="0" borderId="0" applyFont="0" applyFill="0" applyBorder="0" applyAlignment="0" applyProtection="0"/>
    <xf numFmtId="0" fontId="56" fillId="0" borderId="0" applyFont="0" applyFill="0" applyBorder="0" applyAlignment="0" applyProtection="0">
      <alignment horizontal="right"/>
    </xf>
    <xf numFmtId="42" fontId="41" fillId="0" borderId="0" applyFont="0" applyFill="0" applyBorder="0" applyAlignment="0" applyProtection="0"/>
    <xf numFmtId="42" fontId="41" fillId="0" borderId="0" applyFont="0" applyFill="0" applyBorder="0" applyAlignment="0" applyProtection="0"/>
    <xf numFmtId="42" fontId="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44" fontId="17" fillId="0" borderId="0" applyFont="0" applyFill="0" applyBorder="0" applyAlignment="0" applyProtection="0"/>
    <xf numFmtId="168" fontId="17" fillId="0" borderId="0" applyFont="0" applyFill="0" applyBorder="0" applyAlignment="0" applyProtection="0"/>
    <xf numFmtId="44"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189" fontId="141" fillId="0" borderId="0" applyFont="0" applyFill="0" applyBorder="0" applyAlignment="0" applyProtection="0"/>
    <xf numFmtId="189" fontId="17" fillId="0" borderId="0" applyFont="0" applyFill="0" applyBorder="0" applyAlignment="0" applyProtection="0"/>
    <xf numFmtId="44" fontId="143"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43"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43"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43"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43"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43"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43"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43"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44" fontId="143"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43"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43"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43"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43"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89" fontId="142" fillId="0" borderId="0" applyFont="0" applyFill="0" applyBorder="0" applyAlignment="0" applyProtection="0"/>
    <xf numFmtId="189" fontId="17" fillId="0" borderId="0" applyFont="0" applyFill="0" applyBorder="0" applyAlignment="0" applyProtection="0"/>
    <xf numFmtId="189" fontId="17" fillId="0" borderId="0" applyFont="0" applyFill="0" applyBorder="0" applyAlignment="0" applyProtection="0"/>
    <xf numFmtId="189" fontId="17" fillId="0" borderId="0" applyFont="0" applyFill="0" applyBorder="0" applyAlignment="0" applyProtection="0"/>
    <xf numFmtId="189" fontId="17" fillId="0" borderId="0" applyFont="0" applyFill="0" applyBorder="0" applyAlignment="0" applyProtection="0"/>
    <xf numFmtId="189" fontId="17" fillId="0" borderId="0" applyFont="0" applyFill="0" applyBorder="0" applyAlignment="0" applyProtection="0"/>
    <xf numFmtId="168" fontId="4" fillId="0" borderId="0" applyFont="0" applyFill="0" applyBorder="0" applyAlignment="0" applyProtection="0"/>
    <xf numFmtId="168" fontId="2" fillId="0" borderId="0" applyFont="0" applyFill="0" applyBorder="0" applyAlignment="0" applyProtection="0"/>
    <xf numFmtId="44" fontId="17" fillId="0" borderId="0" applyFont="0" applyFill="0" applyBorder="0" applyAlignment="0" applyProtection="0"/>
    <xf numFmtId="189" fontId="17"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168" fontId="17" fillId="0" borderId="0" applyFont="0" applyFill="0" applyBorder="0" applyAlignment="0" applyProtection="0"/>
    <xf numFmtId="0" fontId="41" fillId="0" borderId="0" applyFont="0" applyFill="0" applyBorder="0" applyAlignment="0" applyProtection="0"/>
    <xf numFmtId="168" fontId="4" fillId="0" borderId="0" applyFont="0" applyFill="0" applyBorder="0" applyAlignment="0" applyProtection="0"/>
    <xf numFmtId="168" fontId="2" fillId="0" borderId="0" applyFont="0" applyFill="0" applyBorder="0" applyAlignment="0" applyProtection="0"/>
    <xf numFmtId="168" fontId="4"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0" fontId="41" fillId="0" borderId="0"/>
    <xf numFmtId="0" fontId="58" fillId="0" borderId="0" applyFont="0" applyFill="0" applyBorder="0" applyAlignment="0" applyProtection="0"/>
    <xf numFmtId="0" fontId="5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56" fillId="0" borderId="0" applyFont="0" applyFill="0" applyBorder="0" applyAlignment="0" applyProtection="0"/>
    <xf numFmtId="14" fontId="32" fillId="0" borderId="0" applyFill="0" applyBorder="0" applyAlignment="0"/>
    <xf numFmtId="14" fontId="3" fillId="0" borderId="0" applyFill="0" applyBorder="0" applyAlignment="0"/>
    <xf numFmtId="0" fontId="38" fillId="0" borderId="0" applyFont="0" applyFill="0" applyBorder="0" applyAlignment="0" applyProtection="0"/>
    <xf numFmtId="0" fontId="17" fillId="0" borderId="0" applyFont="0" applyFill="0" applyBorder="0" applyAlignment="0" applyProtection="0">
      <alignment horizontal="right"/>
    </xf>
    <xf numFmtId="0" fontId="65" fillId="20" borderId="0" applyNumberFormat="0" applyBorder="0" applyAlignment="0" applyProtection="0"/>
    <xf numFmtId="0" fontId="66" fillId="29" borderId="0" applyNumberFormat="0" applyFill="0" applyAlignment="0" applyProtection="0">
      <alignment horizontal="centerContinuous" vertical="center"/>
    </xf>
    <xf numFmtId="190" fontId="17" fillId="0" borderId="0" applyFont="0" applyFill="0" applyBorder="0" applyAlignment="0" applyProtection="0"/>
    <xf numFmtId="191" fontId="17" fillId="0" borderId="0" applyFont="0" applyFill="0" applyBorder="0" applyAlignment="0" applyProtection="0"/>
    <xf numFmtId="192" fontId="17" fillId="0" borderId="2">
      <alignment horizontal="center"/>
    </xf>
    <xf numFmtId="171" fontId="17" fillId="20" borderId="2">
      <alignment horizontal="center"/>
    </xf>
    <xf numFmtId="166" fontId="67" fillId="0" borderId="2"/>
    <xf numFmtId="0" fontId="56" fillId="0" borderId="10" applyNumberFormat="0" applyFont="0" applyFill="0" applyAlignment="0" applyProtection="0"/>
    <xf numFmtId="168" fontId="37" fillId="0" borderId="0" applyFill="0" applyBorder="0" applyAlignment="0"/>
    <xf numFmtId="0" fontId="37" fillId="0" borderId="0" applyFill="0" applyBorder="0" applyAlignment="0"/>
    <xf numFmtId="168" fontId="37" fillId="0" borderId="0" applyFill="0" applyBorder="0" applyAlignment="0"/>
    <xf numFmtId="0" fontId="37" fillId="0" borderId="0" applyFill="0" applyBorder="0" applyAlignment="0"/>
    <xf numFmtId="0" fontId="37" fillId="0" borderId="0" applyFill="0" applyBorder="0" applyAlignment="0"/>
    <xf numFmtId="0" fontId="68" fillId="0" borderId="0" applyNumberFormat="0" applyAlignment="0">
      <alignment horizontal="left"/>
    </xf>
    <xf numFmtId="37" fontId="17" fillId="30" borderId="11">
      <protection locked="0"/>
    </xf>
    <xf numFmtId="0" fontId="17" fillId="0" borderId="0" applyFon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7" fillId="0" borderId="0" applyFont="0" applyFill="0" applyBorder="0">
      <alignment horizontal="left"/>
    </xf>
    <xf numFmtId="9" fontId="17" fillId="20" borderId="12">
      <alignment horizontal="center"/>
    </xf>
    <xf numFmtId="0" fontId="62" fillId="0" borderId="0">
      <alignment horizontal="center"/>
    </xf>
    <xf numFmtId="2" fontId="58" fillId="0" borderId="0" applyFont="0" applyFill="0" applyBorder="0" applyAlignment="0" applyProtection="0"/>
    <xf numFmtId="0" fontId="69" fillId="0" borderId="0" applyFill="0" applyBorder="0" applyProtection="0">
      <alignment horizontal="left"/>
    </xf>
    <xf numFmtId="0" fontId="10" fillId="4" borderId="0" applyNumberFormat="0" applyBorder="0" applyAlignment="0" applyProtection="0"/>
    <xf numFmtId="0" fontId="10" fillId="4" borderId="0" applyNumberFormat="0" applyBorder="0" applyAlignment="0" applyProtection="0"/>
    <xf numFmtId="0" fontId="182" fillId="108" borderId="0" applyNumberFormat="0" applyBorder="0" applyAlignment="0" applyProtection="0"/>
    <xf numFmtId="0" fontId="182" fillId="108"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38" fontId="41" fillId="23" borderId="0" applyNumberFormat="0" applyBorder="0" applyAlignment="0" applyProtection="0"/>
    <xf numFmtId="0" fontId="17" fillId="0" borderId="0"/>
    <xf numFmtId="0" fontId="56" fillId="0" borderId="0" applyFont="0" applyFill="0" applyBorder="0" applyAlignment="0" applyProtection="0">
      <alignment horizontal="right"/>
    </xf>
    <xf numFmtId="0" fontId="70" fillId="25" borderId="0"/>
    <xf numFmtId="0" fontId="71" fillId="0" borderId="0" applyProtection="0">
      <alignment horizontal="right"/>
    </xf>
    <xf numFmtId="0" fontId="72" fillId="0" borderId="13" applyNumberFormat="0" applyAlignment="0" applyProtection="0">
      <alignment horizontal="left" vertical="center"/>
    </xf>
    <xf numFmtId="0" fontId="72" fillId="0" borderId="14">
      <alignment horizontal="left" vertical="center"/>
    </xf>
    <xf numFmtId="4" fontId="73" fillId="23" borderId="0" applyNumberFormat="0" applyFill="0" applyBorder="0" applyAlignment="0" applyProtection="0"/>
    <xf numFmtId="0" fontId="74" fillId="0" borderId="15">
      <alignment horizontal="center"/>
    </xf>
    <xf numFmtId="0" fontId="11" fillId="0" borderId="16" applyNumberFormat="0" applyFill="0" applyAlignment="0" applyProtection="0"/>
    <xf numFmtId="0" fontId="11" fillId="0" borderId="16" applyNumberFormat="0" applyFill="0" applyAlignment="0" applyProtection="0"/>
    <xf numFmtId="0" fontId="183" fillId="0" borderId="43" applyNumberFormat="0" applyFill="0" applyAlignment="0" applyProtection="0"/>
    <xf numFmtId="0" fontId="183" fillId="0" borderId="43" applyNumberFormat="0" applyFill="0" applyAlignment="0" applyProtection="0"/>
    <xf numFmtId="0" fontId="11" fillId="0" borderId="16" applyNumberFormat="0" applyFill="0" applyAlignment="0" applyProtection="0"/>
    <xf numFmtId="0" fontId="11" fillId="0" borderId="16" applyNumberFormat="0" applyFill="0" applyAlignment="0" applyProtection="0"/>
    <xf numFmtId="0" fontId="11" fillId="0" borderId="16" applyNumberFormat="0" applyFill="0" applyAlignment="0" applyProtection="0"/>
    <xf numFmtId="0" fontId="12" fillId="0" borderId="17" applyNumberFormat="0" applyFill="0" applyAlignment="0" applyProtection="0"/>
    <xf numFmtId="0" fontId="12" fillId="0" borderId="17" applyNumberFormat="0" applyFill="0" applyAlignment="0" applyProtection="0"/>
    <xf numFmtId="0" fontId="184" fillId="0" borderId="44" applyNumberFormat="0" applyFill="0" applyAlignment="0" applyProtection="0"/>
    <xf numFmtId="0" fontId="184" fillId="0" borderId="44" applyNumberFormat="0" applyFill="0" applyAlignment="0" applyProtection="0"/>
    <xf numFmtId="0" fontId="12" fillId="0" borderId="17" applyNumberFormat="0" applyFill="0" applyAlignment="0" applyProtection="0"/>
    <xf numFmtId="0" fontId="12" fillId="0" borderId="17" applyNumberFormat="0" applyFill="0" applyAlignment="0" applyProtection="0"/>
    <xf numFmtId="0" fontId="12" fillId="0" borderId="17" applyNumberFormat="0" applyFill="0" applyAlignment="0" applyProtection="0"/>
    <xf numFmtId="0" fontId="13" fillId="0" borderId="18" applyNumberFormat="0" applyFill="0" applyAlignment="0" applyProtection="0"/>
    <xf numFmtId="0" fontId="13" fillId="0" borderId="18" applyNumberFormat="0" applyFill="0" applyAlignment="0" applyProtection="0"/>
    <xf numFmtId="0" fontId="13" fillId="0" borderId="18" applyNumberFormat="0" applyFill="0" applyAlignment="0" applyProtection="0"/>
    <xf numFmtId="0" fontId="185" fillId="0" borderId="45" applyNumberFormat="0" applyFill="0" applyAlignment="0" applyProtection="0"/>
    <xf numFmtId="0" fontId="185" fillId="0" borderId="45" applyNumberFormat="0" applyFill="0" applyAlignment="0" applyProtection="0"/>
    <xf numFmtId="0" fontId="13" fillId="0" borderId="18" applyNumberFormat="0" applyFill="0" applyAlignment="0" applyProtection="0"/>
    <xf numFmtId="0" fontId="13" fillId="0" borderId="18" applyNumberFormat="0" applyFill="0" applyAlignment="0" applyProtection="0"/>
    <xf numFmtId="0" fontId="13" fillId="0" borderId="18" applyNumberFormat="0" applyFill="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85" fillId="0" borderId="0" applyNumberFormat="0" applyFill="0" applyBorder="0" applyAlignment="0" applyProtection="0"/>
    <xf numFmtId="0" fontId="185"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75" fillId="0" borderId="0"/>
    <xf numFmtId="0" fontId="17" fillId="0" borderId="0"/>
    <xf numFmtId="0" fontId="17" fillId="23" borderId="0">
      <alignment vertical="top"/>
    </xf>
    <xf numFmtId="0" fontId="76" fillId="23" borderId="0">
      <alignment vertical="top"/>
    </xf>
    <xf numFmtId="0" fontId="77" fillId="0" borderId="5">
      <alignment horizontal="center"/>
    </xf>
    <xf numFmtId="0" fontId="77" fillId="0" borderId="0">
      <alignment horizontal="center"/>
    </xf>
    <xf numFmtId="0" fontId="45" fillId="0" borderId="0">
      <alignment vertical="center"/>
    </xf>
    <xf numFmtId="0" fontId="78" fillId="0" borderId="0"/>
    <xf numFmtId="0" fontId="17" fillId="0" borderId="0">
      <alignment horizontal="left"/>
    </xf>
    <xf numFmtId="0" fontId="79" fillId="20" borderId="19">
      <alignment horizontal="center"/>
    </xf>
    <xf numFmtId="0" fontId="80" fillId="0" borderId="0">
      <protection hidden="1"/>
    </xf>
    <xf numFmtId="0" fontId="81" fillId="20" borderId="20" applyNumberFormat="0" applyFont="0" applyBorder="0" applyAlignment="0" applyProtection="0">
      <alignment horizontal="center"/>
    </xf>
    <xf numFmtId="0" fontId="82"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0" fontId="14" fillId="7" borderId="7" applyNumberFormat="0" applyAlignment="0" applyProtection="0"/>
    <xf numFmtId="10" fontId="41" fillId="30" borderId="21" applyNumberFormat="0" applyBorder="0" applyAlignment="0" applyProtection="0"/>
    <xf numFmtId="0" fontId="40" fillId="0" borderId="21">
      <protection locked="0"/>
    </xf>
    <xf numFmtId="0" fontId="186" fillId="109" borderId="41" applyNumberFormat="0" applyAlignment="0" applyProtection="0"/>
    <xf numFmtId="0" fontId="186" fillId="109" borderId="41" applyNumberFormat="0" applyAlignment="0" applyProtection="0"/>
    <xf numFmtId="0" fontId="14" fillId="7" borderId="7" applyNumberFormat="0" applyAlignment="0" applyProtection="0"/>
    <xf numFmtId="0" fontId="186" fillId="109" borderId="41" applyNumberFormat="0" applyAlignment="0" applyProtection="0"/>
    <xf numFmtId="0" fontId="14" fillId="7" borderId="7" applyNumberFormat="0" applyAlignment="0" applyProtection="0"/>
    <xf numFmtId="0" fontId="186" fillId="109" borderId="41" applyNumberFormat="0" applyAlignment="0" applyProtection="0"/>
    <xf numFmtId="0" fontId="186" fillId="109" borderId="41"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3" fontId="83" fillId="0" borderId="0" applyNumberFormat="0" applyBorder="0">
      <protection locked="0"/>
    </xf>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86" fillId="109" borderId="41" applyNumberFormat="0" applyAlignment="0" applyProtection="0"/>
    <xf numFmtId="0" fontId="186" fillId="109" borderId="41" applyNumberFormat="0" applyAlignment="0" applyProtection="0"/>
    <xf numFmtId="0" fontId="186" fillId="109" borderId="41" applyNumberFormat="0" applyAlignment="0" applyProtection="0"/>
    <xf numFmtId="0" fontId="186" fillId="109" borderId="41" applyNumberFormat="0" applyAlignment="0" applyProtection="0"/>
    <xf numFmtId="0" fontId="186" fillId="109" borderId="41" applyNumberFormat="0" applyAlignment="0" applyProtection="0"/>
    <xf numFmtId="0" fontId="186" fillId="109" borderId="41"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174" fontId="84" fillId="31" borderId="0"/>
    <xf numFmtId="37" fontId="76" fillId="23" borderId="0" applyNumberFormat="0" applyFont="0" applyBorder="0" applyAlignment="0">
      <protection locked="0"/>
    </xf>
    <xf numFmtId="0" fontId="17" fillId="0" borderId="21" applyNumberFormat="0">
      <alignment horizontal="left" wrapText="1"/>
      <protection locked="0"/>
    </xf>
    <xf numFmtId="0" fontId="17" fillId="0" borderId="0" applyFill="0" applyBorder="0">
      <alignment horizontal="right"/>
      <protection locked="0"/>
    </xf>
    <xf numFmtId="0" fontId="17" fillId="0" borderId="0" applyFill="0" applyBorder="0">
      <alignment horizontal="right"/>
      <protection locked="0"/>
    </xf>
    <xf numFmtId="0" fontId="80" fillId="32" borderId="22">
      <alignment horizontal="left" vertical="center" wrapText="1"/>
    </xf>
    <xf numFmtId="0" fontId="17" fillId="0" borderId="0">
      <alignment horizontal="left" vertical="top" wrapText="1"/>
    </xf>
    <xf numFmtId="0" fontId="17" fillId="0" borderId="0" applyFont="0" applyFill="0" applyBorder="0" applyAlignment="0" applyProtection="0"/>
    <xf numFmtId="165" fontId="17" fillId="0" borderId="0" applyFont="0" applyFill="0" applyBorder="0" applyAlignment="0" applyProtection="0"/>
    <xf numFmtId="0" fontId="85" fillId="0" borderId="0" applyNumberFormat="0" applyFill="0" applyBorder="0" applyProtection="0">
      <alignment horizontal="left" vertical="center"/>
    </xf>
    <xf numFmtId="0" fontId="17" fillId="30" borderId="21" applyNumberFormat="0" applyProtection="0">
      <alignment vertical="center" wrapText="1"/>
    </xf>
    <xf numFmtId="0" fontId="38" fillId="0" borderId="0" applyNumberFormat="0" applyFont="0" applyFill="0" applyBorder="0" applyProtection="0">
      <alignment horizontal="left" vertical="center"/>
    </xf>
    <xf numFmtId="0" fontId="82"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168" fontId="37" fillId="0" borderId="0" applyFill="0" applyBorder="0" applyAlignment="0"/>
    <xf numFmtId="0" fontId="37" fillId="0" borderId="0" applyFill="0" applyBorder="0" applyAlignment="0"/>
    <xf numFmtId="168" fontId="37" fillId="0" borderId="0" applyFill="0" applyBorder="0" applyAlignment="0"/>
    <xf numFmtId="0" fontId="37" fillId="0" borderId="0" applyFill="0" applyBorder="0" applyAlignment="0"/>
    <xf numFmtId="0" fontId="37" fillId="0" borderId="0" applyFill="0" applyBorder="0" applyAlignment="0"/>
    <xf numFmtId="0" fontId="15" fillId="0" borderId="23" applyNumberFormat="0" applyFill="0" applyAlignment="0" applyProtection="0"/>
    <xf numFmtId="0" fontId="15" fillId="0" borderId="23" applyNumberFormat="0" applyFill="0" applyAlignment="0" applyProtection="0"/>
    <xf numFmtId="0" fontId="187" fillId="0" borderId="46" applyNumberFormat="0" applyFill="0" applyAlignment="0" applyProtection="0"/>
    <xf numFmtId="0" fontId="187" fillId="0" borderId="46" applyNumberFormat="0" applyFill="0" applyAlignment="0" applyProtection="0"/>
    <xf numFmtId="0" fontId="15" fillId="0" borderId="23" applyNumberFormat="0" applyFill="0" applyAlignment="0" applyProtection="0"/>
    <xf numFmtId="0" fontId="15" fillId="0" borderId="23" applyNumberFormat="0" applyFill="0" applyAlignment="0" applyProtection="0"/>
    <xf numFmtId="0" fontId="15" fillId="0" borderId="23" applyNumberFormat="0" applyFill="0" applyAlignment="0" applyProtection="0"/>
    <xf numFmtId="174" fontId="87" fillId="33" borderId="0"/>
    <xf numFmtId="9" fontId="44" fillId="23" borderId="0" applyNumberFormat="0" applyFont="0" applyBorder="0" applyAlignment="0">
      <protection locked="0"/>
    </xf>
    <xf numFmtId="0" fontId="38" fillId="0" borderId="0" applyNumberFormat="0" applyFill="0" applyBorder="0" applyAlignment="0" applyProtection="0"/>
    <xf numFmtId="0" fontId="38" fillId="0" borderId="0" applyNumberFormat="0" applyFill="0" applyBorder="0" applyAlignment="0" applyProtection="0"/>
    <xf numFmtId="0" fontId="88" fillId="0" borderId="0" applyNumberFormat="0" applyFill="0" applyBorder="0" applyAlignment="0" applyProtection="0"/>
    <xf numFmtId="193" fontId="17" fillId="0" borderId="0" applyFont="0" applyFill="0" applyBorder="0" applyAlignment="0" applyProtection="0"/>
    <xf numFmtId="38" fontId="28" fillId="0" borderId="0" applyFont="0" applyFill="0" applyBorder="0" applyAlignment="0" applyProtection="0"/>
    <xf numFmtId="40" fontId="28" fillId="0" borderId="0" applyFont="0" applyFill="0" applyBorder="0" applyAlignment="0" applyProtection="0"/>
    <xf numFmtId="0" fontId="17" fillId="0" borderId="0" applyFont="0" applyFill="0" applyBorder="0" applyAlignment="0" applyProtection="0"/>
    <xf numFmtId="194" fontId="17" fillId="0" borderId="0" applyFont="0" applyFill="0" applyBorder="0" applyAlignment="0" applyProtection="0"/>
    <xf numFmtId="169" fontId="17" fillId="0" borderId="0" applyFont="0" applyFill="0" applyBorder="0" applyAlignment="0" applyProtection="0"/>
    <xf numFmtId="195" fontId="25" fillId="0" borderId="0"/>
    <xf numFmtId="165" fontId="28" fillId="0" borderId="0" applyFont="0" applyFill="0" applyBorder="0" applyAlignment="0" applyProtection="0"/>
    <xf numFmtId="167" fontId="28" fillId="0" borderId="0" applyFont="0" applyFill="0" applyBorder="0" applyAlignment="0" applyProtection="0"/>
    <xf numFmtId="0" fontId="17" fillId="0" borderId="0" applyFont="0" applyFill="0" applyBorder="0" applyAlignment="0" applyProtection="0"/>
    <xf numFmtId="168" fontId="17" fillId="0" borderId="0" applyFont="0" applyFill="0" applyBorder="0" applyAlignment="0" applyProtection="0"/>
    <xf numFmtId="0" fontId="17" fillId="0" borderId="0">
      <alignment horizontal="right"/>
    </xf>
    <xf numFmtId="0" fontId="56" fillId="0" borderId="0" applyFont="0" applyFill="0" applyBorder="0" applyAlignment="0" applyProtection="0">
      <alignment horizontal="right"/>
    </xf>
    <xf numFmtId="0" fontId="89" fillId="0" borderId="24">
      <protection locked="0" hidden="1"/>
    </xf>
    <xf numFmtId="0" fontId="16" fillId="34" borderId="0" applyNumberFormat="0" applyBorder="0" applyAlignment="0" applyProtection="0"/>
    <xf numFmtId="0" fontId="16" fillId="34" borderId="0" applyNumberFormat="0" applyBorder="0" applyAlignment="0" applyProtection="0"/>
    <xf numFmtId="0" fontId="188" fillId="110" borderId="0" applyNumberFormat="0" applyBorder="0" applyAlignment="0" applyProtection="0"/>
    <xf numFmtId="0" fontId="188" fillId="110"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37" fontId="90" fillId="0" borderId="0"/>
    <xf numFmtId="0" fontId="17" fillId="0" borderId="25">
      <alignment horizontal="center"/>
    </xf>
    <xf numFmtId="0" fontId="17" fillId="23" borderId="21" applyNumberFormat="0" applyAlignment="0"/>
    <xf numFmtId="0" fontId="64" fillId="0" borderId="0"/>
    <xf numFmtId="0" fontId="64" fillId="0" borderId="0"/>
    <xf numFmtId="0" fontId="17" fillId="0" borderId="0"/>
    <xf numFmtId="196" fontId="17" fillId="0" borderId="0"/>
    <xf numFmtId="0" fontId="50" fillId="0" borderId="15" applyFont="0" applyFill="0" applyBorder="0" applyAlignment="0" applyProtection="0"/>
    <xf numFmtId="0" fontId="17"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3" fillId="0" borderId="0"/>
    <xf numFmtId="0" fontId="176" fillId="0" borderId="0"/>
    <xf numFmtId="0" fontId="189" fillId="0" borderId="0"/>
    <xf numFmtId="0" fontId="32" fillId="0" borderId="0"/>
    <xf numFmtId="0" fontId="3" fillId="0" borderId="0"/>
    <xf numFmtId="0" fontId="141" fillId="0" borderId="0"/>
    <xf numFmtId="0" fontId="17" fillId="0" borderId="0"/>
    <xf numFmtId="0" fontId="4" fillId="0" borderId="0"/>
    <xf numFmtId="0" fontId="2" fillId="0" borderId="0"/>
    <xf numFmtId="0" fontId="141" fillId="0" borderId="0"/>
    <xf numFmtId="0" fontId="17" fillId="0" borderId="0"/>
    <xf numFmtId="0" fontId="141" fillId="0" borderId="0"/>
    <xf numFmtId="0" fontId="17" fillId="0" borderId="0"/>
    <xf numFmtId="0" fontId="141" fillId="0" borderId="0"/>
    <xf numFmtId="0" fontId="17" fillId="0" borderId="0"/>
    <xf numFmtId="0" fontId="141" fillId="0" borderId="0"/>
    <xf numFmtId="0" fontId="17" fillId="0" borderId="0"/>
    <xf numFmtId="0" fontId="141" fillId="0" borderId="0"/>
    <xf numFmtId="0" fontId="17" fillId="0" borderId="0"/>
    <xf numFmtId="0" fontId="141" fillId="0" borderId="0"/>
    <xf numFmtId="0" fontId="17" fillId="0" borderId="0"/>
    <xf numFmtId="0" fontId="17" fillId="0" borderId="0"/>
    <xf numFmtId="0" fontId="91" fillId="0" borderId="0" applyNumberFormat="0" applyFill="0" applyBorder="0" applyProtection="0">
      <alignment horizontal="left" vertical="top"/>
    </xf>
    <xf numFmtId="0" fontId="17" fillId="0" borderId="0"/>
    <xf numFmtId="0" fontId="4" fillId="0" borderId="0"/>
    <xf numFmtId="0" fontId="2" fillId="0" borderId="0"/>
    <xf numFmtId="197" fontId="17" fillId="0" borderId="0"/>
    <xf numFmtId="0" fontId="32" fillId="0" borderId="0"/>
    <xf numFmtId="0" fontId="141" fillId="0" borderId="0"/>
    <xf numFmtId="0" fontId="17" fillId="0" borderId="0"/>
    <xf numFmtId="0" fontId="141" fillId="0" borderId="0"/>
    <xf numFmtId="0" fontId="17" fillId="0" borderId="0"/>
    <xf numFmtId="0" fontId="141" fillId="0" borderId="0"/>
    <xf numFmtId="0" fontId="17" fillId="0" borderId="0"/>
    <xf numFmtId="0" fontId="141" fillId="0" borderId="0"/>
    <xf numFmtId="0" fontId="17" fillId="0" borderId="0"/>
    <xf numFmtId="0" fontId="141" fillId="0" borderId="0"/>
    <xf numFmtId="0" fontId="17" fillId="0" borderId="0"/>
    <xf numFmtId="0" fontId="141" fillId="0" borderId="0"/>
    <xf numFmtId="0" fontId="17" fillId="0" borderId="0"/>
    <xf numFmtId="0" fontId="141" fillId="0" borderId="0"/>
    <xf numFmtId="0" fontId="17" fillId="0" borderId="0"/>
    <xf numFmtId="0" fontId="141" fillId="0" borderId="0"/>
    <xf numFmtId="0" fontId="17" fillId="0" borderId="0"/>
    <xf numFmtId="0" fontId="141" fillId="0" borderId="0"/>
    <xf numFmtId="0" fontId="17" fillId="0" borderId="0"/>
    <xf numFmtId="0" fontId="141" fillId="0" borderId="0"/>
    <xf numFmtId="0" fontId="17" fillId="0" borderId="0"/>
    <xf numFmtId="0" fontId="4" fillId="0" borderId="0"/>
    <xf numFmtId="0" fontId="17" fillId="0" borderId="0"/>
    <xf numFmtId="0" fontId="92" fillId="0" borderId="0"/>
    <xf numFmtId="0" fontId="2" fillId="0" borderId="0"/>
    <xf numFmtId="0" fontId="4" fillId="0" borderId="0"/>
    <xf numFmtId="0" fontId="141" fillId="0" borderId="0"/>
    <xf numFmtId="0" fontId="17"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4" fillId="0" borderId="0"/>
    <xf numFmtId="0" fontId="17" fillId="0" borderId="0"/>
    <xf numFmtId="0" fontId="2"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4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46" fillId="0" borderId="0"/>
    <xf numFmtId="0" fontId="3" fillId="0" borderId="0"/>
    <xf numFmtId="0" fontId="3" fillId="0" borderId="0"/>
    <xf numFmtId="0" fontId="146" fillId="0" borderId="0"/>
    <xf numFmtId="0" fontId="3" fillId="0" borderId="0"/>
    <xf numFmtId="0" fontId="3" fillId="0" borderId="0"/>
    <xf numFmtId="0" fontId="146" fillId="0" borderId="0"/>
    <xf numFmtId="0" fontId="3" fillId="0" borderId="0"/>
    <xf numFmtId="0" fontId="3" fillId="0" borderId="0"/>
    <xf numFmtId="0" fontId="146" fillId="0" borderId="0"/>
    <xf numFmtId="0" fontId="3" fillId="0" borderId="0"/>
    <xf numFmtId="0" fontId="3" fillId="0" borderId="0"/>
    <xf numFmtId="0" fontId="146" fillId="0" borderId="0"/>
    <xf numFmtId="0" fontId="3" fillId="0" borderId="0"/>
    <xf numFmtId="0" fontId="3" fillId="0" borderId="0"/>
    <xf numFmtId="0" fontId="146" fillId="0" borderId="0"/>
    <xf numFmtId="0" fontId="3" fillId="0" borderId="0"/>
    <xf numFmtId="0" fontId="3" fillId="0" borderId="0"/>
    <xf numFmtId="0" fontId="146" fillId="0" borderId="0"/>
    <xf numFmtId="0" fontId="3" fillId="0" borderId="0"/>
    <xf numFmtId="0" fontId="3"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3" fillId="0" borderId="0"/>
    <xf numFmtId="0" fontId="3" fillId="0" borderId="0"/>
    <xf numFmtId="0" fontId="3" fillId="0" borderId="0"/>
    <xf numFmtId="0" fontId="3"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 fillId="0" borderId="0">
      <alignment wrapText="1"/>
    </xf>
    <xf numFmtId="0" fontId="17"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3" fillId="0" borderId="0"/>
    <xf numFmtId="0" fontId="3"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7" fillId="0" borderId="0"/>
    <xf numFmtId="0" fontId="17" fillId="0" borderId="0"/>
    <xf numFmtId="0" fontId="3" fillId="0" borderId="0"/>
    <xf numFmtId="0" fontId="3" fillId="0" borderId="0"/>
    <xf numFmtId="0" fontId="3" fillId="0" borderId="0"/>
    <xf numFmtId="0" fontId="3" fillId="0" borderId="0"/>
    <xf numFmtId="0" fontId="3" fillId="0" borderId="0"/>
    <xf numFmtId="0" fontId="3" fillId="0" borderId="0"/>
    <xf numFmtId="0" fontId="176" fillId="0" borderId="0"/>
    <xf numFmtId="0" fontId="176" fillId="0" borderId="0"/>
    <xf numFmtId="0" fontId="176" fillId="0" borderId="0"/>
    <xf numFmtId="0" fontId="3" fillId="0" borderId="0"/>
    <xf numFmtId="0" fontId="3"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6" fillId="0" borderId="0"/>
    <xf numFmtId="0" fontId="1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3" fillId="0" borderId="0"/>
    <xf numFmtId="0" fontId="3" fillId="0" borderId="0"/>
    <xf numFmtId="0" fontId="3" fillId="0" borderId="0"/>
    <xf numFmtId="0" fontId="3" fillId="0" borderId="0"/>
    <xf numFmtId="0" fontId="3" fillId="0" borderId="0"/>
    <xf numFmtId="0" fontId="3" fillId="0" borderId="0"/>
    <xf numFmtId="0" fontId="3" fillId="0" borderId="0"/>
    <xf numFmtId="0" fontId="176" fillId="0" borderId="0"/>
    <xf numFmtId="0" fontId="176" fillId="0" borderId="0"/>
    <xf numFmtId="0" fontId="176" fillId="0" borderId="0"/>
    <xf numFmtId="0" fontId="3" fillId="0" borderId="0"/>
    <xf numFmtId="0" fontId="176" fillId="0" borderId="0"/>
    <xf numFmtId="0" fontId="176" fillId="0" borderId="0"/>
    <xf numFmtId="0" fontId="176" fillId="0" borderId="0"/>
    <xf numFmtId="0" fontId="176" fillId="0" borderId="0"/>
    <xf numFmtId="0" fontId="17" fillId="0" borderId="0"/>
    <xf numFmtId="37" fontId="17" fillId="0" borderId="0"/>
    <xf numFmtId="37" fontId="94" fillId="0" borderId="0"/>
    <xf numFmtId="37" fontId="95" fillId="0" borderId="0"/>
    <xf numFmtId="37" fontId="41" fillId="0" borderId="0"/>
    <xf numFmtId="0" fontId="17" fillId="35" borderId="21" applyNumberFormat="0" applyFont="0" applyBorder="0" applyAlignment="0" applyProtection="0"/>
    <xf numFmtId="0" fontId="18" fillId="36" borderId="11" applyNumberFormat="0" applyFont="0" applyAlignment="0" applyProtection="0"/>
    <xf numFmtId="0" fontId="17" fillId="36" borderId="11" applyNumberFormat="0" applyFont="0" applyAlignment="0" applyProtection="0"/>
    <xf numFmtId="0" fontId="2" fillId="111" borderId="47" applyNumberFormat="0" applyFont="0" applyAlignment="0" applyProtection="0"/>
    <xf numFmtId="0" fontId="2" fillId="111" borderId="47" applyNumberFormat="0" applyFont="0" applyAlignment="0" applyProtection="0"/>
    <xf numFmtId="0" fontId="1" fillId="111" borderId="47" applyNumberFormat="0" applyFont="0" applyAlignment="0" applyProtection="0"/>
    <xf numFmtId="0" fontId="1" fillId="111" borderId="47" applyNumberFormat="0" applyFont="0" applyAlignment="0" applyProtection="0"/>
    <xf numFmtId="0" fontId="17" fillId="36" borderId="11" applyNumberFormat="0" applyFont="0" applyAlignment="0" applyProtection="0"/>
    <xf numFmtId="0" fontId="1" fillId="111" borderId="47" applyNumberFormat="0" applyFont="0" applyAlignment="0" applyProtection="0"/>
    <xf numFmtId="0" fontId="1" fillId="111" borderId="47" applyNumberFormat="0" applyFont="0" applyAlignment="0" applyProtection="0"/>
    <xf numFmtId="0" fontId="17" fillId="36" borderId="11" applyNumberFormat="0" applyFont="0" applyAlignment="0" applyProtection="0"/>
    <xf numFmtId="0" fontId="1" fillId="111" borderId="47" applyNumberFormat="0" applyFont="0" applyAlignment="0" applyProtection="0"/>
    <xf numFmtId="0" fontId="1" fillId="111" borderId="47" applyNumberFormat="0" applyFont="0" applyAlignment="0" applyProtection="0"/>
    <xf numFmtId="0" fontId="17" fillId="36" borderId="11" applyNumberFormat="0" applyFont="0" applyAlignment="0" applyProtection="0"/>
    <xf numFmtId="40" fontId="35" fillId="0" borderId="0" applyFont="0" applyFill="0" applyBorder="0" applyAlignment="0" applyProtection="0"/>
    <xf numFmtId="38" fontId="35" fillId="0" borderId="0" applyFont="0" applyFill="0" applyBorder="0" applyAlignment="0" applyProtection="0"/>
    <xf numFmtId="0" fontId="19" fillId="21" borderId="26" applyNumberFormat="0" applyAlignment="0" applyProtection="0"/>
    <xf numFmtId="0" fontId="19" fillId="21" borderId="26" applyNumberFormat="0" applyAlignment="0" applyProtection="0"/>
    <xf numFmtId="0" fontId="190" fillId="106" borderId="48" applyNumberFormat="0" applyAlignment="0" applyProtection="0"/>
    <xf numFmtId="0" fontId="190" fillId="106" borderId="48" applyNumberFormat="0" applyAlignment="0" applyProtection="0"/>
    <xf numFmtId="0" fontId="19" fillId="21" borderId="26" applyNumberFormat="0" applyAlignment="0" applyProtection="0"/>
    <xf numFmtId="0" fontId="19" fillId="21" borderId="26" applyNumberFormat="0" applyAlignment="0" applyProtection="0"/>
    <xf numFmtId="0" fontId="19" fillId="21" borderId="26" applyNumberFormat="0" applyAlignment="0" applyProtection="0"/>
    <xf numFmtId="40" fontId="32" fillId="37" borderId="0">
      <alignment horizontal="right"/>
    </xf>
    <xf numFmtId="40" fontId="3" fillId="37" borderId="0">
      <alignment horizontal="right"/>
    </xf>
    <xf numFmtId="0" fontId="96" fillId="38" borderId="0">
      <alignment horizontal="center"/>
    </xf>
    <xf numFmtId="0" fontId="97" fillId="39" borderId="0"/>
    <xf numFmtId="0" fontId="98" fillId="37" borderId="0" applyBorder="0">
      <alignment horizontal="centerContinuous"/>
    </xf>
    <xf numFmtId="0" fontId="99" fillId="39" borderId="0" applyBorder="0">
      <alignment horizontal="centerContinuous"/>
    </xf>
    <xf numFmtId="0" fontId="100" fillId="0" borderId="0" applyFill="0" applyBorder="0" applyProtection="0">
      <alignment horizontal="left"/>
    </xf>
    <xf numFmtId="0" fontId="101" fillId="0" borderId="0" applyFill="0" applyBorder="0" applyProtection="0">
      <alignment horizontal="left"/>
    </xf>
    <xf numFmtId="1" fontId="102" fillId="0" borderId="0" applyProtection="0">
      <alignment horizontal="right" vertical="center"/>
    </xf>
    <xf numFmtId="0" fontId="103" fillId="0" borderId="0">
      <alignment horizontal="center"/>
    </xf>
    <xf numFmtId="0" fontId="104" fillId="0" borderId="0">
      <alignment horizontal="center"/>
    </xf>
    <xf numFmtId="0" fontId="105" fillId="0" borderId="0">
      <alignment horizontal="right"/>
    </xf>
    <xf numFmtId="0" fontId="105" fillId="0" borderId="0">
      <alignment horizontal="right"/>
    </xf>
    <xf numFmtId="14" fontId="46" fillId="0" borderId="0">
      <alignment horizontal="center" wrapText="1"/>
      <protection locked="0"/>
    </xf>
    <xf numFmtId="0" fontId="41" fillId="0" borderId="0"/>
    <xf numFmtId="0" fontId="37" fillId="0" borderId="0" applyFont="0" applyFill="0" applyBorder="0" applyAlignment="0" applyProtection="0"/>
    <xf numFmtId="0" fontId="17" fillId="0" borderId="0" applyFont="0" applyFill="0" applyBorder="0" applyAlignment="0" applyProtection="0"/>
    <xf numFmtId="10"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4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4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46" fillId="0" borderId="0" applyFont="0" applyFill="0" applyBorder="0" applyProtection="0">
      <alignment horizontal="right"/>
    </xf>
    <xf numFmtId="9" fontId="17" fillId="0" borderId="0"/>
    <xf numFmtId="9" fontId="94" fillId="0" borderId="0"/>
    <xf numFmtId="9" fontId="41" fillId="0" borderId="0"/>
    <xf numFmtId="10" fontId="17" fillId="0" borderId="0" applyFont="0" applyFill="0" applyBorder="0" applyAlignment="0" applyProtection="0"/>
    <xf numFmtId="198" fontId="17" fillId="0" borderId="0"/>
    <xf numFmtId="9" fontId="28" fillId="0" borderId="27" applyNumberFormat="0" applyBorder="0"/>
    <xf numFmtId="0" fontId="17" fillId="0" borderId="0" applyFill="0" applyBorder="0">
      <alignment horizontal="right"/>
      <protection locked="0"/>
    </xf>
    <xf numFmtId="168" fontId="37" fillId="0" borderId="0" applyFill="0" applyBorder="0" applyAlignment="0"/>
    <xf numFmtId="0" fontId="37" fillId="0" borderId="0" applyFill="0" applyBorder="0" applyAlignment="0"/>
    <xf numFmtId="168" fontId="37" fillId="0" borderId="0" applyFill="0" applyBorder="0" applyAlignment="0"/>
    <xf numFmtId="0" fontId="37" fillId="0" borderId="0" applyFill="0" applyBorder="0" applyAlignment="0"/>
    <xf numFmtId="0" fontId="37" fillId="0" borderId="0" applyFill="0" applyBorder="0" applyAlignment="0"/>
    <xf numFmtId="0" fontId="46" fillId="0" borderId="0" applyFill="0" applyBorder="0" applyAlignment="0" applyProtection="0"/>
    <xf numFmtId="0" fontId="28" fillId="0" borderId="0" applyFill="0" applyBorder="0">
      <alignment vertical="top"/>
    </xf>
    <xf numFmtId="0" fontId="17" fillId="0" borderId="0" applyFill="0" applyBorder="0">
      <alignment vertical="top"/>
    </xf>
    <xf numFmtId="164" fontId="106" fillId="0" borderId="0"/>
    <xf numFmtId="0" fontId="28" fillId="0" borderId="0" applyNumberFormat="0" applyFont="0" applyFill="0" applyBorder="0" applyAlignment="0" applyProtection="0">
      <alignment horizontal="left"/>
    </xf>
    <xf numFmtId="15" fontId="28" fillId="0" borderId="0" applyFont="0" applyFill="0" applyBorder="0" applyAlignment="0" applyProtection="0"/>
    <xf numFmtId="4" fontId="28" fillId="0" borderId="0" applyFont="0" applyFill="0" applyBorder="0" applyAlignment="0" applyProtection="0"/>
    <xf numFmtId="0" fontId="107" fillId="0" borderId="5">
      <alignment horizontal="center"/>
    </xf>
    <xf numFmtId="3" fontId="28" fillId="0" borderId="0" applyFont="0" applyFill="0" applyBorder="0" applyAlignment="0" applyProtection="0"/>
    <xf numFmtId="0" fontId="28" fillId="40" borderId="0" applyNumberFormat="0" applyFont="0" applyBorder="0" applyAlignment="0" applyProtection="0"/>
    <xf numFmtId="38" fontId="17" fillId="0" borderId="0" applyFill="0" applyBorder="0">
      <alignment horizontal="center" vertical="top"/>
    </xf>
    <xf numFmtId="0" fontId="108" fillId="0" borderId="0">
      <alignment horizontal="center"/>
    </xf>
    <xf numFmtId="0" fontId="17" fillId="0" borderId="0">
      <alignment horizontal="right"/>
      <protection locked="0"/>
    </xf>
    <xf numFmtId="0" fontId="109" fillId="41" borderId="0" applyNumberFormat="0" applyFont="0" applyBorder="0" applyAlignment="0">
      <alignment horizontal="center"/>
    </xf>
    <xf numFmtId="0" fontId="110" fillId="42" borderId="28" applyNumberFormat="0" applyBorder="0" applyAlignment="0">
      <alignment horizontal="center"/>
    </xf>
    <xf numFmtId="2" fontId="46" fillId="0" borderId="0">
      <alignment vertical="center" wrapText="1"/>
    </xf>
    <xf numFmtId="0" fontId="44" fillId="0" borderId="0"/>
    <xf numFmtId="0" fontId="103" fillId="0" borderId="0" applyNumberFormat="0" applyFill="0" applyBorder="0" applyAlignment="0" applyProtection="0">
      <alignment horizontal="left"/>
    </xf>
    <xf numFmtId="0" fontId="85" fillId="0" borderId="0" applyNumberFormat="0" applyFill="0" applyBorder="0" applyProtection="0">
      <alignment horizontal="right" vertical="center"/>
    </xf>
    <xf numFmtId="3" fontId="44" fillId="27" borderId="9" applyNumberFormat="0" applyFill="0" applyBorder="0" applyProtection="0">
      <alignment horizontal="left"/>
    </xf>
    <xf numFmtId="0" fontId="17" fillId="0" borderId="0"/>
    <xf numFmtId="0" fontId="17" fillId="0" borderId="0"/>
    <xf numFmtId="4" fontId="23" fillId="34" borderId="29" applyNumberFormat="0" applyProtection="0">
      <alignment vertical="center"/>
    </xf>
    <xf numFmtId="4" fontId="111" fillId="43" borderId="29" applyNumberFormat="0" applyProtection="0">
      <alignment vertical="center"/>
    </xf>
    <xf numFmtId="4" fontId="23" fillId="43" borderId="29" applyNumberFormat="0" applyProtection="0">
      <alignment horizontal="left" vertical="center" indent="1"/>
    </xf>
    <xf numFmtId="0" fontId="23" fillId="43" borderId="29" applyNumberFormat="0" applyProtection="0">
      <alignment horizontal="left" vertical="top" indent="1"/>
    </xf>
    <xf numFmtId="4" fontId="23" fillId="44" borderId="0" applyNumberFormat="0" applyProtection="0">
      <alignment horizontal="left" vertical="center" indent="1"/>
    </xf>
    <xf numFmtId="4" fontId="32" fillId="3" borderId="29" applyNumberFormat="0" applyProtection="0">
      <alignment horizontal="right" vertical="center"/>
    </xf>
    <xf numFmtId="4" fontId="3" fillId="3" borderId="29" applyNumberFormat="0" applyProtection="0">
      <alignment horizontal="right" vertical="center"/>
    </xf>
    <xf numFmtId="4" fontId="32" fillId="9" borderId="29" applyNumberFormat="0" applyProtection="0">
      <alignment horizontal="right" vertical="center"/>
    </xf>
    <xf numFmtId="4" fontId="3" fillId="9" borderId="29" applyNumberFormat="0" applyProtection="0">
      <alignment horizontal="right" vertical="center"/>
    </xf>
    <xf numFmtId="4" fontId="32" fillId="17" borderId="29" applyNumberFormat="0" applyProtection="0">
      <alignment horizontal="right" vertical="center"/>
    </xf>
    <xf numFmtId="4" fontId="3" fillId="17" borderId="29" applyNumberFormat="0" applyProtection="0">
      <alignment horizontal="right" vertical="center"/>
    </xf>
    <xf numFmtId="4" fontId="32" fillId="11" borderId="29" applyNumberFormat="0" applyProtection="0">
      <alignment horizontal="right" vertical="center"/>
    </xf>
    <xf numFmtId="4" fontId="3" fillId="11" borderId="29" applyNumberFormat="0" applyProtection="0">
      <alignment horizontal="right" vertical="center"/>
    </xf>
    <xf numFmtId="4" fontId="32" fillId="15" borderId="29" applyNumberFormat="0" applyProtection="0">
      <alignment horizontal="right" vertical="center"/>
    </xf>
    <xf numFmtId="4" fontId="3" fillId="15" borderId="29" applyNumberFormat="0" applyProtection="0">
      <alignment horizontal="right" vertical="center"/>
    </xf>
    <xf numFmtId="4" fontId="32" fillId="19" borderId="29" applyNumberFormat="0" applyProtection="0">
      <alignment horizontal="right" vertical="center"/>
    </xf>
    <xf numFmtId="4" fontId="3" fillId="19" borderId="29" applyNumberFormat="0" applyProtection="0">
      <alignment horizontal="right" vertical="center"/>
    </xf>
    <xf numFmtId="4" fontId="32" fillId="18" borderId="29" applyNumberFormat="0" applyProtection="0">
      <alignment horizontal="right" vertical="center"/>
    </xf>
    <xf numFmtId="4" fontId="3" fillId="18" borderId="29" applyNumberFormat="0" applyProtection="0">
      <alignment horizontal="right" vertical="center"/>
    </xf>
    <xf numFmtId="4" fontId="32" fillId="45" borderId="29" applyNumberFormat="0" applyProtection="0">
      <alignment horizontal="right" vertical="center"/>
    </xf>
    <xf numFmtId="4" fontId="3" fillId="45" borderId="29" applyNumberFormat="0" applyProtection="0">
      <alignment horizontal="right" vertical="center"/>
    </xf>
    <xf numFmtId="4" fontId="32" fillId="10" borderId="29" applyNumberFormat="0" applyProtection="0">
      <alignment horizontal="right" vertical="center"/>
    </xf>
    <xf numFmtId="4" fontId="3" fillId="10" borderId="29" applyNumberFormat="0" applyProtection="0">
      <alignment horizontal="right" vertical="center"/>
    </xf>
    <xf numFmtId="4" fontId="23" fillId="46" borderId="30" applyNumberFormat="0" applyProtection="0">
      <alignment horizontal="left" vertical="center" indent="1"/>
    </xf>
    <xf numFmtId="4" fontId="32" fillId="47" borderId="0" applyNumberFormat="0" applyProtection="0">
      <alignment horizontal="left" vertical="center" indent="1"/>
    </xf>
    <xf numFmtId="4" fontId="3" fillId="47" borderId="0" applyNumberFormat="0" applyProtection="0">
      <alignment horizontal="left" vertical="center" indent="1"/>
    </xf>
    <xf numFmtId="4" fontId="112" fillId="48" borderId="0" applyNumberFormat="0" applyProtection="0">
      <alignment horizontal="left" vertical="center" indent="1"/>
    </xf>
    <xf numFmtId="4" fontId="32" fillId="49" borderId="29" applyNumberFormat="0" applyProtection="0">
      <alignment horizontal="right" vertical="center"/>
    </xf>
    <xf numFmtId="4" fontId="3" fillId="49" borderId="29" applyNumberFormat="0" applyProtection="0">
      <alignment horizontal="right" vertical="center"/>
    </xf>
    <xf numFmtId="4" fontId="32" fillId="47" borderId="0" applyNumberFormat="0" applyProtection="0">
      <alignment horizontal="left" vertical="center" indent="1"/>
    </xf>
    <xf numFmtId="4" fontId="3" fillId="47" borderId="0" applyNumberFormat="0" applyProtection="0">
      <alignment horizontal="left" vertical="center" indent="1"/>
    </xf>
    <xf numFmtId="4" fontId="32" fillId="44" borderId="0" applyNumberFormat="0" applyProtection="0">
      <alignment horizontal="left" vertical="center" indent="1"/>
    </xf>
    <xf numFmtId="4" fontId="3" fillId="44" borderId="0" applyNumberFormat="0" applyProtection="0">
      <alignment horizontal="left" vertical="center" indent="1"/>
    </xf>
    <xf numFmtId="0" fontId="17" fillId="48" borderId="29" applyNumberFormat="0" applyProtection="0">
      <alignment horizontal="left" vertical="center" indent="1"/>
    </xf>
    <xf numFmtId="0" fontId="17" fillId="48" borderId="29" applyNumberFormat="0" applyProtection="0">
      <alignment horizontal="left" vertical="top" indent="1"/>
    </xf>
    <xf numFmtId="0" fontId="17" fillId="44" borderId="29" applyNumberFormat="0" applyProtection="0">
      <alignment horizontal="left" vertical="center" indent="1"/>
    </xf>
    <xf numFmtId="0" fontId="17" fillId="44" borderId="29" applyNumberFormat="0" applyProtection="0">
      <alignment horizontal="left" vertical="top" indent="1"/>
    </xf>
    <xf numFmtId="0" fontId="17" fillId="50" borderId="29" applyNumberFormat="0" applyProtection="0">
      <alignment horizontal="left" vertical="center" indent="1"/>
    </xf>
    <xf numFmtId="0" fontId="17" fillId="50" borderId="29" applyNumberFormat="0" applyProtection="0">
      <alignment horizontal="left" vertical="top" indent="1"/>
    </xf>
    <xf numFmtId="0" fontId="17" fillId="51" borderId="29" applyNumberFormat="0" applyProtection="0">
      <alignment horizontal="left" vertical="center" indent="1"/>
    </xf>
    <xf numFmtId="0" fontId="17" fillId="51" borderId="29" applyNumberFormat="0" applyProtection="0">
      <alignment horizontal="left" vertical="top" indent="1"/>
    </xf>
    <xf numFmtId="4" fontId="32" fillId="30" borderId="29" applyNumberFormat="0" applyProtection="0">
      <alignment vertical="center"/>
    </xf>
    <xf numFmtId="4" fontId="3" fillId="30" borderId="29" applyNumberFormat="0" applyProtection="0">
      <alignment vertical="center"/>
    </xf>
    <xf numFmtId="4" fontId="113" fillId="30" borderId="29" applyNumberFormat="0" applyProtection="0">
      <alignment vertical="center"/>
    </xf>
    <xf numFmtId="4" fontId="32" fillId="30" borderId="29" applyNumberFormat="0" applyProtection="0">
      <alignment horizontal="left" vertical="center" indent="1"/>
    </xf>
    <xf numFmtId="4" fontId="3" fillId="30" borderId="29" applyNumberFormat="0" applyProtection="0">
      <alignment horizontal="left" vertical="center" indent="1"/>
    </xf>
    <xf numFmtId="0" fontId="32" fillId="30" borderId="29" applyNumberFormat="0" applyProtection="0">
      <alignment horizontal="left" vertical="top" indent="1"/>
    </xf>
    <xf numFmtId="0" fontId="3" fillId="30" borderId="29" applyNumberFormat="0" applyProtection="0">
      <alignment horizontal="left" vertical="top" indent="1"/>
    </xf>
    <xf numFmtId="4" fontId="32" fillId="47" borderId="29" applyNumberFormat="0" applyProtection="0">
      <alignment horizontal="right" vertical="center"/>
    </xf>
    <xf numFmtId="4" fontId="3" fillId="47" borderId="29" applyNumberFormat="0" applyProtection="0">
      <alignment horizontal="right" vertical="center"/>
    </xf>
    <xf numFmtId="4" fontId="113" fillId="47" borderId="29" applyNumberFormat="0" applyProtection="0">
      <alignment horizontal="right" vertical="center"/>
    </xf>
    <xf numFmtId="4" fontId="32" fillId="49" borderId="29" applyNumberFormat="0" applyProtection="0">
      <alignment horizontal="left" vertical="center" indent="1"/>
    </xf>
    <xf numFmtId="4" fontId="3" fillId="49" borderId="29" applyNumberFormat="0" applyProtection="0">
      <alignment horizontal="left" vertical="center" indent="1"/>
    </xf>
    <xf numFmtId="0" fontId="32" fillId="44" borderId="29" applyNumberFormat="0" applyProtection="0">
      <alignment horizontal="left" vertical="top" indent="1"/>
    </xf>
    <xf numFmtId="0" fontId="3" fillId="44" borderId="29" applyNumberFormat="0" applyProtection="0">
      <alignment horizontal="left" vertical="top" indent="1"/>
    </xf>
    <xf numFmtId="4" fontId="114" fillId="31" borderId="0" applyNumberFormat="0" applyProtection="0">
      <alignment horizontal="left" vertical="center" indent="1"/>
    </xf>
    <xf numFmtId="4" fontId="115" fillId="47" borderId="29" applyNumberFormat="0" applyProtection="0">
      <alignment horizontal="right" vertical="center"/>
    </xf>
    <xf numFmtId="3" fontId="47" fillId="0" borderId="21" applyNumberFormat="0" applyFill="0" applyBorder="0" applyAlignment="0" applyProtection="0"/>
    <xf numFmtId="0" fontId="72" fillId="28" borderId="21">
      <alignment horizontal="center" vertical="center" wrapText="1"/>
      <protection hidden="1"/>
    </xf>
    <xf numFmtId="0" fontId="116" fillId="29" borderId="21" applyNumberFormat="0" applyFill="0" applyAlignment="0" applyProtection="0">
      <alignment horizontal="centerContinuous" vertical="center"/>
    </xf>
    <xf numFmtId="0" fontId="117" fillId="20" borderId="31">
      <protection locked="0"/>
    </xf>
    <xf numFmtId="0" fontId="118" fillId="32" borderId="0"/>
    <xf numFmtId="0" fontId="118" fillId="52" borderId="0"/>
    <xf numFmtId="0" fontId="80" fillId="23" borderId="0" applyFont="0">
      <alignment vertical="top"/>
    </xf>
    <xf numFmtId="0" fontId="72" fillId="23" borderId="0" applyNumberFormat="0" applyFont="0" applyBorder="0" applyAlignment="0"/>
    <xf numFmtId="0" fontId="109" fillId="1" borderId="14" applyNumberFormat="0" applyFont="0" applyAlignment="0">
      <alignment horizontal="center"/>
    </xf>
    <xf numFmtId="0" fontId="119" fillId="22" borderId="0" applyAlignment="0"/>
    <xf numFmtId="0" fontId="120" fillId="0" borderId="0" applyNumberFormat="0" applyFill="0" applyBorder="0" applyAlignment="0">
      <alignment horizontal="center"/>
    </xf>
    <xf numFmtId="0" fontId="17" fillId="0" borderId="0"/>
    <xf numFmtId="0" fontId="17" fillId="53" borderId="0"/>
    <xf numFmtId="0" fontId="121" fillId="0" borderId="21">
      <alignment horizontal="center"/>
    </xf>
    <xf numFmtId="0" fontId="17" fillId="0" borderId="0"/>
    <xf numFmtId="0" fontId="37" fillId="0" borderId="0"/>
    <xf numFmtId="0" fontId="37" fillId="0" borderId="0"/>
    <xf numFmtId="0" fontId="37" fillId="0" borderId="0"/>
    <xf numFmtId="0" fontId="37" fillId="0" borderId="0"/>
    <xf numFmtId="0" fontId="17" fillId="0" borderId="0"/>
    <xf numFmtId="0" fontId="17" fillId="0" borderId="0"/>
    <xf numFmtId="0" fontId="17" fillId="0" borderId="0"/>
    <xf numFmtId="0" fontId="122" fillId="0" borderId="32" applyNumberFormat="0" applyFill="0" applyProtection="0">
      <alignment horizontal="center"/>
    </xf>
    <xf numFmtId="0" fontId="122" fillId="0" borderId="32" applyNumberFormat="0" applyFill="0" applyProtection="0">
      <alignment horizontal="center"/>
    </xf>
    <xf numFmtId="0" fontId="123" fillId="54" borderId="32" applyNumberFormat="0" applyProtection="0">
      <alignment horizontal="center"/>
    </xf>
    <xf numFmtId="0" fontId="123" fillId="54" borderId="32" applyNumberFormat="0" applyProtection="0">
      <alignment horizontal="left"/>
    </xf>
    <xf numFmtId="0" fontId="124" fillId="20" borderId="0" applyNumberFormat="0" applyBorder="0" applyProtection="0">
      <alignment horizontal="left"/>
    </xf>
    <xf numFmtId="0" fontId="125" fillId="20" borderId="0" applyNumberFormat="0" applyBorder="0" applyProtection="0">
      <alignment horizontal="left"/>
    </xf>
    <xf numFmtId="0" fontId="125" fillId="55" borderId="33" applyNumberFormat="0" applyAlignment="0" applyProtection="0"/>
    <xf numFmtId="0" fontId="122" fillId="56" borderId="33" applyNumberFormat="0" applyAlignment="0" applyProtection="0"/>
    <xf numFmtId="0" fontId="17" fillId="0" borderId="0"/>
    <xf numFmtId="0" fontId="122" fillId="57" borderId="33" applyNumberFormat="0" applyAlignment="0" applyProtection="0"/>
    <xf numFmtId="0" fontId="17" fillId="0" borderId="0"/>
    <xf numFmtId="0" fontId="17" fillId="0" borderId="0"/>
    <xf numFmtId="0" fontId="17" fillId="0" borderId="0"/>
    <xf numFmtId="0" fontId="122" fillId="0" borderId="32" applyNumberFormat="0" applyFill="0" applyProtection="0">
      <alignment horizontal="center"/>
    </xf>
    <xf numFmtId="0" fontId="123" fillId="54" borderId="32" applyNumberFormat="0" applyProtection="0">
      <alignment horizontal="center"/>
    </xf>
    <xf numFmtId="0" fontId="123" fillId="54" borderId="32" applyNumberFormat="0" applyProtection="0">
      <alignment horizontal="left"/>
    </xf>
    <xf numFmtId="0" fontId="124" fillId="20" borderId="0" applyNumberFormat="0" applyBorder="0" applyProtection="0">
      <alignment horizontal="left"/>
    </xf>
    <xf numFmtId="0" fontId="125" fillId="20" borderId="0" applyNumberFormat="0" applyBorder="0" applyProtection="0">
      <alignment horizontal="left"/>
    </xf>
    <xf numFmtId="0" fontId="125" fillId="55" borderId="33" applyNumberFormat="0" applyAlignment="0" applyProtection="0"/>
    <xf numFmtId="0" fontId="17" fillId="0" borderId="0"/>
    <xf numFmtId="0" fontId="122" fillId="56" borderId="33" applyNumberFormat="0" applyAlignment="0" applyProtection="0"/>
    <xf numFmtId="0" fontId="122" fillId="57" borderId="33" applyNumberFormat="0" applyAlignment="0" applyProtection="0"/>
    <xf numFmtId="0" fontId="17" fillId="0" borderId="0"/>
    <xf numFmtId="0" fontId="17" fillId="0" borderId="0"/>
    <xf numFmtId="0" fontId="122" fillId="0" borderId="32" applyNumberFormat="0" applyFill="0" applyProtection="0">
      <alignment horizontal="center"/>
    </xf>
    <xf numFmtId="0" fontId="123" fillId="54" borderId="32" applyNumberFormat="0" applyProtection="0">
      <alignment horizontal="center"/>
    </xf>
    <xf numFmtId="0" fontId="123" fillId="54" borderId="32" applyNumberFormat="0" applyProtection="0">
      <alignment horizontal="left"/>
    </xf>
    <xf numFmtId="0" fontId="124" fillId="20" borderId="0" applyNumberFormat="0" applyBorder="0" applyProtection="0">
      <alignment horizontal="left"/>
    </xf>
    <xf numFmtId="0" fontId="125" fillId="20" borderId="0" applyNumberFormat="0" applyBorder="0" applyProtection="0">
      <alignment horizontal="left"/>
    </xf>
    <xf numFmtId="0" fontId="125" fillId="55" borderId="33" applyNumberFormat="0" applyAlignment="0" applyProtection="0"/>
    <xf numFmtId="0" fontId="17" fillId="0" borderId="0"/>
    <xf numFmtId="0" fontId="122" fillId="56" borderId="33" applyNumberFormat="0" applyAlignment="0" applyProtection="0"/>
    <xf numFmtId="0" fontId="122" fillId="57" borderId="33" applyNumberFormat="0" applyAlignment="0" applyProtection="0"/>
    <xf numFmtId="0" fontId="17" fillId="0" borderId="0"/>
    <xf numFmtId="0" fontId="17" fillId="0" borderId="0"/>
    <xf numFmtId="0" fontId="122" fillId="0" borderId="32" applyNumberFormat="0" applyFill="0" applyProtection="0">
      <alignment horizontal="center"/>
    </xf>
    <xf numFmtId="0" fontId="123" fillId="54" borderId="32" applyNumberFormat="0" applyProtection="0">
      <alignment horizontal="center"/>
    </xf>
    <xf numFmtId="0" fontId="123" fillId="54" borderId="32" applyNumberFormat="0" applyProtection="0">
      <alignment horizontal="left"/>
    </xf>
    <xf numFmtId="0" fontId="124" fillId="20" borderId="0" applyNumberFormat="0" applyBorder="0" applyProtection="0">
      <alignment horizontal="left"/>
    </xf>
    <xf numFmtId="0" fontId="125" fillId="20" borderId="0" applyNumberFormat="0" applyBorder="0" applyProtection="0">
      <alignment horizontal="left"/>
    </xf>
    <xf numFmtId="0" fontId="125" fillId="55" borderId="33" applyNumberFormat="0" applyAlignment="0" applyProtection="0"/>
    <xf numFmtId="0" fontId="122" fillId="56" borderId="33" applyNumberFormat="0" applyAlignment="0" applyProtection="0"/>
    <xf numFmtId="0" fontId="122" fillId="0" borderId="32" applyNumberFormat="0" applyFill="0" applyProtection="0">
      <alignment horizontal="center"/>
    </xf>
    <xf numFmtId="0" fontId="122" fillId="57" borderId="33" applyNumberFormat="0" applyAlignment="0" applyProtection="0"/>
    <xf numFmtId="0" fontId="123" fillId="54" borderId="32" applyNumberFormat="0" applyProtection="0">
      <alignment horizontal="center"/>
    </xf>
    <xf numFmtId="0" fontId="123" fillId="54" borderId="32" applyNumberFormat="0" applyProtection="0">
      <alignment horizontal="left"/>
    </xf>
    <xf numFmtId="0" fontId="124" fillId="20" borderId="0" applyNumberFormat="0" applyBorder="0" applyProtection="0">
      <alignment horizontal="left"/>
    </xf>
    <xf numFmtId="0" fontId="125" fillId="20" borderId="0" applyNumberFormat="0" applyBorder="0" applyProtection="0">
      <alignment horizontal="left"/>
    </xf>
    <xf numFmtId="0" fontId="125" fillId="55" borderId="33" applyNumberFormat="0" applyAlignment="0" applyProtection="0"/>
    <xf numFmtId="0" fontId="122" fillId="56" borderId="33" applyNumberFormat="0" applyAlignment="0" applyProtection="0"/>
    <xf numFmtId="0" fontId="122" fillId="57" borderId="33" applyNumberFormat="0" applyAlignment="0" applyProtection="0"/>
    <xf numFmtId="0" fontId="17" fillId="0" borderId="0"/>
    <xf numFmtId="0" fontId="122" fillId="0" borderId="32" applyNumberFormat="0" applyFill="0" applyProtection="0">
      <alignment horizontal="center"/>
    </xf>
    <xf numFmtId="0" fontId="123" fillId="54" borderId="32" applyNumberFormat="0" applyProtection="0">
      <alignment horizontal="center"/>
    </xf>
    <xf numFmtId="0" fontId="123" fillId="54" borderId="32" applyNumberFormat="0" applyProtection="0">
      <alignment horizontal="left"/>
    </xf>
    <xf numFmtId="0" fontId="124" fillId="20" borderId="0" applyNumberFormat="0" applyBorder="0" applyProtection="0">
      <alignment horizontal="left"/>
    </xf>
    <xf numFmtId="0" fontId="125" fillId="20" borderId="0" applyNumberFormat="0" applyBorder="0" applyProtection="0">
      <alignment horizontal="left"/>
    </xf>
    <xf numFmtId="0" fontId="125" fillId="55" borderId="33" applyNumberFormat="0" applyAlignment="0" applyProtection="0"/>
    <xf numFmtId="0" fontId="17" fillId="0" borderId="0"/>
    <xf numFmtId="0" fontId="17" fillId="0" borderId="0"/>
    <xf numFmtId="0" fontId="122" fillId="56" borderId="33" applyNumberFormat="0" applyAlignment="0" applyProtection="0"/>
    <xf numFmtId="0" fontId="122" fillId="57" borderId="33"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2" fillId="0" borderId="32" applyNumberFormat="0" applyFill="0" applyProtection="0">
      <alignment horizontal="center"/>
    </xf>
    <xf numFmtId="0" fontId="123" fillId="54" borderId="32" applyNumberFormat="0" applyProtection="0">
      <alignment horizontal="center"/>
    </xf>
    <xf numFmtId="0" fontId="123" fillId="54" borderId="32" applyNumberFormat="0" applyProtection="0">
      <alignment horizontal="left"/>
    </xf>
    <xf numFmtId="0" fontId="124" fillId="20" borderId="0" applyNumberFormat="0" applyBorder="0" applyProtection="0">
      <alignment horizontal="left"/>
    </xf>
    <xf numFmtId="0" fontId="17" fillId="0" borderId="0"/>
    <xf numFmtId="0" fontId="125" fillId="20" borderId="0" applyNumberFormat="0" applyBorder="0" applyProtection="0">
      <alignment horizontal="left"/>
    </xf>
    <xf numFmtId="0" fontId="125" fillId="55" borderId="33" applyNumberFormat="0" applyAlignment="0" applyProtection="0"/>
    <xf numFmtId="0" fontId="122" fillId="56" borderId="33" applyNumberFormat="0" applyAlignment="0" applyProtection="0"/>
    <xf numFmtId="0" fontId="122" fillId="57" borderId="33" applyNumberFormat="0" applyAlignment="0" applyProtection="0"/>
    <xf numFmtId="0" fontId="17" fillId="0" borderId="0"/>
    <xf numFmtId="0" fontId="122" fillId="0" borderId="32" applyNumberFormat="0" applyFill="0" applyProtection="0">
      <alignment horizontal="center"/>
    </xf>
    <xf numFmtId="0" fontId="123" fillId="54" borderId="32" applyNumberFormat="0" applyProtection="0">
      <alignment horizontal="center"/>
    </xf>
    <xf numFmtId="0" fontId="123" fillId="54" borderId="32" applyNumberFormat="0" applyProtection="0">
      <alignment horizontal="left"/>
    </xf>
    <xf numFmtId="0" fontId="124" fillId="20" borderId="0" applyNumberFormat="0" applyBorder="0" applyProtection="0">
      <alignment horizontal="left"/>
    </xf>
    <xf numFmtId="0" fontId="125" fillId="20" borderId="0" applyNumberFormat="0" applyBorder="0" applyProtection="0">
      <alignment horizontal="left"/>
    </xf>
    <xf numFmtId="0" fontId="125" fillId="55" borderId="33" applyNumberFormat="0" applyAlignment="0" applyProtection="0"/>
    <xf numFmtId="0" fontId="122" fillId="56" borderId="33" applyNumberFormat="0" applyAlignment="0" applyProtection="0"/>
    <xf numFmtId="0" fontId="122" fillId="57" borderId="33"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2" fillId="0" borderId="32" applyNumberFormat="0" applyFill="0" applyProtection="0">
      <alignment horizontal="center"/>
    </xf>
    <xf numFmtId="0" fontId="123" fillId="54" borderId="32" applyNumberFormat="0" applyProtection="0">
      <alignment horizontal="center"/>
    </xf>
    <xf numFmtId="0" fontId="123" fillId="54" borderId="32" applyNumberFormat="0" applyProtection="0">
      <alignment horizontal="left"/>
    </xf>
    <xf numFmtId="0" fontId="124" fillId="20" borderId="0" applyNumberFormat="0" applyBorder="0" applyProtection="0">
      <alignment horizontal="left"/>
    </xf>
    <xf numFmtId="0" fontId="125" fillId="20" borderId="0" applyNumberFormat="0" applyBorder="0" applyProtection="0">
      <alignment horizontal="left"/>
    </xf>
    <xf numFmtId="0" fontId="125" fillId="55" borderId="33" applyNumberFormat="0" applyAlignment="0" applyProtection="0"/>
    <xf numFmtId="0" fontId="122" fillId="56" borderId="33" applyNumberFormat="0" applyAlignment="0" applyProtection="0"/>
    <xf numFmtId="0" fontId="122" fillId="57" borderId="33" applyNumberFormat="0" applyAlignment="0" applyProtection="0"/>
    <xf numFmtId="0" fontId="17" fillId="0" borderId="0"/>
    <xf numFmtId="0" fontId="17" fillId="0" borderId="0"/>
    <xf numFmtId="0" fontId="122" fillId="0" borderId="32" applyNumberFormat="0" applyFill="0" applyProtection="0">
      <alignment horizontal="center"/>
    </xf>
    <xf numFmtId="0" fontId="123" fillId="54" borderId="32" applyNumberFormat="0" applyProtection="0">
      <alignment horizontal="center"/>
    </xf>
    <xf numFmtId="0" fontId="123" fillId="54" borderId="32" applyNumberFormat="0" applyProtection="0">
      <alignment horizontal="left"/>
    </xf>
    <xf numFmtId="0" fontId="124" fillId="20" borderId="0" applyNumberFormat="0" applyBorder="0" applyProtection="0">
      <alignment horizontal="left"/>
    </xf>
    <xf numFmtId="0" fontId="125" fillId="20" borderId="0" applyNumberFormat="0" applyBorder="0" applyProtection="0">
      <alignment horizontal="left"/>
    </xf>
    <xf numFmtId="0" fontId="125" fillId="55" borderId="33" applyNumberFormat="0" applyAlignment="0" applyProtection="0"/>
    <xf numFmtId="0" fontId="122" fillId="56" borderId="33" applyNumberFormat="0" applyAlignment="0" applyProtection="0"/>
    <xf numFmtId="0" fontId="122" fillId="57" borderId="33" applyNumberFormat="0" applyAlignment="0" applyProtection="0"/>
    <xf numFmtId="0" fontId="17" fillId="0" borderId="0"/>
    <xf numFmtId="0" fontId="17" fillId="0" borderId="0"/>
    <xf numFmtId="0" fontId="122" fillId="0" borderId="32" applyNumberFormat="0" applyFill="0" applyProtection="0">
      <alignment horizontal="center"/>
    </xf>
    <xf numFmtId="0" fontId="123" fillId="54" borderId="32" applyNumberFormat="0" applyProtection="0">
      <alignment horizontal="center"/>
    </xf>
    <xf numFmtId="0" fontId="123" fillId="54" borderId="32" applyNumberFormat="0" applyProtection="0">
      <alignment horizontal="left"/>
    </xf>
    <xf numFmtId="0" fontId="124" fillId="20" borderId="0" applyNumberFormat="0" applyBorder="0" applyProtection="0">
      <alignment horizontal="left"/>
    </xf>
    <xf numFmtId="0" fontId="125" fillId="20" borderId="0" applyNumberFormat="0" applyBorder="0" applyProtection="0">
      <alignment horizontal="left"/>
    </xf>
    <xf numFmtId="0" fontId="125" fillId="55" borderId="33" applyNumberFormat="0" applyAlignment="0" applyProtection="0"/>
    <xf numFmtId="0" fontId="122" fillId="56" borderId="33" applyNumberFormat="0" applyAlignment="0" applyProtection="0"/>
    <xf numFmtId="0" fontId="122" fillId="57" borderId="33" applyNumberFormat="0" applyAlignment="0" applyProtection="0"/>
    <xf numFmtId="0" fontId="121" fillId="0" borderId="0">
      <alignment horizontal="center" vertical="center"/>
    </xf>
    <xf numFmtId="0" fontId="126" fillId="58" borderId="0" applyNumberFormat="0" applyFill="0">
      <alignment horizontal="left" vertical="center"/>
    </xf>
    <xf numFmtId="0" fontId="112" fillId="0" borderId="0" applyNumberFormat="0" applyBorder="0" applyAlignment="0"/>
    <xf numFmtId="0" fontId="127" fillId="0" borderId="0" applyNumberFormat="0" applyBorder="0" applyAlignment="0"/>
    <xf numFmtId="0" fontId="112" fillId="0" borderId="0" applyNumberFormat="0" applyBorder="0" applyAlignment="0"/>
    <xf numFmtId="0" fontId="128" fillId="0" borderId="2"/>
    <xf numFmtId="40" fontId="129" fillId="0" borderId="0" applyBorder="0">
      <alignment horizontal="right"/>
    </xf>
    <xf numFmtId="3" fontId="130" fillId="0" borderId="0">
      <alignment horizontal="right" vertical="center"/>
    </xf>
    <xf numFmtId="49" fontId="130" fillId="0" borderId="0">
      <alignment horizontal="right" vertical="center"/>
    </xf>
    <xf numFmtId="0" fontId="17" fillId="0" borderId="0"/>
    <xf numFmtId="0" fontId="131" fillId="0" borderId="0" applyFill="0" applyBorder="0" applyProtection="0">
      <alignment horizontal="center" vertical="center"/>
    </xf>
    <xf numFmtId="0" fontId="132" fillId="0" borderId="0" applyBorder="0" applyProtection="0">
      <alignment vertical="center"/>
    </xf>
    <xf numFmtId="0" fontId="132" fillId="0" borderId="15" applyBorder="0" applyProtection="0">
      <alignment horizontal="right" vertical="center"/>
    </xf>
    <xf numFmtId="0" fontId="133" fillId="59" borderId="0" applyBorder="0" applyProtection="0">
      <alignment horizontal="centerContinuous" vertical="center"/>
    </xf>
    <xf numFmtId="0" fontId="133" fillId="60" borderId="15" applyBorder="0" applyProtection="0">
      <alignment horizontal="centerContinuous" vertical="center"/>
    </xf>
    <xf numFmtId="0" fontId="17" fillId="0" borderId="0" applyBorder="0" applyProtection="0">
      <alignment vertical="center"/>
    </xf>
    <xf numFmtId="0" fontId="131" fillId="0" borderId="0" applyFill="0" applyBorder="0" applyProtection="0"/>
    <xf numFmtId="0" fontId="134" fillId="0" borderId="0" applyFill="0" applyBorder="0" applyProtection="0">
      <alignment horizontal="left"/>
    </xf>
    <xf numFmtId="0" fontId="69" fillId="0" borderId="1" applyFill="0" applyBorder="0" applyProtection="0">
      <alignment horizontal="left" vertical="top"/>
    </xf>
    <xf numFmtId="0" fontId="76" fillId="0" borderId="0" applyNumberFormat="0" applyAlignment="0">
      <alignment horizontal="center"/>
    </xf>
    <xf numFmtId="0" fontId="80" fillId="30" borderId="21" applyNumberFormat="0" applyAlignment="0">
      <alignment horizontal="center"/>
    </xf>
    <xf numFmtId="49" fontId="32" fillId="0" borderId="0" applyFill="0" applyBorder="0" applyAlignment="0"/>
    <xf numFmtId="49" fontId="3" fillId="0" borderId="0" applyFill="0" applyBorder="0" applyAlignment="0"/>
    <xf numFmtId="0" fontId="37" fillId="0" borderId="0" applyFill="0" applyBorder="0" applyAlignment="0"/>
    <xf numFmtId="0" fontId="37" fillId="0" borderId="0" applyFill="0" applyBorder="0" applyAlignment="0"/>
    <xf numFmtId="49" fontId="17" fillId="0" borderId="0" applyNumberFormat="0">
      <alignment wrapText="1"/>
    </xf>
    <xf numFmtId="0" fontId="17" fillId="0" borderId="0" applyFont="0" applyFill="0" applyBorder="0" applyAlignment="0" applyProtection="0"/>
    <xf numFmtId="0" fontId="17" fillId="0" borderId="0"/>
    <xf numFmtId="199" fontId="17" fillId="0" borderId="0" applyFont="0" applyFill="0" applyBorder="0" applyAlignment="0" applyProtection="0"/>
    <xf numFmtId="0" fontId="17" fillId="0" borderId="0" applyFont="0" applyFill="0" applyBorder="0" applyAlignment="0" applyProtection="0"/>
    <xf numFmtId="0" fontId="20" fillId="0" borderId="0" applyNumberFormat="0" applyFill="0" applyBorder="0" applyAlignment="0" applyProtection="0"/>
    <xf numFmtId="0" fontId="135" fillId="23" borderId="0">
      <alignment vertical="top"/>
    </xf>
    <xf numFmtId="0" fontId="135" fillId="23" borderId="0">
      <alignment vertical="top"/>
    </xf>
    <xf numFmtId="0" fontId="135" fillId="23" borderId="0">
      <alignment vertical="top"/>
    </xf>
    <xf numFmtId="0" fontId="135" fillId="23" borderId="0">
      <alignment vertical="top"/>
    </xf>
    <xf numFmtId="0" fontId="20" fillId="0" borderId="0" applyNumberFormat="0" applyFill="0" applyBorder="0" applyAlignment="0" applyProtection="0"/>
    <xf numFmtId="0" fontId="191" fillId="0" borderId="0" applyNumberFormat="0" applyFill="0" applyBorder="0" applyAlignment="0" applyProtection="0"/>
    <xf numFmtId="0" fontId="191"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38" fontId="136" fillId="10" borderId="0">
      <alignment horizontal="center"/>
    </xf>
    <xf numFmtId="0" fontId="17" fillId="0" borderId="0" applyBorder="0"/>
    <xf numFmtId="0" fontId="137" fillId="0" borderId="34">
      <alignment horizontal="center" vertical="center"/>
    </xf>
    <xf numFmtId="0" fontId="17" fillId="0" borderId="0" applyBorder="0"/>
    <xf numFmtId="38" fontId="75" fillId="0" borderId="0"/>
    <xf numFmtId="0" fontId="138" fillId="0" borderId="0">
      <alignment vertical="center"/>
    </xf>
    <xf numFmtId="0" fontId="21" fillId="0" borderId="35" applyNumberFormat="0" applyFill="0" applyAlignment="0" applyProtection="0"/>
    <xf numFmtId="0" fontId="21" fillId="0" borderId="35" applyNumberFormat="0" applyFill="0" applyAlignment="0" applyProtection="0"/>
    <xf numFmtId="0" fontId="44" fillId="23" borderId="0" applyNumberFormat="0" applyFont="0" applyFill="0" applyAlignment="0">
      <alignment horizontal="left"/>
    </xf>
    <xf numFmtId="0" fontId="44" fillId="23" borderId="0" applyNumberFormat="0" applyFont="0" applyFill="0" applyAlignment="0">
      <alignment horizontal="left"/>
    </xf>
    <xf numFmtId="0" fontId="44" fillId="23" borderId="0" applyNumberFormat="0" applyFont="0" applyFill="0" applyAlignment="0">
      <alignment horizontal="left"/>
    </xf>
    <xf numFmtId="0" fontId="21" fillId="0" borderId="35" applyNumberFormat="0" applyFill="0" applyAlignment="0" applyProtection="0"/>
    <xf numFmtId="0" fontId="192" fillId="0" borderId="49" applyNumberFormat="0" applyFill="0" applyAlignment="0" applyProtection="0"/>
    <xf numFmtId="0" fontId="192" fillId="0" borderId="49" applyNumberFormat="0" applyFill="0" applyAlignment="0" applyProtection="0"/>
    <xf numFmtId="0" fontId="21" fillId="0" borderId="35" applyNumberFormat="0" applyFill="0" applyAlignment="0" applyProtection="0"/>
    <xf numFmtId="0" fontId="21" fillId="0" borderId="35" applyNumberFormat="0" applyFill="0" applyAlignment="0" applyProtection="0"/>
    <xf numFmtId="0" fontId="21" fillId="0" borderId="35" applyNumberFormat="0" applyFill="0" applyAlignment="0" applyProtection="0"/>
    <xf numFmtId="0" fontId="78" fillId="0" borderId="0">
      <alignment horizontal="left"/>
      <protection locked="0"/>
    </xf>
    <xf numFmtId="0" fontId="77" fillId="0" borderId="28" applyNumberFormat="0" applyBorder="0" applyProtection="0">
      <alignment horizontal="center"/>
    </xf>
    <xf numFmtId="0" fontId="116" fillId="0" borderId="15" applyNumberFormat="0" applyFont="0" applyBorder="0" applyAlignment="0" applyProtection="0">
      <alignment horizontal="centerContinuous" vertical="center"/>
    </xf>
    <xf numFmtId="0" fontId="17" fillId="20" borderId="0" applyNumberFormat="0" applyFont="0" applyFill="0" applyBorder="0" applyAlignment="0">
      <alignment horizontal="centerContinuous" vertical="center"/>
      <protection locked="0"/>
    </xf>
    <xf numFmtId="0" fontId="66" fillId="29" borderId="0" applyNumberFormat="0" applyFill="0" applyAlignment="0">
      <alignment horizontal="centerContinuous" vertical="center"/>
    </xf>
    <xf numFmtId="0" fontId="89" fillId="0" borderId="0">
      <alignment vertical="top"/>
    </xf>
    <xf numFmtId="171" fontId="17" fillId="0" borderId="21">
      <protection locked="0"/>
    </xf>
    <xf numFmtId="188" fontId="17" fillId="0" borderId="21" applyFont="0" applyAlignment="0" applyProtection="0"/>
    <xf numFmtId="0" fontId="17" fillId="0" borderId="0" applyFont="0" applyFill="0" applyBorder="0" applyAlignment="0" applyProtection="0"/>
    <xf numFmtId="0" fontId="17" fillId="0" borderId="0" applyFont="0" applyFill="0" applyBorder="0" applyAlignment="0" applyProtection="0"/>
    <xf numFmtId="168" fontId="17" fillId="0" borderId="0" applyFont="0" applyFill="0" applyBorder="0" applyAlignment="0" applyProtection="0"/>
    <xf numFmtId="200" fontId="17" fillId="0" borderId="0" applyFont="0" applyFill="0" applyBorder="0" applyAlignment="0" applyProtection="0"/>
    <xf numFmtId="201" fontId="17"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93" fillId="0" borderId="0" applyNumberFormat="0" applyFill="0" applyBorder="0" applyAlignment="0" applyProtection="0"/>
    <xf numFmtId="0" fontId="193"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39" fillId="0" borderId="0"/>
    <xf numFmtId="0" fontId="25" fillId="0" borderId="0" applyNumberFormat="0" applyFont="0" applyFill="0" applyBorder="0" applyProtection="0">
      <alignment horizontal="center" vertical="center" wrapText="1"/>
    </xf>
    <xf numFmtId="0" fontId="73" fillId="0" borderId="0" applyBorder="0" applyProtection="0">
      <alignment horizontal="right" vertical="center"/>
    </xf>
    <xf numFmtId="0" fontId="17" fillId="0" borderId="0">
      <alignment horizontal="left"/>
    </xf>
    <xf numFmtId="0" fontId="17" fillId="0" borderId="0"/>
    <xf numFmtId="0" fontId="140" fillId="0" borderId="0"/>
  </cellStyleXfs>
  <cellXfs count="385">
    <xf numFmtId="0" fontId="0" fillId="0" borderId="0" xfId="0"/>
    <xf numFmtId="0" fontId="145" fillId="61" borderId="21" xfId="7" applyFont="1" applyFill="1" applyBorder="1" applyAlignment="1">
      <alignment horizontal="center" vertical="center" wrapText="1"/>
    </xf>
    <xf numFmtId="203" fontId="17" fillId="0" borderId="21" xfId="8" applyNumberFormat="1" applyFont="1" applyFill="1" applyBorder="1" applyAlignment="1">
      <alignment horizontal="center" vertical="top" wrapText="1"/>
    </xf>
    <xf numFmtId="203" fontId="17" fillId="0" borderId="21" xfId="8" applyFont="1" applyFill="1" applyBorder="1" applyAlignment="1">
      <alignment horizontal="center" vertical="top" wrapText="1"/>
    </xf>
    <xf numFmtId="203" fontId="17" fillId="0" borderId="36" xfId="8" applyFont="1" applyFill="1" applyBorder="1" applyAlignment="1">
      <alignment vertical="top" wrapText="1"/>
    </xf>
    <xf numFmtId="203" fontId="17" fillId="0" borderId="21" xfId="7" applyNumberFormat="1" applyFont="1" applyFill="1" applyBorder="1" applyAlignment="1">
      <alignment horizontal="center" vertical="top" wrapText="1"/>
    </xf>
    <xf numFmtId="0" fontId="17" fillId="0" borderId="21" xfId="7" applyFont="1" applyFill="1" applyBorder="1" applyAlignment="1">
      <alignment horizontal="center" vertical="top" wrapText="1"/>
    </xf>
    <xf numFmtId="0" fontId="17" fillId="0" borderId="21" xfId="7" applyFont="1" applyBorder="1" applyAlignment="1">
      <alignment vertical="top" wrapText="1"/>
    </xf>
    <xf numFmtId="0" fontId="3" fillId="63" borderId="37" xfId="0" applyFont="1" applyFill="1" applyBorder="1" applyAlignment="1" applyProtection="1">
      <alignment horizontal="center" wrapText="1"/>
      <protection locked="0"/>
    </xf>
    <xf numFmtId="0" fontId="3" fillId="64" borderId="37" xfId="0" applyFont="1" applyFill="1" applyBorder="1" applyAlignment="1" applyProtection="1">
      <alignment horizontal="center" wrapText="1"/>
      <protection locked="0"/>
    </xf>
    <xf numFmtId="0" fontId="0" fillId="64" borderId="37" xfId="0" applyFont="1" applyFill="1" applyBorder="1" applyAlignment="1" applyProtection="1">
      <alignment horizontal="center" wrapText="1"/>
      <protection locked="0"/>
    </xf>
    <xf numFmtId="0" fontId="0" fillId="63" borderId="0" xfId="0" applyFont="1" applyFill="1" applyBorder="1" applyAlignment="1" applyProtection="1">
      <alignment horizontal="center" wrapText="1"/>
      <protection hidden="1"/>
    </xf>
    <xf numFmtId="16" fontId="0" fillId="0" borderId="21" xfId="0" applyNumberFormat="1" applyBorder="1" applyAlignment="1">
      <alignment horizontal="center"/>
    </xf>
    <xf numFmtId="0" fontId="0" fillId="0" borderId="21" xfId="0" applyBorder="1" applyAlignment="1">
      <alignment horizontal="center"/>
    </xf>
    <xf numFmtId="0" fontId="0" fillId="0" borderId="21" xfId="0" applyBorder="1"/>
    <xf numFmtId="0" fontId="0" fillId="66" borderId="0" xfId="0" applyFill="1" applyAlignment="1" applyProtection="1">
      <alignment wrapText="1"/>
      <protection locked="0"/>
    </xf>
    <xf numFmtId="16" fontId="0" fillId="0" borderId="21" xfId="0" applyNumberFormat="1" applyBorder="1"/>
    <xf numFmtId="0" fontId="3" fillId="0" borderId="21" xfId="0" applyFont="1" applyBorder="1"/>
    <xf numFmtId="0" fontId="3" fillId="0" borderId="21" xfId="0" applyFont="1" applyBorder="1" applyAlignment="1">
      <alignment wrapText="1"/>
    </xf>
    <xf numFmtId="0" fontId="0" fillId="0" borderId="0" xfId="0" applyBorder="1"/>
    <xf numFmtId="0" fontId="10" fillId="4" borderId="0" xfId="847"/>
    <xf numFmtId="0" fontId="0" fillId="69" borderId="37" xfId="0" applyFont="1" applyFill="1" applyBorder="1" applyAlignment="1" applyProtection="1">
      <alignment horizontal="center" wrapText="1"/>
      <protection locked="0"/>
    </xf>
    <xf numFmtId="0" fontId="0" fillId="0" borderId="21" xfId="0" applyBorder="1" applyAlignment="1">
      <alignment wrapText="1"/>
    </xf>
    <xf numFmtId="0" fontId="0" fillId="0" borderId="0" xfId="0" applyAlignment="1">
      <alignment wrapText="1"/>
    </xf>
    <xf numFmtId="0" fontId="3" fillId="0" borderId="0" xfId="0" applyFont="1" applyAlignment="1">
      <alignment wrapText="1"/>
    </xf>
    <xf numFmtId="0" fontId="149" fillId="0" borderId="0" xfId="847" applyFont="1" applyFill="1"/>
    <xf numFmtId="0" fontId="17" fillId="0" borderId="0" xfId="0" applyFont="1" applyFill="1"/>
    <xf numFmtId="0" fontId="0" fillId="66" borderId="0" xfId="0" applyFill="1"/>
    <xf numFmtId="0" fontId="10" fillId="66" borderId="0" xfId="847" applyFill="1"/>
    <xf numFmtId="0" fontId="0" fillId="0" borderId="0" xfId="0" applyFill="1"/>
    <xf numFmtId="0" fontId="10" fillId="0" borderId="0" xfId="847" applyFill="1"/>
    <xf numFmtId="0" fontId="10" fillId="32" borderId="0" xfId="847" applyFill="1"/>
    <xf numFmtId="0" fontId="0" fillId="32" borderId="0" xfId="0" applyFill="1"/>
    <xf numFmtId="0" fontId="3" fillId="0" borderId="0" xfId="0" applyFont="1"/>
    <xf numFmtId="0" fontId="92" fillId="0" borderId="0" xfId="0" applyFont="1"/>
    <xf numFmtId="0" fontId="0" fillId="0" borderId="5" xfId="0" applyBorder="1"/>
    <xf numFmtId="0" fontId="0" fillId="0" borderId="13" xfId="0" applyBorder="1"/>
    <xf numFmtId="0" fontId="3" fillId="0" borderId="0" xfId="0" applyFont="1" applyFill="1"/>
    <xf numFmtId="20" fontId="3" fillId="70" borderId="0" xfId="0" applyNumberFormat="1" applyFont="1" applyFill="1"/>
    <xf numFmtId="20" fontId="3" fillId="0" borderId="0" xfId="0" applyNumberFormat="1" applyFont="1" applyFill="1"/>
    <xf numFmtId="20" fontId="3" fillId="66" borderId="0" xfId="0" applyNumberFormat="1" applyFont="1" applyFill="1"/>
    <xf numFmtId="0" fontId="0" fillId="69" borderId="0" xfId="0" applyFont="1" applyFill="1" applyBorder="1" applyAlignment="1" applyProtection="1">
      <alignment horizontal="center" wrapText="1"/>
      <protection locked="0"/>
    </xf>
    <xf numFmtId="0" fontId="150" fillId="0" borderId="0" xfId="0" applyFont="1"/>
    <xf numFmtId="20" fontId="0" fillId="0" borderId="0" xfId="0" applyNumberFormat="1" applyFill="1" applyAlignment="1">
      <alignment horizontal="right"/>
    </xf>
    <xf numFmtId="20" fontId="0" fillId="0" borderId="0" xfId="0" applyNumberFormat="1" applyFill="1" applyAlignment="1">
      <alignment horizontal="left"/>
    </xf>
    <xf numFmtId="0" fontId="10" fillId="70" borderId="0" xfId="847" applyFill="1"/>
    <xf numFmtId="0" fontId="0" fillId="70" borderId="0" xfId="0" applyFill="1"/>
    <xf numFmtId="0" fontId="3" fillId="0" borderId="0" xfId="0" applyFont="1" applyAlignment="1" applyProtection="1">
      <alignment wrapText="1"/>
      <protection locked="0"/>
    </xf>
    <xf numFmtId="0" fontId="91" fillId="32" borderId="0" xfId="0" applyFont="1" applyFill="1" applyBorder="1" applyAlignment="1" applyProtection="1">
      <alignment horizontal="left" vertical="top" wrapText="1"/>
      <protection locked="0"/>
    </xf>
    <xf numFmtId="203" fontId="0" fillId="0" borderId="0" xfId="0" applyNumberFormat="1"/>
    <xf numFmtId="0" fontId="3" fillId="0" borderId="21" xfId="0" applyFont="1" applyFill="1" applyBorder="1"/>
    <xf numFmtId="0" fontId="17" fillId="20" borderId="0" xfId="0" applyFont="1" applyFill="1"/>
    <xf numFmtId="0" fontId="3" fillId="0" borderId="2" xfId="0" applyFont="1" applyFill="1" applyBorder="1" applyAlignment="1">
      <alignment wrapText="1"/>
    </xf>
    <xf numFmtId="0" fontId="17" fillId="20" borderId="21" xfId="0" applyFont="1" applyFill="1" applyBorder="1"/>
    <xf numFmtId="0" fontId="17" fillId="20" borderId="21" xfId="0" applyFont="1" applyFill="1" applyBorder="1" applyAlignment="1">
      <alignment wrapText="1"/>
    </xf>
    <xf numFmtId="203" fontId="17" fillId="0" borderId="21" xfId="0" applyNumberFormat="1" applyFont="1" applyBorder="1" applyAlignment="1">
      <alignment horizontal="center"/>
    </xf>
    <xf numFmtId="0" fontId="17" fillId="73" borderId="21" xfId="0" applyNumberFormat="1" applyFont="1" applyFill="1" applyBorder="1" applyAlignment="1" applyProtection="1">
      <alignment horizontal="center"/>
      <protection hidden="1"/>
    </xf>
    <xf numFmtId="0" fontId="17" fillId="74" borderId="21" xfId="591" applyNumberFormat="1" applyFont="1" applyFill="1" applyBorder="1" applyAlignment="1" applyProtection="1">
      <alignment horizontal="center"/>
      <protection hidden="1"/>
    </xf>
    <xf numFmtId="0" fontId="17" fillId="74" borderId="21" xfId="0" applyFont="1" applyFill="1" applyBorder="1" applyAlignment="1" applyProtection="1">
      <alignment horizontal="center"/>
      <protection hidden="1"/>
    </xf>
    <xf numFmtId="0" fontId="17" fillId="73" borderId="21" xfId="0" applyFont="1" applyFill="1" applyBorder="1" applyAlignment="1" applyProtection="1">
      <alignment horizontal="center"/>
      <protection hidden="1"/>
    </xf>
    <xf numFmtId="0" fontId="17" fillId="20" borderId="21" xfId="0" applyNumberFormat="1" applyFont="1" applyFill="1" applyBorder="1" applyAlignment="1" applyProtection="1">
      <alignment horizontal="center"/>
      <protection hidden="1"/>
    </xf>
    <xf numFmtId="0" fontId="17" fillId="20" borderId="21" xfId="591" applyNumberFormat="1" applyFont="1" applyFill="1" applyBorder="1" applyAlignment="1" applyProtection="1">
      <alignment horizontal="center"/>
      <protection hidden="1"/>
    </xf>
    <xf numFmtId="0" fontId="17" fillId="20" borderId="21" xfId="0" applyFont="1" applyFill="1" applyBorder="1" applyAlignment="1" applyProtection="1">
      <alignment horizontal="center"/>
      <protection hidden="1"/>
    </xf>
    <xf numFmtId="0" fontId="3" fillId="0" borderId="21" xfId="0" applyFont="1" applyFill="1" applyBorder="1" applyAlignment="1">
      <alignment wrapText="1"/>
    </xf>
    <xf numFmtId="0" fontId="3" fillId="0" borderId="38" xfId="0" applyFont="1" applyBorder="1"/>
    <xf numFmtId="0" fontId="0" fillId="0" borderId="38" xfId="0" applyBorder="1"/>
    <xf numFmtId="0" fontId="17" fillId="20" borderId="0" xfId="0" applyFont="1" applyFill="1" applyBorder="1"/>
    <xf numFmtId="0" fontId="3" fillId="20" borderId="38" xfId="0" applyFont="1" applyFill="1" applyBorder="1" applyAlignment="1">
      <alignment wrapText="1"/>
    </xf>
    <xf numFmtId="0" fontId="153" fillId="0" borderId="0" xfId="0" applyFont="1"/>
    <xf numFmtId="0" fontId="156" fillId="0" borderId="0" xfId="0" applyFont="1"/>
    <xf numFmtId="0" fontId="157" fillId="0" borderId="0" xfId="0" applyFont="1"/>
    <xf numFmtId="49" fontId="157" fillId="0" borderId="0" xfId="0" applyNumberFormat="1" applyFont="1"/>
    <xf numFmtId="0" fontId="158" fillId="0" borderId="0" xfId="0" applyFont="1"/>
    <xf numFmtId="0" fontId="159" fillId="0" borderId="0" xfId="0" applyFont="1"/>
    <xf numFmtId="0" fontId="17" fillId="0" borderId="21" xfId="0" applyFont="1" applyBorder="1" applyAlignment="1">
      <alignment horizontal="center"/>
    </xf>
    <xf numFmtId="0" fontId="17" fillId="20" borderId="21" xfId="0" applyFont="1" applyFill="1" applyBorder="1" applyAlignment="1">
      <alignment horizontal="center"/>
    </xf>
    <xf numFmtId="205" fontId="17" fillId="20" borderId="21" xfId="0" applyNumberFormat="1" applyFont="1" applyFill="1" applyBorder="1" applyAlignment="1">
      <alignment horizontal="center"/>
    </xf>
    <xf numFmtId="0" fontId="0" fillId="0" borderId="21" xfId="0" applyFill="1" applyBorder="1"/>
    <xf numFmtId="0" fontId="160" fillId="0" borderId="21" xfId="0" applyFont="1" applyBorder="1" applyAlignment="1">
      <alignment wrapText="1"/>
    </xf>
    <xf numFmtId="0" fontId="0" fillId="0" borderId="21" xfId="0" applyFont="1" applyFill="1" applyBorder="1"/>
    <xf numFmtId="0" fontId="3" fillId="0" borderId="21" xfId="0" applyFont="1" applyBorder="1" applyAlignment="1">
      <alignment horizontal="left" wrapText="1"/>
    </xf>
    <xf numFmtId="16" fontId="0" fillId="0" borderId="0" xfId="0" applyNumberFormat="1"/>
    <xf numFmtId="0" fontId="0" fillId="0" borderId="2" xfId="0" applyFill="1" applyBorder="1"/>
    <xf numFmtId="203" fontId="17" fillId="20" borderId="21" xfId="0" applyNumberFormat="1" applyFont="1" applyFill="1" applyBorder="1" applyAlignment="1">
      <alignment horizontal="center"/>
    </xf>
    <xf numFmtId="0" fontId="17" fillId="23" borderId="21" xfId="0" applyFont="1" applyFill="1" applyBorder="1" applyAlignment="1">
      <alignment horizontal="center"/>
    </xf>
    <xf numFmtId="203" fontId="17" fillId="23" borderId="21" xfId="0" applyNumberFormat="1" applyFont="1" applyFill="1" applyBorder="1" applyAlignment="1">
      <alignment horizontal="center"/>
    </xf>
    <xf numFmtId="0" fontId="17" fillId="20" borderId="21" xfId="847" applyFont="1" applyFill="1" applyBorder="1" applyAlignment="1">
      <alignment horizontal="center"/>
    </xf>
    <xf numFmtId="0" fontId="17" fillId="20" borderId="21" xfId="0" applyFont="1" applyFill="1" applyBorder="1" applyAlignment="1">
      <alignment horizontal="left"/>
    </xf>
    <xf numFmtId="0" fontId="162" fillId="20" borderId="21" xfId="0" applyFont="1" applyFill="1" applyBorder="1"/>
    <xf numFmtId="0" fontId="162" fillId="20" borderId="21" xfId="0" applyFont="1" applyFill="1" applyBorder="1" applyAlignment="1">
      <alignment horizontal="center"/>
    </xf>
    <xf numFmtId="0" fontId="162" fillId="20" borderId="21" xfId="0" applyFont="1" applyFill="1" applyBorder="1" applyAlignment="1">
      <alignment wrapText="1"/>
    </xf>
    <xf numFmtId="0" fontId="162" fillId="20" borderId="0" xfId="0" applyFont="1" applyFill="1" applyBorder="1" applyAlignment="1">
      <alignment horizontal="center"/>
    </xf>
    <xf numFmtId="0" fontId="162" fillId="20" borderId="0" xfId="0" applyFont="1" applyFill="1" applyBorder="1"/>
    <xf numFmtId="0" fontId="0" fillId="75" borderId="0" xfId="0" applyFill="1"/>
    <xf numFmtId="0" fontId="76" fillId="76" borderId="21" xfId="0" applyFont="1" applyFill="1" applyBorder="1"/>
    <xf numFmtId="0" fontId="3" fillId="0" borderId="2" xfId="0" applyFont="1" applyFill="1" applyBorder="1"/>
    <xf numFmtId="16" fontId="0" fillId="0" borderId="0" xfId="0" applyNumberFormat="1" applyBorder="1"/>
    <xf numFmtId="0" fontId="3" fillId="0" borderId="4" xfId="0" applyFont="1" applyFill="1" applyBorder="1"/>
    <xf numFmtId="0" fontId="50" fillId="0" borderId="4" xfId="0" applyFont="1" applyBorder="1" applyAlignment="1">
      <alignment wrapText="1"/>
    </xf>
    <xf numFmtId="16" fontId="3" fillId="0" borderId="4" xfId="0" applyNumberFormat="1" applyFont="1" applyBorder="1"/>
    <xf numFmtId="0" fontId="3" fillId="0" borderId="0" xfId="0" applyFont="1" applyFill="1" applyBorder="1"/>
    <xf numFmtId="0" fontId="50" fillId="0" borderId="21" xfId="0" applyFont="1" applyBorder="1" applyAlignment="1">
      <alignment wrapText="1"/>
    </xf>
    <xf numFmtId="0" fontId="50" fillId="0" borderId="0" xfId="0" applyFont="1" applyBorder="1" applyAlignment="1">
      <alignment wrapText="1"/>
    </xf>
    <xf numFmtId="0" fontId="3" fillId="0" borderId="0" xfId="0" applyFont="1" applyFill="1" applyBorder="1" applyAlignment="1">
      <alignment wrapText="1"/>
    </xf>
    <xf numFmtId="0" fontId="3" fillId="0" borderId="0" xfId="0" applyFont="1" applyBorder="1" applyAlignment="1">
      <alignment wrapText="1"/>
    </xf>
    <xf numFmtId="0" fontId="3" fillId="0" borderId="0" xfId="0" applyFont="1" applyBorder="1"/>
    <xf numFmtId="16" fontId="3" fillId="0" borderId="0" xfId="0" applyNumberFormat="1" applyFont="1" applyBorder="1"/>
    <xf numFmtId="16" fontId="0" fillId="0" borderId="39" xfId="0" applyNumberFormat="1" applyBorder="1"/>
    <xf numFmtId="0" fontId="3" fillId="0" borderId="1" xfId="0" applyFont="1" applyFill="1" applyBorder="1" applyAlignment="1">
      <alignment wrapText="1"/>
    </xf>
    <xf numFmtId="0" fontId="17" fillId="0" borderId="0" xfId="7" applyFont="1" applyFill="1" applyBorder="1" applyAlignment="1">
      <alignment horizontal="left" wrapText="1"/>
    </xf>
    <xf numFmtId="0" fontId="17" fillId="0" borderId="0" xfId="7" applyFont="1" applyFill="1" applyBorder="1" applyAlignment="1">
      <alignment horizontal="left"/>
    </xf>
    <xf numFmtId="203" fontId="3" fillId="0" borderId="0" xfId="0" applyNumberFormat="1" applyFont="1"/>
    <xf numFmtId="16" fontId="3" fillId="0" borderId="21" xfId="0" applyNumberFormat="1" applyFont="1" applyBorder="1"/>
    <xf numFmtId="16" fontId="0" fillId="0" borderId="36" xfId="0" applyNumberFormat="1" applyBorder="1"/>
    <xf numFmtId="16" fontId="3" fillId="0" borderId="36" xfId="0" applyNumberFormat="1" applyFont="1" applyBorder="1"/>
    <xf numFmtId="0" fontId="3" fillId="0" borderId="36" xfId="0" applyFont="1" applyFill="1" applyBorder="1" applyAlignment="1">
      <alignment wrapText="1"/>
    </xf>
    <xf numFmtId="0" fontId="3" fillId="0" borderId="36" xfId="0" applyFont="1" applyBorder="1" applyAlignment="1">
      <alignment wrapText="1"/>
    </xf>
    <xf numFmtId="0" fontId="17" fillId="0" borderId="21" xfId="0" applyFont="1" applyBorder="1" applyAlignment="1"/>
    <xf numFmtId="16" fontId="169" fillId="0" borderId="21" xfId="0" applyNumberFormat="1" applyFont="1" applyBorder="1"/>
    <xf numFmtId="0" fontId="169" fillId="0" borderId="21" xfId="0" applyFont="1" applyFill="1" applyBorder="1" applyAlignment="1">
      <alignment wrapText="1"/>
    </xf>
    <xf numFmtId="0" fontId="169" fillId="0" borderId="21" xfId="0" applyFont="1" applyBorder="1" applyAlignment="1">
      <alignment wrapText="1"/>
    </xf>
    <xf numFmtId="0" fontId="169" fillId="0" borderId="21" xfId="0" applyFont="1" applyBorder="1" applyAlignment="1">
      <alignment horizontal="left" wrapText="1"/>
    </xf>
    <xf numFmtId="0" fontId="169" fillId="0" borderId="21" xfId="0" applyFont="1" applyBorder="1" applyAlignment="1">
      <alignment vertical="top" wrapText="1"/>
    </xf>
    <xf numFmtId="0" fontId="170" fillId="0" borderId="21" xfId="0" applyFont="1" applyBorder="1" applyAlignment="1"/>
    <xf numFmtId="0" fontId="168" fillId="20" borderId="21" xfId="0" applyFont="1" applyFill="1" applyBorder="1" applyAlignment="1">
      <alignment horizontal="left"/>
    </xf>
    <xf numFmtId="0" fontId="168" fillId="0" borderId="21" xfId="0" applyFont="1" applyBorder="1" applyAlignment="1">
      <alignment horizontal="left"/>
    </xf>
    <xf numFmtId="0" fontId="17" fillId="0" borderId="20" xfId="0" applyFont="1" applyBorder="1" applyAlignment="1"/>
    <xf numFmtId="0" fontId="3" fillId="0" borderId="21" xfId="0" applyFont="1" applyBorder="1" applyAlignment="1">
      <alignment vertical="top" wrapText="1"/>
    </xf>
    <xf numFmtId="0" fontId="3" fillId="0" borderId="21" xfId="0" applyFont="1" applyBorder="1" applyAlignment="1">
      <alignment horizontal="center"/>
    </xf>
    <xf numFmtId="0" fontId="3" fillId="0" borderId="21" xfId="0" applyFont="1" applyBorder="1" applyAlignment="1" applyProtection="1">
      <alignment wrapText="1"/>
      <protection locked="0"/>
    </xf>
    <xf numFmtId="0" fontId="3" fillId="0" borderId="21" xfId="0" applyFont="1" applyFill="1" applyBorder="1" applyAlignment="1" applyProtection="1">
      <alignment horizontal="center" wrapText="1"/>
      <protection locked="0"/>
    </xf>
    <xf numFmtId="14" fontId="0" fillId="0" borderId="0" xfId="0" applyNumberFormat="1"/>
    <xf numFmtId="14" fontId="3" fillId="0" borderId="0" xfId="0" applyNumberFormat="1" applyFont="1"/>
    <xf numFmtId="0" fontId="17" fillId="20" borderId="40" xfId="0" applyFont="1" applyFill="1" applyBorder="1" applyAlignment="1">
      <alignment horizontal="left" vertical="top"/>
    </xf>
    <xf numFmtId="203" fontId="162" fillId="66" borderId="21" xfId="0" applyNumberFormat="1" applyFont="1" applyFill="1" applyBorder="1" applyAlignment="1" applyProtection="1">
      <alignment horizontal="left" wrapText="1"/>
      <protection locked="0"/>
    </xf>
    <xf numFmtId="0" fontId="0" fillId="75" borderId="21" xfId="0" applyFill="1" applyBorder="1"/>
    <xf numFmtId="0" fontId="23" fillId="0" borderId="0" xfId="0" applyFont="1" applyBorder="1" applyAlignment="1">
      <alignment wrapText="1"/>
    </xf>
    <xf numFmtId="0" fontId="0" fillId="32" borderId="21" xfId="0" applyFill="1" applyBorder="1"/>
    <xf numFmtId="0" fontId="17" fillId="0" borderId="21" xfId="0" applyFont="1" applyFill="1" applyBorder="1" applyAlignment="1">
      <alignment horizontal="left"/>
    </xf>
    <xf numFmtId="0" fontId="3" fillId="0" borderId="21" xfId="0" applyFont="1" applyFill="1" applyBorder="1" applyAlignment="1">
      <alignment horizontal="left" wrapText="1"/>
    </xf>
    <xf numFmtId="16" fontId="3" fillId="0" borderId="21" xfId="0" applyNumberFormat="1" applyFont="1" applyBorder="1" applyAlignment="1">
      <alignment horizontal="left"/>
    </xf>
    <xf numFmtId="0" fontId="3" fillId="0" borderId="21" xfId="0" applyFont="1" applyFill="1" applyBorder="1" applyAlignment="1">
      <alignment horizontal="left"/>
    </xf>
    <xf numFmtId="0" fontId="3" fillId="0" borderId="21" xfId="0" applyFont="1" applyBorder="1" applyAlignment="1">
      <alignment horizontal="left"/>
    </xf>
    <xf numFmtId="0" fontId="17" fillId="0" borderId="21" xfId="0" applyFont="1" applyBorder="1" applyAlignment="1">
      <alignment horizontal="left"/>
    </xf>
    <xf numFmtId="0" fontId="172" fillId="76" borderId="0" xfId="0" applyFont="1" applyFill="1" applyBorder="1" applyAlignment="1">
      <alignment wrapText="1"/>
    </xf>
    <xf numFmtId="16" fontId="174" fillId="0" borderId="0" xfId="0" applyNumberFormat="1" applyFont="1" applyBorder="1" applyAlignment="1">
      <alignment horizontal="center"/>
    </xf>
    <xf numFmtId="0" fontId="0" fillId="76" borderId="21" xfId="0" applyFill="1" applyBorder="1"/>
    <xf numFmtId="0" fontId="17" fillId="0" borderId="21" xfId="0" applyFont="1" applyFill="1" applyBorder="1" applyAlignment="1">
      <alignment horizontal="left" wrapText="1"/>
    </xf>
    <xf numFmtId="3" fontId="0" fillId="0" borderId="0" xfId="0" applyNumberFormat="1"/>
    <xf numFmtId="0" fontId="17" fillId="0" borderId="21" xfId="0" applyFont="1" applyFill="1" applyBorder="1" applyAlignment="1"/>
    <xf numFmtId="0" fontId="1" fillId="0" borderId="0" xfId="0" applyFont="1"/>
    <xf numFmtId="0" fontId="17" fillId="0" borderId="21" xfId="0" applyFont="1" applyFill="1" applyBorder="1" applyAlignment="1">
      <alignment horizontal="left" vertical="top" wrapText="1"/>
    </xf>
    <xf numFmtId="0" fontId="0" fillId="0" borderId="0" xfId="0" applyFont="1" applyFill="1"/>
    <xf numFmtId="0" fontId="38" fillId="0" borderId="0" xfId="0" applyFont="1"/>
    <xf numFmtId="0" fontId="195" fillId="0" borderId="21" xfId="0" applyFont="1" applyFill="1" applyBorder="1" applyAlignment="1">
      <alignment horizontal="left"/>
    </xf>
    <xf numFmtId="0" fontId="196" fillId="0" borderId="0" xfId="0" applyFont="1" applyAlignment="1">
      <alignment horizontal="left"/>
    </xf>
    <xf numFmtId="0" fontId="197" fillId="0" borderId="0" xfId="0" applyFont="1"/>
    <xf numFmtId="0" fontId="17" fillId="0" borderId="21" xfId="0" applyFont="1" applyBorder="1" applyAlignment="1">
      <alignment horizontal="left" wrapText="1"/>
    </xf>
    <xf numFmtId="0" fontId="1" fillId="0" borderId="0" xfId="0" applyFont="1" applyAlignment="1">
      <alignment horizontal="left"/>
    </xf>
    <xf numFmtId="0" fontId="41" fillId="0" borderId="21" xfId="0" applyFont="1" applyBorder="1" applyAlignment="1">
      <alignment horizontal="left"/>
    </xf>
    <xf numFmtId="0" fontId="194" fillId="118" borderId="0" xfId="0" applyFont="1" applyFill="1" applyBorder="1" applyAlignment="1" applyProtection="1">
      <alignment horizontal="center" wrapText="1"/>
      <protection locked="0"/>
    </xf>
    <xf numFmtId="20" fontId="3" fillId="0" borderId="21" xfId="0" applyNumberFormat="1" applyFont="1" applyFill="1" applyBorder="1" applyAlignment="1">
      <alignment horizontal="center"/>
    </xf>
    <xf numFmtId="0" fontId="3" fillId="0" borderId="21" xfId="0" applyFont="1" applyBorder="1" applyAlignment="1" applyProtection="1">
      <alignment horizontal="center" wrapText="1"/>
      <protection locked="0"/>
    </xf>
    <xf numFmtId="0" fontId="17" fillId="20" borderId="21" xfId="0" applyFont="1" applyFill="1" applyBorder="1" applyAlignment="1">
      <alignment horizontal="center" wrapText="1"/>
    </xf>
    <xf numFmtId="20" fontId="17" fillId="20" borderId="21" xfId="0" applyNumberFormat="1" applyFont="1" applyFill="1" applyBorder="1" applyAlignment="1">
      <alignment horizontal="center"/>
    </xf>
    <xf numFmtId="0" fontId="17" fillId="51" borderId="21" xfId="0" applyFont="1" applyFill="1" applyBorder="1" applyAlignment="1">
      <alignment horizontal="center" wrapText="1"/>
    </xf>
    <xf numFmtId="20" fontId="17" fillId="51" borderId="21" xfId="0" applyNumberFormat="1" applyFont="1" applyFill="1" applyBorder="1" applyAlignment="1">
      <alignment horizontal="center"/>
    </xf>
    <xf numFmtId="203" fontId="17" fillId="0" borderId="21" xfId="0" applyNumberFormat="1" applyFont="1" applyFill="1" applyBorder="1" applyAlignment="1" applyProtection="1">
      <alignment horizontal="center"/>
      <protection locked="0"/>
    </xf>
    <xf numFmtId="205" fontId="17" fillId="0" borderId="21" xfId="0" applyNumberFormat="1" applyFont="1" applyBorder="1" applyAlignment="1">
      <alignment horizontal="center"/>
    </xf>
    <xf numFmtId="16" fontId="3" fillId="0" borderId="21" xfId="0" applyNumberFormat="1" applyFont="1" applyFill="1" applyBorder="1" applyAlignment="1" applyProtection="1">
      <alignment horizontal="center"/>
      <protection locked="0"/>
    </xf>
    <xf numFmtId="203" fontId="3" fillId="0" borderId="21" xfId="0" applyNumberFormat="1" applyFont="1" applyFill="1" applyBorder="1" applyAlignment="1" applyProtection="1">
      <alignment horizontal="center"/>
      <protection locked="0"/>
    </xf>
    <xf numFmtId="203" fontId="3" fillId="0" borderId="21" xfId="0" applyNumberFormat="1" applyFont="1" applyBorder="1" applyAlignment="1">
      <alignment horizontal="center"/>
    </xf>
    <xf numFmtId="205" fontId="3" fillId="0" borderId="21" xfId="0" applyNumberFormat="1" applyFont="1" applyBorder="1" applyAlignment="1">
      <alignment horizontal="center"/>
    </xf>
    <xf numFmtId="0" fontId="3" fillId="71" borderId="21" xfId="591" applyNumberFormat="1" applyFont="1" applyFill="1" applyBorder="1" applyAlignment="1" applyProtection="1">
      <alignment horizontal="center"/>
      <protection hidden="1"/>
    </xf>
    <xf numFmtId="0" fontId="3" fillId="71" borderId="21" xfId="0" applyFont="1" applyFill="1" applyBorder="1" applyAlignment="1" applyProtection="1">
      <alignment horizontal="center"/>
      <protection hidden="1"/>
    </xf>
    <xf numFmtId="0" fontId="3" fillId="72" borderId="21" xfId="0" applyNumberFormat="1" applyFont="1" applyFill="1" applyBorder="1" applyAlignment="1" applyProtection="1">
      <alignment horizontal="center"/>
      <protection hidden="1"/>
    </xf>
    <xf numFmtId="0" fontId="3" fillId="72" borderId="21" xfId="0" applyFont="1" applyFill="1" applyBorder="1" applyAlignment="1" applyProtection="1">
      <alignment horizontal="center"/>
      <protection hidden="1"/>
    </xf>
    <xf numFmtId="0" fontId="3" fillId="0" borderId="21" xfId="0" applyFont="1" applyFill="1" applyBorder="1" applyAlignment="1" applyProtection="1">
      <alignment horizontal="center"/>
      <protection locked="0"/>
    </xf>
    <xf numFmtId="0" fontId="3" fillId="0" borderId="21" xfId="0" applyFont="1" applyBorder="1" applyAlignment="1" applyProtection="1">
      <alignment horizontal="center"/>
      <protection locked="0"/>
    </xf>
    <xf numFmtId="204" fontId="3" fillId="0" borderId="21" xfId="647" applyNumberFormat="1" applyFont="1" applyBorder="1" applyAlignment="1" applyProtection="1">
      <alignment horizontal="center"/>
      <protection locked="0"/>
    </xf>
    <xf numFmtId="9" fontId="3" fillId="0" borderId="21" xfId="1714" applyFont="1" applyBorder="1" applyAlignment="1" applyProtection="1">
      <alignment horizontal="center"/>
      <protection locked="0"/>
    </xf>
    <xf numFmtId="0" fontId="3" fillId="72" borderId="21" xfId="0" applyNumberFormat="1" applyFont="1" applyFill="1" applyBorder="1" applyAlignment="1" applyProtection="1">
      <alignment horizontal="center"/>
      <protection locked="0" hidden="1"/>
    </xf>
    <xf numFmtId="0" fontId="3" fillId="0" borderId="21" xfId="0" applyFont="1" applyBorder="1" applyAlignment="1" applyProtection="1">
      <alignment horizontal="center"/>
      <protection hidden="1"/>
    </xf>
    <xf numFmtId="44" fontId="3" fillId="0" borderId="21" xfId="800" applyFont="1" applyBorder="1" applyAlignment="1" applyProtection="1">
      <alignment horizontal="center"/>
      <protection locked="0"/>
    </xf>
    <xf numFmtId="202" fontId="3" fillId="0" borderId="21" xfId="0" applyNumberFormat="1" applyFont="1" applyFill="1" applyBorder="1" applyAlignment="1" applyProtection="1">
      <alignment horizontal="center" wrapText="1"/>
      <protection locked="0"/>
    </xf>
    <xf numFmtId="202" fontId="3" fillId="0" borderId="21" xfId="0" applyNumberFormat="1" applyFont="1" applyFill="1" applyBorder="1" applyAlignment="1" applyProtection="1">
      <alignment horizontal="center" vertical="top" wrapText="1"/>
      <protection locked="0"/>
    </xf>
    <xf numFmtId="0" fontId="3" fillId="0" borderId="0" xfId="0" applyFont="1" applyAlignment="1">
      <alignment horizontal="center"/>
    </xf>
    <xf numFmtId="0" fontId="97" fillId="78" borderId="21" xfId="0" applyFont="1" applyFill="1" applyBorder="1" applyAlignment="1" applyProtection="1">
      <alignment horizontal="center" vertical="center" wrapText="1"/>
    </xf>
    <xf numFmtId="0" fontId="199" fillId="70" borderId="21" xfId="847" applyFont="1" applyFill="1" applyBorder="1"/>
    <xf numFmtId="0" fontId="199" fillId="70" borderId="0" xfId="847" applyFont="1" applyFill="1"/>
    <xf numFmtId="0" fontId="3" fillId="0" borderId="21" xfId="0" applyNumberFormat="1" applyFont="1" applyBorder="1" applyAlignment="1">
      <alignment horizontal="center"/>
    </xf>
    <xf numFmtId="20" fontId="3" fillId="0" borderId="21" xfId="0" applyNumberFormat="1" applyFont="1" applyBorder="1" applyAlignment="1">
      <alignment horizontal="center"/>
    </xf>
    <xf numFmtId="0" fontId="3" fillId="66" borderId="21" xfId="0" applyFont="1" applyFill="1" applyBorder="1" applyAlignment="1" applyProtection="1">
      <alignment horizontal="center" wrapText="1"/>
      <protection locked="0"/>
    </xf>
    <xf numFmtId="0" fontId="3" fillId="68" borderId="21" xfId="0" applyFont="1" applyFill="1" applyBorder="1" applyAlignment="1" applyProtection="1">
      <alignment horizontal="center" wrapText="1"/>
      <protection locked="0"/>
    </xf>
    <xf numFmtId="0" fontId="3" fillId="52" borderId="21" xfId="0" applyFont="1" applyFill="1" applyBorder="1" applyAlignment="1" applyProtection="1">
      <alignment horizontal="center" wrapText="1"/>
      <protection locked="0"/>
    </xf>
    <xf numFmtId="0" fontId="3" fillId="62" borderId="21" xfId="0" applyFont="1" applyFill="1" applyBorder="1" applyAlignment="1" applyProtection="1">
      <alignment horizontal="center" wrapText="1"/>
      <protection locked="0"/>
    </xf>
    <xf numFmtId="0" fontId="3" fillId="63" borderId="21" xfId="0" applyFont="1" applyFill="1" applyBorder="1" applyAlignment="1" applyProtection="1">
      <alignment horizontal="center" wrapText="1"/>
      <protection locked="0"/>
    </xf>
    <xf numFmtId="0" fontId="3" fillId="64" borderId="21" xfId="0" applyFont="1" applyFill="1" applyBorder="1" applyAlignment="1" applyProtection="1">
      <alignment horizontal="center" wrapText="1"/>
      <protection locked="0"/>
    </xf>
    <xf numFmtId="0" fontId="3" fillId="69" borderId="21" xfId="0" applyFont="1" applyFill="1" applyBorder="1" applyAlignment="1" applyProtection="1">
      <alignment horizontal="center" wrapText="1"/>
      <protection locked="0"/>
    </xf>
    <xf numFmtId="0" fontId="3" fillId="63" borderId="21" xfId="0" applyFont="1" applyFill="1" applyBorder="1" applyAlignment="1" applyProtection="1">
      <alignment horizontal="center" wrapText="1"/>
      <protection hidden="1"/>
    </xf>
    <xf numFmtId="202" fontId="3" fillId="65" borderId="21" xfId="0" applyNumberFormat="1" applyFont="1" applyFill="1" applyBorder="1" applyAlignment="1" applyProtection="1">
      <alignment horizontal="center" wrapText="1"/>
      <protection locked="0"/>
    </xf>
    <xf numFmtId="203" fontId="3" fillId="65" borderId="21" xfId="0" applyNumberFormat="1" applyFont="1" applyFill="1" applyBorder="1" applyAlignment="1" applyProtection="1">
      <alignment horizontal="center" wrapText="1"/>
      <protection locked="0"/>
    </xf>
    <xf numFmtId="0" fontId="3" fillId="67" borderId="21" xfId="0" applyFont="1" applyFill="1" applyBorder="1" applyAlignment="1" applyProtection="1">
      <alignment horizontal="center" wrapText="1"/>
      <protection locked="0"/>
    </xf>
    <xf numFmtId="202" fontId="3" fillId="67" borderId="21" xfId="0" applyNumberFormat="1" applyFont="1" applyFill="1" applyBorder="1" applyAlignment="1" applyProtection="1">
      <alignment horizontal="center" wrapText="1"/>
      <protection locked="0"/>
    </xf>
    <xf numFmtId="202" fontId="3" fillId="51" borderId="21" xfId="0" applyNumberFormat="1" applyFont="1" applyFill="1" applyBorder="1" applyAlignment="1" applyProtection="1">
      <alignment horizontal="center" wrapText="1"/>
      <protection locked="0"/>
    </xf>
    <xf numFmtId="0" fontId="3" fillId="51" borderId="21" xfId="0" applyFont="1" applyFill="1" applyBorder="1" applyAlignment="1" applyProtection="1">
      <alignment horizontal="center" wrapText="1"/>
      <protection locked="0"/>
    </xf>
    <xf numFmtId="0" fontId="197" fillId="0" borderId="50" xfId="0" applyFont="1" applyBorder="1" applyAlignment="1">
      <alignment vertical="center" wrapText="1"/>
    </xf>
    <xf numFmtId="0" fontId="169" fillId="0" borderId="50" xfId="0" applyFont="1" applyBorder="1" applyAlignment="1">
      <alignment vertical="center"/>
    </xf>
    <xf numFmtId="0" fontId="197" fillId="0" borderId="52" xfId="0" applyFont="1" applyBorder="1" applyAlignment="1">
      <alignment vertical="center" wrapText="1"/>
    </xf>
    <xf numFmtId="0" fontId="169" fillId="0" borderId="52" xfId="0" applyFont="1" applyBorder="1" applyAlignment="1">
      <alignment vertical="center"/>
    </xf>
    <xf numFmtId="0" fontId="200" fillId="119" borderId="0" xfId="0" applyFont="1" applyFill="1" applyAlignment="1">
      <alignment vertical="center" wrapText="1"/>
    </xf>
    <xf numFmtId="0" fontId="201" fillId="66" borderId="21" xfId="0" applyFont="1" applyFill="1" applyBorder="1" applyAlignment="1" applyProtection="1">
      <alignment horizontal="left" wrapText="1"/>
      <protection locked="0"/>
    </xf>
    <xf numFmtId="203" fontId="201" fillId="66" borderId="21" xfId="0" applyNumberFormat="1" applyFont="1" applyFill="1" applyBorder="1" applyAlignment="1" applyProtection="1">
      <alignment horizontal="left" wrapText="1"/>
      <protection locked="0"/>
    </xf>
    <xf numFmtId="203" fontId="201" fillId="75" borderId="21" xfId="0" applyNumberFormat="1" applyFont="1" applyFill="1" applyBorder="1" applyAlignment="1" applyProtection="1">
      <alignment horizontal="center" wrapText="1"/>
      <protection locked="0"/>
    </xf>
    <xf numFmtId="0" fontId="201" fillId="75" borderId="21" xfId="0" applyFont="1" applyFill="1" applyBorder="1" applyAlignment="1" applyProtection="1">
      <alignment horizontal="center" wrapText="1"/>
      <protection locked="0"/>
    </xf>
    <xf numFmtId="202" fontId="201" fillId="65" borderId="21" xfId="0" applyNumberFormat="1" applyFont="1" applyFill="1" applyBorder="1" applyAlignment="1" applyProtection="1">
      <alignment horizontal="center" wrapText="1"/>
      <protection locked="0"/>
    </xf>
    <xf numFmtId="203" fontId="201" fillId="65" borderId="21" xfId="0" applyNumberFormat="1" applyFont="1" applyFill="1" applyBorder="1" applyAlignment="1" applyProtection="1">
      <alignment horizontal="center" wrapText="1"/>
      <protection locked="0"/>
    </xf>
    <xf numFmtId="0" fontId="201" fillId="76" borderId="21" xfId="0" applyFont="1" applyFill="1" applyBorder="1" applyAlignment="1" applyProtection="1">
      <alignment horizontal="center" wrapText="1"/>
      <protection locked="0"/>
    </xf>
    <xf numFmtId="205" fontId="201" fillId="76" borderId="21" xfId="0" applyNumberFormat="1" applyFont="1" applyFill="1" applyBorder="1" applyAlignment="1" applyProtection="1">
      <alignment horizontal="left" wrapText="1"/>
      <protection locked="0"/>
    </xf>
    <xf numFmtId="203" fontId="201" fillId="118" borderId="21" xfId="0" applyNumberFormat="1" applyFont="1" applyFill="1" applyBorder="1" applyAlignment="1" applyProtection="1">
      <alignment horizontal="left" wrapText="1"/>
      <protection locked="0"/>
    </xf>
    <xf numFmtId="0" fontId="201" fillId="64" borderId="21" xfId="0" applyFont="1" applyFill="1" applyBorder="1" applyAlignment="1" applyProtection="1">
      <alignment horizontal="left" wrapText="1"/>
      <protection locked="0"/>
    </xf>
    <xf numFmtId="0" fontId="201" fillId="77" borderId="21" xfId="0" applyFont="1" applyFill="1" applyBorder="1" applyAlignment="1" applyProtection="1">
      <alignment horizontal="left" wrapText="1"/>
      <protection locked="0"/>
    </xf>
    <xf numFmtId="0" fontId="202" fillId="79" borderId="21" xfId="0" applyFont="1" applyFill="1" applyBorder="1" applyAlignment="1" applyProtection="1">
      <alignment horizontal="left" wrapText="1"/>
      <protection locked="0"/>
    </xf>
    <xf numFmtId="0" fontId="202" fillId="80" borderId="21" xfId="0" applyFont="1" applyFill="1" applyBorder="1" applyAlignment="1" applyProtection="1">
      <alignment horizontal="left" wrapText="1"/>
      <protection locked="0"/>
    </xf>
    <xf numFmtId="0" fontId="202" fillId="80" borderId="21" xfId="0" applyFont="1" applyFill="1" applyBorder="1" applyAlignment="1" applyProtection="1">
      <alignment horizontal="center" wrapText="1"/>
      <protection locked="0"/>
    </xf>
    <xf numFmtId="0" fontId="201" fillId="117" borderId="21" xfId="0" applyFont="1" applyFill="1" applyBorder="1" applyAlignment="1" applyProtection="1">
      <alignment horizontal="left" wrapText="1"/>
      <protection locked="0"/>
    </xf>
    <xf numFmtId="0" fontId="201" fillId="118" borderId="21" xfId="0" applyFont="1" applyFill="1" applyBorder="1" applyAlignment="1" applyProtection="1">
      <alignment horizontal="left" wrapText="1"/>
      <protection locked="0"/>
    </xf>
    <xf numFmtId="0" fontId="203" fillId="119" borderId="0" xfId="0" applyFont="1" applyFill="1" applyAlignment="1">
      <alignment vertical="center" wrapText="1"/>
    </xf>
    <xf numFmtId="0" fontId="201" fillId="0" borderId="0" xfId="0" applyFont="1" applyBorder="1" applyAlignment="1" applyProtection="1">
      <alignment horizontal="left" wrapText="1"/>
      <protection locked="0"/>
    </xf>
    <xf numFmtId="0" fontId="201" fillId="0" borderId="21" xfId="0" applyFont="1" applyBorder="1" applyAlignment="1">
      <alignment horizontal="left"/>
    </xf>
    <xf numFmtId="0" fontId="201" fillId="0" borderId="21" xfId="847" applyFont="1" applyFill="1" applyBorder="1" applyAlignment="1">
      <alignment horizontal="left"/>
    </xf>
    <xf numFmtId="0" fontId="201" fillId="0" borderId="21" xfId="0" applyFont="1" applyBorder="1" applyAlignment="1">
      <alignment horizontal="center"/>
    </xf>
    <xf numFmtId="0" fontId="201" fillId="20" borderId="21" xfId="0" applyFont="1" applyFill="1" applyBorder="1" applyAlignment="1">
      <alignment horizontal="left"/>
    </xf>
    <xf numFmtId="207" fontId="201" fillId="20" borderId="21" xfId="0" applyNumberFormat="1" applyFont="1" applyFill="1" applyBorder="1" applyAlignment="1">
      <alignment horizontal="left"/>
    </xf>
    <xf numFmtId="207" fontId="201" fillId="0" borderId="21" xfId="0" applyNumberFormat="1" applyFont="1" applyBorder="1" applyAlignment="1">
      <alignment horizontal="left"/>
    </xf>
    <xf numFmtId="207" fontId="201" fillId="0" borderId="21" xfId="0" applyNumberFormat="1" applyFont="1" applyFill="1" applyBorder="1" applyAlignment="1">
      <alignment horizontal="left"/>
    </xf>
    <xf numFmtId="203" fontId="201" fillId="0" borderId="21" xfId="0" applyNumberFormat="1" applyFont="1" applyBorder="1" applyAlignment="1">
      <alignment horizontal="center"/>
    </xf>
    <xf numFmtId="0" fontId="201" fillId="23" borderId="21" xfId="0" applyFont="1" applyFill="1" applyBorder="1" applyAlignment="1">
      <alignment horizontal="center"/>
    </xf>
    <xf numFmtId="203" fontId="201" fillId="23" borderId="21" xfId="0" applyNumberFormat="1" applyFont="1" applyFill="1" applyBorder="1" applyAlignment="1">
      <alignment horizontal="center"/>
    </xf>
    <xf numFmtId="205" fontId="201" fillId="0" borderId="21" xfId="0" applyNumberFormat="1" applyFont="1" applyBorder="1" applyAlignment="1">
      <alignment horizontal="left"/>
    </xf>
    <xf numFmtId="205" fontId="201" fillId="0" borderId="21" xfId="0" applyNumberFormat="1" applyFont="1" applyFill="1" applyBorder="1" applyAlignment="1">
      <alignment horizontal="left"/>
    </xf>
    <xf numFmtId="203" fontId="201" fillId="0" borderId="21" xfId="0" applyNumberFormat="1" applyFont="1" applyBorder="1" applyAlignment="1">
      <alignment horizontal="left"/>
    </xf>
    <xf numFmtId="206" fontId="201" fillId="0" borderId="21" xfId="0" applyNumberFormat="1" applyFont="1" applyBorder="1" applyAlignment="1">
      <alignment horizontal="left"/>
    </xf>
    <xf numFmtId="0" fontId="201" fillId="0" borderId="21" xfId="0" applyFont="1" applyBorder="1" applyAlignment="1">
      <alignment horizontal="left" vertical="top" wrapText="1"/>
    </xf>
    <xf numFmtId="0" fontId="201" fillId="0" borderId="21" xfId="0" applyFont="1" applyFill="1" applyBorder="1" applyAlignment="1">
      <alignment horizontal="left"/>
    </xf>
    <xf numFmtId="0" fontId="201" fillId="0" borderId="21" xfId="0" applyFont="1" applyFill="1" applyBorder="1" applyAlignment="1">
      <alignment horizontal="center"/>
    </xf>
    <xf numFmtId="1" fontId="201" fillId="0" borderId="21" xfId="0" applyNumberFormat="1" applyFont="1" applyFill="1" applyBorder="1" applyAlignment="1">
      <alignment horizontal="left"/>
    </xf>
    <xf numFmtId="0" fontId="201" fillId="0" borderId="0" xfId="0" applyFont="1" applyBorder="1" applyAlignment="1">
      <alignment horizontal="left"/>
    </xf>
    <xf numFmtId="0" fontId="201" fillId="0" borderId="21" xfId="591" applyNumberFormat="1" applyFont="1" applyFill="1" applyBorder="1" applyAlignment="1" applyProtection="1">
      <alignment horizontal="left"/>
      <protection hidden="1"/>
    </xf>
    <xf numFmtId="0" fontId="201" fillId="0" borderId="21" xfId="0" applyFont="1" applyFill="1" applyBorder="1" applyAlignment="1" applyProtection="1">
      <alignment horizontal="left"/>
      <protection hidden="1"/>
    </xf>
    <xf numFmtId="0" fontId="201" fillId="0" borderId="21" xfId="0" applyNumberFormat="1" applyFont="1" applyFill="1" applyBorder="1" applyAlignment="1" applyProtection="1">
      <alignment horizontal="left"/>
      <protection hidden="1"/>
    </xf>
    <xf numFmtId="0" fontId="201" fillId="0" borderId="21" xfId="0" applyFont="1" applyFill="1" applyBorder="1" applyAlignment="1">
      <alignment horizontal="left" wrapText="1"/>
    </xf>
    <xf numFmtId="203" fontId="201" fillId="0" borderId="21" xfId="0" applyNumberFormat="1" applyFont="1" applyFill="1" applyBorder="1" applyAlignment="1">
      <alignment horizontal="center"/>
    </xf>
    <xf numFmtId="203" fontId="201" fillId="0" borderId="21" xfId="0" applyNumberFormat="1" applyFont="1" applyFill="1" applyBorder="1" applyAlignment="1">
      <alignment horizontal="left"/>
    </xf>
    <xf numFmtId="0" fontId="201" fillId="0" borderId="21" xfId="0" applyFont="1" applyFill="1" applyBorder="1" applyAlignment="1">
      <alignment horizontal="left" vertical="top" wrapText="1"/>
    </xf>
    <xf numFmtId="206" fontId="201" fillId="0" borderId="21" xfId="0" applyNumberFormat="1" applyFont="1" applyFill="1" applyBorder="1" applyAlignment="1">
      <alignment horizontal="left"/>
    </xf>
    <xf numFmtId="0" fontId="201" fillId="37" borderId="21" xfId="847" applyFont="1" applyFill="1" applyBorder="1" applyAlignment="1">
      <alignment horizontal="left"/>
    </xf>
    <xf numFmtId="0" fontId="201" fillId="0" borderId="0" xfId="0" applyFont="1" applyFill="1" applyBorder="1" applyAlignment="1">
      <alignment horizontal="left"/>
    </xf>
    <xf numFmtId="0" fontId="201" fillId="20" borderId="21" xfId="847" applyFont="1" applyFill="1" applyBorder="1" applyAlignment="1">
      <alignment horizontal="left"/>
    </xf>
    <xf numFmtId="0" fontId="201" fillId="0" borderId="21" xfId="847" applyFont="1" applyFill="1" applyBorder="1" applyAlignment="1">
      <alignment horizontal="left" vertical="top" wrapText="1"/>
    </xf>
    <xf numFmtId="0" fontId="201" fillId="20" borderId="21" xfId="0" applyFont="1" applyFill="1" applyBorder="1" applyAlignment="1">
      <alignment horizontal="center"/>
    </xf>
    <xf numFmtId="203" fontId="201" fillId="20" borderId="21" xfId="0" applyNumberFormat="1" applyFont="1" applyFill="1" applyBorder="1" applyAlignment="1">
      <alignment horizontal="center"/>
    </xf>
    <xf numFmtId="205" fontId="201" fillId="20" borderId="21" xfId="0" applyNumberFormat="1" applyFont="1" applyFill="1" applyBorder="1" applyAlignment="1">
      <alignment horizontal="left"/>
    </xf>
    <xf numFmtId="205" fontId="201" fillId="20" borderId="21" xfId="0" applyNumberFormat="1" applyFont="1" applyFill="1" applyBorder="1" applyAlignment="1">
      <alignment horizontal="center"/>
    </xf>
    <xf numFmtId="0" fontId="201" fillId="20" borderId="21" xfId="0" applyFont="1" applyFill="1" applyBorder="1" applyAlignment="1">
      <alignment horizontal="left" vertical="top" wrapText="1"/>
    </xf>
    <xf numFmtId="0" fontId="201" fillId="20" borderId="21" xfId="591" applyNumberFormat="1" applyFont="1" applyFill="1" applyBorder="1" applyAlignment="1" applyProtection="1">
      <alignment horizontal="left"/>
      <protection hidden="1"/>
    </xf>
    <xf numFmtId="0" fontId="201" fillId="20" borderId="21" xfId="0" applyFont="1" applyFill="1" applyBorder="1" applyAlignment="1" applyProtection="1">
      <alignment horizontal="left"/>
      <protection hidden="1"/>
    </xf>
    <xf numFmtId="0" fontId="201" fillId="20" borderId="21" xfId="0" applyNumberFormat="1" applyFont="1" applyFill="1" applyBorder="1" applyAlignment="1" applyProtection="1">
      <alignment horizontal="left"/>
      <protection hidden="1"/>
    </xf>
    <xf numFmtId="0" fontId="201" fillId="37" borderId="21" xfId="847" applyFont="1" applyFill="1" applyBorder="1" applyAlignment="1">
      <alignment horizontal="left" vertical="top" wrapText="1"/>
    </xf>
    <xf numFmtId="0" fontId="201" fillId="0" borderId="0" xfId="847" applyFont="1" applyFill="1" applyBorder="1" applyAlignment="1">
      <alignment horizontal="left"/>
    </xf>
    <xf numFmtId="206" fontId="201" fillId="0" borderId="21" xfId="847" applyNumberFormat="1" applyFont="1" applyFill="1" applyBorder="1" applyAlignment="1">
      <alignment horizontal="left"/>
    </xf>
    <xf numFmtId="15" fontId="201" fillId="113" borderId="21" xfId="0" applyNumberFormat="1" applyFont="1" applyFill="1" applyBorder="1" applyAlignment="1">
      <alignment horizontal="left"/>
    </xf>
    <xf numFmtId="0" fontId="201" fillId="113" borderId="21" xfId="0" applyFont="1" applyFill="1" applyBorder="1" applyAlignment="1">
      <alignment horizontal="left"/>
    </xf>
    <xf numFmtId="0" fontId="205" fillId="0" borderId="21" xfId="0" applyFont="1" applyBorder="1"/>
    <xf numFmtId="49" fontId="201" fillId="0" borderId="21" xfId="0" applyNumberFormat="1" applyFont="1" applyFill="1" applyBorder="1" applyAlignment="1" applyProtection="1">
      <alignment horizontal="left"/>
      <protection hidden="1"/>
    </xf>
    <xf numFmtId="0" fontId="201" fillId="51" borderId="21" xfId="0" applyFont="1" applyFill="1" applyBorder="1" applyAlignment="1">
      <alignment horizontal="left"/>
    </xf>
    <xf numFmtId="207" fontId="201" fillId="20" borderId="21" xfId="847" applyNumberFormat="1" applyFont="1" applyFill="1" applyBorder="1" applyAlignment="1">
      <alignment horizontal="left"/>
    </xf>
    <xf numFmtId="207" fontId="201" fillId="51" borderId="21" xfId="847" applyNumberFormat="1" applyFont="1" applyFill="1" applyBorder="1" applyAlignment="1">
      <alignment horizontal="left"/>
    </xf>
    <xf numFmtId="206" fontId="201" fillId="20" borderId="21" xfId="847" applyNumberFormat="1" applyFont="1" applyFill="1" applyBorder="1" applyAlignment="1">
      <alignment horizontal="left"/>
    </xf>
    <xf numFmtId="207" fontId="201" fillId="113" borderId="21" xfId="0" applyNumberFormat="1" applyFont="1" applyFill="1" applyBorder="1" applyAlignment="1">
      <alignment horizontal="left"/>
    </xf>
    <xf numFmtId="205" fontId="201" fillId="112" borderId="21" xfId="0" applyNumberFormat="1" applyFont="1" applyFill="1" applyBorder="1" applyAlignment="1">
      <alignment horizontal="center"/>
    </xf>
    <xf numFmtId="205" fontId="201" fillId="112" borderId="21" xfId="0" applyNumberFormat="1" applyFont="1" applyFill="1" applyBorder="1" applyAlignment="1">
      <alignment horizontal="left"/>
    </xf>
    <xf numFmtId="15" fontId="201" fillId="0" borderId="21" xfId="0" applyNumberFormat="1" applyFont="1" applyFill="1" applyBorder="1" applyAlignment="1">
      <alignment horizontal="left"/>
    </xf>
    <xf numFmtId="207" fontId="201" fillId="0" borderId="21" xfId="848" applyNumberFormat="1" applyFont="1" applyFill="1" applyBorder="1" applyAlignment="1">
      <alignment horizontal="left"/>
    </xf>
    <xf numFmtId="0" fontId="201" fillId="0" borderId="39" xfId="0" applyFont="1" applyFill="1" applyBorder="1" applyAlignment="1">
      <alignment horizontal="left"/>
    </xf>
    <xf numFmtId="0" fontId="201" fillId="0" borderId="38" xfId="0" applyNumberFormat="1" applyFont="1" applyFill="1" applyBorder="1" applyAlignment="1" applyProtection="1">
      <alignment horizontal="left"/>
      <protection hidden="1"/>
    </xf>
    <xf numFmtId="0" fontId="201" fillId="0" borderId="21" xfId="0" applyFont="1" applyFill="1" applyBorder="1" applyAlignment="1">
      <alignment horizontal="center" wrapText="1"/>
    </xf>
    <xf numFmtId="0" fontId="201" fillId="113" borderId="21" xfId="0" applyFont="1" applyFill="1" applyBorder="1" applyAlignment="1">
      <alignment horizontal="center"/>
    </xf>
    <xf numFmtId="0" fontId="201" fillId="0" borderId="36" xfId="0" applyFont="1" applyFill="1" applyBorder="1" applyAlignment="1">
      <alignment horizontal="left"/>
    </xf>
    <xf numFmtId="205" fontId="201" fillId="113" borderId="21" xfId="0" applyNumberFormat="1" applyFont="1" applyFill="1" applyBorder="1" applyAlignment="1">
      <alignment horizontal="left"/>
    </xf>
    <xf numFmtId="205" fontId="201" fillId="0" borderId="0" xfId="0" applyNumberFormat="1" applyFont="1" applyFill="1" applyBorder="1" applyAlignment="1">
      <alignment horizontal="left"/>
    </xf>
    <xf numFmtId="203" fontId="208" fillId="0" borderId="21" xfId="0" applyNumberFormat="1" applyFont="1" applyFill="1" applyBorder="1" applyAlignment="1">
      <alignment horizontal="left"/>
    </xf>
    <xf numFmtId="203" fontId="201" fillId="32" borderId="21" xfId="0" applyNumberFormat="1" applyFont="1" applyFill="1" applyBorder="1" applyAlignment="1">
      <alignment horizontal="center"/>
    </xf>
    <xf numFmtId="0" fontId="201" fillId="0" borderId="51" xfId="0" applyFont="1" applyFill="1" applyBorder="1" applyAlignment="1">
      <alignment horizontal="left"/>
    </xf>
    <xf numFmtId="203" fontId="209" fillId="0" borderId="21" xfId="0" applyNumberFormat="1" applyFont="1" applyFill="1" applyBorder="1" applyAlignment="1">
      <alignment horizontal="center"/>
    </xf>
    <xf numFmtId="205" fontId="210" fillId="0" borderId="21" xfId="0" applyNumberFormat="1" applyFont="1" applyFill="1" applyBorder="1" applyAlignment="1">
      <alignment horizontal="left"/>
    </xf>
    <xf numFmtId="0" fontId="201" fillId="115" borderId="21" xfId="0" applyFont="1" applyFill="1" applyBorder="1" applyAlignment="1">
      <alignment horizontal="center"/>
    </xf>
    <xf numFmtId="0" fontId="201" fillId="113" borderId="21" xfId="847" applyFont="1" applyFill="1" applyBorder="1" applyAlignment="1">
      <alignment horizontal="left"/>
    </xf>
    <xf numFmtId="203" fontId="201" fillId="113" borderId="21" xfId="0" applyNumberFormat="1" applyFont="1" applyFill="1" applyBorder="1" applyAlignment="1">
      <alignment horizontal="center"/>
    </xf>
    <xf numFmtId="16" fontId="201" fillId="0" borderId="21" xfId="0" applyNumberFormat="1" applyFont="1" applyFill="1" applyBorder="1" applyAlignment="1">
      <alignment horizontal="left"/>
    </xf>
    <xf numFmtId="0" fontId="211" fillId="0" borderId="21" xfId="0" applyFont="1" applyFill="1" applyBorder="1" applyAlignment="1">
      <alignment horizontal="left" vertical="top" wrapText="1"/>
    </xf>
    <xf numFmtId="0" fontId="201" fillId="0" borderId="21" xfId="0" applyFont="1" applyFill="1" applyBorder="1" applyAlignment="1"/>
    <xf numFmtId="0" fontId="201" fillId="0" borderId="0" xfId="0" applyFont="1" applyBorder="1" applyAlignment="1">
      <alignment horizontal="center"/>
    </xf>
    <xf numFmtId="0" fontId="201" fillId="0" borderId="0" xfId="0" applyFont="1" applyBorder="1" applyAlignment="1">
      <alignment horizontal="left" wrapText="1"/>
    </xf>
    <xf numFmtId="207" fontId="201" fillId="0" borderId="0" xfId="0" applyNumberFormat="1" applyFont="1" applyBorder="1" applyAlignment="1">
      <alignment horizontal="left"/>
    </xf>
    <xf numFmtId="203" fontId="201" fillId="0" borderId="0" xfId="0" applyNumberFormat="1" applyFont="1" applyBorder="1" applyAlignment="1">
      <alignment horizontal="center"/>
    </xf>
    <xf numFmtId="205" fontId="201" fillId="0" borderId="0" xfId="0" applyNumberFormat="1" applyFont="1" applyBorder="1" applyAlignment="1">
      <alignment horizontal="left"/>
    </xf>
    <xf numFmtId="203" fontId="201" fillId="0" borderId="0" xfId="0" applyNumberFormat="1" applyFont="1" applyBorder="1" applyAlignment="1">
      <alignment horizontal="left"/>
    </xf>
    <xf numFmtId="205" fontId="201" fillId="0" borderId="0" xfId="0" applyNumberFormat="1" applyFont="1" applyBorder="1" applyAlignment="1">
      <alignment horizontal="center"/>
    </xf>
    <xf numFmtId="0" fontId="207" fillId="0" borderId="0" xfId="0" applyFont="1"/>
    <xf numFmtId="0" fontId="201" fillId="0" borderId="0" xfId="0" applyFont="1" applyBorder="1" applyAlignment="1">
      <alignment horizontal="left" vertical="top" wrapText="1"/>
    </xf>
    <xf numFmtId="0" fontId="212" fillId="0" borderId="0" xfId="0" applyFont="1"/>
    <xf numFmtId="206" fontId="201" fillId="0" borderId="0" xfId="0" applyNumberFormat="1" applyFont="1" applyBorder="1" applyAlignment="1">
      <alignment horizontal="left"/>
    </xf>
    <xf numFmtId="0" fontId="201" fillId="0" borderId="0" xfId="0" applyFont="1" applyFill="1" applyBorder="1" applyAlignment="1">
      <alignment horizontal="center"/>
    </xf>
    <xf numFmtId="16" fontId="0" fillId="0" borderId="21" xfId="0" applyNumberFormat="1" applyFill="1" applyBorder="1"/>
    <xf numFmtId="0" fontId="203" fillId="114" borderId="21" xfId="0" applyNumberFormat="1" applyFont="1" applyFill="1" applyBorder="1" applyAlignment="1" applyProtection="1">
      <alignment horizontal="center"/>
      <protection hidden="1"/>
    </xf>
    <xf numFmtId="0" fontId="201" fillId="122" borderId="21" xfId="0" applyFont="1" applyFill="1" applyBorder="1" applyAlignment="1" applyProtection="1">
      <alignment horizontal="left" wrapText="1"/>
      <protection locked="0"/>
    </xf>
    <xf numFmtId="0" fontId="201" fillId="121" borderId="21" xfId="0" applyFont="1" applyFill="1" applyBorder="1" applyAlignment="1" applyProtection="1">
      <alignment horizontal="left" wrapText="1"/>
      <protection locked="0"/>
    </xf>
    <xf numFmtId="205" fontId="201" fillId="123" borderId="21" xfId="0" applyNumberFormat="1" applyFont="1" applyFill="1" applyBorder="1" applyAlignment="1" applyProtection="1">
      <alignment horizontal="center" wrapText="1"/>
      <protection locked="0"/>
    </xf>
    <xf numFmtId="202" fontId="201" fillId="122" borderId="21" xfId="0" applyNumberFormat="1" applyFont="1" applyFill="1" applyBorder="1" applyAlignment="1" applyProtection="1">
      <alignment horizontal="left" wrapText="1"/>
      <protection locked="0"/>
    </xf>
    <xf numFmtId="0" fontId="201" fillId="124" borderId="21" xfId="0" applyFont="1" applyFill="1" applyBorder="1" applyAlignment="1" applyProtection="1">
      <alignment horizontal="left" wrapText="1"/>
      <protection locked="0"/>
    </xf>
    <xf numFmtId="207" fontId="201" fillId="124" borderId="21" xfId="0" applyNumberFormat="1" applyFont="1" applyFill="1" applyBorder="1" applyAlignment="1" applyProtection="1">
      <alignment horizontal="left" wrapText="1"/>
      <protection locked="0"/>
    </xf>
    <xf numFmtId="0" fontId="201" fillId="124" borderId="21" xfId="0" applyFont="1" applyFill="1" applyBorder="1" applyAlignment="1" applyProtection="1">
      <alignment horizontal="center" wrapText="1"/>
      <protection locked="0"/>
    </xf>
    <xf numFmtId="0" fontId="201" fillId="123" borderId="21" xfId="0" applyFont="1" applyFill="1" applyBorder="1" applyAlignment="1" applyProtection="1">
      <alignment horizontal="center" wrapText="1"/>
      <protection locked="0"/>
    </xf>
    <xf numFmtId="0" fontId="201" fillId="125" borderId="21" xfId="0" applyFont="1" applyFill="1" applyBorder="1" applyAlignment="1" applyProtection="1">
      <alignment horizontal="left" wrapText="1"/>
      <protection locked="0"/>
    </xf>
    <xf numFmtId="0" fontId="201" fillId="121" borderId="21" xfId="0" applyFont="1" applyFill="1" applyBorder="1" applyAlignment="1" applyProtection="1">
      <alignment horizontal="center" vertical="center" wrapText="1"/>
      <protection locked="0"/>
    </xf>
    <xf numFmtId="0" fontId="201" fillId="126" borderId="21" xfId="0" applyFont="1" applyFill="1" applyBorder="1" applyAlignment="1" applyProtection="1">
      <alignment horizontal="left" wrapText="1"/>
      <protection locked="0"/>
    </xf>
    <xf numFmtId="0" fontId="201" fillId="127" borderId="21" xfId="0" applyFont="1" applyFill="1" applyBorder="1" applyAlignment="1" applyProtection="1">
      <alignment horizontal="left" vertical="center" wrapText="1"/>
    </xf>
    <xf numFmtId="0" fontId="201" fillId="128" borderId="21" xfId="0" applyFont="1" applyFill="1" applyBorder="1" applyAlignment="1" applyProtection="1">
      <alignment horizontal="left" vertical="center" wrapText="1"/>
    </xf>
    <xf numFmtId="0" fontId="201" fillId="125" borderId="38" xfId="0" applyFont="1" applyFill="1" applyBorder="1" applyAlignment="1" applyProtection="1">
      <alignment horizontal="left" wrapText="1"/>
      <protection locked="0"/>
    </xf>
    <xf numFmtId="0" fontId="202" fillId="80" borderId="20" xfId="0" applyFont="1" applyFill="1" applyBorder="1" applyAlignment="1" applyProtection="1">
      <alignment horizontal="left" wrapText="1"/>
      <protection locked="0"/>
    </xf>
    <xf numFmtId="0" fontId="202" fillId="80" borderId="53" xfId="0" applyFont="1" applyFill="1" applyBorder="1" applyAlignment="1" applyProtection="1">
      <alignment horizontal="left" wrapText="1"/>
      <protection locked="0"/>
    </xf>
    <xf numFmtId="0" fontId="202" fillId="80" borderId="54" xfId="0" applyFont="1" applyFill="1" applyBorder="1" applyAlignment="1" applyProtection="1">
      <alignment horizontal="left" wrapText="1"/>
      <protection locked="0"/>
    </xf>
    <xf numFmtId="0" fontId="162" fillId="121" borderId="21" xfId="0" applyFont="1" applyFill="1" applyBorder="1" applyAlignment="1" applyProtection="1">
      <alignment horizontal="left" wrapText="1"/>
      <protection locked="0"/>
    </xf>
    <xf numFmtId="202" fontId="3" fillId="122" borderId="21" xfId="0" applyNumberFormat="1" applyFont="1" applyFill="1" applyBorder="1" applyAlignment="1" applyProtection="1">
      <alignment horizontal="left" wrapText="1"/>
      <protection locked="0"/>
    </xf>
    <xf numFmtId="0" fontId="175" fillId="125" borderId="21" xfId="0" applyFont="1" applyFill="1" applyBorder="1"/>
    <xf numFmtId="0" fontId="213" fillId="80" borderId="53" xfId="0" applyFont="1" applyFill="1" applyBorder="1" applyAlignment="1" applyProtection="1">
      <alignment horizontal="left" wrapText="1"/>
      <protection locked="0"/>
    </xf>
    <xf numFmtId="0" fontId="202" fillId="116" borderId="21" xfId="0" applyFont="1" applyFill="1" applyBorder="1" applyAlignment="1" applyProtection="1">
      <alignment horizontal="center" wrapText="1"/>
      <protection locked="0"/>
    </xf>
    <xf numFmtId="0" fontId="202" fillId="116" borderId="55" xfId="0" applyFont="1" applyFill="1" applyBorder="1" applyAlignment="1" applyProtection="1">
      <alignment horizontal="left" wrapText="1"/>
      <protection locked="0"/>
    </xf>
    <xf numFmtId="0" fontId="0" fillId="116" borderId="21" xfId="0" applyFill="1" applyBorder="1"/>
    <xf numFmtId="0" fontId="202" fillId="120" borderId="21" xfId="0" applyFont="1" applyFill="1" applyBorder="1" applyAlignment="1" applyProtection="1">
      <alignment horizontal="left" wrapText="1"/>
      <protection locked="0"/>
    </xf>
    <xf numFmtId="0" fontId="173" fillId="120" borderId="21" xfId="0" applyFont="1" applyFill="1" applyBorder="1" applyAlignment="1" applyProtection="1">
      <alignment horizontal="left" wrapText="1"/>
      <protection locked="0"/>
    </xf>
    <xf numFmtId="205" fontId="201" fillId="0" borderId="38" xfId="0" applyNumberFormat="1" applyFont="1" applyFill="1" applyBorder="1" applyAlignment="1">
      <alignment horizontal="left"/>
    </xf>
    <xf numFmtId="0" fontId="201" fillId="0" borderId="20" xfId="0" applyFont="1" applyFill="1" applyBorder="1" applyAlignment="1">
      <alignment horizontal="left"/>
    </xf>
    <xf numFmtId="0" fontId="201" fillId="0" borderId="20" xfId="847" applyFont="1" applyFill="1" applyBorder="1" applyAlignment="1">
      <alignment horizontal="left"/>
    </xf>
    <xf numFmtId="0" fontId="201" fillId="0" borderId="56" xfId="0" applyFont="1" applyFill="1" applyBorder="1" applyAlignment="1">
      <alignment horizontal="left"/>
    </xf>
    <xf numFmtId="0" fontId="201" fillId="0" borderId="2" xfId="0" applyFont="1" applyFill="1" applyBorder="1" applyAlignment="1">
      <alignment horizontal="left"/>
    </xf>
    <xf numFmtId="0" fontId="201" fillId="0" borderId="40" xfId="0" applyFont="1" applyFill="1" applyBorder="1" applyAlignment="1">
      <alignment horizontal="left"/>
    </xf>
    <xf numFmtId="0" fontId="201" fillId="0" borderId="57" xfId="0" applyFont="1" applyFill="1" applyBorder="1" applyAlignment="1">
      <alignment horizontal="left"/>
    </xf>
    <xf numFmtId="16" fontId="201" fillId="0" borderId="20" xfId="0" applyNumberFormat="1" applyFont="1" applyFill="1" applyBorder="1" applyAlignment="1">
      <alignment horizontal="left"/>
    </xf>
    <xf numFmtId="16" fontId="201" fillId="0" borderId="0" xfId="0" applyNumberFormat="1" applyFont="1" applyFill="1" applyBorder="1" applyAlignment="1">
      <alignment horizontal="left"/>
    </xf>
    <xf numFmtId="16" fontId="201" fillId="113" borderId="21" xfId="0" applyNumberFormat="1" applyFont="1" applyFill="1" applyBorder="1" applyAlignment="1">
      <alignment horizontal="left"/>
    </xf>
    <xf numFmtId="16" fontId="201" fillId="113" borderId="21" xfId="847" applyNumberFormat="1" applyFont="1" applyFill="1" applyBorder="1" applyAlignment="1">
      <alignment horizontal="left"/>
    </xf>
    <xf numFmtId="205" fontId="204" fillId="0" borderId="21" xfId="0" applyNumberFormat="1" applyFont="1" applyFill="1" applyBorder="1" applyAlignment="1">
      <alignment horizontal="left"/>
    </xf>
    <xf numFmtId="203" fontId="209" fillId="0" borderId="20" xfId="0" applyNumberFormat="1" applyFont="1" applyFill="1" applyBorder="1" applyAlignment="1">
      <alignment horizontal="center"/>
    </xf>
    <xf numFmtId="203" fontId="208" fillId="113" borderId="21" xfId="0" applyNumberFormat="1" applyFont="1" applyFill="1" applyBorder="1" applyAlignment="1">
      <alignment horizontal="left"/>
    </xf>
    <xf numFmtId="0" fontId="23" fillId="0" borderId="21" xfId="0" applyFont="1" applyBorder="1" applyAlignment="1">
      <alignment wrapText="1"/>
    </xf>
    <xf numFmtId="0" fontId="201" fillId="0" borderId="21" xfId="647" applyNumberFormat="1" applyFont="1" applyFill="1" applyBorder="1" applyAlignment="1" applyProtection="1">
      <alignment horizontal="left"/>
      <protection hidden="1"/>
    </xf>
    <xf numFmtId="0" fontId="204" fillId="121" borderId="21" xfId="0" applyFont="1" applyFill="1" applyBorder="1" applyAlignment="1" applyProtection="1">
      <alignment horizontal="center" wrapText="1"/>
      <protection locked="0"/>
    </xf>
    <xf numFmtId="16" fontId="201" fillId="113" borderId="39" xfId="0" applyNumberFormat="1" applyFont="1" applyFill="1" applyBorder="1" applyAlignment="1">
      <alignment horizontal="left"/>
    </xf>
    <xf numFmtId="15" fontId="201" fillId="0" borderId="20" xfId="0" applyNumberFormat="1" applyFont="1" applyFill="1" applyBorder="1" applyAlignment="1">
      <alignment horizontal="left"/>
    </xf>
    <xf numFmtId="205" fontId="201" fillId="0" borderId="0" xfId="0" quotePrefix="1" applyNumberFormat="1" applyFont="1" applyBorder="1" applyAlignment="1">
      <alignment horizontal="left"/>
    </xf>
    <xf numFmtId="0" fontId="201" fillId="0" borderId="0" xfId="0" quotePrefix="1" applyFont="1" applyBorder="1" applyAlignment="1">
      <alignment horizontal="left"/>
    </xf>
    <xf numFmtId="16" fontId="201" fillId="113" borderId="36" xfId="0" applyNumberFormat="1" applyFont="1" applyFill="1" applyBorder="1" applyAlignment="1">
      <alignment horizontal="left"/>
    </xf>
    <xf numFmtId="0" fontId="201" fillId="0" borderId="36" xfId="847" applyFont="1" applyFill="1" applyBorder="1" applyAlignment="1">
      <alignment horizontal="left"/>
    </xf>
    <xf numFmtId="16" fontId="201" fillId="0" borderId="51" xfId="0" applyNumberFormat="1" applyFont="1" applyFill="1" applyBorder="1" applyAlignment="1">
      <alignment horizontal="left"/>
    </xf>
    <xf numFmtId="0" fontId="201" fillId="113" borderId="2" xfId="0" applyFont="1" applyFill="1" applyBorder="1" applyAlignment="1">
      <alignment horizontal="left"/>
    </xf>
    <xf numFmtId="16" fontId="201" fillId="113" borderId="56" xfId="0" applyNumberFormat="1" applyFont="1" applyFill="1" applyBorder="1" applyAlignment="1">
      <alignment horizontal="left"/>
    </xf>
    <xf numFmtId="0" fontId="201" fillId="113" borderId="36" xfId="0" applyFont="1" applyFill="1" applyBorder="1" applyAlignment="1">
      <alignment horizontal="left"/>
    </xf>
    <xf numFmtId="205" fontId="201" fillId="123" borderId="21" xfId="0" applyNumberFormat="1" applyFont="1" applyFill="1" applyBorder="1" applyAlignment="1">
      <alignment horizontal="left"/>
    </xf>
    <xf numFmtId="0" fontId="201" fillId="123" borderId="21" xfId="0" applyFont="1" applyFill="1" applyBorder="1" applyAlignment="1">
      <alignment horizontal="center"/>
    </xf>
    <xf numFmtId="205" fontId="204" fillId="0" borderId="38" xfId="0" applyNumberFormat="1" applyFont="1" applyFill="1" applyBorder="1" applyAlignment="1">
      <alignment horizontal="left"/>
    </xf>
    <xf numFmtId="0" fontId="208" fillId="0" borderId="21" xfId="0" applyFont="1" applyFill="1" applyBorder="1"/>
    <xf numFmtId="205" fontId="210" fillId="113" borderId="38" xfId="0" applyNumberFormat="1" applyFont="1" applyFill="1" applyBorder="1" applyAlignment="1">
      <alignment horizontal="left"/>
    </xf>
    <xf numFmtId="203" fontId="209" fillId="0" borderId="36" xfId="0" applyNumberFormat="1" applyFont="1" applyFill="1" applyBorder="1" applyAlignment="1">
      <alignment horizontal="center"/>
    </xf>
    <xf numFmtId="0" fontId="201" fillId="113" borderId="39" xfId="0" applyFont="1" applyFill="1" applyBorder="1" applyAlignment="1">
      <alignment horizontal="left"/>
    </xf>
    <xf numFmtId="203" fontId="201" fillId="0" borderId="21" xfId="0" applyNumberFormat="1" applyFont="1" applyFill="1" applyBorder="1" applyAlignment="1">
      <alignment horizontal="center" vertical="center"/>
    </xf>
    <xf numFmtId="205" fontId="201" fillId="123" borderId="21" xfId="0" applyNumberFormat="1" applyFont="1" applyFill="1" applyBorder="1" applyAlignment="1" applyProtection="1">
      <alignment horizontal="center" vertical="center" wrapText="1"/>
      <protection locked="0"/>
    </xf>
    <xf numFmtId="15" fontId="201" fillId="0" borderId="39" xfId="0" applyNumberFormat="1" applyFont="1" applyFill="1" applyBorder="1" applyAlignment="1">
      <alignment horizontal="left"/>
    </xf>
    <xf numFmtId="15" fontId="201" fillId="0" borderId="57" xfId="0" applyNumberFormat="1" applyFont="1" applyFill="1" applyBorder="1" applyAlignment="1">
      <alignment horizontal="left"/>
    </xf>
    <xf numFmtId="0" fontId="201" fillId="113" borderId="36" xfId="847" applyFont="1" applyFill="1" applyBorder="1" applyAlignment="1">
      <alignment horizontal="left"/>
    </xf>
    <xf numFmtId="203" fontId="209" fillId="0" borderId="39" xfId="0" applyNumberFormat="1" applyFont="1" applyFill="1" applyBorder="1" applyAlignment="1">
      <alignment horizontal="center"/>
    </xf>
    <xf numFmtId="0" fontId="201" fillId="0" borderId="2" xfId="0" applyFont="1" applyBorder="1" applyAlignment="1">
      <alignment horizontal="left"/>
    </xf>
    <xf numFmtId="15" fontId="201" fillId="0" borderId="0" xfId="0" applyNumberFormat="1" applyFont="1" applyFill="1" applyBorder="1" applyAlignment="1">
      <alignment horizontal="left"/>
    </xf>
    <xf numFmtId="203" fontId="201" fillId="129" borderId="21" xfId="0" applyNumberFormat="1" applyFont="1" applyFill="1" applyBorder="1" applyAlignment="1">
      <alignment horizontal="center"/>
    </xf>
  </cellXfs>
  <cellStyles count="2052">
    <cellStyle name=" _x0007_LÓ_x0018_ÄþÍN^NuNVþˆHÁ_x0001__x0018_(n" xfId="1"/>
    <cellStyle name=" Writer Import]_x000d__x000a_Display Dialog=No_x000d__x000a__x000d__x000a_[Horizontal Arrange]_x000d__x000a_Dimensions Interlocking=Yes_x000d__x000a_Sum Hierarchy=Yes_x000d__x000a_Generate" xfId="2"/>
    <cellStyle name="_x000a__x000a_JournalTemplate=C:\COMFO\CTALK\JOURSTD.TPL_x000a__x000a_LbStateAddress=3 3 0 251 1 89 2 311_x000a__x000a_LbStateJou" xfId="3"/>
    <cellStyle name="#,##0" xfId="4"/>
    <cellStyle name="#,##0.00¢/kWh" xfId="5"/>
    <cellStyle name="$k" xfId="6"/>
    <cellStyle name="%" xfId="7"/>
    <cellStyle name="% 11" xfId="8"/>
    <cellStyle name="% 2" xfId="9"/>
    <cellStyle name="% 3" xfId="10"/>
    <cellStyle name="%_BT MPLS 6CoS Pricing - USA  ROW1" xfId="11"/>
    <cellStyle name="%_RM0Y Transition billing spreadsheet 2008 01 31 - ITI" xfId="12"/>
    <cellStyle name="%_Standardized Network Costing File Updated revised Jan 26 home pc runs" xfId="13"/>
    <cellStyle name="******************************************" xfId="14"/>
    <cellStyle name="???b???b???b???b???b???b???b???b???b???b???b???b???b???b???b???b???b???b???b???b???b???b???b???b??" xfId="15"/>
    <cellStyle name="???b???b???b???b???b???b???b???b???b???b???b¯??b???b???b???b???b???b???b???b???b???b???b???b???b??" xfId="16"/>
    <cellStyle name="???b???b£??b???b???b???b??ßb???b???b???b???b???b???b???b???b???b???b???b???b???b???b???b¯??b???b??" xfId="17"/>
    <cellStyle name="???b??ßb???b???b???b???b???b???b???b???b???b???b???b???b???b???b???b¯??b???b???b???b???b???b???b??" xfId="18"/>
    <cellStyle name="??b???b???b???b???b???b???b???b???b???b???b???b???b??_x0003_b???b???b???b???b???b???b???b???b???b???b???b???b???b???b???b???b???b???b???b???b???b???b???b???b???b???b???b???b???b???b???b???b???b???b???b???b???b???b???b???b???b???b???b???b???b?" xfId="19"/>
    <cellStyle name="??b??_x0003_b???b???b???b???b???b???b???b???b???b???b???b???b???b???b???b???b???b???b???b???b???b???b???b???b???b???b???b???b???b???b???b???b???b???b???b???b???b???b???b???b???b???b???b???b???b???b???b???b???b???b???b???b???b???b???b???b???b???b???b???b???b?" xfId="20"/>
    <cellStyle name="?b???b???b???b??" xfId="21"/>
    <cellStyle name="_051024 Departmental YEE" xfId="22"/>
    <cellStyle name="_051024 Departmental YEE_Dicom Deal Analysis - BASELINE - 2008 08 28 - v2" xfId="23"/>
    <cellStyle name="_051024 Departmental YEE1" xfId="24"/>
    <cellStyle name="_051024 Departmental YEE1_Dicom Deal Analysis - BASELINE - 2008 08 28 - v2" xfId="25"/>
    <cellStyle name="_10 gig" xfId="26"/>
    <cellStyle name="_121306 Bell Mobility Wireless WD9 Deckv2" xfId="27"/>
    <cellStyle name="_2005 FY" xfId="28"/>
    <cellStyle name="_2005 FY_Dicom Deal Analysis - BASELINE - 2008 08 28 - v2" xfId="29"/>
    <cellStyle name="_2005 FY_Wireless Report_MASTER TO USE" xfId="30"/>
    <cellStyle name="_2005 FY_Wireless Report_MASTER TO USE_Dicom Deal Analysis - BASELINE - 2008 08 28 - v2" xfId="31"/>
    <cellStyle name="_2006 12 ABC Demand impact on Prod to Cath" xfId="32"/>
    <cellStyle name="_2006 BEV Allocations (Monthly Distribution) 12-22" xfId="33"/>
    <cellStyle name="_2006 -MobilityBDI1" xfId="34"/>
    <cellStyle name="_2006 Opex Consolidated-including reductions V Mar 1" xfId="35"/>
    <cellStyle name="_2006 Opex Consolidated-including reductions V Mar 13" xfId="36"/>
    <cellStyle name="_2007 01 Deferred revenue and costs summary" xfId="37"/>
    <cellStyle name="_2007 01 Deferred revenue and costs summary_Dicom Deal Analysis - BASELINE - 2008 08 28 - v2" xfId="38"/>
    <cellStyle name="_2007 vintage DTCI ports (megalink) AND CDNA for Enterprise 10% WACC and no ccr" xfId="39"/>
    <cellStyle name="_2009_4_17_City_RFP_TCO" xfId="40"/>
    <cellStyle name="_2009_6_2_TD_WAN_MAN_TCO_Rev0" xfId="41"/>
    <cellStyle name="_August Capital Flash1" xfId="42"/>
    <cellStyle name="_BCE YEE8 with elims- do not use (aug06)" xfId="43"/>
    <cellStyle name="_Bell Residential Services YEE Nov3rd" xfId="44"/>
    <cellStyle name="_Bell Residential Services YEE Nov3rd1" xfId="45"/>
    <cellStyle name="_Bell Residential Services YEE oct 27th v3" xfId="46"/>
    <cellStyle name="_Bell West Transfer Summary" xfId="47"/>
    <cellStyle name="_Bell West Transfer Summary_Dicom Deal Analysis - BASELINE - 2008 08 28 - v2" xfId="48"/>
    <cellStyle name="_BitW  GT 2006 Capex Budget v26_14 Oct 05" xfId="49"/>
    <cellStyle name="_Book21" xfId="50"/>
    <cellStyle name="_Book22" xfId="51"/>
    <cellStyle name="_Book24" xfId="52"/>
    <cellStyle name="_Book3" xfId="53"/>
    <cellStyle name="_Book31" xfId="54"/>
    <cellStyle name="_Book31_Consumer Costs Variable vs Fixed" xfId="55"/>
    <cellStyle name="_Book31_Consumer Costs Variable vs Fixed_Dicom Deal Analysis - BASELINE - 2008 08 28 - v2" xfId="56"/>
    <cellStyle name="_BRS AR Graphing Dec 06" xfId="57"/>
    <cellStyle name="_BRS Q4 QEE Update Dec 2nd v2" xfId="58"/>
    <cellStyle name="_BRS Q4 QEE Update Dec 2nd v3" xfId="59"/>
    <cellStyle name="_Budget P&amp;L-For Binder with reprofiling" xfId="60"/>
    <cellStyle name="_Budget P&amp;L-For Binder with reprofiling_Dicom Deal Analysis - BASELINE - 2008 08 28 - v2" xfId="61"/>
    <cellStyle name="_Budget P&amp;L-For Binder with reprofiling_Wireless Report_MASTER TO USE" xfId="62"/>
    <cellStyle name="_Budget P&amp;L-For Binder with reprofiling_Wireless Report_MASTER TO USE_Dicom Deal Analysis - BASELINE - 2008 08 28 - v2" xfId="63"/>
    <cellStyle name="_BW Mapping details - BST -  June 1st" xfId="64"/>
    <cellStyle name="_BW Mapping details - BST-August 25th" xfId="65"/>
    <cellStyle name="_BW OPS-0107_2" xfId="66"/>
    <cellStyle name="_BW YEE Bell West WD5 (Nov 6th)" xfId="67"/>
    <cellStyle name="_BW YEE Bell West WD5 (Nov 6th)_Dicom Deal Analysis - BASELINE - 2008 08 28 - v2" xfId="68"/>
    <cellStyle name="_Capital Projects with Financials 2" xfId="69"/>
    <cellStyle name="_Capital Projects with Financials 2 2" xfId="70"/>
    <cellStyle name="_Capital Projects with Financials 2_Wireless Report_MASTER TO USE" xfId="71"/>
    <cellStyle name="_CDS Juniper" xfId="72"/>
    <cellStyle name="_CDS Juniper1" xfId="73"/>
    <cellStyle name="_CDS NMS and VMS pricing v3" xfId="74"/>
    <cellStyle name="_CDS VMS pricing v2 4 sept 2009" xfId="75"/>
    <cellStyle name="_Comma" xfId="76"/>
    <cellStyle name="_Comma_Dicom Deal Analysis - BASELINE - 2008 08 28 - v2" xfId="77"/>
    <cellStyle name="_Comma_Wireless Report_MASTER TO USE" xfId="78"/>
    <cellStyle name="_Comma_Wireless Report_MASTER TO USE_Dicom Deal Analysis - BASELINE - 2008 08 28 - v2" xfId="79"/>
    <cellStyle name="_Consolidated" xfId="80"/>
    <cellStyle name="_Consumer Costs Variable vs Fixed" xfId="81"/>
    <cellStyle name="_Consumer Costs Variable vs Fixed_Dicom Deal Analysis - BASELINE - 2008 08 28 - v2" xfId="82"/>
    <cellStyle name="_Consumer Expenses June YTD " xfId="83"/>
    <cellStyle name="_Consumer Galileo KPI Exec Package - April 05 jc1" xfId="84"/>
    <cellStyle name="_Consumer Market YEE &amp; List of overlays" xfId="85"/>
    <cellStyle name="_Consumer Market YEE &amp; List of overlays_Dicom Deal Analysis - BASELINE - 2008 08 28 - v2" xfId="86"/>
    <cellStyle name="_Copie de Deferred Rev_Costs_Jan071" xfId="87"/>
    <cellStyle name="_Copy of 2006 12 Deferred revenue and costs summary to Cath" xfId="88"/>
    <cellStyle name="_Copy of 2006 12 Deferred revenue and costs summary to Cath_Dicom Deal Analysis - BASELINE - 2008 08 28 - v2" xfId="89"/>
    <cellStyle name="_Cost Management Initiative Template vSept 8th Detail" xfId="90"/>
    <cellStyle name="_Cost Reduction - Aug 06" xfId="91"/>
    <cellStyle name="_Cost Reduction - May 2006" xfId="92"/>
    <cellStyle name="_CSG Account Transfer 2006-01-27 (Revised)" xfId="93"/>
    <cellStyle name="_CSG Waterfall Summary" xfId="94"/>
    <cellStyle name="_Currency" xfId="95"/>
    <cellStyle name="_Currency_Wireless Report_MASTER TO USE" xfId="96"/>
    <cellStyle name="_Currency_Wireless Report_MASTER TO USE_Dicom Deal Analysis - BASELINE - 2008 08 28 - v2" xfId="97"/>
    <cellStyle name="_CurrencySpace" xfId="98"/>
    <cellStyle name="_Dave's input" xfId="99"/>
    <cellStyle name="_Dec 2006 FCF" xfId="100"/>
    <cellStyle name="_Dec 2006 FCF 2" xfId="101"/>
    <cellStyle name="_Direct Energy RFP- Aug 14th_DATA FINAL for GI v1" xfId="102"/>
    <cellStyle name="_EBITDA 2006 Analysis - Aug 06" xfId="103"/>
    <cellStyle name="_EBITDA 2006 Analysis - Jun 06" xfId="104"/>
    <cellStyle name="_EBITDA 2006 Analysis - Jun 06 Revised July 18" xfId="105"/>
    <cellStyle name="_EBITDA 2006 Analysis for Distribution - Jul 06" xfId="106"/>
    <cellStyle name="_EBITDA tracker Nov 6th jfl" xfId="107"/>
    <cellStyle name="_EBITDA tracker Nov 6th jfl_Dicom Deal Analysis - BASELINE - 2008 08 28 - v2" xfId="108"/>
    <cellStyle name="_Econ_Sheerness_Valuator Model_030205" xfId="109"/>
    <cellStyle name="_Ent_results_summary" xfId="110"/>
    <cellStyle name="_Ent_results_summary 2" xfId="111"/>
    <cellStyle name="_Eugene's PL July 7th v2" xfId="112"/>
    <cellStyle name="_Exec pres template 2007" xfId="113"/>
    <cellStyle name="_Expense_Budget_System" xfId="114"/>
    <cellStyle name="_Expense_Budget_System_Dicom Deal Analysis - BASELINE - 2008 08 28 - v2" xfId="115"/>
    <cellStyle name="_FCF Template" xfId="116"/>
    <cellStyle name="_FCF Template (2)" xfId="117"/>
    <cellStyle name="_firewall pricing 4 yr" xfId="118"/>
    <cellStyle name="_firewall pricing 4 yr1" xfId="119"/>
    <cellStyle name="_forecast 2009 breakout" xfId="120"/>
    <cellStyle name="_Free Cash Flow" xfId="121"/>
    <cellStyle name="_Free Cash Flow_Dicom Deal Analysis - BASELINE - 2008 08 28 - v2" xfId="122"/>
    <cellStyle name="_Free Cash Flow1" xfId="123"/>
    <cellStyle name="_Free Cash Flow1_Dicom Deal Analysis - BASELINE - 2008 08 28 - v2" xfId="124"/>
    <cellStyle name="_GT Budget Summary 2005-06-MT" xfId="125"/>
    <cellStyle name="_Headcount info" xfId="126"/>
    <cellStyle name="_Headcount info_Dicom Deal Analysis - BASELINE - 2008 08 28 - v2" xfId="127"/>
    <cellStyle name="_Headcount info_Wireless Report_MASTER TO USE" xfId="128"/>
    <cellStyle name="_Headcount info_Wireless Report_MASTER TO USE_Dicom Deal Analysis - BASELINE - 2008 08 28 - v2" xfId="129"/>
    <cellStyle name="_Hong Kong" xfId="130"/>
    <cellStyle name="_HR_Pages v2" xfId="131"/>
    <cellStyle name="_IP VPN Guidelines 19 05 09" xfId="132"/>
    <cellStyle name="_IP VPN Tiering May 05 08" xfId="133"/>
    <cellStyle name="_July 2005 YEE Working Template FINAL SUBMISSION" xfId="134"/>
    <cellStyle name="_July 2005 YEE Working Template FINAL SUBMISSION_Dicom Deal Analysis - BASELINE - 2008 08 28 - v2" xfId="135"/>
    <cellStyle name="_June27 Summary Chart Final" xfId="136"/>
    <cellStyle name="_June27 Summary Chart Final 2" xfId="137"/>
    <cellStyle name="_June27 Summary Chart Final_Wireless Report_MASTER TO USE" xfId="138"/>
    <cellStyle name="_KPMG Cash Flow Engine" xfId="139"/>
    <cellStyle name="_KPMG New Site List - DL" xfId="140"/>
    <cellStyle name="_KPMG Pricing August 2009" xfId="141"/>
    <cellStyle name="_LAN Inventory 20080725" xfId="142"/>
    <cellStyle name="_Manulife CDN LAN Refresh Schedule Aug 26 2008 v2" xfId="143"/>
    <cellStyle name="_Manulife US LAN Refresh Schedule Aug 27 2008" xfId="144"/>
    <cellStyle name="_Manulife US Router Refresh Schedule Aug 27 2008" xfId="145"/>
    <cellStyle name="_Megalink Cost Final Nov 2007 study" xfId="146"/>
    <cellStyle name="_Megalink Costs Dec 4 2008" xfId="147"/>
    <cellStyle name="_Multiple" xfId="148"/>
    <cellStyle name="_Multiple_Dicom Deal Analysis - BASELINE - 2008 08 28 - v2" xfId="149"/>
    <cellStyle name="_Multiple_Wireless Report_MASTER TO USE" xfId="150"/>
    <cellStyle name="_Multiple_Wireless Report_MASTER TO USE_Dicom Deal Analysis - BASELINE - 2008 08 28 - v2" xfId="151"/>
    <cellStyle name="_MultipleSpace" xfId="152"/>
    <cellStyle name="_MultipleSpace_Dicom Deal Analysis - BASELINE - 2008 08 28 - v2" xfId="153"/>
    <cellStyle name="_MultipleSpace_Wireless Report_MASTER TO USE" xfId="154"/>
    <cellStyle name="_MultipleSpace_Wireless Report_MASTER TO USE_Dicom Deal Analysis - BASELINE - 2008 08 28 - v2" xfId="155"/>
    <cellStyle name="_NewEng" xfId="156"/>
    <cellStyle name="_NewEng_Wireless Report_MASTER TO USE" xfId="157"/>
    <cellStyle name="_NMS Costing Model IVA No CCR" xfId="158"/>
    <cellStyle name="_NMS Costing Model IVA No CCR 3 Year" xfId="159"/>
    <cellStyle name="_Oct 19 YEE update" xfId="160"/>
    <cellStyle name="_Oct 19 YEE update_Dicom Deal Analysis - BASELINE - 2008 08 28 - v2" xfId="161"/>
    <cellStyle name="_OOT Sears Updated Site List v2 Revised July 21 2009" xfId="162"/>
    <cellStyle name="_PC Count by Location 20080725" xfId="163"/>
    <cellStyle name="_Percent" xfId="164"/>
    <cellStyle name="_Percent_Dicom Deal Analysis - BASELINE - 2008 08 28 - v2" xfId="165"/>
    <cellStyle name="_Percent_Wireless Report_MASTER TO USE" xfId="166"/>
    <cellStyle name="_Percent_Wireless Report_MASTER TO USE_Dicom Deal Analysis - BASELINE - 2008 08 28 - v2" xfId="167"/>
    <cellStyle name="_PercentSpace" xfId="168"/>
    <cellStyle name="_PercentSpace_Dicom Deal Analysis - BASELINE - 2008 08 28 - v2" xfId="169"/>
    <cellStyle name="_PercentSpace_Wireless Report_MASTER TO USE" xfId="170"/>
    <cellStyle name="_PercentSpace_Wireless Report_MASTER TO USE_Dicom Deal Analysis - BASELINE - 2008 08 28 - v2" xfId="171"/>
    <cellStyle name="_Residential Services Financials sept 15" xfId="172"/>
    <cellStyle name="_Residential Services Financials sept 15_Dicom Deal Analysis - BASELINE - 2008 08 28 - v2" xfId="173"/>
    <cellStyle name="_Risk and Ops Templatel (2)" xfId="174"/>
    <cellStyle name="_Risk and Ops Templatel (2)_Dicom Deal Analysis - BASELINE - 2008 08 28 - v2" xfId="175"/>
    <cellStyle name="_Sears Updated Site List Pricing July 29th" xfId="176"/>
    <cellStyle name="_Sears Updated Site List v2 Revised July 21 2009 backup 930am Mike July 29th" xfId="177"/>
    <cellStyle name="_Sept YEE" xfId="178"/>
    <cellStyle name="_September Flash1" xfId="179"/>
    <cellStyle name="_Sheet1" xfId="180"/>
    <cellStyle name="_Sheet1_2007 vintage DTCI ports (megalink) AND CDNA for Enterprise 10% WACC and no ccr" xfId="181"/>
    <cellStyle name="_Sheet1_Dicom Deal Analysis - BASELINE - 2008 08 28 - v2" xfId="182"/>
    <cellStyle name="_Sheet1_Wireless Report_MASTER TO USE" xfId="183"/>
    <cellStyle name="_Sheet1_Wireless Report_MASTER TO USE_Dicom Deal Analysis - BASELINE - 2008 08 28 - v2" xfId="184"/>
    <cellStyle name="_Sheet4" xfId="185"/>
    <cellStyle name="_Sheet4_Dicom Deal Analysis - BASELINE - 2008 08 28 - v2" xfId="186"/>
    <cellStyle name="_Soalnges input" xfId="187"/>
    <cellStyle name="_Table of Content" xfId="188"/>
    <cellStyle name="_Table of Content_Dicom Deal Analysis - BASELINE - 2008 08 28 - v2" xfId="189"/>
    <cellStyle name="_TableSuperHead" xfId="190"/>
    <cellStyle name="_TD VoIP for PBX Exec pres" xfId="191"/>
    <cellStyle name="_Toll_V2_May 19th 2009" xfId="192"/>
    <cellStyle name="_US pricing for SMP August 18  2009" xfId="193"/>
    <cellStyle name="_VPN and Frame Costs from Mark Kennedy" xfId="194"/>
    <cellStyle name="_VPN Standardized Network Costing File" xfId="195"/>
    <cellStyle name="_WAN Inventory 20080725" xfId="196"/>
    <cellStyle name="_WAN Inventory 20080924 (Asia)" xfId="197"/>
    <cellStyle name="_WAN Inventory 20080925" xfId="198"/>
    <cellStyle name="_WAN Inventory 20080928" xfId="199"/>
    <cellStyle name="_WAN Inventory 20080930" xfId="200"/>
    <cellStyle name="_WD1 Notes July" xfId="201"/>
    <cellStyle name="_WD10_June_System" xfId="202"/>
    <cellStyle name="_WD10_June_System_Dicom Deal Analysis - BASELINE - 2008 08 28 - v2" xfId="203"/>
    <cellStyle name="_WD5 Flash Results_Front Pages" xfId="204"/>
    <cellStyle name="_WD6 Consumer Distribute" xfId="205"/>
    <cellStyle name="_WD6 Consumer Distribute_Dicom Deal Analysis - BASELINE - 2008 08 28 - v2" xfId="206"/>
    <cellStyle name="_WD9_Insert" xfId="207"/>
    <cellStyle name="_WD9_Insert_Dicom Deal Analysis - BASELINE - 2008 08 28 - v2" xfId="208"/>
    <cellStyle name="_Worksheet in D: Sears WAN and Voice RFP 09-08-13 (Final)" xfId="209"/>
    <cellStyle name="_YEE  List of overlays sept 15th" xfId="210"/>
    <cellStyle name="_YEE  List of overlays sept 15th_Dicom Deal Analysis - BASELINE - 2008 08 28 - v2" xfId="211"/>
    <cellStyle name="_YEE August 30th" xfId="212"/>
    <cellStyle name="_YEE August 30th v2" xfId="213"/>
    <cellStyle name="_YEE August 30th v2_Dicom Deal Analysis - BASELINE - 2008 08 28 - v2" xfId="214"/>
    <cellStyle name="_YEE August 30th_Dicom Deal Analysis - BASELINE - 2008 08 28 - v2" xfId="215"/>
    <cellStyle name="_YEE september 15th v2" xfId="216"/>
    <cellStyle name="_YEE september 15th v2_Dicom Deal Analysis - BASELINE - 2008 08 28 - v2" xfId="217"/>
    <cellStyle name="’Ê‰Ý [0.00]_!!!GO" xfId="218"/>
    <cellStyle name="’Ê‰Ý_!!!GO" xfId="219"/>
    <cellStyle name="=C:\WINNT\SYSTEM32\COMMAND.COM" xfId="220"/>
    <cellStyle name="•W_!!!GO" xfId="221"/>
    <cellStyle name="0,0_x000d__x000a_NA_x000d__x000a_" xfId="222"/>
    <cellStyle name="0.00%" xfId="223"/>
    <cellStyle name="¹éºÐÀ²_±âÅ¸" xfId="224"/>
    <cellStyle name="20% - Accent1" xfId="225" builtinId="30" customBuiltin="1"/>
    <cellStyle name="20% - Accent1 2" xfId="226"/>
    <cellStyle name="20% - Accent1 2 2" xfId="227"/>
    <cellStyle name="20% - Accent1 3" xfId="228"/>
    <cellStyle name="20% - Accent1 3 2" xfId="229"/>
    <cellStyle name="20% - Accent1 3 2 2" xfId="230"/>
    <cellStyle name="20% - Accent1 3 2 3" xfId="231"/>
    <cellStyle name="20% - Accent1 3 3" xfId="232"/>
    <cellStyle name="20% - Accent1 3 3 2" xfId="233"/>
    <cellStyle name="20% - Accent1 3 4" xfId="234"/>
    <cellStyle name="20% - Accent1 3 5" xfId="235"/>
    <cellStyle name="20% - Accent1 4" xfId="236"/>
    <cellStyle name="20% - Accent1 4 2" xfId="237"/>
    <cellStyle name="20% - Accent1 5" xfId="238"/>
    <cellStyle name="20% - Accent1 5 2" xfId="239"/>
    <cellStyle name="20% - Accent1 6" xfId="240"/>
    <cellStyle name="20% - Accent1 7" xfId="241"/>
    <cellStyle name="20% - Accent2" xfId="242" builtinId="34" customBuiltin="1"/>
    <cellStyle name="20% - Accent2 2" xfId="243"/>
    <cellStyle name="20% - Accent2 2 2" xfId="244"/>
    <cellStyle name="20% - Accent2 3" xfId="245"/>
    <cellStyle name="20% - Accent2 3 2" xfId="246"/>
    <cellStyle name="20% - Accent2 3 2 2" xfId="247"/>
    <cellStyle name="20% - Accent2 3 2 3" xfId="248"/>
    <cellStyle name="20% - Accent2 3 3" xfId="249"/>
    <cellStyle name="20% - Accent2 3 3 2" xfId="250"/>
    <cellStyle name="20% - Accent2 3 4" xfId="251"/>
    <cellStyle name="20% - Accent2 3 5" xfId="252"/>
    <cellStyle name="20% - Accent2 4" xfId="253"/>
    <cellStyle name="20% - Accent2 4 2" xfId="254"/>
    <cellStyle name="20% - Accent2 5" xfId="255"/>
    <cellStyle name="20% - Accent2 5 2" xfId="256"/>
    <cellStyle name="20% - Accent2 6" xfId="257"/>
    <cellStyle name="20% - Accent2 7" xfId="258"/>
    <cellStyle name="20% - Accent3" xfId="259" builtinId="38" customBuiltin="1"/>
    <cellStyle name="20% - Accent3 2" xfId="260"/>
    <cellStyle name="20% - Accent3 2 2" xfId="261"/>
    <cellStyle name="20% - Accent3 3" xfId="262"/>
    <cellStyle name="20% - Accent3 3 2" xfId="263"/>
    <cellStyle name="20% - Accent3 3 2 2" xfId="264"/>
    <cellStyle name="20% - Accent3 3 2 3" xfId="265"/>
    <cellStyle name="20% - Accent3 3 3" xfId="266"/>
    <cellStyle name="20% - Accent3 3 3 2" xfId="267"/>
    <cellStyle name="20% - Accent3 3 4" xfId="268"/>
    <cellStyle name="20% - Accent3 3 5" xfId="269"/>
    <cellStyle name="20% - Accent3 4" xfId="270"/>
    <cellStyle name="20% - Accent3 4 2" xfId="271"/>
    <cellStyle name="20% - Accent3 5" xfId="272"/>
    <cellStyle name="20% - Accent3 5 2" xfId="273"/>
    <cellStyle name="20% - Accent3 6" xfId="274"/>
    <cellStyle name="20% - Accent3 7" xfId="275"/>
    <cellStyle name="20% - Accent4" xfId="276" builtinId="42" customBuiltin="1"/>
    <cellStyle name="20% - Accent4 2" xfId="277"/>
    <cellStyle name="20% - Accent4 2 2" xfId="278"/>
    <cellStyle name="20% - Accent4 3" xfId="279"/>
    <cellStyle name="20% - Accent4 3 2" xfId="280"/>
    <cellStyle name="20% - Accent4 3 2 2" xfId="281"/>
    <cellStyle name="20% - Accent4 3 2 3" xfId="282"/>
    <cellStyle name="20% - Accent4 3 3" xfId="283"/>
    <cellStyle name="20% - Accent4 3 3 2" xfId="284"/>
    <cellStyle name="20% - Accent4 3 4" xfId="285"/>
    <cellStyle name="20% - Accent4 3 5" xfId="286"/>
    <cellStyle name="20% - Accent4 4" xfId="287"/>
    <cellStyle name="20% - Accent4 4 2" xfId="288"/>
    <cellStyle name="20% - Accent4 5" xfId="289"/>
    <cellStyle name="20% - Accent4 5 2" xfId="290"/>
    <cellStyle name="20% - Accent4 6" xfId="291"/>
    <cellStyle name="20% - Accent4 7" xfId="292"/>
    <cellStyle name="20% - Accent5" xfId="293" builtinId="46" customBuiltin="1"/>
    <cellStyle name="20% - Accent5 2" xfId="294"/>
    <cellStyle name="20% - Accent5 2 2" xfId="295"/>
    <cellStyle name="20% - Accent5 3" xfId="296"/>
    <cellStyle name="20% - Accent5 3 2" xfId="297"/>
    <cellStyle name="20% - Accent5 3 2 2" xfId="298"/>
    <cellStyle name="20% - Accent5 3 2 3" xfId="299"/>
    <cellStyle name="20% - Accent5 3 3" xfId="300"/>
    <cellStyle name="20% - Accent5 3 3 2" xfId="301"/>
    <cellStyle name="20% - Accent5 3 4" xfId="302"/>
    <cellStyle name="20% - Accent5 3 5" xfId="303"/>
    <cellStyle name="20% - Accent5 4" xfId="304"/>
    <cellStyle name="20% - Accent5 4 2" xfId="305"/>
    <cellStyle name="20% - Accent5 5" xfId="306"/>
    <cellStyle name="20% - Accent5 5 2" xfId="307"/>
    <cellStyle name="20% - Accent5 6" xfId="308"/>
    <cellStyle name="20% - Accent5 7" xfId="309"/>
    <cellStyle name="20% - Accent6" xfId="310" builtinId="50" customBuiltin="1"/>
    <cellStyle name="20% - Accent6 2" xfId="311"/>
    <cellStyle name="20% - Accent6 2 2" xfId="312"/>
    <cellStyle name="20% - Accent6 3" xfId="313"/>
    <cellStyle name="20% - Accent6 3 2" xfId="314"/>
    <cellStyle name="20% - Accent6 3 2 2" xfId="315"/>
    <cellStyle name="20% - Accent6 3 2 3" xfId="316"/>
    <cellStyle name="20% - Accent6 3 3" xfId="317"/>
    <cellStyle name="20% - Accent6 3 3 2" xfId="318"/>
    <cellStyle name="20% - Accent6 3 4" xfId="319"/>
    <cellStyle name="20% - Accent6 3 5" xfId="320"/>
    <cellStyle name="20% - Accent6 4" xfId="321"/>
    <cellStyle name="20% - Accent6 4 2" xfId="322"/>
    <cellStyle name="20% - Accent6 5" xfId="323"/>
    <cellStyle name="20% - Accent6 5 2" xfId="324"/>
    <cellStyle name="20% - Accent6 6" xfId="325"/>
    <cellStyle name="20% - Accent6 7" xfId="326"/>
    <cellStyle name="40% - Accent1" xfId="327" builtinId="31" customBuiltin="1"/>
    <cellStyle name="40% - Accent1 2" xfId="328"/>
    <cellStyle name="40% - Accent1 2 2" xfId="329"/>
    <cellStyle name="40% - Accent1 3" xfId="330"/>
    <cellStyle name="40% - Accent1 3 2" xfId="331"/>
    <cellStyle name="40% - Accent1 3 2 2" xfId="332"/>
    <cellStyle name="40% - Accent1 3 2 3" xfId="333"/>
    <cellStyle name="40% - Accent1 3 3" xfId="334"/>
    <cellStyle name="40% - Accent1 3 3 2" xfId="335"/>
    <cellStyle name="40% - Accent1 3 4" xfId="336"/>
    <cellStyle name="40% - Accent1 3 5" xfId="337"/>
    <cellStyle name="40% - Accent1 4" xfId="338"/>
    <cellStyle name="40% - Accent1 4 2" xfId="339"/>
    <cellStyle name="40% - Accent1 5" xfId="340"/>
    <cellStyle name="40% - Accent1 5 2" xfId="341"/>
    <cellStyle name="40% - Accent1 6" xfId="342"/>
    <cellStyle name="40% - Accent1 7" xfId="343"/>
    <cellStyle name="40% - Accent2" xfId="344" builtinId="35" customBuiltin="1"/>
    <cellStyle name="40% - Accent2 2" xfId="345"/>
    <cellStyle name="40% - Accent2 2 2" xfId="346"/>
    <cellStyle name="40% - Accent2 3" xfId="347"/>
    <cellStyle name="40% - Accent2 3 2" xfId="348"/>
    <cellStyle name="40% - Accent2 3 2 2" xfId="349"/>
    <cellStyle name="40% - Accent2 3 2 3" xfId="350"/>
    <cellStyle name="40% - Accent2 3 3" xfId="351"/>
    <cellStyle name="40% - Accent2 3 3 2" xfId="352"/>
    <cellStyle name="40% - Accent2 3 4" xfId="353"/>
    <cellStyle name="40% - Accent2 3 5" xfId="354"/>
    <cellStyle name="40% - Accent2 4" xfId="355"/>
    <cellStyle name="40% - Accent2 4 2" xfId="356"/>
    <cellStyle name="40% - Accent2 5" xfId="357"/>
    <cellStyle name="40% - Accent2 5 2" xfId="358"/>
    <cellStyle name="40% - Accent2 6" xfId="359"/>
    <cellStyle name="40% - Accent2 7" xfId="360"/>
    <cellStyle name="40% - Accent3" xfId="361" builtinId="39" customBuiltin="1"/>
    <cellStyle name="40% - Accent3 2" xfId="362"/>
    <cellStyle name="40% - Accent3 2 2" xfId="363"/>
    <cellStyle name="40% - Accent3 3" xfId="364"/>
    <cellStyle name="40% - Accent3 3 2" xfId="365"/>
    <cellStyle name="40% - Accent3 3 2 2" xfId="366"/>
    <cellStyle name="40% - Accent3 3 2 3" xfId="367"/>
    <cellStyle name="40% - Accent3 3 3" xfId="368"/>
    <cellStyle name="40% - Accent3 3 3 2" xfId="369"/>
    <cellStyle name="40% - Accent3 3 4" xfId="370"/>
    <cellStyle name="40% - Accent3 3 5" xfId="371"/>
    <cellStyle name="40% - Accent3 4" xfId="372"/>
    <cellStyle name="40% - Accent3 4 2" xfId="373"/>
    <cellStyle name="40% - Accent3 5" xfId="374"/>
    <cellStyle name="40% - Accent3 5 2" xfId="375"/>
    <cellStyle name="40% - Accent3 6" xfId="376"/>
    <cellStyle name="40% - Accent3 7" xfId="377"/>
    <cellStyle name="40% - Accent4" xfId="378" builtinId="43" customBuiltin="1"/>
    <cellStyle name="40% - Accent4 2" xfId="379"/>
    <cellStyle name="40% - Accent4 2 2" xfId="380"/>
    <cellStyle name="40% - Accent4 3" xfId="381"/>
    <cellStyle name="40% - Accent4 3 2" xfId="382"/>
    <cellStyle name="40% - Accent4 3 2 2" xfId="383"/>
    <cellStyle name="40% - Accent4 3 2 3" xfId="384"/>
    <cellStyle name="40% - Accent4 3 3" xfId="385"/>
    <cellStyle name="40% - Accent4 3 3 2" xfId="386"/>
    <cellStyle name="40% - Accent4 3 4" xfId="387"/>
    <cellStyle name="40% - Accent4 3 5" xfId="388"/>
    <cellStyle name="40% - Accent4 4" xfId="389"/>
    <cellStyle name="40% - Accent4 4 2" xfId="390"/>
    <cellStyle name="40% - Accent4 5" xfId="391"/>
    <cellStyle name="40% - Accent4 5 2" xfId="392"/>
    <cellStyle name="40% - Accent4 6" xfId="393"/>
    <cellStyle name="40% - Accent4 7" xfId="394"/>
    <cellStyle name="40% - Accent5" xfId="395" builtinId="47" customBuiltin="1"/>
    <cellStyle name="40% - Accent5 2" xfId="396"/>
    <cellStyle name="40% - Accent5 2 2" xfId="397"/>
    <cellStyle name="40% - Accent5 3" xfId="398"/>
    <cellStyle name="40% - Accent5 3 2" xfId="399"/>
    <cellStyle name="40% - Accent5 3 2 2" xfId="400"/>
    <cellStyle name="40% - Accent5 3 2 3" xfId="401"/>
    <cellStyle name="40% - Accent5 3 3" xfId="402"/>
    <cellStyle name="40% - Accent5 3 3 2" xfId="403"/>
    <cellStyle name="40% - Accent5 3 4" xfId="404"/>
    <cellStyle name="40% - Accent5 3 5" xfId="405"/>
    <cellStyle name="40% - Accent5 4" xfId="406"/>
    <cellStyle name="40% - Accent5 4 2" xfId="407"/>
    <cellStyle name="40% - Accent5 5" xfId="408"/>
    <cellStyle name="40% - Accent5 5 2" xfId="409"/>
    <cellStyle name="40% - Accent5 6" xfId="410"/>
    <cellStyle name="40% - Accent5 7" xfId="411"/>
    <cellStyle name="40% - Accent6" xfId="412" builtinId="51" customBuiltin="1"/>
    <cellStyle name="40% - Accent6 2" xfId="413"/>
    <cellStyle name="40% - Accent6 2 2" xfId="414"/>
    <cellStyle name="40% - Accent6 3" xfId="415"/>
    <cellStyle name="40% - Accent6 3 2" xfId="416"/>
    <cellStyle name="40% - Accent6 3 2 2" xfId="417"/>
    <cellStyle name="40% - Accent6 3 2 3" xfId="418"/>
    <cellStyle name="40% - Accent6 3 3" xfId="419"/>
    <cellStyle name="40% - Accent6 3 3 2" xfId="420"/>
    <cellStyle name="40% - Accent6 3 4" xfId="421"/>
    <cellStyle name="40% - Accent6 3 5" xfId="422"/>
    <cellStyle name="40% - Accent6 4" xfId="423"/>
    <cellStyle name="40% - Accent6 4 2" xfId="424"/>
    <cellStyle name="40% - Accent6 5" xfId="425"/>
    <cellStyle name="40% - Accent6 5 2" xfId="426"/>
    <cellStyle name="40% - Accent6 6" xfId="427"/>
    <cellStyle name="40% - Accent6 7" xfId="428"/>
    <cellStyle name="60% - Accent1" xfId="429" builtinId="32" customBuiltin="1"/>
    <cellStyle name="60% - Accent1 2" xfId="430"/>
    <cellStyle name="60% - Accent1 3" xfId="431"/>
    <cellStyle name="60% - Accent1 3 2" xfId="432"/>
    <cellStyle name="60% - Accent1 3 3" xfId="433"/>
    <cellStyle name="60% - Accent1 4" xfId="434"/>
    <cellStyle name="60% - Accent1 5" xfId="435"/>
    <cellStyle name="60% - Accent2" xfId="436" builtinId="36" customBuiltin="1"/>
    <cellStyle name="60% - Accent2 2" xfId="437"/>
    <cellStyle name="60% - Accent2 3" xfId="438"/>
    <cellStyle name="60% - Accent2 3 2" xfId="439"/>
    <cellStyle name="60% - Accent2 3 3" xfId="440"/>
    <cellStyle name="60% - Accent2 4" xfId="441"/>
    <cellStyle name="60% - Accent2 5" xfId="442"/>
    <cellStyle name="60% - Accent3" xfId="443" builtinId="40" customBuiltin="1"/>
    <cellStyle name="60% - Accent3 2" xfId="444"/>
    <cellStyle name="60% - Accent3 3" xfId="445"/>
    <cellStyle name="60% - Accent3 3 2" xfId="446"/>
    <cellStyle name="60% - Accent3 3 3" xfId="447"/>
    <cellStyle name="60% - Accent3 4" xfId="448"/>
    <cellStyle name="60% - Accent3 5" xfId="449"/>
    <cellStyle name="60% - Accent4" xfId="450" builtinId="44" customBuiltin="1"/>
    <cellStyle name="60% - Accent4 2" xfId="451"/>
    <cellStyle name="60% - Accent4 3" xfId="452"/>
    <cellStyle name="60% - Accent4 3 2" xfId="453"/>
    <cellStyle name="60% - Accent4 3 3" xfId="454"/>
    <cellStyle name="60% - Accent4 4" xfId="455"/>
    <cellStyle name="60% - Accent4 5" xfId="456"/>
    <cellStyle name="60% - Accent5" xfId="457" builtinId="48" customBuiltin="1"/>
    <cellStyle name="60% - Accent5 2" xfId="458"/>
    <cellStyle name="60% - Accent5 3" xfId="459"/>
    <cellStyle name="60% - Accent5 3 2" xfId="460"/>
    <cellStyle name="60% - Accent5 3 3" xfId="461"/>
    <cellStyle name="60% - Accent5 4" xfId="462"/>
    <cellStyle name="60% - Accent5 5" xfId="463"/>
    <cellStyle name="60% - Accent6" xfId="464" builtinId="52" customBuiltin="1"/>
    <cellStyle name="60% - Accent6 2" xfId="465"/>
    <cellStyle name="60% - Accent6 3" xfId="466"/>
    <cellStyle name="60% - Accent6 3 2" xfId="467"/>
    <cellStyle name="60% - Accent6 3 3" xfId="468"/>
    <cellStyle name="60% - Accent6 4" xfId="469"/>
    <cellStyle name="60% - Accent6 5" xfId="470"/>
    <cellStyle name="6mal" xfId="471"/>
    <cellStyle name="Accent1" xfId="472" builtinId="29" customBuiltin="1"/>
    <cellStyle name="Accent1 2" xfId="473"/>
    <cellStyle name="Accent1 3" xfId="474"/>
    <cellStyle name="Accent1 3 2" xfId="475"/>
    <cellStyle name="Accent1 3 3" xfId="476"/>
    <cellStyle name="Accent1 4" xfId="477"/>
    <cellStyle name="Accent1 5" xfId="478"/>
    <cellStyle name="Accent2" xfId="479" builtinId="33" customBuiltin="1"/>
    <cellStyle name="Accent2 2" xfId="480"/>
    <cellStyle name="Accent2 3" xfId="481"/>
    <cellStyle name="Accent2 3 2" xfId="482"/>
    <cellStyle name="Accent2 3 3" xfId="483"/>
    <cellStyle name="Accent2 4" xfId="484"/>
    <cellStyle name="Accent2 5" xfId="485"/>
    <cellStyle name="Accent3" xfId="486" builtinId="37" customBuiltin="1"/>
    <cellStyle name="Accent3 2" xfId="487"/>
    <cellStyle name="Accent3 3" xfId="488"/>
    <cellStyle name="Accent3 3 2" xfId="489"/>
    <cellStyle name="Accent3 3 3" xfId="490"/>
    <cellStyle name="Accent3 4" xfId="491"/>
    <cellStyle name="Accent3 5" xfId="492"/>
    <cellStyle name="Accent4" xfId="493" builtinId="41" customBuiltin="1"/>
    <cellStyle name="Accent4 2" xfId="494"/>
    <cellStyle name="Accent4 3" xfId="495"/>
    <cellStyle name="Accent4 3 2" xfId="496"/>
    <cellStyle name="Accent4 3 3" xfId="497"/>
    <cellStyle name="Accent4 4" xfId="498"/>
    <cellStyle name="Accent4 5" xfId="499"/>
    <cellStyle name="Accent5" xfId="500" builtinId="45" customBuiltin="1"/>
    <cellStyle name="Accent5 2" xfId="501"/>
    <cellStyle name="Accent5 3" xfId="502"/>
    <cellStyle name="Accent5 3 2" xfId="503"/>
    <cellStyle name="Accent5 3 3" xfId="504"/>
    <cellStyle name="Accent5 4" xfId="505"/>
    <cellStyle name="Accent5 5" xfId="506"/>
    <cellStyle name="Accent6" xfId="507" builtinId="49" customBuiltin="1"/>
    <cellStyle name="Accent6 2" xfId="508"/>
    <cellStyle name="Accent6 3" xfId="509"/>
    <cellStyle name="Accent6 3 2" xfId="510"/>
    <cellStyle name="Accent6 3 3" xfId="511"/>
    <cellStyle name="Accent6 4" xfId="512"/>
    <cellStyle name="Accent6 5" xfId="513"/>
    <cellStyle name="Acct - Legacy" xfId="514"/>
    <cellStyle name="Acct - SAP" xfId="515"/>
    <cellStyle name="Acctg$" xfId="516"/>
    <cellStyle name="Acctg_Double" xfId="517"/>
    <cellStyle name="act.0" xfId="518"/>
    <cellStyle name="Actg $" xfId="519"/>
    <cellStyle name="Actg $.00" xfId="520"/>
    <cellStyle name="Actg $_1.5 Serv Rev" xfId="521"/>
    <cellStyle name="Actg Dbl $" xfId="522"/>
    <cellStyle name="Actg Sngl" xfId="523"/>
    <cellStyle name="Actg Sngl $" xfId="524"/>
    <cellStyle name="Actg Sngl_!BW BCC(Excl. BARC &amp; BCE Offset)-0107" xfId="525"/>
    <cellStyle name="Add" xfId="526"/>
    <cellStyle name="ÅëÈ­ [0]_±âÅ¸" xfId="527"/>
    <cellStyle name="ÅëÈ­_±âÅ¸" xfId="528"/>
    <cellStyle name="Amt - 0 Dec" xfId="529"/>
    <cellStyle name="Anos" xfId="530"/>
    <cellStyle name="args.style" xfId="531"/>
    <cellStyle name="Arial8" xfId="532"/>
    <cellStyle name="Array Enter" xfId="533"/>
    <cellStyle name="ÄÞ¸¶ [0]_±âÅ¸" xfId="534"/>
    <cellStyle name="ÄÞ¸¶_±âÅ¸" xfId="535"/>
    <cellStyle name="b???b???b???b???b???b???b???b???b???b???b???b???b???b???b???b???b???b???b???b???b???b??_x0003_b???b???b?" xfId="536"/>
    <cellStyle name="b???b???b???b???b???b???b???b???b???b???b???b???b???b???b???b???b???b??_x0003_b???b???b???b???b???b???b???b???b???b???b???b???b???b???b???b???b???b???b???b???b???b???b?" xfId="537"/>
    <cellStyle name="b???b???b???b???b???b???b???b??_x0003_b???b???b???b???b???b???b???b???b?" xfId="538"/>
    <cellStyle name="Background" xfId="539"/>
    <cellStyle name="Bad" xfId="540" builtinId="27" customBuiltin="1"/>
    <cellStyle name="Bad 2" xfId="541"/>
    <cellStyle name="Bad 3" xfId="542"/>
    <cellStyle name="Bad 3 2" xfId="543"/>
    <cellStyle name="Bad 3 3" xfId="544"/>
    <cellStyle name="Bad 4" xfId="545"/>
    <cellStyle name="Bad 5" xfId="546"/>
    <cellStyle name="base" xfId="547"/>
    <cellStyle name="bigred" xfId="548"/>
    <cellStyle name="biu" xfId="549"/>
    <cellStyle name="Body" xfId="550"/>
    <cellStyle name="Border Heavy" xfId="551"/>
    <cellStyle name="Border Thin" xfId="552"/>
    <cellStyle name="BorderAreas" xfId="553"/>
    <cellStyle name="Bullet" xfId="554"/>
    <cellStyle name="Ç¥ÁØ_¿ù°£¿ä¾àº¸°í" xfId="555"/>
    <cellStyle name="Calc Currency (0)" xfId="556"/>
    <cellStyle name="Calc Currency (0) 2" xfId="557"/>
    <cellStyle name="Calc Currency (2)" xfId="558"/>
    <cellStyle name="Calc Percent (0)" xfId="559"/>
    <cellStyle name="Calc Percent (1)" xfId="560"/>
    <cellStyle name="Calc Percent (2)" xfId="561"/>
    <cellStyle name="Calc Units (0)" xfId="562"/>
    <cellStyle name="Calc Units (1)" xfId="563"/>
    <cellStyle name="Calc Units (2)" xfId="564"/>
    <cellStyle name="calculate" xfId="565"/>
    <cellStyle name="Calculation" xfId="566" builtinId="22" customBuiltin="1"/>
    <cellStyle name="Calculation 2" xfId="567"/>
    <cellStyle name="Calculation 3" xfId="568"/>
    <cellStyle name="Calculation 3 2" xfId="569"/>
    <cellStyle name="Calculation 3 3" xfId="570"/>
    <cellStyle name="Calculation 4" xfId="571"/>
    <cellStyle name="Calculation 5" xfId="572"/>
    <cellStyle name="Cell" xfId="573"/>
    <cellStyle name="Cents" xfId="574"/>
    <cellStyle name="Cents (0.0)" xfId="575"/>
    <cellStyle name="CHANGE" xfId="576"/>
    <cellStyle name="CHANGEB" xfId="577"/>
    <cellStyle name="Check" xfId="578"/>
    <cellStyle name="Check Cell" xfId="579" builtinId="23" customBuiltin="1"/>
    <cellStyle name="Check Cell 2" xfId="580"/>
    <cellStyle name="Check Cell 3" xfId="581"/>
    <cellStyle name="Check Cell 3 2" xfId="582"/>
    <cellStyle name="Check Cell 3 3" xfId="583"/>
    <cellStyle name="Check Cell 4" xfId="584"/>
    <cellStyle name="Check Cell 5" xfId="585"/>
    <cellStyle name="ColHead" xfId="586"/>
    <cellStyle name="ColHeading" xfId="587"/>
    <cellStyle name="Column Headers" xfId="588"/>
    <cellStyle name="Column Title" xfId="589"/>
    <cellStyle name="com" xfId="590"/>
    <cellStyle name="Comma" xfId="591" builtinId="3"/>
    <cellStyle name="Comma  - Style1" xfId="592"/>
    <cellStyle name="Comma  - Style2" xfId="593"/>
    <cellStyle name="Comma  - Style3" xfId="594"/>
    <cellStyle name="Comma  - Style4" xfId="595"/>
    <cellStyle name="Comma  - Style5" xfId="596"/>
    <cellStyle name="Comma  - Style6" xfId="597"/>
    <cellStyle name="Comma  - Style7" xfId="598"/>
    <cellStyle name="Comma  - Style8" xfId="599"/>
    <cellStyle name="Comma [00]" xfId="600"/>
    <cellStyle name="Comma [000]" xfId="601"/>
    <cellStyle name="Comma 0" xfId="602"/>
    <cellStyle name="Comma 10" xfId="603"/>
    <cellStyle name="Comma 10 2" xfId="604"/>
    <cellStyle name="Comma 10 2 2" xfId="605"/>
    <cellStyle name="Comma 10 3" xfId="606"/>
    <cellStyle name="Comma 11" xfId="607"/>
    <cellStyle name="Comma 11 2" xfId="608"/>
    <cellStyle name="Comma 11 2 2" xfId="609"/>
    <cellStyle name="Comma 11 3" xfId="610"/>
    <cellStyle name="Comma 12" xfId="611"/>
    <cellStyle name="Comma 12 2" xfId="612"/>
    <cellStyle name="Comma 12 2 2" xfId="613"/>
    <cellStyle name="Comma 12 3" xfId="614"/>
    <cellStyle name="Comma 13" xfId="615"/>
    <cellStyle name="Comma 13 2" xfId="616"/>
    <cellStyle name="Comma 13 2 2" xfId="617"/>
    <cellStyle name="Comma 13 3" xfId="618"/>
    <cellStyle name="Comma 14" xfId="619"/>
    <cellStyle name="Comma 14 2" xfId="620"/>
    <cellStyle name="Comma 14 2 2" xfId="621"/>
    <cellStyle name="Comma 14 3" xfId="622"/>
    <cellStyle name="Comma 15" xfId="623"/>
    <cellStyle name="Comma 15 2" xfId="624"/>
    <cellStyle name="Comma 15 2 2" xfId="625"/>
    <cellStyle name="Comma 15 3" xfId="626"/>
    <cellStyle name="Comma 16" xfId="627"/>
    <cellStyle name="Comma 16 2" xfId="628"/>
    <cellStyle name="Comma 16 2 2" xfId="629"/>
    <cellStyle name="Comma 16 3" xfId="630"/>
    <cellStyle name="Comma 17" xfId="631"/>
    <cellStyle name="Comma 17 2" xfId="632"/>
    <cellStyle name="Comma 17 2 2" xfId="633"/>
    <cellStyle name="Comma 17 3" xfId="634"/>
    <cellStyle name="Comma 18" xfId="635"/>
    <cellStyle name="Comma 18 2" xfId="636"/>
    <cellStyle name="Comma 18 2 2" xfId="637"/>
    <cellStyle name="Comma 18 3" xfId="638"/>
    <cellStyle name="Comma 19" xfId="639"/>
    <cellStyle name="Comma 19 2" xfId="640"/>
    <cellStyle name="Comma 19 2 2" xfId="641"/>
    <cellStyle name="Comma 19 3" xfId="642"/>
    <cellStyle name="Comma 2" xfId="643"/>
    <cellStyle name="Comma 2 2" xfId="644"/>
    <cellStyle name="Comma 2 2 2" xfId="645"/>
    <cellStyle name="Comma 2 3" xfId="646"/>
    <cellStyle name="Comma 20" xfId="647"/>
    <cellStyle name="Comma 21" xfId="648"/>
    <cellStyle name="Comma 22" xfId="649"/>
    <cellStyle name="Comma 23" xfId="650"/>
    <cellStyle name="Comma 24" xfId="651"/>
    <cellStyle name="Comma 25" xfId="652"/>
    <cellStyle name="Comma 26" xfId="653"/>
    <cellStyle name="Comma 27" xfId="654"/>
    <cellStyle name="Comma 28" xfId="655"/>
    <cellStyle name="Comma 29" xfId="656"/>
    <cellStyle name="Comma 3" xfId="657"/>
    <cellStyle name="Comma 3 2" xfId="658"/>
    <cellStyle name="Comma 4" xfId="659"/>
    <cellStyle name="Comma 5" xfId="660"/>
    <cellStyle name="Comma 5 2" xfId="661"/>
    <cellStyle name="Comma 6" xfId="662"/>
    <cellStyle name="Comma 6 2" xfId="663"/>
    <cellStyle name="Comma 6 2 2" xfId="664"/>
    <cellStyle name="Comma 6 3" xfId="665"/>
    <cellStyle name="Comma 7" xfId="666"/>
    <cellStyle name="Comma 7 2" xfId="667"/>
    <cellStyle name="Comma 7 2 2" xfId="668"/>
    <cellStyle name="Comma 7 3" xfId="669"/>
    <cellStyle name="Comma 8" xfId="670"/>
    <cellStyle name="Comma 8 2" xfId="671"/>
    <cellStyle name="Comma 8 2 2" xfId="672"/>
    <cellStyle name="Comma 8 3" xfId="673"/>
    <cellStyle name="Comma 9" xfId="674"/>
    <cellStyle name="Comma[1]" xfId="675"/>
    <cellStyle name="Comma0" xfId="676"/>
    <cellStyle name="commaAligned" xfId="677"/>
    <cellStyle name="Comment" xfId="678"/>
    <cellStyle name="Company" xfId="679"/>
    <cellStyle name="Complete" xfId="680"/>
    <cellStyle name="Constant" xfId="681"/>
    <cellStyle name="ConvVer" xfId="682"/>
    <cellStyle name="Copied" xfId="683"/>
    <cellStyle name="COST1" xfId="684"/>
    <cellStyle name="CurRatio" xfId="685"/>
    <cellStyle name="Currencù_Dist of STL" xfId="686"/>
    <cellStyle name="Currency [00]" xfId="687"/>
    <cellStyle name="Currency 0" xfId="688"/>
    <cellStyle name="Currency 10" xfId="689"/>
    <cellStyle name="Currency 11" xfId="690"/>
    <cellStyle name="Currency 12" xfId="691"/>
    <cellStyle name="Currency 13" xfId="692"/>
    <cellStyle name="Currency 14" xfId="693"/>
    <cellStyle name="Currency 14 2" xfId="694"/>
    <cellStyle name="Currency 15" xfId="695"/>
    <cellStyle name="Currency 15 2" xfId="696"/>
    <cellStyle name="Currency 16" xfId="697"/>
    <cellStyle name="Currency 16 2" xfId="698"/>
    <cellStyle name="Currency 17" xfId="699"/>
    <cellStyle name="Currency 17 2" xfId="700"/>
    <cellStyle name="Currency 18" xfId="701"/>
    <cellStyle name="Currency 18 2" xfId="702"/>
    <cellStyle name="Currency 19" xfId="703"/>
    <cellStyle name="Currency 19 2" xfId="704"/>
    <cellStyle name="Currency 2" xfId="705"/>
    <cellStyle name="Currency 2 2" xfId="706"/>
    <cellStyle name="Currency 2_Worksheet in D: Sears WAN and Voice RFP 09-08-13 (Final)" xfId="707"/>
    <cellStyle name="Currency 20" xfId="708"/>
    <cellStyle name="Currency 20 2" xfId="709"/>
    <cellStyle name="Currency 21" xfId="710"/>
    <cellStyle name="Currency 21 2" xfId="711"/>
    <cellStyle name="Currency 22" xfId="712"/>
    <cellStyle name="Currency 22 2" xfId="713"/>
    <cellStyle name="Currency 23" xfId="714"/>
    <cellStyle name="Currency 23 2" xfId="715"/>
    <cellStyle name="Currency 24" xfId="716"/>
    <cellStyle name="Currency 24 2" xfId="717"/>
    <cellStyle name="Currency 25" xfId="718"/>
    <cellStyle name="Currency 25 2" xfId="719"/>
    <cellStyle name="Currency 26" xfId="720"/>
    <cellStyle name="Currency 26 2" xfId="721"/>
    <cellStyle name="Currency 27" xfId="722"/>
    <cellStyle name="Currency 27 2" xfId="723"/>
    <cellStyle name="Currency 28" xfId="724"/>
    <cellStyle name="Currency 28 2" xfId="725"/>
    <cellStyle name="Currency 29" xfId="726"/>
    <cellStyle name="Currency 29 2" xfId="727"/>
    <cellStyle name="Currency 3" xfId="728"/>
    <cellStyle name="Currency 3 2" xfId="729"/>
    <cellStyle name="Currency 30" xfId="730"/>
    <cellStyle name="Currency 30 2" xfId="731"/>
    <cellStyle name="Currency 31" xfId="732"/>
    <cellStyle name="Currency 31 2" xfId="733"/>
    <cellStyle name="Currency 32" xfId="734"/>
    <cellStyle name="Currency 32 2" xfId="735"/>
    <cellStyle name="Currency 32 2 2" xfId="736"/>
    <cellStyle name="Currency 32 3" xfId="737"/>
    <cellStyle name="Currency 33" xfId="738"/>
    <cellStyle name="Currency 33 2" xfId="739"/>
    <cellStyle name="Currency 33 2 2" xfId="740"/>
    <cellStyle name="Currency 33 3" xfId="741"/>
    <cellStyle name="Currency 34" xfId="742"/>
    <cellStyle name="Currency 34 2" xfId="743"/>
    <cellStyle name="Currency 34 2 2" xfId="744"/>
    <cellStyle name="Currency 34 3" xfId="745"/>
    <cellStyle name="Currency 35" xfId="746"/>
    <cellStyle name="Currency 35 2" xfId="747"/>
    <cellStyle name="Currency 35 2 2" xfId="748"/>
    <cellStyle name="Currency 35 3" xfId="749"/>
    <cellStyle name="Currency 36" xfId="750"/>
    <cellStyle name="Currency 36 2" xfId="751"/>
    <cellStyle name="Currency 36 2 2" xfId="752"/>
    <cellStyle name="Currency 36 3" xfId="753"/>
    <cellStyle name="Currency 37" xfId="754"/>
    <cellStyle name="Currency 37 2" xfId="755"/>
    <cellStyle name="Currency 37 2 2" xfId="756"/>
    <cellStyle name="Currency 37 3" xfId="757"/>
    <cellStyle name="Currency 38" xfId="758"/>
    <cellStyle name="Currency 38 2" xfId="759"/>
    <cellStyle name="Currency 38 2 2" xfId="760"/>
    <cellStyle name="Currency 38 3" xfId="761"/>
    <cellStyle name="Currency 39" xfId="762"/>
    <cellStyle name="Currency 39 2" xfId="763"/>
    <cellStyle name="Currency 39 2 2" xfId="764"/>
    <cellStyle name="Currency 39 3" xfId="765"/>
    <cellStyle name="Currency 4" xfId="766"/>
    <cellStyle name="Currency 4 2" xfId="767"/>
    <cellStyle name="Currency 4 2 2" xfId="768"/>
    <cellStyle name="Currency 4 3" xfId="769"/>
    <cellStyle name="Currency 40" xfId="770"/>
    <cellStyle name="Currency 40 2" xfId="771"/>
    <cellStyle name="Currency 40 2 2" xfId="772"/>
    <cellStyle name="Currency 40 3" xfId="773"/>
    <cellStyle name="Currency 41" xfId="774"/>
    <cellStyle name="Currency 41 2" xfId="775"/>
    <cellStyle name="Currency 41 2 2" xfId="776"/>
    <cellStyle name="Currency 41 3" xfId="777"/>
    <cellStyle name="Currency 42" xfId="778"/>
    <cellStyle name="Currency 42 2" xfId="779"/>
    <cellStyle name="Currency 42 2 2" xfId="780"/>
    <cellStyle name="Currency 42 3" xfId="781"/>
    <cellStyle name="Currency 43" xfId="782"/>
    <cellStyle name="Currency 43 2" xfId="783"/>
    <cellStyle name="Currency 43 2 2" xfId="784"/>
    <cellStyle name="Currency 43 3" xfId="785"/>
    <cellStyle name="Currency 44" xfId="786"/>
    <cellStyle name="Currency 44 2" xfId="787"/>
    <cellStyle name="Currency 44 2 2" xfId="788"/>
    <cellStyle name="Currency 44 3" xfId="789"/>
    <cellStyle name="Currency 45" xfId="790"/>
    <cellStyle name="Currency 45 2" xfId="791"/>
    <cellStyle name="Currency 46" xfId="792"/>
    <cellStyle name="Currency 47" xfId="793"/>
    <cellStyle name="Currency 48" xfId="794"/>
    <cellStyle name="Currency 49" xfId="795"/>
    <cellStyle name="Currency 5" xfId="796"/>
    <cellStyle name="Currency 5 2" xfId="797"/>
    <cellStyle name="Currency 5 2 2" xfId="798"/>
    <cellStyle name="Currency 50" xfId="799"/>
    <cellStyle name="Currency 51" xfId="800"/>
    <cellStyle name="Currency 52" xfId="801"/>
    <cellStyle name="Currency 6" xfId="802"/>
    <cellStyle name="Currency 7" xfId="803"/>
    <cellStyle name="Currency 7 2" xfId="804"/>
    <cellStyle name="Currency 7 2 2" xfId="805"/>
    <cellStyle name="Currency 7_CDS proposed pricing July 2 2009" xfId="806"/>
    <cellStyle name="Currency 8" xfId="807"/>
    <cellStyle name="Currency 9" xfId="808"/>
    <cellStyle name="Currency(8)" xfId="809"/>
    <cellStyle name="Currency0" xfId="810"/>
    <cellStyle name="Date" xfId="811"/>
    <cellStyle name="Date - Full" xfId="812"/>
    <cellStyle name="Date - Mth-Yr" xfId="813"/>
    <cellStyle name="Date Aligned" xfId="814"/>
    <cellStyle name="Date Short" xfId="815"/>
    <cellStyle name="Date Short 2" xfId="816"/>
    <cellStyle name="Date_~JEforBMOdiscountAmortization_20051215155717_0" xfId="817"/>
    <cellStyle name="Day" xfId="818"/>
    <cellStyle name="Del" xfId="819"/>
    <cellStyle name="DE-SELECT" xfId="820"/>
    <cellStyle name="Dezimal [0]_Actual vs. Prior" xfId="821"/>
    <cellStyle name="Dezimal_Actual vs. Prior" xfId="822"/>
    <cellStyle name="display1" xfId="823"/>
    <cellStyle name="dollar" xfId="824"/>
    <cellStyle name="dollar00" xfId="825"/>
    <cellStyle name="Dotted Line" xfId="826"/>
    <cellStyle name="Enter Currency (0)" xfId="827"/>
    <cellStyle name="Enter Currency (2)" xfId="828"/>
    <cellStyle name="Enter Units (0)" xfId="829"/>
    <cellStyle name="Enter Units (1)" xfId="830"/>
    <cellStyle name="Enter Units (2)" xfId="831"/>
    <cellStyle name="Entered" xfId="832"/>
    <cellStyle name="EntryCell" xfId="833"/>
    <cellStyle name="Euro" xfId="834"/>
    <cellStyle name="Explanatory Text" xfId="835" builtinId="53" customBuiltin="1"/>
    <cellStyle name="Explanatory Text 2" xfId="836"/>
    <cellStyle name="Explanatory Text 3" xfId="837"/>
    <cellStyle name="Explanatory Text 3 2" xfId="838"/>
    <cellStyle name="Explanatory Text 3 3" xfId="839"/>
    <cellStyle name="Explanatory Text 4" xfId="840"/>
    <cellStyle name="Explanatory Text 5" xfId="841"/>
    <cellStyle name="Factor" xfId="842"/>
    <cellStyle name="fav%" xfId="843"/>
    <cellStyle name="FinClose" xfId="844"/>
    <cellStyle name="Fixed" xfId="845"/>
    <cellStyle name="Footnote" xfId="846"/>
    <cellStyle name="Good" xfId="847" builtinId="26" customBuiltin="1"/>
    <cellStyle name="Good 2" xfId="848"/>
    <cellStyle name="Good 3" xfId="849"/>
    <cellStyle name="Good 3 2" xfId="850"/>
    <cellStyle name="Good 3 3" xfId="851"/>
    <cellStyle name="Good 4" xfId="852"/>
    <cellStyle name="Good 5" xfId="853"/>
    <cellStyle name="Grey" xfId="854"/>
    <cellStyle name="H«/_x0007_HnþýHnþ¸/_x000c_N_x0001_¯,,_x0001__x0012_OÔ" xfId="855"/>
    <cellStyle name="Hard Percent" xfId="856"/>
    <cellStyle name="Head 1" xfId="857"/>
    <cellStyle name="Header" xfId="858"/>
    <cellStyle name="Header1" xfId="859"/>
    <cellStyle name="Header2" xfId="860"/>
    <cellStyle name="Headers" xfId="861"/>
    <cellStyle name="heading" xfId="862"/>
    <cellStyle name="Heading 1" xfId="863" builtinId="16" customBuiltin="1"/>
    <cellStyle name="Heading 1 2" xfId="864"/>
    <cellStyle name="Heading 1 3" xfId="865"/>
    <cellStyle name="Heading 1 3 2" xfId="866"/>
    <cellStyle name="Heading 1 3 3" xfId="867"/>
    <cellStyle name="Heading 1 4" xfId="868"/>
    <cellStyle name="Heading 1 5" xfId="869"/>
    <cellStyle name="Heading 2" xfId="870" builtinId="17" customBuiltin="1"/>
    <cellStyle name="Heading 2 2" xfId="871"/>
    <cellStyle name="Heading 2 3" xfId="872"/>
    <cellStyle name="Heading 2 3 2" xfId="873"/>
    <cellStyle name="Heading 2 3 3" xfId="874"/>
    <cellStyle name="Heading 2 4" xfId="875"/>
    <cellStyle name="Heading 2 5" xfId="876"/>
    <cellStyle name="Heading 3" xfId="877" builtinId="18" customBuiltin="1"/>
    <cellStyle name="Heading 3 2" xfId="878"/>
    <cellStyle name="Heading 3 3" xfId="879"/>
    <cellStyle name="Heading 3 4" xfId="880"/>
    <cellStyle name="Heading 3 4 2" xfId="881"/>
    <cellStyle name="Heading 3 4 3" xfId="882"/>
    <cellStyle name="Heading 3 5" xfId="883"/>
    <cellStyle name="Heading 3 6" xfId="884"/>
    <cellStyle name="Heading 4" xfId="885" builtinId="19" customBuiltin="1"/>
    <cellStyle name="Heading 4 2" xfId="886"/>
    <cellStyle name="Heading 4 3" xfId="887"/>
    <cellStyle name="Heading 4 3 2" xfId="888"/>
    <cellStyle name="Heading 4 3 3" xfId="889"/>
    <cellStyle name="Heading 4 4" xfId="890"/>
    <cellStyle name="Heading 4 5" xfId="891"/>
    <cellStyle name="Heading1" xfId="892"/>
    <cellStyle name="Heading2" xfId="893"/>
    <cellStyle name="Heading3" xfId="894"/>
    <cellStyle name="Heading4" xfId="895"/>
    <cellStyle name="HEADINGS" xfId="896"/>
    <cellStyle name="HEADINGSTOP" xfId="897"/>
    <cellStyle name="Headline1" xfId="898"/>
    <cellStyle name="Headline3" xfId="899"/>
    <cellStyle name="HHV" xfId="900"/>
    <cellStyle name="Hi Lite" xfId="901"/>
    <cellStyle name="Hidden" xfId="902"/>
    <cellStyle name="HiLite" xfId="903"/>
    <cellStyle name="Hyperlink 2" xfId="904"/>
    <cellStyle name="Hyperlink 3" xfId="905"/>
    <cellStyle name="Hyperlink 4" xfId="906"/>
    <cellStyle name="Hyperlink 5" xfId="907"/>
    <cellStyle name="Input" xfId="908" builtinId="20" customBuiltin="1"/>
    <cellStyle name="Input [yellow]" xfId="909"/>
    <cellStyle name="Input 0" xfId="910"/>
    <cellStyle name="Input 10" xfId="911"/>
    <cellStyle name="Input 10 2" xfId="912"/>
    <cellStyle name="Input 10 3" xfId="913"/>
    <cellStyle name="Input 11" xfId="914"/>
    <cellStyle name="Input 12" xfId="915"/>
    <cellStyle name="Input 13" xfId="916"/>
    <cellStyle name="Input 14" xfId="917"/>
    <cellStyle name="Input 15" xfId="918"/>
    <cellStyle name="Input 16" xfId="919"/>
    <cellStyle name="Input 17" xfId="920"/>
    <cellStyle name="Input 18" xfId="921"/>
    <cellStyle name="Input 19" xfId="922"/>
    <cellStyle name="input 2" xfId="923"/>
    <cellStyle name="Input 20" xfId="924"/>
    <cellStyle name="Input 21" xfId="925"/>
    <cellStyle name="Input 22" xfId="926"/>
    <cellStyle name="Input 23" xfId="927"/>
    <cellStyle name="Input 24" xfId="928"/>
    <cellStyle name="Input 25" xfId="929"/>
    <cellStyle name="Input 26" xfId="930"/>
    <cellStyle name="Input 27" xfId="931"/>
    <cellStyle name="Input 28" xfId="932"/>
    <cellStyle name="Input 29" xfId="933"/>
    <cellStyle name="Input 3" xfId="934"/>
    <cellStyle name="Input 4" xfId="935"/>
    <cellStyle name="Input 5" xfId="936"/>
    <cellStyle name="Input 6" xfId="937"/>
    <cellStyle name="Input 7" xfId="938"/>
    <cellStyle name="Input 8" xfId="939"/>
    <cellStyle name="Input 9" xfId="940"/>
    <cellStyle name="Input Cells" xfId="941"/>
    <cellStyle name="Input Value" xfId="942"/>
    <cellStyle name="InputCell" xfId="943"/>
    <cellStyle name="Integer" xfId="944"/>
    <cellStyle name="Item" xfId="945"/>
    <cellStyle name="ItemTypeClass" xfId="946"/>
    <cellStyle name="Justified" xfId="947"/>
    <cellStyle name="Komma [0]_GRAF A-V vs FOREC" xfId="948"/>
    <cellStyle name="Komma_GRAF A-V vs FOREC" xfId="949"/>
    <cellStyle name="KP_Normal" xfId="950"/>
    <cellStyle name="Label" xfId="951"/>
    <cellStyle name="left" xfId="952"/>
    <cellStyle name="Lien hypertexte" xfId="953"/>
    <cellStyle name="Lien hypertexte visité" xfId="954"/>
    <cellStyle name="Lien hypertexte_2004 Internals Matrix v9 (sent to units)" xfId="955"/>
    <cellStyle name="Link Currency (0)" xfId="956"/>
    <cellStyle name="Link Currency (2)" xfId="957"/>
    <cellStyle name="Link Units (0)" xfId="958"/>
    <cellStyle name="Link Units (1)" xfId="959"/>
    <cellStyle name="Link Units (2)" xfId="960"/>
    <cellStyle name="Linked Cell" xfId="961" builtinId="24" customBuiltin="1"/>
    <cellStyle name="Linked Cell 2" xfId="962"/>
    <cellStyle name="Linked Cell 3" xfId="963"/>
    <cellStyle name="Linked Cell 3 2" xfId="964"/>
    <cellStyle name="Linked Cell 3 3" xfId="965"/>
    <cellStyle name="Linked Cell 4" xfId="966"/>
    <cellStyle name="Linked Cell 5" xfId="967"/>
    <cellStyle name="Linked Cells" xfId="968"/>
    <cellStyle name="Locked" xfId="969"/>
    <cellStyle name="Map Labels" xfId="970"/>
    <cellStyle name="Map Legend" xfId="971"/>
    <cellStyle name="Map Title" xfId="972"/>
    <cellStyle name="Mil" xfId="973"/>
    <cellStyle name="Millares [0]_96 Risk" xfId="974"/>
    <cellStyle name="Millares_96 Risk" xfId="975"/>
    <cellStyle name="Milliers [0]_ Acces, Oct. 2000.xls Graphique 4" xfId="976"/>
    <cellStyle name="Milliers 2" xfId="977"/>
    <cellStyle name="Milliers_ Acces, Oct. 2000.xls Graphique 4" xfId="978"/>
    <cellStyle name="Million $" xfId="979"/>
    <cellStyle name="Moneda [0]_96 Risk" xfId="980"/>
    <cellStyle name="Moneda_96 Risk" xfId="981"/>
    <cellStyle name="Monétaire [0]_ Acces, Oct. 2000.xls Graphique 4" xfId="982"/>
    <cellStyle name="Monétaire_ Acces, Oct. 2000.xls Graphique 4" xfId="983"/>
    <cellStyle name="Month" xfId="984"/>
    <cellStyle name="Multiple" xfId="985"/>
    <cellStyle name="Names" xfId="986"/>
    <cellStyle name="Neutral" xfId="987" builtinId="28" customBuiltin="1"/>
    <cellStyle name="Neutral 2" xfId="988"/>
    <cellStyle name="Neutral 3" xfId="989"/>
    <cellStyle name="Neutral 3 2" xfId="990"/>
    <cellStyle name="Neutral 3 3" xfId="991"/>
    <cellStyle name="Neutral 4" xfId="992"/>
    <cellStyle name="Neutral 5" xfId="993"/>
    <cellStyle name="no dec" xfId="994"/>
    <cellStyle name="No-Action" xfId="995"/>
    <cellStyle name="NoEntry" xfId="996"/>
    <cellStyle name="Non d‚fini" xfId="997"/>
    <cellStyle name="Non_definito" xfId="998"/>
    <cellStyle name="Normal" xfId="0" builtinId="0"/>
    <cellStyle name="Normal - Style1" xfId="999"/>
    <cellStyle name="Normal - Style1 2" xfId="1000"/>
    <cellStyle name="Normal 000$" xfId="1001"/>
    <cellStyle name="Normal 10" xfId="1002"/>
    <cellStyle name="Normal 100" xfId="1003"/>
    <cellStyle name="Normal 100 2" xfId="1004"/>
    <cellStyle name="Normal 101" xfId="1005"/>
    <cellStyle name="Normal 101 2" xfId="1006"/>
    <cellStyle name="Normal 102" xfId="1007"/>
    <cellStyle name="Normal 102 2" xfId="1008"/>
    <cellStyle name="Normal 103" xfId="1009"/>
    <cellStyle name="Normal 103 2" xfId="1010"/>
    <cellStyle name="Normal 104" xfId="1011"/>
    <cellStyle name="Normal 105" xfId="1012"/>
    <cellStyle name="Normal 106" xfId="1013"/>
    <cellStyle name="Normal 11" xfId="1014"/>
    <cellStyle name="Normal 11 2" xfId="1015"/>
    <cellStyle name="Normal 12" xfId="1016"/>
    <cellStyle name="Normal 12 2" xfId="1017"/>
    <cellStyle name="Normal 13" xfId="1018"/>
    <cellStyle name="Normal 13 2" xfId="1019"/>
    <cellStyle name="Normal 14" xfId="1020"/>
    <cellStyle name="Normal 14 2" xfId="1021"/>
    <cellStyle name="Normal 15" xfId="1022"/>
    <cellStyle name="Normal 15 2" xfId="1023"/>
    <cellStyle name="Normal 16" xfId="1024"/>
    <cellStyle name="Normal 16 2" xfId="1025"/>
    <cellStyle name="Normal 17" xfId="1026"/>
    <cellStyle name="Normal 17 2" xfId="1027"/>
    <cellStyle name="Normal 18" xfId="1028"/>
    <cellStyle name="Normal 18 2" xfId="1029"/>
    <cellStyle name="Normal 19" xfId="1030"/>
    <cellStyle name="Normal 19 2" xfId="1031"/>
    <cellStyle name="Normal 2" xfId="1032"/>
    <cellStyle name="Normal 2 2" xfId="1033"/>
    <cellStyle name="Normal 2 2 2" xfId="1034"/>
    <cellStyle name="Normal 2 3" xfId="1035"/>
    <cellStyle name="Normal 2 3 2" xfId="1036"/>
    <cellStyle name="Normal 2 4" xfId="1037"/>
    <cellStyle name="Normal 2_1NET November 2011 BreakdownskV6" xfId="1038"/>
    <cellStyle name="Normal 20" xfId="1039"/>
    <cellStyle name="Normal 20 2" xfId="1040"/>
    <cellStyle name="Normal 21" xfId="1041"/>
    <cellStyle name="Normal 21 2" xfId="1042"/>
    <cellStyle name="Normal 22" xfId="1043"/>
    <cellStyle name="Normal 22 2" xfId="1044"/>
    <cellStyle name="Normal 23" xfId="1045"/>
    <cellStyle name="Normal 23 2" xfId="1046"/>
    <cellStyle name="Normal 24" xfId="1047"/>
    <cellStyle name="Normal 24 2" xfId="1048"/>
    <cellStyle name="Normal 25" xfId="1049"/>
    <cellStyle name="Normal 25 2" xfId="1050"/>
    <cellStyle name="Normal 26" xfId="1051"/>
    <cellStyle name="Normal 26 2" xfId="1052"/>
    <cellStyle name="Normal 27" xfId="1053"/>
    <cellStyle name="Normal 27 2" xfId="1054"/>
    <cellStyle name="Normal 28" xfId="1055"/>
    <cellStyle name="Normal 28 2" xfId="1056"/>
    <cellStyle name="Normal 29" xfId="1057"/>
    <cellStyle name="Normal 29 2" xfId="1058"/>
    <cellStyle name="Normal 3" xfId="1059"/>
    <cellStyle name="Normal 3 2" xfId="1060"/>
    <cellStyle name="Normal 3 3" xfId="1061"/>
    <cellStyle name="Normal 3 4" xfId="1062"/>
    <cellStyle name="Normal 3_BNS Domestic TCO July 26 2011" xfId="1063"/>
    <cellStyle name="Normal 30" xfId="1064"/>
    <cellStyle name="Normal 30 2" xfId="1065"/>
    <cellStyle name="Normal 31" xfId="1066"/>
    <cellStyle name="Normal 31 2" xfId="1067"/>
    <cellStyle name="Normal 31 2 2" xfId="1068"/>
    <cellStyle name="Normal 31 2 2 2" xfId="1069"/>
    <cellStyle name="Normal 31 2 2 2 2" xfId="1070"/>
    <cellStyle name="Normal 31 2 2 2 3" xfId="1071"/>
    <cellStyle name="Normal 31 2 2 3" xfId="1072"/>
    <cellStyle name="Normal 31 2 2 4" xfId="1073"/>
    <cellStyle name="Normal 31 2 3" xfId="1074"/>
    <cellStyle name="Normal 31 2 3 2" xfId="1075"/>
    <cellStyle name="Normal 31 2 3 3" xfId="1076"/>
    <cellStyle name="Normal 31 2 4" xfId="1077"/>
    <cellStyle name="Normal 31 2 4 2" xfId="1078"/>
    <cellStyle name="Normal 31 2 4 3" xfId="1079"/>
    <cellStyle name="Normal 31 2 5" xfId="1080"/>
    <cellStyle name="Normal 31 2 6" xfId="1081"/>
    <cellStyle name="Normal 31 3" xfId="1082"/>
    <cellStyle name="Normal 31 3 2" xfId="1083"/>
    <cellStyle name="Normal 31 3 2 2" xfId="1084"/>
    <cellStyle name="Normal 31 3 2 3" xfId="1085"/>
    <cellStyle name="Normal 31 3 3" xfId="1086"/>
    <cellStyle name="Normal 31 3 4" xfId="1087"/>
    <cellStyle name="Normal 31 4" xfId="1088"/>
    <cellStyle name="Normal 31 4 2" xfId="1089"/>
    <cellStyle name="Normal 31 4 3" xfId="1090"/>
    <cellStyle name="Normal 31 5" xfId="1091"/>
    <cellStyle name="Normal 31 5 2" xfId="1092"/>
    <cellStyle name="Normal 31 5 3" xfId="1093"/>
    <cellStyle name="Normal 31 6" xfId="1094"/>
    <cellStyle name="Normal 31 7" xfId="1095"/>
    <cellStyle name="Normal 32" xfId="1096"/>
    <cellStyle name="Normal 32 2" xfId="1097"/>
    <cellStyle name="Normal 32 2 2" xfId="1098"/>
    <cellStyle name="Normal 32 2 2 2" xfId="1099"/>
    <cellStyle name="Normal 32 2 2 2 2" xfId="1100"/>
    <cellStyle name="Normal 32 2 2 2 3" xfId="1101"/>
    <cellStyle name="Normal 32 2 2 3" xfId="1102"/>
    <cellStyle name="Normal 32 2 2 4" xfId="1103"/>
    <cellStyle name="Normal 32 2 3" xfId="1104"/>
    <cellStyle name="Normal 32 2 3 2" xfId="1105"/>
    <cellStyle name="Normal 32 2 3 3" xfId="1106"/>
    <cellStyle name="Normal 32 2 4" xfId="1107"/>
    <cellStyle name="Normal 32 2 4 2" xfId="1108"/>
    <cellStyle name="Normal 32 2 4 3" xfId="1109"/>
    <cellStyle name="Normal 32 2 5" xfId="1110"/>
    <cellStyle name="Normal 32 2 6" xfId="1111"/>
    <cellStyle name="Normal 32 3" xfId="1112"/>
    <cellStyle name="Normal 32 3 2" xfId="1113"/>
    <cellStyle name="Normal 32 3 2 2" xfId="1114"/>
    <cellStyle name="Normal 32 3 2 3" xfId="1115"/>
    <cellStyle name="Normal 32 3 3" xfId="1116"/>
    <cellStyle name="Normal 32 3 4" xfId="1117"/>
    <cellStyle name="Normal 32 4" xfId="1118"/>
    <cellStyle name="Normal 32 4 2" xfId="1119"/>
    <cellStyle name="Normal 32 4 3" xfId="1120"/>
    <cellStyle name="Normal 32 5" xfId="1121"/>
    <cellStyle name="Normal 32 5 2" xfId="1122"/>
    <cellStyle name="Normal 32 5 3" xfId="1123"/>
    <cellStyle name="Normal 32 6" xfId="1124"/>
    <cellStyle name="Normal 32 7" xfId="1125"/>
    <cellStyle name="Normal 33" xfId="1126"/>
    <cellStyle name="Normal 33 2" xfId="1127"/>
    <cellStyle name="Normal 33 2 2" xfId="1128"/>
    <cellStyle name="Normal 33 2 2 2" xfId="1129"/>
    <cellStyle name="Normal 33 2 2 2 2" xfId="1130"/>
    <cellStyle name="Normal 33 2 2 2 3" xfId="1131"/>
    <cellStyle name="Normal 33 2 2 3" xfId="1132"/>
    <cellStyle name="Normal 33 2 2 4" xfId="1133"/>
    <cellStyle name="Normal 33 2 3" xfId="1134"/>
    <cellStyle name="Normal 33 2 3 2" xfId="1135"/>
    <cellStyle name="Normal 33 2 3 3" xfId="1136"/>
    <cellStyle name="Normal 33 2 4" xfId="1137"/>
    <cellStyle name="Normal 33 2 4 2" xfId="1138"/>
    <cellStyle name="Normal 33 2 4 3" xfId="1139"/>
    <cellStyle name="Normal 33 2 5" xfId="1140"/>
    <cellStyle name="Normal 33 2 6" xfId="1141"/>
    <cellStyle name="Normal 33 3" xfId="1142"/>
    <cellStyle name="Normal 33 3 2" xfId="1143"/>
    <cellStyle name="Normal 33 3 2 2" xfId="1144"/>
    <cellStyle name="Normal 33 3 2 3" xfId="1145"/>
    <cellStyle name="Normal 33 3 3" xfId="1146"/>
    <cellStyle name="Normal 33 3 4" xfId="1147"/>
    <cellStyle name="Normal 33 4" xfId="1148"/>
    <cellStyle name="Normal 33 4 2" xfId="1149"/>
    <cellStyle name="Normal 33 4 3" xfId="1150"/>
    <cellStyle name="Normal 33 5" xfId="1151"/>
    <cellStyle name="Normal 33 5 2" xfId="1152"/>
    <cellStyle name="Normal 33 5 3" xfId="1153"/>
    <cellStyle name="Normal 33 6" xfId="1154"/>
    <cellStyle name="Normal 33 7" xfId="1155"/>
    <cellStyle name="Normal 34" xfId="1156"/>
    <cellStyle name="Normal 34 2" xfId="1157"/>
    <cellStyle name="Normal 34 2 2" xfId="1158"/>
    <cellStyle name="Normal 34 2 2 2" xfId="1159"/>
    <cellStyle name="Normal 34 2 2 2 2" xfId="1160"/>
    <cellStyle name="Normal 34 2 2 2 3" xfId="1161"/>
    <cellStyle name="Normal 34 2 2 3" xfId="1162"/>
    <cellStyle name="Normal 34 2 2 4" xfId="1163"/>
    <cellStyle name="Normal 34 2 3" xfId="1164"/>
    <cellStyle name="Normal 34 2 3 2" xfId="1165"/>
    <cellStyle name="Normal 34 2 3 3" xfId="1166"/>
    <cellStyle name="Normal 34 2 4" xfId="1167"/>
    <cellStyle name="Normal 34 2 4 2" xfId="1168"/>
    <cellStyle name="Normal 34 2 4 3" xfId="1169"/>
    <cellStyle name="Normal 34 2 5" xfId="1170"/>
    <cellStyle name="Normal 34 2 6" xfId="1171"/>
    <cellStyle name="Normal 34 3" xfId="1172"/>
    <cellStyle name="Normal 34 3 2" xfId="1173"/>
    <cellStyle name="Normal 34 3 2 2" xfId="1174"/>
    <cellStyle name="Normal 34 3 2 3" xfId="1175"/>
    <cellStyle name="Normal 34 3 3" xfId="1176"/>
    <cellStyle name="Normal 34 3 4" xfId="1177"/>
    <cellStyle name="Normal 34 4" xfId="1178"/>
    <cellStyle name="Normal 34 4 2" xfId="1179"/>
    <cellStyle name="Normal 34 4 3" xfId="1180"/>
    <cellStyle name="Normal 34 5" xfId="1181"/>
    <cellStyle name="Normal 34 5 2" xfId="1182"/>
    <cellStyle name="Normal 34 5 3" xfId="1183"/>
    <cellStyle name="Normal 34 6" xfId="1184"/>
    <cellStyle name="Normal 34 7" xfId="1185"/>
    <cellStyle name="Normal 35" xfId="1186"/>
    <cellStyle name="Normal 35 2" xfId="1187"/>
    <cellStyle name="Normal 35 2 2" xfId="1188"/>
    <cellStyle name="Normal 35 2 2 2" xfId="1189"/>
    <cellStyle name="Normal 35 2 2 2 2" xfId="1190"/>
    <cellStyle name="Normal 35 2 2 2 3" xfId="1191"/>
    <cellStyle name="Normal 35 2 2 3" xfId="1192"/>
    <cellStyle name="Normal 35 2 2 4" xfId="1193"/>
    <cellStyle name="Normal 35 2 3" xfId="1194"/>
    <cellStyle name="Normal 35 2 3 2" xfId="1195"/>
    <cellStyle name="Normal 35 2 3 3" xfId="1196"/>
    <cellStyle name="Normal 35 2 4" xfId="1197"/>
    <cellStyle name="Normal 35 2 4 2" xfId="1198"/>
    <cellStyle name="Normal 35 2 4 3" xfId="1199"/>
    <cellStyle name="Normal 35 2 5" xfId="1200"/>
    <cellStyle name="Normal 35 2 6" xfId="1201"/>
    <cellStyle name="Normal 35 3" xfId="1202"/>
    <cellStyle name="Normal 35 3 2" xfId="1203"/>
    <cellStyle name="Normal 35 3 2 2" xfId="1204"/>
    <cellStyle name="Normal 35 3 2 3" xfId="1205"/>
    <cellStyle name="Normal 35 3 3" xfId="1206"/>
    <cellStyle name="Normal 35 3 4" xfId="1207"/>
    <cellStyle name="Normal 35 4" xfId="1208"/>
    <cellStyle name="Normal 35 4 2" xfId="1209"/>
    <cellStyle name="Normal 35 4 3" xfId="1210"/>
    <cellStyle name="Normal 35 5" xfId="1211"/>
    <cellStyle name="Normal 35 5 2" xfId="1212"/>
    <cellStyle name="Normal 35 5 3" xfId="1213"/>
    <cellStyle name="Normal 35 6" xfId="1214"/>
    <cellStyle name="Normal 35 7" xfId="1215"/>
    <cellStyle name="Normal 36" xfId="1216"/>
    <cellStyle name="Normal 36 2" xfId="1217"/>
    <cellStyle name="Normal 36 2 2" xfId="1218"/>
    <cellStyle name="Normal 36 2 2 2" xfId="1219"/>
    <cellStyle name="Normal 36 2 2 2 2" xfId="1220"/>
    <cellStyle name="Normal 36 2 2 2 3" xfId="1221"/>
    <cellStyle name="Normal 36 2 2 3" xfId="1222"/>
    <cellStyle name="Normal 36 2 2 4" xfId="1223"/>
    <cellStyle name="Normal 36 2 3" xfId="1224"/>
    <cellStyle name="Normal 36 2 3 2" xfId="1225"/>
    <cellStyle name="Normal 36 2 3 3" xfId="1226"/>
    <cellStyle name="Normal 36 2 4" xfId="1227"/>
    <cellStyle name="Normal 36 2 4 2" xfId="1228"/>
    <cellStyle name="Normal 36 2 4 3" xfId="1229"/>
    <cellStyle name="Normal 36 2 5" xfId="1230"/>
    <cellStyle name="Normal 36 2 6" xfId="1231"/>
    <cellStyle name="Normal 36 3" xfId="1232"/>
    <cellStyle name="Normal 36 3 2" xfId="1233"/>
    <cellStyle name="Normal 36 3 2 2" xfId="1234"/>
    <cellStyle name="Normal 36 3 2 3" xfId="1235"/>
    <cellStyle name="Normal 36 3 3" xfId="1236"/>
    <cellStyle name="Normal 36 3 4" xfId="1237"/>
    <cellStyle name="Normal 36 4" xfId="1238"/>
    <cellStyle name="Normal 36 4 2" xfId="1239"/>
    <cellStyle name="Normal 36 4 3" xfId="1240"/>
    <cellStyle name="Normal 36 5" xfId="1241"/>
    <cellStyle name="Normal 36 5 2" xfId="1242"/>
    <cellStyle name="Normal 36 5 3" xfId="1243"/>
    <cellStyle name="Normal 36 6" xfId="1244"/>
    <cellStyle name="Normal 36 7" xfId="1245"/>
    <cellStyle name="Normal 37" xfId="1246"/>
    <cellStyle name="Normal 37 2" xfId="1247"/>
    <cellStyle name="Normal 37 2 2" xfId="1248"/>
    <cellStyle name="Normal 37 2 2 2" xfId="1249"/>
    <cellStyle name="Normal 37 2 2 2 2" xfId="1250"/>
    <cellStyle name="Normal 37 2 2 2 3" xfId="1251"/>
    <cellStyle name="Normal 37 2 2 3" xfId="1252"/>
    <cellStyle name="Normal 37 2 2 4" xfId="1253"/>
    <cellStyle name="Normal 37 2 3" xfId="1254"/>
    <cellStyle name="Normal 37 2 3 2" xfId="1255"/>
    <cellStyle name="Normal 37 2 3 3" xfId="1256"/>
    <cellStyle name="Normal 37 2 4" xfId="1257"/>
    <cellStyle name="Normal 37 2 4 2" xfId="1258"/>
    <cellStyle name="Normal 37 2 4 3" xfId="1259"/>
    <cellStyle name="Normal 37 2 5" xfId="1260"/>
    <cellStyle name="Normal 37 2 6" xfId="1261"/>
    <cellStyle name="Normal 37 3" xfId="1262"/>
    <cellStyle name="Normal 37 3 2" xfId="1263"/>
    <cellStyle name="Normal 37 3 2 2" xfId="1264"/>
    <cellStyle name="Normal 37 3 2 3" xfId="1265"/>
    <cellStyle name="Normal 37 3 3" xfId="1266"/>
    <cellStyle name="Normal 37 3 4" xfId="1267"/>
    <cellStyle name="Normal 37 4" xfId="1268"/>
    <cellStyle name="Normal 37 4 2" xfId="1269"/>
    <cellStyle name="Normal 37 4 3" xfId="1270"/>
    <cellStyle name="Normal 37 5" xfId="1271"/>
    <cellStyle name="Normal 37 5 2" xfId="1272"/>
    <cellStyle name="Normal 37 5 3" xfId="1273"/>
    <cellStyle name="Normal 37 6" xfId="1274"/>
    <cellStyle name="Normal 37 7" xfId="1275"/>
    <cellStyle name="Normal 38" xfId="1276"/>
    <cellStyle name="Normal 38 2" xfId="1277"/>
    <cellStyle name="Normal 38 2 2" xfId="1278"/>
    <cellStyle name="Normal 38 2 2 2" xfId="1279"/>
    <cellStyle name="Normal 38 2 2 2 2" xfId="1280"/>
    <cellStyle name="Normal 38 2 2 2 3" xfId="1281"/>
    <cellStyle name="Normal 38 2 2 3" xfId="1282"/>
    <cellStyle name="Normal 38 2 2 4" xfId="1283"/>
    <cellStyle name="Normal 38 2 3" xfId="1284"/>
    <cellStyle name="Normal 38 2 3 2" xfId="1285"/>
    <cellStyle name="Normal 38 2 3 3" xfId="1286"/>
    <cellStyle name="Normal 38 2 4" xfId="1287"/>
    <cellStyle name="Normal 38 2 4 2" xfId="1288"/>
    <cellStyle name="Normal 38 2 4 3" xfId="1289"/>
    <cellStyle name="Normal 38 2 5" xfId="1290"/>
    <cellStyle name="Normal 38 2 6" xfId="1291"/>
    <cellStyle name="Normal 38 3" xfId="1292"/>
    <cellStyle name="Normal 38 3 2" xfId="1293"/>
    <cellStyle name="Normal 38 3 2 2" xfId="1294"/>
    <cellStyle name="Normal 38 3 2 3" xfId="1295"/>
    <cellStyle name="Normal 38 3 3" xfId="1296"/>
    <cellStyle name="Normal 38 3 4" xfId="1297"/>
    <cellStyle name="Normal 38 4" xfId="1298"/>
    <cellStyle name="Normal 38 4 2" xfId="1299"/>
    <cellStyle name="Normal 38 4 3" xfId="1300"/>
    <cellStyle name="Normal 38 5" xfId="1301"/>
    <cellStyle name="Normal 38 5 2" xfId="1302"/>
    <cellStyle name="Normal 38 5 3" xfId="1303"/>
    <cellStyle name="Normal 38 6" xfId="1304"/>
    <cellStyle name="Normal 38 7" xfId="1305"/>
    <cellStyle name="Normal 39" xfId="1306"/>
    <cellStyle name="Normal 39 2" xfId="1307"/>
    <cellStyle name="Normal 39 2 2" xfId="1308"/>
    <cellStyle name="Normal 39 2 2 2" xfId="1309"/>
    <cellStyle name="Normal 39 2 2 2 2" xfId="1310"/>
    <cellStyle name="Normal 39 2 2 2 3" xfId="1311"/>
    <cellStyle name="Normal 39 2 2 3" xfId="1312"/>
    <cellStyle name="Normal 39 2 2 4" xfId="1313"/>
    <cellStyle name="Normal 39 2 3" xfId="1314"/>
    <cellStyle name="Normal 39 2 3 2" xfId="1315"/>
    <cellStyle name="Normal 39 2 3 3" xfId="1316"/>
    <cellStyle name="Normal 39 2 4" xfId="1317"/>
    <cellStyle name="Normal 39 2 4 2" xfId="1318"/>
    <cellStyle name="Normal 39 2 4 3" xfId="1319"/>
    <cellStyle name="Normal 39 2 5" xfId="1320"/>
    <cellStyle name="Normal 39 2 6" xfId="1321"/>
    <cellStyle name="Normal 39 3" xfId="1322"/>
    <cellStyle name="Normal 39 3 2" xfId="1323"/>
    <cellStyle name="Normal 39 3 2 2" xfId="1324"/>
    <cellStyle name="Normal 39 3 2 3" xfId="1325"/>
    <cellStyle name="Normal 39 3 3" xfId="1326"/>
    <cellStyle name="Normal 39 3 4" xfId="1327"/>
    <cellStyle name="Normal 39 4" xfId="1328"/>
    <cellStyle name="Normal 39 4 2" xfId="1329"/>
    <cellStyle name="Normal 39 4 3" xfId="1330"/>
    <cellStyle name="Normal 39 5" xfId="1331"/>
    <cellStyle name="Normal 39 5 2" xfId="1332"/>
    <cellStyle name="Normal 39 5 3" xfId="1333"/>
    <cellStyle name="Normal 39 6" xfId="1334"/>
    <cellStyle name="Normal 39 7" xfId="1335"/>
    <cellStyle name="Normal 4" xfId="1336"/>
    <cellStyle name="Normal 4 2" xfId="1337"/>
    <cellStyle name="Normal 4 3" xfId="1338"/>
    <cellStyle name="Normal 40" xfId="1339"/>
    <cellStyle name="Normal 40 2" xfId="1340"/>
    <cellStyle name="Normal 40 2 2" xfId="1341"/>
    <cellStyle name="Normal 40 2 2 2" xfId="1342"/>
    <cellStyle name="Normal 40 2 2 2 2" xfId="1343"/>
    <cellStyle name="Normal 40 2 2 2 3" xfId="1344"/>
    <cellStyle name="Normal 40 2 2 3" xfId="1345"/>
    <cellStyle name="Normal 40 2 2 4" xfId="1346"/>
    <cellStyle name="Normal 40 2 3" xfId="1347"/>
    <cellStyle name="Normal 40 2 3 2" xfId="1348"/>
    <cellStyle name="Normal 40 2 3 3" xfId="1349"/>
    <cellStyle name="Normal 40 2 4" xfId="1350"/>
    <cellStyle name="Normal 40 2 4 2" xfId="1351"/>
    <cellStyle name="Normal 40 2 4 3" xfId="1352"/>
    <cellStyle name="Normal 40 2 5" xfId="1353"/>
    <cellStyle name="Normal 40 2 6" xfId="1354"/>
    <cellStyle name="Normal 40 3" xfId="1355"/>
    <cellStyle name="Normal 40 3 2" xfId="1356"/>
    <cellStyle name="Normal 40 3 2 2" xfId="1357"/>
    <cellStyle name="Normal 40 3 2 3" xfId="1358"/>
    <cellStyle name="Normal 40 3 3" xfId="1359"/>
    <cellStyle name="Normal 40 3 4" xfId="1360"/>
    <cellStyle name="Normal 40 4" xfId="1361"/>
    <cellStyle name="Normal 40 4 2" xfId="1362"/>
    <cellStyle name="Normal 40 4 3" xfId="1363"/>
    <cellStyle name="Normal 40 5" xfId="1364"/>
    <cellStyle name="Normal 40 5 2" xfId="1365"/>
    <cellStyle name="Normal 40 5 3" xfId="1366"/>
    <cellStyle name="Normal 40 6" xfId="1367"/>
    <cellStyle name="Normal 40 7" xfId="1368"/>
    <cellStyle name="Normal 41" xfId="1369"/>
    <cellStyle name="Normal 41 2" xfId="1370"/>
    <cellStyle name="Normal 41 2 2" xfId="1371"/>
    <cellStyle name="Normal 41 2 2 2" xfId="1372"/>
    <cellStyle name="Normal 41 2 2 2 2" xfId="1373"/>
    <cellStyle name="Normal 41 2 2 2 3" xfId="1374"/>
    <cellStyle name="Normal 41 2 2 3" xfId="1375"/>
    <cellStyle name="Normal 41 2 2 4" xfId="1376"/>
    <cellStyle name="Normal 41 2 3" xfId="1377"/>
    <cellStyle name="Normal 41 2 3 2" xfId="1378"/>
    <cellStyle name="Normal 41 2 3 3" xfId="1379"/>
    <cellStyle name="Normal 41 2 4" xfId="1380"/>
    <cellStyle name="Normal 41 2 4 2" xfId="1381"/>
    <cellStyle name="Normal 41 2 4 3" xfId="1382"/>
    <cellStyle name="Normal 41 2 5" xfId="1383"/>
    <cellStyle name="Normal 41 2 6" xfId="1384"/>
    <cellStyle name="Normal 41 3" xfId="1385"/>
    <cellStyle name="Normal 41 3 2" xfId="1386"/>
    <cellStyle name="Normal 41 3 2 2" xfId="1387"/>
    <cellStyle name="Normal 41 3 2 3" xfId="1388"/>
    <cellStyle name="Normal 41 3 3" xfId="1389"/>
    <cellStyle name="Normal 41 3 4" xfId="1390"/>
    <cellStyle name="Normal 41 4" xfId="1391"/>
    <cellStyle name="Normal 41 4 2" xfId="1392"/>
    <cellStyle name="Normal 41 4 3" xfId="1393"/>
    <cellStyle name="Normal 41 5" xfId="1394"/>
    <cellStyle name="Normal 41 5 2" xfId="1395"/>
    <cellStyle name="Normal 41 5 3" xfId="1396"/>
    <cellStyle name="Normal 41 6" xfId="1397"/>
    <cellStyle name="Normal 41 7" xfId="1398"/>
    <cellStyle name="Normal 42" xfId="1399"/>
    <cellStyle name="Normal 42 2" xfId="1400"/>
    <cellStyle name="Normal 42 2 2" xfId="1401"/>
    <cellStyle name="Normal 42 2 2 2" xfId="1402"/>
    <cellStyle name="Normal 42 2 2 2 2" xfId="1403"/>
    <cellStyle name="Normal 42 2 2 2 3" xfId="1404"/>
    <cellStyle name="Normal 42 2 2 3" xfId="1405"/>
    <cellStyle name="Normal 42 2 2 4" xfId="1406"/>
    <cellStyle name="Normal 42 2 3" xfId="1407"/>
    <cellStyle name="Normal 42 2 3 2" xfId="1408"/>
    <cellStyle name="Normal 42 2 3 3" xfId="1409"/>
    <cellStyle name="Normal 42 2 4" xfId="1410"/>
    <cellStyle name="Normal 42 2 4 2" xfId="1411"/>
    <cellStyle name="Normal 42 2 4 3" xfId="1412"/>
    <cellStyle name="Normal 42 2 5" xfId="1413"/>
    <cellStyle name="Normal 42 2 6" xfId="1414"/>
    <cellStyle name="Normal 42 3" xfId="1415"/>
    <cellStyle name="Normal 42 3 2" xfId="1416"/>
    <cellStyle name="Normal 42 3 2 2" xfId="1417"/>
    <cellStyle name="Normal 42 3 2 3" xfId="1418"/>
    <cellStyle name="Normal 42 3 3" xfId="1419"/>
    <cellStyle name="Normal 42 3 4" xfId="1420"/>
    <cellStyle name="Normal 42 4" xfId="1421"/>
    <cellStyle name="Normal 42 4 2" xfId="1422"/>
    <cellStyle name="Normal 42 4 3" xfId="1423"/>
    <cellStyle name="Normal 42 5" xfId="1424"/>
    <cellStyle name="Normal 42 5 2" xfId="1425"/>
    <cellStyle name="Normal 42 5 3" xfId="1426"/>
    <cellStyle name="Normal 42 6" xfId="1427"/>
    <cellStyle name="Normal 42 7" xfId="1428"/>
    <cellStyle name="Normal 43" xfId="1429"/>
    <cellStyle name="Normal 43 2" xfId="1430"/>
    <cellStyle name="Normal 43 2 2" xfId="1431"/>
    <cellStyle name="Normal 43 2 2 2" xfId="1432"/>
    <cellStyle name="Normal 43 2 2 2 2" xfId="1433"/>
    <cellStyle name="Normal 43 2 2 2 3" xfId="1434"/>
    <cellStyle name="Normal 43 2 2 3" xfId="1435"/>
    <cellStyle name="Normal 43 2 2 4" xfId="1436"/>
    <cellStyle name="Normal 43 2 3" xfId="1437"/>
    <cellStyle name="Normal 43 2 3 2" xfId="1438"/>
    <cellStyle name="Normal 43 2 3 3" xfId="1439"/>
    <cellStyle name="Normal 43 2 4" xfId="1440"/>
    <cellStyle name="Normal 43 2 4 2" xfId="1441"/>
    <cellStyle name="Normal 43 2 4 3" xfId="1442"/>
    <cellStyle name="Normal 43 2 5" xfId="1443"/>
    <cellStyle name="Normal 43 2 6" xfId="1444"/>
    <cellStyle name="Normal 43 3" xfId="1445"/>
    <cellStyle name="Normal 43 3 2" xfId="1446"/>
    <cellStyle name="Normal 43 3 2 2" xfId="1447"/>
    <cellStyle name="Normal 43 3 2 3" xfId="1448"/>
    <cellStyle name="Normal 43 3 3" xfId="1449"/>
    <cellStyle name="Normal 43 3 4" xfId="1450"/>
    <cellStyle name="Normal 43 4" xfId="1451"/>
    <cellStyle name="Normal 43 4 2" xfId="1452"/>
    <cellStyle name="Normal 43 4 3" xfId="1453"/>
    <cellStyle name="Normal 43 5" xfId="1454"/>
    <cellStyle name="Normal 43 5 2" xfId="1455"/>
    <cellStyle name="Normal 43 5 3" xfId="1456"/>
    <cellStyle name="Normal 43 6" xfId="1457"/>
    <cellStyle name="Normal 43 7" xfId="1458"/>
    <cellStyle name="Normal 44" xfId="1459"/>
    <cellStyle name="Normal 44 2" xfId="1460"/>
    <cellStyle name="Normal 45" xfId="1461"/>
    <cellStyle name="Normal 46" xfId="1462"/>
    <cellStyle name="Normal 47" xfId="1463"/>
    <cellStyle name="Normal 48" xfId="1464"/>
    <cellStyle name="Normal 49" xfId="1465"/>
    <cellStyle name="Normal 5" xfId="1466"/>
    <cellStyle name="Normal 5 2" xfId="1467"/>
    <cellStyle name="Normal 50" xfId="1468"/>
    <cellStyle name="Normal 50 2" xfId="1469"/>
    <cellStyle name="Normal 50 3" xfId="1470"/>
    <cellStyle name="Normal 51" xfId="1471"/>
    <cellStyle name="Normal 51 2" xfId="1472"/>
    <cellStyle name="Normal 51 3" xfId="1473"/>
    <cellStyle name="Normal 52" xfId="1474"/>
    <cellStyle name="Normal 52 2" xfId="1475"/>
    <cellStyle name="Normal 52 3" xfId="1476"/>
    <cellStyle name="Normal 53" xfId="1477"/>
    <cellStyle name="Normal 53 2" xfId="1478"/>
    <cellStyle name="Normal 53 3" xfId="1479"/>
    <cellStyle name="Normal 54" xfId="1480"/>
    <cellStyle name="Normal 54 2" xfId="1481"/>
    <cellStyle name="Normal 54 3" xfId="1482"/>
    <cellStyle name="Normal 55" xfId="1483"/>
    <cellStyle name="Normal 55 2" xfId="1484"/>
    <cellStyle name="Normal 55 3" xfId="1485"/>
    <cellStyle name="Normal 56" xfId="1486"/>
    <cellStyle name="Normal 56 2" xfId="1487"/>
    <cellStyle name="Normal 56 3" xfId="1488"/>
    <cellStyle name="Normal 57" xfId="1489"/>
    <cellStyle name="Normal 57 2" xfId="1490"/>
    <cellStyle name="Normal 57 2 2" xfId="1491"/>
    <cellStyle name="Normal 57 2 2 2" xfId="1492"/>
    <cellStyle name="Normal 57 2 2 3" xfId="1493"/>
    <cellStyle name="Normal 57 2 3" xfId="1494"/>
    <cellStyle name="Normal 57 2 4" xfId="1495"/>
    <cellStyle name="Normal 57 3" xfId="1496"/>
    <cellStyle name="Normal 57 3 2" xfId="1497"/>
    <cellStyle name="Normal 57 3 3" xfId="1498"/>
    <cellStyle name="Normal 57 4" xfId="1499"/>
    <cellStyle name="Normal 57 4 2" xfId="1500"/>
    <cellStyle name="Normal 57 4 3" xfId="1501"/>
    <cellStyle name="Normal 57 5" xfId="1502"/>
    <cellStyle name="Normal 57 6" xfId="1503"/>
    <cellStyle name="Normal 58" xfId="1504"/>
    <cellStyle name="Normal 58 2" xfId="1505"/>
    <cellStyle name="Normal 58 3" xfId="1506"/>
    <cellStyle name="Normal 58 3 2" xfId="1507"/>
    <cellStyle name="Normal 59" xfId="1508"/>
    <cellStyle name="Normal 59 2" xfId="1509"/>
    <cellStyle name="Normal 59 2 2" xfId="1510"/>
    <cellStyle name="Normal 59 2 3" xfId="1511"/>
    <cellStyle name="Normal 59 3" xfId="1512"/>
    <cellStyle name="Normal 59 4" xfId="1513"/>
    <cellStyle name="Normal 6" xfId="1514"/>
    <cellStyle name="Normal 6 2" xfId="1515"/>
    <cellStyle name="Normal 60" xfId="1516"/>
    <cellStyle name="Normal 60 2" xfId="1517"/>
    <cellStyle name="Normal 60 2 2" xfId="1518"/>
    <cellStyle name="Normal 60 2 3" xfId="1519"/>
    <cellStyle name="Normal 60 3" xfId="1520"/>
    <cellStyle name="Normal 60 4" xfId="1521"/>
    <cellStyle name="Normal 61" xfId="1522"/>
    <cellStyle name="Normal 61 2" xfId="1523"/>
    <cellStyle name="Normal 62" xfId="1524"/>
    <cellStyle name="Normal 62 2" xfId="1525"/>
    <cellStyle name="Normal 62 2 2" xfId="1526"/>
    <cellStyle name="Normal 62 2 3" xfId="1527"/>
    <cellStyle name="Normal 62 3" xfId="1528"/>
    <cellStyle name="Normal 62 4" xfId="1529"/>
    <cellStyle name="Normal 63" xfId="1530"/>
    <cellStyle name="Normal 63 2" xfId="1531"/>
    <cellStyle name="Normal 63 2 2" xfId="1532"/>
    <cellStyle name="Normal 63 2 3" xfId="1533"/>
    <cellStyle name="Normal 63 3" xfId="1534"/>
    <cellStyle name="Normal 63 4" xfId="1535"/>
    <cellStyle name="Normal 64" xfId="1536"/>
    <cellStyle name="Normal 64 2" xfId="1537"/>
    <cellStyle name="Normal 64 2 2" xfId="1538"/>
    <cellStyle name="Normal 64 2 3" xfId="1539"/>
    <cellStyle name="Normal 64 3" xfId="1540"/>
    <cellStyle name="Normal 64 4" xfId="1541"/>
    <cellStyle name="Normal 65" xfId="1542"/>
    <cellStyle name="Normal 65 2" xfId="1543"/>
    <cellStyle name="Normal 65 2 2" xfId="1544"/>
    <cellStyle name="Normal 65 2 3" xfId="1545"/>
    <cellStyle name="Normal 65 3" xfId="1546"/>
    <cellStyle name="Normal 65 4" xfId="1547"/>
    <cellStyle name="Normal 66" xfId="1548"/>
    <cellStyle name="Normal 66 2" xfId="1549"/>
    <cellStyle name="Normal 67" xfId="1550"/>
    <cellStyle name="Normal 67 2" xfId="1551"/>
    <cellStyle name="Normal 68" xfId="1552"/>
    <cellStyle name="Normal 68 2" xfId="1553"/>
    <cellStyle name="Normal 69" xfId="1554"/>
    <cellStyle name="Normal 69 2" xfId="1555"/>
    <cellStyle name="Normal 7" xfId="1556"/>
    <cellStyle name="Normal 7 2 2" xfId="1557"/>
    <cellStyle name="Normal 70" xfId="1558"/>
    <cellStyle name="Normal 70 2" xfId="1559"/>
    <cellStyle name="Normal 71" xfId="1560"/>
    <cellStyle name="Normal 71 2" xfId="1561"/>
    <cellStyle name="Normal 72" xfId="1562"/>
    <cellStyle name="Normal 72 2" xfId="1563"/>
    <cellStyle name="Normal 73" xfId="1564"/>
    <cellStyle name="Normal 73 2" xfId="1565"/>
    <cellStyle name="Normal 73 3" xfId="1566"/>
    <cellStyle name="Normal 74" xfId="1567"/>
    <cellStyle name="Normal 74 2" xfId="1568"/>
    <cellStyle name="Normal 75" xfId="1569"/>
    <cellStyle name="Normal 75 2" xfId="1570"/>
    <cellStyle name="Normal 75 3" xfId="1571"/>
    <cellStyle name="Normal 76" xfId="1572"/>
    <cellStyle name="Normal 76 2" xfId="1573"/>
    <cellStyle name="Normal 76 3" xfId="1574"/>
    <cellStyle name="Normal 77" xfId="1575"/>
    <cellStyle name="Normal 77 2" xfId="1576"/>
    <cellStyle name="Normal 77 3" xfId="1577"/>
    <cellStyle name="Normal 78" xfId="1578"/>
    <cellStyle name="Normal 78 2" xfId="1579"/>
    <cellStyle name="Normal 78 3" xfId="1580"/>
    <cellStyle name="Normal 79" xfId="1581"/>
    <cellStyle name="Normal 79 2" xfId="1582"/>
    <cellStyle name="Normal 79 3" xfId="1583"/>
    <cellStyle name="Normal 8" xfId="1584"/>
    <cellStyle name="Normal 80" xfId="1585"/>
    <cellStyle name="Normal 81" xfId="1586"/>
    <cellStyle name="Normal 82" xfId="1587"/>
    <cellStyle name="Normal 83" xfId="1588"/>
    <cellStyle name="Normal 84" xfId="1589"/>
    <cellStyle name="Normal 85" xfId="1590"/>
    <cellStyle name="Normal 86" xfId="1591"/>
    <cellStyle name="Normal 87" xfId="1592"/>
    <cellStyle name="Normal 88" xfId="1593"/>
    <cellStyle name="Normal 89" xfId="1594"/>
    <cellStyle name="Normal 9" xfId="1595"/>
    <cellStyle name="Normal 90" xfId="1596"/>
    <cellStyle name="Normal 91" xfId="1597"/>
    <cellStyle name="Normal 92" xfId="1598"/>
    <cellStyle name="Normal 93" xfId="1599"/>
    <cellStyle name="Normal 94" xfId="1600"/>
    <cellStyle name="Normal 95" xfId="1601"/>
    <cellStyle name="Normal 96" xfId="1602"/>
    <cellStyle name="Normal 96 2" xfId="1603"/>
    <cellStyle name="Normal 96 3" xfId="1604"/>
    <cellStyle name="Normal 97" xfId="1605"/>
    <cellStyle name="Normal 98" xfId="1606"/>
    <cellStyle name="Normal 98 2" xfId="1607"/>
    <cellStyle name="Normal 99" xfId="1608"/>
    <cellStyle name="Normal 99 2" xfId="1609"/>
    <cellStyle name="Normal$" xfId="1610"/>
    <cellStyle name="Normal(10)" xfId="1611"/>
    <cellStyle name="Normal(12)" xfId="1612"/>
    <cellStyle name="Normal(6)" xfId="1613"/>
    <cellStyle name="Normal(8)" xfId="1614"/>
    <cellStyle name="Not Implemented" xfId="1615"/>
    <cellStyle name="Note" xfId="1616" builtinId="10" customBuiltin="1"/>
    <cellStyle name="Note 2" xfId="1617"/>
    <cellStyle name="Note 3" xfId="1618"/>
    <cellStyle name="Note 3 2" xfId="1619"/>
    <cellStyle name="Note 3 2 2" xfId="1620"/>
    <cellStyle name="Note 3 2 3" xfId="1621"/>
    <cellStyle name="Note 3 3" xfId="1622"/>
    <cellStyle name="Note 3 4" xfId="1623"/>
    <cellStyle name="Note 3 5" xfId="1624"/>
    <cellStyle name="Note 4" xfId="1625"/>
    <cellStyle name="Note 5" xfId="1626"/>
    <cellStyle name="Note 5 2" xfId="1627"/>
    <cellStyle name="Note 6" xfId="1628"/>
    <cellStyle name="Œ…‹æØ‚è [0.00]_!!!GO" xfId="1629"/>
    <cellStyle name="Œ…‹æØ‚è_!!!GO" xfId="1630"/>
    <cellStyle name="Output" xfId="1631" builtinId="21" customBuiltin="1"/>
    <cellStyle name="Output 2" xfId="1632"/>
    <cellStyle name="Output 3" xfId="1633"/>
    <cellStyle name="Output 3 2" xfId="1634"/>
    <cellStyle name="Output 3 3" xfId="1635"/>
    <cellStyle name="Output 4" xfId="1636"/>
    <cellStyle name="Output 5" xfId="1637"/>
    <cellStyle name="Output Amounts" xfId="1638"/>
    <cellStyle name="Output Amounts 2" xfId="1639"/>
    <cellStyle name="Output Column Headings" xfId="1640"/>
    <cellStyle name="Output Line Items" xfId="1641"/>
    <cellStyle name="Output Report Heading" xfId="1642"/>
    <cellStyle name="Output Report Title" xfId="1643"/>
    <cellStyle name="Page Heading Large" xfId="1644"/>
    <cellStyle name="Page Heading Small" xfId="1645"/>
    <cellStyle name="Page Number" xfId="1646"/>
    <cellStyle name="PageSubTitle" xfId="1647"/>
    <cellStyle name="PageTitle" xfId="1648"/>
    <cellStyle name="per m3" xfId="1649"/>
    <cellStyle name="per Ton" xfId="1650"/>
    <cellStyle name="per.style" xfId="1651"/>
    <cellStyle name="Percent (0.0)" xfId="1652"/>
    <cellStyle name="Percent [0]" xfId="1653"/>
    <cellStyle name="Percent [00]" xfId="1654"/>
    <cellStyle name="Percent [2]" xfId="1655"/>
    <cellStyle name="Percent 10" xfId="1656"/>
    <cellStyle name="Percent 11" xfId="1657"/>
    <cellStyle name="Percent 12" xfId="1658"/>
    <cellStyle name="Percent 13" xfId="1659"/>
    <cellStyle name="Percent 14" xfId="1660"/>
    <cellStyle name="Percent 14 2" xfId="1661"/>
    <cellStyle name="Percent 14 2 2" xfId="1662"/>
    <cellStyle name="Percent 14 3" xfId="1663"/>
    <cellStyle name="Percent 15" xfId="1664"/>
    <cellStyle name="Percent 15 2" xfId="1665"/>
    <cellStyle name="Percent 15 2 2" xfId="1666"/>
    <cellStyle name="Percent 15 3" xfId="1667"/>
    <cellStyle name="Percent 16" xfId="1668"/>
    <cellStyle name="Percent 16 2" xfId="1669"/>
    <cellStyle name="Percent 16 2 2" xfId="1670"/>
    <cellStyle name="Percent 16 3" xfId="1671"/>
    <cellStyle name="Percent 17" xfId="1672"/>
    <cellStyle name="Percent 17 2" xfId="1673"/>
    <cellStyle name="Percent 17 2 2" xfId="1674"/>
    <cellStyle name="Percent 17 3" xfId="1675"/>
    <cellStyle name="Percent 18" xfId="1676"/>
    <cellStyle name="Percent 18 2" xfId="1677"/>
    <cellStyle name="Percent 18 2 2" xfId="1678"/>
    <cellStyle name="Percent 18 3" xfId="1679"/>
    <cellStyle name="Percent 19" xfId="1680"/>
    <cellStyle name="Percent 19 2" xfId="1681"/>
    <cellStyle name="Percent 19 2 2" xfId="1682"/>
    <cellStyle name="Percent 19 3" xfId="1683"/>
    <cellStyle name="Percent 2" xfId="1684"/>
    <cellStyle name="Percent 2 2" xfId="1685"/>
    <cellStyle name="Percent 20" xfId="1686"/>
    <cellStyle name="Percent 20 2" xfId="1687"/>
    <cellStyle name="Percent 20 2 2" xfId="1688"/>
    <cellStyle name="Percent 20 3" xfId="1689"/>
    <cellStyle name="Percent 21" xfId="1690"/>
    <cellStyle name="Percent 21 2" xfId="1691"/>
    <cellStyle name="Percent 21 2 2" xfId="1692"/>
    <cellStyle name="Percent 21 3" xfId="1693"/>
    <cellStyle name="Percent 22" xfId="1694"/>
    <cellStyle name="Percent 22 2" xfId="1695"/>
    <cellStyle name="Percent 22 2 2" xfId="1696"/>
    <cellStyle name="Percent 22 3" xfId="1697"/>
    <cellStyle name="Percent 23" xfId="1698"/>
    <cellStyle name="Percent 23 2" xfId="1699"/>
    <cellStyle name="Percent 23 2 2" xfId="1700"/>
    <cellStyle name="Percent 23 3" xfId="1701"/>
    <cellStyle name="Percent 24" xfId="1702"/>
    <cellStyle name="Percent 24 2" xfId="1703"/>
    <cellStyle name="Percent 24 2 2" xfId="1704"/>
    <cellStyle name="Percent 24 3" xfId="1705"/>
    <cellStyle name="Percent 25" xfId="1706"/>
    <cellStyle name="Percent 25 2" xfId="1707"/>
    <cellStyle name="Percent 25 2 2" xfId="1708"/>
    <cellStyle name="Percent 25 3" xfId="1709"/>
    <cellStyle name="Percent 26" xfId="1710"/>
    <cellStyle name="Percent 26 2" xfId="1711"/>
    <cellStyle name="Percent 26 2 2" xfId="1712"/>
    <cellStyle name="Percent 26 3" xfId="1713"/>
    <cellStyle name="Percent 27" xfId="1714"/>
    <cellStyle name="Percent 28" xfId="1715"/>
    <cellStyle name="Percent 3" xfId="1716"/>
    <cellStyle name="Percent 3 2" xfId="1717"/>
    <cellStyle name="Percent 4" xfId="1718"/>
    <cellStyle name="Percent 5" xfId="1719"/>
    <cellStyle name="Percent 6" xfId="1720"/>
    <cellStyle name="Percent 7" xfId="1721"/>
    <cellStyle name="Percent 7 2" xfId="1722"/>
    <cellStyle name="Percent 7 2 2" xfId="1723"/>
    <cellStyle name="Percent 7 3" xfId="1724"/>
    <cellStyle name="Percent 8" xfId="1725"/>
    <cellStyle name="Percent 9" xfId="1726"/>
    <cellStyle name="Percent Hard" xfId="1727"/>
    <cellStyle name="Percent(10)" xfId="1728"/>
    <cellStyle name="Percent(12)" xfId="1729"/>
    <cellStyle name="Percent(8)" xfId="1730"/>
    <cellStyle name="Percent?[2]" xfId="1731"/>
    <cellStyle name="Percent[0]" xfId="1732"/>
    <cellStyle name="PERCENTAGE" xfId="1733"/>
    <cellStyle name="PercentChange" xfId="1734"/>
    <cellStyle name="PrePop Currency (0)" xfId="1735"/>
    <cellStyle name="PrePop Currency (2)" xfId="1736"/>
    <cellStyle name="PrePop Units (0)" xfId="1737"/>
    <cellStyle name="PrePop Units (1)" xfId="1738"/>
    <cellStyle name="PrePop Units (2)" xfId="1739"/>
    <cellStyle name="Presentation" xfId="1740"/>
    <cellStyle name="Price" xfId="1741"/>
    <cellStyle name="Price  .00" xfId="1742"/>
    <cellStyle name="pricing" xfId="1743"/>
    <cellStyle name="PSChar" xfId="1744"/>
    <cellStyle name="PSDate" xfId="1745"/>
    <cellStyle name="PSDec" xfId="1746"/>
    <cellStyle name="PSHeading" xfId="1747"/>
    <cellStyle name="PSInt" xfId="1748"/>
    <cellStyle name="PSSpacer" xfId="1749"/>
    <cellStyle name="Qty" xfId="1750"/>
    <cellStyle name="r2" xfId="1751"/>
    <cellStyle name="RatioX" xfId="1752"/>
    <cellStyle name="regstoresfromspecstores" xfId="1753"/>
    <cellStyle name="REMOVED" xfId="1754"/>
    <cellStyle name="REPORT" xfId="1755"/>
    <cellStyle name="Reports" xfId="1756"/>
    <cellStyle name="RevList" xfId="1757"/>
    <cellStyle name="Right" xfId="1758"/>
    <cellStyle name="RowLabels" xfId="1759"/>
    <cellStyle name="s]_x000d__x000a_load=_x000d__x000a_run=_x000d__x000a_NullPort=None_x000d__x000a_device=HP LaserJet 4,HPPCL5MS,LPT1:_x000d__x000a_ScreenSaveActive=0_x000d__x000a_ScreenSaveTimeOut=120_x000d__x000a__x000d__x000a_[Desk" xfId="1760"/>
    <cellStyle name="s]_x000d__x000a_load=_x000d__x000a_run=_x000d__x000a_NullPort=None_x000d__x000a_ScreenSaveActive=0_x000d__x000a_ScreenSaveTimeOut=120_x000d__x000a_device=HP LaserJet 4,HPPCL5MS,LPT1:_x000d__x000a__x000d__x000a_[Desk" xfId="1761"/>
    <cellStyle name="SAPBEXaggData" xfId="1762"/>
    <cellStyle name="SAPBEXaggDataEmph" xfId="1763"/>
    <cellStyle name="SAPBEXaggItem" xfId="1764"/>
    <cellStyle name="SAPBEXaggItemX" xfId="1765"/>
    <cellStyle name="SAPBEXchaText" xfId="1766"/>
    <cellStyle name="SAPBEXexcBad7" xfId="1767"/>
    <cellStyle name="SAPBEXexcBad7 2" xfId="1768"/>
    <cellStyle name="SAPBEXexcBad8" xfId="1769"/>
    <cellStyle name="SAPBEXexcBad8 2" xfId="1770"/>
    <cellStyle name="SAPBEXexcBad9" xfId="1771"/>
    <cellStyle name="SAPBEXexcBad9 2" xfId="1772"/>
    <cellStyle name="SAPBEXexcCritical4" xfId="1773"/>
    <cellStyle name="SAPBEXexcCritical4 2" xfId="1774"/>
    <cellStyle name="SAPBEXexcCritical5" xfId="1775"/>
    <cellStyle name="SAPBEXexcCritical5 2" xfId="1776"/>
    <cellStyle name="SAPBEXexcCritical6" xfId="1777"/>
    <cellStyle name="SAPBEXexcCritical6 2" xfId="1778"/>
    <cellStyle name="SAPBEXexcGood1" xfId="1779"/>
    <cellStyle name="SAPBEXexcGood1 2" xfId="1780"/>
    <cellStyle name="SAPBEXexcGood2" xfId="1781"/>
    <cellStyle name="SAPBEXexcGood2 2" xfId="1782"/>
    <cellStyle name="SAPBEXexcGood3" xfId="1783"/>
    <cellStyle name="SAPBEXexcGood3 2" xfId="1784"/>
    <cellStyle name="SAPBEXfilterDrill" xfId="1785"/>
    <cellStyle name="SAPBEXfilterItem" xfId="1786"/>
    <cellStyle name="SAPBEXfilterItem 2" xfId="1787"/>
    <cellStyle name="SAPBEXfilterText" xfId="1788"/>
    <cellStyle name="SAPBEXformats" xfId="1789"/>
    <cellStyle name="SAPBEXformats 2" xfId="1790"/>
    <cellStyle name="SAPBEXheaderItem" xfId="1791"/>
    <cellStyle name="SAPBEXheaderItem 2" xfId="1792"/>
    <cellStyle name="SAPBEXheaderText" xfId="1793"/>
    <cellStyle name="SAPBEXheaderText 2" xfId="1794"/>
    <cellStyle name="SAPBEXHLevel0" xfId="1795"/>
    <cellStyle name="SAPBEXHLevel0X" xfId="1796"/>
    <cellStyle name="SAPBEXHLevel1" xfId="1797"/>
    <cellStyle name="SAPBEXHLevel1X" xfId="1798"/>
    <cellStyle name="SAPBEXHLevel2" xfId="1799"/>
    <cellStyle name="SAPBEXHLevel2X" xfId="1800"/>
    <cellStyle name="SAPBEXHLevel3" xfId="1801"/>
    <cellStyle name="SAPBEXHLevel3X" xfId="1802"/>
    <cellStyle name="SAPBEXresData" xfId="1803"/>
    <cellStyle name="SAPBEXresData 2" xfId="1804"/>
    <cellStyle name="SAPBEXresDataEmph" xfId="1805"/>
    <cellStyle name="SAPBEXresItem" xfId="1806"/>
    <cellStyle name="SAPBEXresItem 2" xfId="1807"/>
    <cellStyle name="SAPBEXresItemX" xfId="1808"/>
    <cellStyle name="SAPBEXresItemX 2" xfId="1809"/>
    <cellStyle name="SAPBEXstdData" xfId="1810"/>
    <cellStyle name="SAPBEXstdData 2" xfId="1811"/>
    <cellStyle name="SAPBEXstdDataEmph" xfId="1812"/>
    <cellStyle name="SAPBEXstdItem" xfId="1813"/>
    <cellStyle name="SAPBEXstdItem 2" xfId="1814"/>
    <cellStyle name="SAPBEXstdItemX" xfId="1815"/>
    <cellStyle name="SAPBEXstdItemX 2" xfId="1816"/>
    <cellStyle name="SAPBEXtitle" xfId="1817"/>
    <cellStyle name="SAPBEXundefined" xfId="1818"/>
    <cellStyle name="Scenario" xfId="1819"/>
    <cellStyle name="SectionHeading" xfId="1820"/>
    <cellStyle name="SELECT" xfId="1821"/>
    <cellStyle name="SEM-BPS-input-on" xfId="1822"/>
    <cellStyle name="SEM-BPS-sub1" xfId="1823"/>
    <cellStyle name="SEM-BPS-total" xfId="1824"/>
    <cellStyle name="SeparatorBar" xfId="1825"/>
    <cellStyle name="shaded" xfId="1826"/>
    <cellStyle name="SHADEDSTORES" xfId="1827"/>
    <cellStyle name="Sheet Header" xfId="1828"/>
    <cellStyle name="specstores" xfId="1829"/>
    <cellStyle name="Standaard_GRAF A-V vs FOREC" xfId="1830"/>
    <cellStyle name="Standard_Anpassen der Amortisation" xfId="1831"/>
    <cellStyle name="style" xfId="1832"/>
    <cellStyle name="Style 1" xfId="1833"/>
    <cellStyle name="Style 1 2" xfId="1834"/>
    <cellStyle name="Style 1 3" xfId="1835"/>
    <cellStyle name="Style 1 4" xfId="1836"/>
    <cellStyle name="Style 1 5" xfId="1837"/>
    <cellStyle name="Style 1_CDS proposed pricing July 2 2009" xfId="1838"/>
    <cellStyle name="Style 10" xfId="1839"/>
    <cellStyle name="Style 11" xfId="1840"/>
    <cellStyle name="Style 112" xfId="1841"/>
    <cellStyle name="Style 113" xfId="1842"/>
    <cellStyle name="Style 114" xfId="1843"/>
    <cellStyle name="Style 115" xfId="1844"/>
    <cellStyle name="Style 116" xfId="1845"/>
    <cellStyle name="Style 117" xfId="1846"/>
    <cellStyle name="Style 118" xfId="1847"/>
    <cellStyle name="Style 119" xfId="1848"/>
    <cellStyle name="Style 12" xfId="1849"/>
    <cellStyle name="Style 120" xfId="1850"/>
    <cellStyle name="Style 13" xfId="1851"/>
    <cellStyle name="Style 14" xfId="1852"/>
    <cellStyle name="Style 15" xfId="1853"/>
    <cellStyle name="Style 154" xfId="1854"/>
    <cellStyle name="Style 155" xfId="1855"/>
    <cellStyle name="Style 156" xfId="1856"/>
    <cellStyle name="Style 157" xfId="1857"/>
    <cellStyle name="Style 158" xfId="1858"/>
    <cellStyle name="Style 159" xfId="1859"/>
    <cellStyle name="Style 16" xfId="1860"/>
    <cellStyle name="Style 160" xfId="1861"/>
    <cellStyle name="Style 161" xfId="1862"/>
    <cellStyle name="Style 17" xfId="1863"/>
    <cellStyle name="Style 18" xfId="1864"/>
    <cellStyle name="Style 184" xfId="1865"/>
    <cellStyle name="Style 185" xfId="1866"/>
    <cellStyle name="Style 186" xfId="1867"/>
    <cellStyle name="Style 187" xfId="1868"/>
    <cellStyle name="Style 188" xfId="1869"/>
    <cellStyle name="Style 189" xfId="1870"/>
    <cellStyle name="Style 19" xfId="1871"/>
    <cellStyle name="Style 190" xfId="1872"/>
    <cellStyle name="Style 191" xfId="1873"/>
    <cellStyle name="Style 2" xfId="1874"/>
    <cellStyle name="Style 20" xfId="1875"/>
    <cellStyle name="Style 203" xfId="1876"/>
    <cellStyle name="Style 204" xfId="1877"/>
    <cellStyle name="Style 205" xfId="1878"/>
    <cellStyle name="Style 206" xfId="1879"/>
    <cellStyle name="Style 207" xfId="1880"/>
    <cellStyle name="Style 208" xfId="1881"/>
    <cellStyle name="Style 209" xfId="1882"/>
    <cellStyle name="Style 21" xfId="1883"/>
    <cellStyle name="Style 210" xfId="1884"/>
    <cellStyle name="Style 22" xfId="1885"/>
    <cellStyle name="Style 23" xfId="1886"/>
    <cellStyle name="Style 24" xfId="1887"/>
    <cellStyle name="Style 25" xfId="1888"/>
    <cellStyle name="Style 26" xfId="1889"/>
    <cellStyle name="Style 27" xfId="1890"/>
    <cellStyle name="Style 28" xfId="1891"/>
    <cellStyle name="Style 29" xfId="1892"/>
    <cellStyle name="Style 294" xfId="1893"/>
    <cellStyle name="Style 295" xfId="1894"/>
    <cellStyle name="Style 296" xfId="1895"/>
    <cellStyle name="Style 297" xfId="1896"/>
    <cellStyle name="Style 298" xfId="1897"/>
    <cellStyle name="Style 299" xfId="1898"/>
    <cellStyle name="Style 3" xfId="1899"/>
    <cellStyle name="Style 30" xfId="1900"/>
    <cellStyle name="Style 300" xfId="1901"/>
    <cellStyle name="Style 301" xfId="1902"/>
    <cellStyle name="Style 31" xfId="1903"/>
    <cellStyle name="Style 32" xfId="1904"/>
    <cellStyle name="Style 33" xfId="1905"/>
    <cellStyle name="Style 34" xfId="1906"/>
    <cellStyle name="Style 35" xfId="1907"/>
    <cellStyle name="Style 36" xfId="1908"/>
    <cellStyle name="Style 37" xfId="1909"/>
    <cellStyle name="Style 38" xfId="1910"/>
    <cellStyle name="Style 39" xfId="1911"/>
    <cellStyle name="Style 4" xfId="1912"/>
    <cellStyle name="Style 40" xfId="1913"/>
    <cellStyle name="Style 41" xfId="1914"/>
    <cellStyle name="Style 416" xfId="1915"/>
    <cellStyle name="Style 417" xfId="1916"/>
    <cellStyle name="Style 418" xfId="1917"/>
    <cellStyle name="Style 419" xfId="1918"/>
    <cellStyle name="Style 42" xfId="1919"/>
    <cellStyle name="Style 420" xfId="1920"/>
    <cellStyle name="Style 421" xfId="1921"/>
    <cellStyle name="Style 422" xfId="1922"/>
    <cellStyle name="Style 423" xfId="1923"/>
    <cellStyle name="Style 43" xfId="1924"/>
    <cellStyle name="Style 430" xfId="1925"/>
    <cellStyle name="Style 431" xfId="1926"/>
    <cellStyle name="Style 432" xfId="1927"/>
    <cellStyle name="Style 433" xfId="1928"/>
    <cellStyle name="Style 434" xfId="1929"/>
    <cellStyle name="Style 435" xfId="1930"/>
    <cellStyle name="Style 436" xfId="1931"/>
    <cellStyle name="Style 437" xfId="1932"/>
    <cellStyle name="Style 44" xfId="1933"/>
    <cellStyle name="Style 45" xfId="1934"/>
    <cellStyle name="Style 46" xfId="1935"/>
    <cellStyle name="Style 47" xfId="1936"/>
    <cellStyle name="Style 48" xfId="1937"/>
    <cellStyle name="Style 49" xfId="1938"/>
    <cellStyle name="Style 5" xfId="1939"/>
    <cellStyle name="Style 532" xfId="1940"/>
    <cellStyle name="Style 533" xfId="1941"/>
    <cellStyle name="Style 534" xfId="1942"/>
    <cellStyle name="Style 535" xfId="1943"/>
    <cellStyle name="Style 536" xfId="1944"/>
    <cellStyle name="Style 537" xfId="1945"/>
    <cellStyle name="Style 538" xfId="1946"/>
    <cellStyle name="Style 539" xfId="1947"/>
    <cellStyle name="Style 6" xfId="1948"/>
    <cellStyle name="Style 7" xfId="1949"/>
    <cellStyle name="Style 702" xfId="1950"/>
    <cellStyle name="Style 703" xfId="1951"/>
    <cellStyle name="Style 704" xfId="1952"/>
    <cellStyle name="Style 705" xfId="1953"/>
    <cellStyle name="Style 706" xfId="1954"/>
    <cellStyle name="Style 707" xfId="1955"/>
    <cellStyle name="Style 708" xfId="1956"/>
    <cellStyle name="Style 709" xfId="1957"/>
    <cellStyle name="Style 8" xfId="1958"/>
    <cellStyle name="Style 9" xfId="1959"/>
    <cellStyle name="Style 906" xfId="1960"/>
    <cellStyle name="Style 907" xfId="1961"/>
    <cellStyle name="Style 908" xfId="1962"/>
    <cellStyle name="Style 909" xfId="1963"/>
    <cellStyle name="Style 910" xfId="1964"/>
    <cellStyle name="Style 911" xfId="1965"/>
    <cellStyle name="Style 912" xfId="1966"/>
    <cellStyle name="Style 913" xfId="1967"/>
    <cellStyle name="style1" xfId="1968"/>
    <cellStyle name="style2" xfId="1969"/>
    <cellStyle name="STYLE3" xfId="1970"/>
    <cellStyle name="STYLE4" xfId="1971"/>
    <cellStyle name="STYLE5" xfId="1972"/>
    <cellStyle name="SubRoutine" xfId="1973"/>
    <cellStyle name="Subtotal" xfId="1974"/>
    <cellStyle name="SubTotal1Num" xfId="1975"/>
    <cellStyle name="SubTotal1Text" xfId="1976"/>
    <cellStyle name="Summe" xfId="1977"/>
    <cellStyle name="Table Col Head" xfId="1978"/>
    <cellStyle name="Table Head" xfId="1979"/>
    <cellStyle name="Table Head Aligned" xfId="1980"/>
    <cellStyle name="Table Head Blue" xfId="1981"/>
    <cellStyle name="Table Head Green" xfId="1982"/>
    <cellStyle name="Table Head_Wireless Report_MASTER TO USE" xfId="1983"/>
    <cellStyle name="Table Sub Head" xfId="1984"/>
    <cellStyle name="Table Title" xfId="1985"/>
    <cellStyle name="Table Units" xfId="1986"/>
    <cellStyle name="Table_3Col" xfId="1987"/>
    <cellStyle name="TableHead" xfId="1988"/>
    <cellStyle name="Text Indent A" xfId="1989"/>
    <cellStyle name="Text Indent A 2" xfId="1990"/>
    <cellStyle name="Text Indent B" xfId="1991"/>
    <cellStyle name="Text Indent C" xfId="1992"/>
    <cellStyle name="TextWrap" xfId="1993"/>
    <cellStyle name="þ_x001d_ð &amp;ý&amp;†ýG_x0008__x0009_X_x000a__x0007__x0001__x0001_" xfId="1994"/>
    <cellStyle name="þ_x001d_ð_x0007_&amp;Qý—&amp;Hý_x000b__x0008_J_x000f__x001e__x0010__x0007__x0001__x0001_" xfId="1995"/>
    <cellStyle name="Thou" xfId="1996"/>
    <cellStyle name="Thous" xfId="1997"/>
    <cellStyle name="Title" xfId="1998" builtinId="15" customBuiltin="1"/>
    <cellStyle name="Title 2" xfId="1999"/>
    <cellStyle name="Title 3" xfId="2000"/>
    <cellStyle name="Title 4" xfId="2001"/>
    <cellStyle name="Title 5" xfId="2002"/>
    <cellStyle name="Title 6" xfId="2003"/>
    <cellStyle name="Title 7" xfId="2004"/>
    <cellStyle name="Title 7 2" xfId="2005"/>
    <cellStyle name="Title 7 3" xfId="2006"/>
    <cellStyle name="Title 8" xfId="2007"/>
    <cellStyle name="Title 9" xfId="2008"/>
    <cellStyle name="TitleCol" xfId="2009"/>
    <cellStyle name="Titles" xfId="2010"/>
    <cellStyle name="Titles - Dbase" xfId="2011"/>
    <cellStyle name="Titles_1181510_Bell Canada_August 31_2004" xfId="2012"/>
    <cellStyle name="TitleSection" xfId="2013"/>
    <cellStyle name="Titulo" xfId="2014"/>
    <cellStyle name="Total" xfId="2015" builtinId="25" customBuiltin="1"/>
    <cellStyle name="Total 2" xfId="2016"/>
    <cellStyle name="Total 3" xfId="2017"/>
    <cellStyle name="Total 4" xfId="2018"/>
    <cellStyle name="Total 5" xfId="2019"/>
    <cellStyle name="Total 6" xfId="2020"/>
    <cellStyle name="Total 7" xfId="2021"/>
    <cellStyle name="Total 7 2" xfId="2022"/>
    <cellStyle name="Total 7 3" xfId="2023"/>
    <cellStyle name="Total 8" xfId="2024"/>
    <cellStyle name="Total 9" xfId="2025"/>
    <cellStyle name="ubordinated Debt" xfId="2026"/>
    <cellStyle name="undo-style" xfId="2027"/>
    <cellStyle name="UN-HiLite" xfId="2028"/>
    <cellStyle name="UNLOCKED" xfId="2029"/>
    <cellStyle name="UnSelect" xfId="2030"/>
    <cellStyle name="Update" xfId="2031"/>
    <cellStyle name="user input" xfId="2032"/>
    <cellStyle name="user input Percent" xfId="2033"/>
    <cellStyle name="Valuta [0]_GRAF A-V vs FOREC" xfId="2034"/>
    <cellStyle name="Valuta_GRAF A-V vs FOREC" xfId="2035"/>
    <cellStyle name="Währung" xfId="2036"/>
    <cellStyle name="Währung [0]_Actual vs. Prior" xfId="2037"/>
    <cellStyle name="Währung_Actual vs. Prior" xfId="2038"/>
    <cellStyle name="Warning Text" xfId="2039" builtinId="11" customBuiltin="1"/>
    <cellStyle name="Warning Text 2" xfId="2040"/>
    <cellStyle name="Warning Text 3" xfId="2041"/>
    <cellStyle name="Warning Text 3 2" xfId="2042"/>
    <cellStyle name="Warning Text 3 3" xfId="2043"/>
    <cellStyle name="Warning Text 4" xfId="2044"/>
    <cellStyle name="Warning Text 5" xfId="2045"/>
    <cellStyle name="Web" xfId="2046"/>
    <cellStyle name="wrap" xfId="2047"/>
    <cellStyle name="Year" xfId="2048"/>
    <cellStyle name="YesNo" xfId="2049"/>
    <cellStyle name="ÿÿÿèt£" xfId="2050"/>
    <cellStyle name="標準_Cisco831_NW List_20071105" xfId="2051"/>
  </cellStyles>
  <dxfs count="120">
    <dxf>
      <fill>
        <patternFill>
          <bgColor rgb="FFFF0000"/>
        </patternFill>
      </fill>
    </dxf>
    <dxf>
      <fill>
        <patternFill>
          <bgColor rgb="FFFFFF00"/>
        </patternFill>
      </fill>
    </dxf>
    <dxf>
      <fill>
        <patternFill>
          <bgColor rgb="FFFFFF00"/>
        </patternFill>
      </fill>
    </dxf>
    <dxf>
      <font>
        <color auto="1"/>
      </font>
      <fill>
        <patternFill>
          <bgColor rgb="FFFF0000"/>
        </patternFill>
      </fill>
    </dxf>
    <dxf>
      <font>
        <color auto="1"/>
      </font>
      <fill>
        <patternFill>
          <bgColor rgb="FFFF0000"/>
        </patternFill>
      </fill>
    </dxf>
    <dxf>
      <fill>
        <patternFill>
          <bgColor rgb="FFFFFF00"/>
        </patternFill>
      </fill>
    </dxf>
    <dxf>
      <font>
        <condense val="0"/>
        <extend val="0"/>
        <color rgb="FF9C0006"/>
      </font>
      <fill>
        <patternFill>
          <bgColor rgb="FFFFC7CE"/>
        </patternFill>
      </fill>
    </dxf>
    <dxf>
      <fill>
        <patternFill>
          <bgColor rgb="FFFFFF00"/>
        </patternFill>
      </fill>
    </dxf>
    <dxf>
      <font>
        <condense val="0"/>
        <extend val="0"/>
        <color rgb="FF9C0006"/>
      </font>
      <fill>
        <patternFill>
          <bgColor rgb="FFFFC7CE"/>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ont>
        <color auto="1"/>
      </font>
      <fill>
        <patternFill>
          <bgColor rgb="FFFF0000"/>
        </patternFill>
      </fill>
    </dxf>
    <dxf>
      <fill>
        <patternFill>
          <bgColor rgb="FFFFFF00"/>
        </patternFill>
      </fill>
    </dxf>
    <dxf>
      <font>
        <condense val="0"/>
        <extend val="0"/>
        <color rgb="FF9C0006"/>
      </font>
      <fill>
        <patternFill>
          <bgColor rgb="FFFFC7CE"/>
        </patternFill>
      </fill>
    </dxf>
    <dxf>
      <fill>
        <patternFill>
          <bgColor rgb="FFFFFF00"/>
        </patternFill>
      </fill>
    </dxf>
    <dxf>
      <font>
        <condense val="0"/>
        <extend val="0"/>
        <color rgb="FF9C0006"/>
      </font>
      <fill>
        <patternFill>
          <bgColor rgb="FFFFC7CE"/>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ont>
        <color auto="1"/>
      </font>
      <fill>
        <patternFill>
          <bgColor rgb="FFFF0000"/>
        </patternFill>
      </fill>
    </dxf>
    <dxf>
      <fill>
        <patternFill>
          <bgColor rgb="FFFFFF00"/>
        </patternFill>
      </fill>
    </dxf>
    <dxf>
      <font>
        <condense val="0"/>
        <extend val="0"/>
        <color rgb="FF9C0006"/>
      </font>
      <fill>
        <patternFill>
          <bgColor rgb="FFFFC7CE"/>
        </patternFill>
      </fill>
    </dxf>
    <dxf>
      <fill>
        <patternFill>
          <bgColor rgb="FFFFFF00"/>
        </patternFill>
      </fill>
    </dxf>
    <dxf>
      <font>
        <condense val="0"/>
        <extend val="0"/>
        <color rgb="FF9C0006"/>
      </font>
      <fill>
        <patternFill>
          <bgColor rgb="FFFFC7CE"/>
        </patternFill>
      </fill>
    </dxf>
    <dxf>
      <fill>
        <patternFill>
          <bgColor rgb="FFFFFF00"/>
        </patternFill>
      </fill>
    </dxf>
    <dxf>
      <font>
        <condense val="0"/>
        <extend val="0"/>
        <color rgb="FF9C0006"/>
      </font>
      <fill>
        <patternFill>
          <bgColor rgb="FFFFC7CE"/>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ont>
        <color auto="1"/>
      </font>
      <fill>
        <patternFill>
          <bgColor rgb="FFFF0000"/>
        </patternFill>
      </fill>
    </dxf>
    <dxf>
      <fill>
        <patternFill>
          <bgColor rgb="FFFFFF00"/>
        </patternFill>
      </fill>
    </dxf>
    <dxf>
      <font>
        <condense val="0"/>
        <extend val="0"/>
        <color rgb="FF9C0006"/>
      </font>
      <fill>
        <patternFill>
          <bgColor rgb="FFFFC7CE"/>
        </patternFill>
      </fill>
    </dxf>
    <dxf>
      <fill>
        <patternFill>
          <bgColor rgb="FFFFFF00"/>
        </patternFill>
      </fill>
    </dxf>
    <dxf>
      <font>
        <condense val="0"/>
        <extend val="0"/>
        <color rgb="FF9C0006"/>
      </font>
      <fill>
        <patternFill>
          <bgColor rgb="FFFFC7CE"/>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ont>
        <color auto="1"/>
      </font>
      <fill>
        <patternFill>
          <bgColor rgb="FFFF0000"/>
        </patternFill>
      </fill>
    </dxf>
    <dxf>
      <fill>
        <patternFill>
          <bgColor rgb="FFFFFF00"/>
        </patternFill>
      </fill>
    </dxf>
    <dxf>
      <font>
        <condense val="0"/>
        <extend val="0"/>
        <color rgb="FF9C0006"/>
      </font>
      <fill>
        <patternFill>
          <bgColor rgb="FFFFC7CE"/>
        </patternFill>
      </fill>
    </dxf>
    <dxf>
      <fill>
        <patternFill>
          <bgColor rgb="FFFFFF00"/>
        </patternFill>
      </fill>
    </dxf>
    <dxf>
      <font>
        <condense val="0"/>
        <extend val="0"/>
        <color rgb="FF9C0006"/>
      </font>
      <fill>
        <patternFill>
          <bgColor rgb="FFFFC7CE"/>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ont>
        <color auto="1"/>
      </font>
      <fill>
        <patternFill>
          <bgColor rgb="FFFF0000"/>
        </patternFill>
      </fill>
    </dxf>
    <dxf>
      <fill>
        <patternFill>
          <bgColor rgb="FFFFFF00"/>
        </patternFill>
      </fill>
    </dxf>
    <dxf>
      <font>
        <condense val="0"/>
        <extend val="0"/>
        <color rgb="FF9C0006"/>
      </font>
      <fill>
        <patternFill>
          <bgColor rgb="FFFFC7CE"/>
        </patternFill>
      </fill>
    </dxf>
    <dxf>
      <fill>
        <patternFill>
          <bgColor rgb="FFFFFF00"/>
        </patternFill>
      </fill>
    </dxf>
    <dxf>
      <font>
        <condense val="0"/>
        <extend val="0"/>
        <color rgb="FF9C0006"/>
      </font>
      <fill>
        <patternFill>
          <bgColor rgb="FFFFC7CE"/>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ont>
        <color auto="1"/>
      </font>
      <fill>
        <patternFill>
          <bgColor rgb="FFFF0000"/>
        </patternFill>
      </fill>
    </dxf>
    <dxf>
      <fill>
        <patternFill>
          <bgColor rgb="FFFFFF00"/>
        </patternFill>
      </fill>
    </dxf>
    <dxf>
      <font>
        <condense val="0"/>
        <extend val="0"/>
        <color rgb="FF9C0006"/>
      </font>
      <fill>
        <patternFill>
          <bgColor rgb="FFFFC7CE"/>
        </patternFill>
      </fill>
    </dxf>
    <dxf>
      <fill>
        <patternFill>
          <bgColor rgb="FFFFFF00"/>
        </patternFill>
      </fill>
    </dxf>
    <dxf>
      <font>
        <condense val="0"/>
        <extend val="0"/>
        <color rgb="FF9C0006"/>
      </font>
      <fill>
        <patternFill>
          <bgColor rgb="FFFFC7CE"/>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ont>
        <color auto="1"/>
      </font>
      <fill>
        <patternFill>
          <bgColor rgb="FFFF0000"/>
        </patternFill>
      </fill>
    </dxf>
    <dxf>
      <fill>
        <patternFill>
          <bgColor rgb="FFFFFF00"/>
        </patternFill>
      </fill>
    </dxf>
    <dxf>
      <font>
        <condense val="0"/>
        <extend val="0"/>
        <color rgb="FF9C0006"/>
      </font>
      <fill>
        <patternFill>
          <bgColor rgb="FFFFC7CE"/>
        </patternFill>
      </fill>
    </dxf>
    <dxf>
      <fill>
        <patternFill>
          <bgColor rgb="FFFFFF00"/>
        </patternFill>
      </fill>
    </dxf>
    <dxf>
      <font>
        <condense val="0"/>
        <extend val="0"/>
        <color rgb="FF9C0006"/>
      </font>
      <fill>
        <patternFill>
          <bgColor rgb="FFFFC7CE"/>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ont>
        <color auto="1"/>
      </font>
      <fill>
        <patternFill>
          <bgColor rgb="FFFF0000"/>
        </patternFill>
      </fill>
    </dxf>
    <dxf>
      <fill>
        <patternFill>
          <bgColor rgb="FFFFFF00"/>
        </patternFill>
      </fill>
    </dxf>
    <dxf>
      <font>
        <condense val="0"/>
        <extend val="0"/>
        <color rgb="FF9C0006"/>
      </font>
      <fill>
        <patternFill>
          <bgColor rgb="FFFFC7CE"/>
        </patternFill>
      </fill>
    </dxf>
    <dxf>
      <fill>
        <patternFill>
          <bgColor rgb="FFFFFF00"/>
        </patternFill>
      </fill>
    </dxf>
    <dxf>
      <font>
        <condense val="0"/>
        <extend val="0"/>
        <color rgb="FF9C0006"/>
      </font>
      <fill>
        <patternFill>
          <bgColor rgb="FFFFC7CE"/>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ont>
        <color auto="1"/>
      </font>
      <fill>
        <patternFill>
          <bgColor rgb="FFFF0000"/>
        </patternFill>
      </fill>
    </dxf>
    <dxf>
      <fill>
        <patternFill>
          <bgColor rgb="FFFFFF00"/>
        </patternFill>
      </fill>
    </dxf>
    <dxf>
      <font>
        <condense val="0"/>
        <extend val="0"/>
        <color rgb="FF9C0006"/>
      </font>
      <fill>
        <patternFill>
          <bgColor rgb="FFFFC7CE"/>
        </patternFill>
      </fill>
    </dxf>
    <dxf>
      <fill>
        <patternFill>
          <bgColor rgb="FFFFFF00"/>
        </patternFill>
      </fill>
    </dxf>
    <dxf>
      <font>
        <condense val="0"/>
        <extend val="0"/>
        <color rgb="FF9C0006"/>
      </font>
      <fill>
        <patternFill>
          <bgColor rgb="FFFFC7CE"/>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ont>
        <color auto="1"/>
      </font>
      <fill>
        <patternFill>
          <bgColor rgb="FFFF0000"/>
        </patternFill>
      </fill>
    </dxf>
    <dxf>
      <fill>
        <patternFill>
          <bgColor rgb="FFFFFF00"/>
        </patternFill>
      </fill>
    </dxf>
    <dxf>
      <font>
        <condense val="0"/>
        <extend val="0"/>
        <color rgb="FF9C0006"/>
      </font>
      <fill>
        <patternFill>
          <bgColor rgb="FFFFC7CE"/>
        </patternFill>
      </fill>
    </dxf>
    <dxf>
      <fill>
        <patternFill>
          <bgColor rgb="FFFFFF00"/>
        </patternFill>
      </fill>
    </dxf>
    <dxf>
      <font>
        <condense val="0"/>
        <extend val="0"/>
        <color rgb="FF9C0006"/>
      </font>
      <fill>
        <patternFill>
          <bgColor rgb="FFFFC7CE"/>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ont>
        <color auto="1"/>
      </font>
      <fill>
        <patternFill>
          <bgColor rgb="FFFF0000"/>
        </patternFill>
      </fill>
    </dxf>
    <dxf>
      <fill>
        <patternFill>
          <bgColor rgb="FFFFFF00"/>
        </patternFill>
      </fill>
    </dxf>
    <dxf>
      <font>
        <condense val="0"/>
        <extend val="0"/>
        <color rgb="FF9C0006"/>
      </font>
      <fill>
        <patternFill>
          <bgColor rgb="FFFFC7CE"/>
        </patternFill>
      </fill>
    </dxf>
    <dxf>
      <fill>
        <patternFill>
          <bgColor rgb="FFFFFF00"/>
        </patternFill>
      </fill>
    </dxf>
    <dxf>
      <font>
        <color auto="1"/>
      </font>
      <fill>
        <patternFill>
          <bgColor rgb="FFFF0000"/>
        </patternFill>
      </fill>
    </dxf>
    <dxf>
      <font>
        <color auto="1"/>
      </font>
      <fill>
        <patternFill>
          <bgColor rgb="FFFF0000"/>
        </patternFill>
      </fill>
    </dxf>
    <dxf>
      <font>
        <color auto="1"/>
      </font>
      <fill>
        <patternFill>
          <bgColor rgb="FFFF0000"/>
        </patternFill>
      </fill>
    </dxf>
    <dxf>
      <font>
        <condense val="0"/>
        <extend val="0"/>
        <color rgb="FF9C0006"/>
      </font>
      <fill>
        <patternFill>
          <bgColor rgb="FFFFC7CE"/>
        </patternFill>
      </fill>
    </dxf>
    <dxf>
      <fill>
        <patternFill>
          <bgColor rgb="FFFFFF00"/>
        </patternFill>
      </fill>
    </dxf>
    <dxf>
      <font>
        <condense val="0"/>
        <extend val="0"/>
        <color rgb="FF9C0006"/>
      </font>
      <fill>
        <patternFill>
          <bgColor rgb="FFFFC7CE"/>
        </patternFill>
      </fill>
    </dxf>
    <dxf>
      <font>
        <condense val="0"/>
        <extend val="0"/>
        <color rgb="FF9C0006"/>
      </font>
      <fill>
        <patternFill>
          <bgColor rgb="FFFFC7CE"/>
        </patternFill>
      </fill>
    </dxf>
    <dxf>
      <font>
        <color auto="1"/>
      </font>
      <fill>
        <patternFill>
          <bgColor rgb="FFFF0000"/>
        </patternFill>
      </fill>
    </dxf>
    <dxf>
      <font>
        <condense val="0"/>
        <extend val="0"/>
        <color rgb="FF9C0006"/>
      </font>
      <fill>
        <patternFill>
          <bgColor rgb="FFFFC7CE"/>
        </patternFill>
      </fill>
    </dxf>
    <dxf>
      <fill>
        <patternFill>
          <bgColor rgb="FFFFFF00"/>
        </patternFill>
      </fill>
    </dxf>
    <dxf>
      <font>
        <color auto="1"/>
      </font>
      <fill>
        <patternFill>
          <bgColor rgb="FFFF0000"/>
        </patternFill>
      </fill>
    </dxf>
  </dxfs>
  <tableStyles count="0" defaultTableStyle="TableStyleMedium2" defaultPivotStyle="PivotStyleLight16"/>
  <colors>
    <mruColors>
      <color rgb="FFCC99FF"/>
      <color rgb="FFF84E4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openxmlformats.org/officeDocument/2006/relationships/externalLink" Target="externalLinks/externalLink21.xml"/><Relationship Id="rId39" Type="http://schemas.openxmlformats.org/officeDocument/2006/relationships/externalLink" Target="externalLinks/externalLink34.xml"/><Relationship Id="rId3" Type="http://schemas.openxmlformats.org/officeDocument/2006/relationships/worksheet" Target="worksheets/sheet3.xml"/><Relationship Id="rId21" Type="http://schemas.openxmlformats.org/officeDocument/2006/relationships/externalLink" Target="externalLinks/externalLink16.xml"/><Relationship Id="rId34" Type="http://schemas.openxmlformats.org/officeDocument/2006/relationships/externalLink" Target="externalLinks/externalLink29.xml"/><Relationship Id="rId42" Type="http://schemas.openxmlformats.org/officeDocument/2006/relationships/externalLink" Target="externalLinks/externalLink37.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externalLink" Target="externalLinks/externalLink20.xml"/><Relationship Id="rId33" Type="http://schemas.openxmlformats.org/officeDocument/2006/relationships/externalLink" Target="externalLinks/externalLink28.xml"/><Relationship Id="rId38" Type="http://schemas.openxmlformats.org/officeDocument/2006/relationships/externalLink" Target="externalLinks/externalLink33.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openxmlformats.org/officeDocument/2006/relationships/externalLink" Target="externalLinks/externalLink15.xml"/><Relationship Id="rId29" Type="http://schemas.openxmlformats.org/officeDocument/2006/relationships/externalLink" Target="externalLinks/externalLink24.xml"/><Relationship Id="rId41" Type="http://schemas.openxmlformats.org/officeDocument/2006/relationships/externalLink" Target="externalLinks/externalLink36.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openxmlformats.org/officeDocument/2006/relationships/externalLink" Target="externalLinks/externalLink19.xml"/><Relationship Id="rId32" Type="http://schemas.openxmlformats.org/officeDocument/2006/relationships/externalLink" Target="externalLinks/externalLink27.xml"/><Relationship Id="rId37" Type="http://schemas.openxmlformats.org/officeDocument/2006/relationships/externalLink" Target="externalLinks/externalLink32.xml"/><Relationship Id="rId40" Type="http://schemas.openxmlformats.org/officeDocument/2006/relationships/externalLink" Target="externalLinks/externalLink35.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openxmlformats.org/officeDocument/2006/relationships/externalLink" Target="externalLinks/externalLink23.xml"/><Relationship Id="rId36" Type="http://schemas.openxmlformats.org/officeDocument/2006/relationships/externalLink" Target="externalLinks/externalLink31.xml"/><Relationship Id="rId49" Type="http://schemas.openxmlformats.org/officeDocument/2006/relationships/customXml" Target="../customXml/item2.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openxmlformats.org/officeDocument/2006/relationships/externalLink" Target="externalLinks/externalLink26.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openxmlformats.org/officeDocument/2006/relationships/externalLink" Target="externalLinks/externalLink22.xml"/><Relationship Id="rId30" Type="http://schemas.openxmlformats.org/officeDocument/2006/relationships/externalLink" Target="externalLinks/externalLink25.xml"/><Relationship Id="rId35" Type="http://schemas.openxmlformats.org/officeDocument/2006/relationships/externalLink" Target="externalLinks/externalLink30.xml"/><Relationship Id="rId43" Type="http://schemas.openxmlformats.org/officeDocument/2006/relationships/externalLink" Target="externalLinks/externalLink38.xml"/><Relationship Id="rId48" Type="http://schemas.openxmlformats.org/officeDocument/2006/relationships/customXml" Target="../customXml/item1.xml"/><Relationship Id="rId8"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rbcwss.fg.rbc.com/Dave's%20New%20Files/Service%20Costing%20Models/NMS%20Costing%20Model%20IVA%20No%20CC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Data\Enterprise%20Deal\State%20Farm%20RFP\non-standard%20items\IVABubbl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015048\2005\LSCS%20Update%20Considerations\Expenses%20for%20LSCS\LSCS_2005\umbilical_0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J:\aawireless\remotes_02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rbcwss.fg.rbc.com/Documents%20and%20Settings/papowers/Local%20Settings/Temp/Documents%20and%20Settings/darren.matsunaga1/Desktop/QCRS-Wirel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rbcwss.fg.rbc.com/Personal/Duff_Jeff/Private/High%20Speed/Aliant%20ADSL%20Rollout%2020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J:\Data\Enterprise%20Deal\IBM%20Canoe%20PEATS%2017554\IBM%20Canoe%20IV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rbcwss.fg.rbc.com/Documents%20and%20Settings/stephen.lopez/My%20Documents/Eclipse/CIBC/1.%20PCF%20National%20Pavilion%20Upgrade/Billing/To%2005-10-31/To%2005-10-31/56K%20Frame%20Disconnects(to%20end%20of%2005-10-3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temp\2003%20OPTera%20Update\umbilical_03b.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rbcwss.fg.rbc.com/Documents%20and%20Settings/harold.kang/Local%20Settings/Temporary%20Internet%20Files/Content.Outlook/RAPL88O5/ONTARIO%20MASTER%20BRANCH%20LIST_V2.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P015048\2005\LSCS%20Update%20Considerations\Expenses%20for%20LSCS\LSCS_2005\wireless_0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J:\n216607_current\Costing\AT\Jan%202005%20Update\2005%20Update\AT%20-%20DEC9%20FILED%20RUN%20-%20E3_v46c.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rbcwss.fg.rbc.com/Clients/ATT/ATT%20Quotes/ABC%20supply%2010.03.05%20V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rbcwss.fg.rbc.com/Documents%20and%20Settings/jm461/Local%20Settings/Temporary%20Internet%20Files/OLK7E/May%207%202012%20Invoice%20-%20Apr%20Release%20-%20PCF%20Billing%20Advice%20Master.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J:\DOCUME~1\TED~1.NOR\LOCALS~1\Temp\TollContribution2004%20Toll%20ModelNovember%20200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rbcwss.fg.rbc.com/Documents%20and%20Settings/michael.zylberstein/Desktop/All%20Files/Standardized%20Network%20Costing%20Model/10%25%20Runs/Testing/24%20Month%20Done%2010%20Delineation/VPN%20Standardized%20Network%20Costing%20Fil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rbcwss.fg.rbc.com/Profiles/landryr/My%20Documents/Configurator/Configurateur%202008%20vers%203.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rbcwss.fg.rbc.com/DOCUME~1/ELAINE~1.MCC/LOCALS~1/Temp/Temporary%20Directory%204%20for%20Restricted%20-%20Internal%20Remote%20ABM%20Billing_v1%20(2).zip/Restricted%20-%20Internal%20Remote%20ABM%20Billing_v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rbcwss.fg.rbc.com/Users/albert.nam1/Documents/DEALS/Finance%20and%20Ins/CIBC/1Net%20Proposal%202012/May-2012%201Net%20Summary(Bell%20Discount%20Baseline).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J:\TEMP\DC%201999\E3_DC_1999_Bel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J:\A111673\Price%20Caps\AT%20E3%20Regulatory\AT-Final%20E3%20Run%20After%20Tax%20-%20All%20Calcs%20in%20TABS\AccessTandum_0803.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J:\Price%20Caps\E3_DC_1999_Bell.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rbcwss.fg.rbc.com/WINNT/Profiles/andrew.seal/Temporary%20Internet%20Files/OLK56/TEMP/info%20tool%20feb%2018%20200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rbcwss.fg.rbc.com/Documents%20and%20Settings/andrew.jenkyns/Local%20Settings/Temporary%20Internet%20Files/OLK12/2009%20Deals%20-%20George%20Iesho/KPMG%20-%20Jim%20Morris/KPMG%20Financials%20August%206,%2020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linda_m.hickey/Desktop/Copy%20of%20Master%20File%20October%2010_2014%20James%20copy.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rbcwss.fg.rbc.com/Documents%20and%20Settings/rwoolsey/Desktop/CIBC%20Remote%20ABM%20Day%20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O:\Documents%20and%20Settings\dfaltaca\Local%20Settings\Temporary%20Internet%20Files\OLK5A\Quick%20Cost%20Tool%20demo3.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rbcwss.fg.rbc.com/2009%20David%20Duck/2009%20Deals/NavCan/ML%20NAVCan%20Model/Monday%20July%2013%202009/Final%20V1/NAV%20CAN%20ATM,%20FRAME%20&amp;%20MPLS%20Network%20RFP%20-%20DL%20ml%20Jul%2013%20with%20Amalg%20w%20FA%20broadband%20Best%20Pricing%20Final.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rbcwss.fg.rbc.com/Documents%20and%20Settings/harold.kang/Local%20Settings/Temporary%20Internet%20Files/Content.Outlook/RAPL88O5/PRI%20vs%20SIP%20Model%20v8%20(2).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J:\07-Opportunites\Nouvelles%20opportunit&#233;s\Templates%20d'intrants%20pour%20mod&#232;les\Liens%20de%20gestion%20-%20Mgmt%20links\Mod&#232;le%20-%20liens%20de%20gestion%202007-07-19.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J:\DOCUME~1\TED~1.NOR\LOCALS~1\Temp\trunking_03ab.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rbcwss.fg.rbc.com/TempFiles/OLK79/Documents%20and%20Settings/david.duronio/Local%20Settings/Temporary%20Internet%20Files/OLK6/May28%204pm%20ProjGen.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rbcwss.fg.rbc.com/ykl0/H13_PAPMSS/Branch%20IPT%20Migration/Technical%20Artefacts/Branch%20Migration%20Project/Migration%20Scheduling/RBC%20Branch%20IPT%20Design%20V2.5%20Branch%20Site%20List%20w%20new%20Master%20List%20May%2024%20(060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J:\DOCUME~1\TED~1.NOR\LOCALS~1\Temp\Umbilical.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O:\Documents%20and%20Settings\monica.matta\Local%20Settings\Temporary%20Internet%20Files\OLKD\Mod&#232;le%20BSSI-S07-0055v2_2007-07-24.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rbcwss.fg.rbc.com/Documents%20and%20Settings/rlandry/Local%20Settings/Temporary%20Internet%20Files/OLKE7/NMS%20Pricebook%20(Draft)%20EN.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pdates%20ML/MCC_names.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Working%20Folder/Violeta/Master%20file%20Updates%2020141123/Master%20File%20October%2023%20201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TopDown"/>
      <sheetName val="Unit Cost Summary"/>
      <sheetName val="MEC Summary - Short"/>
      <sheetName val="Price list"/>
      <sheetName val="CDS and Sales"/>
      <sheetName val="Result Table"/>
      <sheetName val="FACTEURS"/>
      <sheetName val="Table from SM"/>
      <sheetName val="I-S Detail INWARD costs"/>
      <sheetName val="Cueillette"/>
      <sheetName val="Systems"/>
      <sheetName val="Input"/>
      <sheetName val="IResults_AR"/>
      <sheetName val="Exec_Summary"/>
      <sheetName val="Base_Results"/>
      <sheetName val="CF_outputAR"/>
      <sheetName val="Base_Results_Alt"/>
      <sheetName val="CF_outputAlt"/>
      <sheetName val="Base_Results_Ref"/>
      <sheetName val="CF_outputRef"/>
      <sheetName val="Internal_Margin_Report"/>
      <sheetName val="Defaults_Used"/>
      <sheetName val="Defaults"/>
      <sheetName val="Sensitivity"/>
      <sheetName val="Probabilistic"/>
      <sheetName val="CRTC Tables 1 and 2 (Demand)"/>
      <sheetName val="CRTC Table 6 (Demand)"/>
      <sheetName val="IVALocalServRpt"/>
      <sheetName val="CRTC Table 2 (Type 1 CSA)"/>
      <sheetName val="CRTC Table 2 (Type 2 CSA)"/>
      <sheetName val="CRTC_Summary"/>
      <sheetName val="CRTC_outputAlt"/>
      <sheetName val="CRTC_pws_pwacs"/>
      <sheetName val="Project"/>
      <sheetName val="Variable_Fact"/>
      <sheetName val="BubData"/>
      <sheetName val="BubForm"/>
      <sheetName val="BubParm"/>
      <sheetName val="Base_Results_1"/>
      <sheetName val="Project_tv"/>
      <sheetName val="Factor_tv"/>
      <sheetName val="Defaults Used"/>
      <sheetName val="PCA_Cfclass"/>
      <sheetName val="PCA_Group"/>
      <sheetName val="PCA_TradRating"/>
      <sheetName val="rshCostSummary_Values"/>
      <sheetName val="Inpt_Tmpl"/>
      <sheetName val="Map_input"/>
      <sheetName val="BubPcaces"/>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sheetData sheetId="9" refreshError="1"/>
      <sheetData sheetId="10" refreshError="1"/>
      <sheetData sheetId="11">
        <row r="6">
          <cell r="N6">
            <v>110.80547152379999</v>
          </cell>
          <cell r="O6">
            <v>76.126951340000005</v>
          </cell>
          <cell r="P6">
            <v>0</v>
          </cell>
          <cell r="Q6">
            <v>107.2601395145</v>
          </cell>
          <cell r="R6">
            <v>108.35781562550001</v>
          </cell>
          <cell r="S6">
            <v>71.3175393888</v>
          </cell>
        </row>
        <row r="7">
          <cell r="N7">
            <v>74.632599999999996</v>
          </cell>
          <cell r="O7">
            <v>54.554400000000001</v>
          </cell>
          <cell r="P7">
            <v>0</v>
          </cell>
          <cell r="Q7">
            <v>71.700699999999998</v>
          </cell>
          <cell r="R7">
            <v>72.6083</v>
          </cell>
          <cell r="S7">
            <v>54.549599999999998</v>
          </cell>
        </row>
        <row r="8">
          <cell r="N8">
            <v>35.488771523799997</v>
          </cell>
          <cell r="O8">
            <v>11.345951339999999</v>
          </cell>
          <cell r="P8">
            <v>0</v>
          </cell>
          <cell r="Q8">
            <v>34.827539514499996</v>
          </cell>
          <cell r="R8">
            <v>35.032415625500001</v>
          </cell>
          <cell r="S8">
            <v>12.002439388799999</v>
          </cell>
        </row>
        <row r="9">
          <cell r="N9">
            <v>75.316699999999997</v>
          </cell>
          <cell r="O9">
            <v>64.781000000000006</v>
          </cell>
          <cell r="P9">
            <v>0</v>
          </cell>
          <cell r="Q9">
            <v>72.432599999999994</v>
          </cell>
          <cell r="R9">
            <v>73.325400000000002</v>
          </cell>
          <cell r="S9">
            <v>59.315100000000001</v>
          </cell>
        </row>
        <row r="10">
          <cell r="N10">
            <v>0.68410000000000004</v>
          </cell>
          <cell r="O10">
            <v>10.226599999999999</v>
          </cell>
          <cell r="P10">
            <v>0</v>
          </cell>
          <cell r="Q10">
            <v>0.7319</v>
          </cell>
          <cell r="R10">
            <v>0.71709999999999996</v>
          </cell>
          <cell r="S10">
            <v>4.7655000000000003</v>
          </cell>
        </row>
        <row r="16">
          <cell r="N16">
            <v>0.98699999999999999</v>
          </cell>
          <cell r="O16">
            <v>1</v>
          </cell>
        </row>
        <row r="17">
          <cell r="N17">
            <v>0.98699999999999999</v>
          </cell>
          <cell r="O17">
            <v>1</v>
          </cell>
        </row>
        <row r="18">
          <cell r="N18">
            <v>0.98699999999999999</v>
          </cell>
          <cell r="O18">
            <v>1</v>
          </cell>
        </row>
        <row r="19">
          <cell r="N19">
            <v>0.98699999999999999</v>
          </cell>
          <cell r="O19">
            <v>1</v>
          </cell>
        </row>
        <row r="20">
          <cell r="N20">
            <v>0.98699999999999999</v>
          </cell>
          <cell r="O20">
            <v>1</v>
          </cell>
        </row>
        <row r="21">
          <cell r="N21">
            <v>0.98699999999999999</v>
          </cell>
          <cell r="O21">
            <v>1</v>
          </cell>
        </row>
        <row r="22">
          <cell r="N22">
            <v>0.98699999999999999</v>
          </cell>
          <cell r="O22">
            <v>1</v>
          </cell>
        </row>
        <row r="23">
          <cell r="N23">
            <v>0.98699999999999999</v>
          </cell>
          <cell r="O23">
            <v>1</v>
          </cell>
        </row>
        <row r="24">
          <cell r="C24">
            <v>2009</v>
          </cell>
          <cell r="E24" t="str">
            <v>Sensitive</v>
          </cell>
          <cell r="H24" t="str">
            <v>&lt;8.0.0&gt;</v>
          </cell>
          <cell r="N24">
            <v>0.98699999999999999</v>
          </cell>
          <cell r="O24">
            <v>1</v>
          </cell>
        </row>
        <row r="25">
          <cell r="C25">
            <v>1</v>
          </cell>
          <cell r="H25" t="str">
            <v>&lt;07/15/08&gt;</v>
          </cell>
          <cell r="N25">
            <v>0.98699999999999999</v>
          </cell>
          <cell r="O25">
            <v>1</v>
          </cell>
          <cell r="AA25">
            <v>1</v>
          </cell>
        </row>
        <row r="26">
          <cell r="C26">
            <v>2013</v>
          </cell>
          <cell r="E26" t="str">
            <v>Annual</v>
          </cell>
          <cell r="H26">
            <v>8.6</v>
          </cell>
        </row>
        <row r="27">
          <cell r="C27">
            <v>12</v>
          </cell>
          <cell r="E27" t="str">
            <v>Bell Canada Core</v>
          </cell>
          <cell r="H27" t="str">
            <v>&lt;08/13/08&gt;</v>
          </cell>
          <cell r="AA27">
            <v>0</v>
          </cell>
        </row>
        <row r="28">
          <cell r="C28">
            <v>5</v>
          </cell>
          <cell r="AA28">
            <v>1</v>
          </cell>
        </row>
        <row r="29">
          <cell r="C29">
            <v>5</v>
          </cell>
          <cell r="E29" t="str">
            <v>$</v>
          </cell>
          <cell r="AA29">
            <v>0</v>
          </cell>
        </row>
        <row r="30">
          <cell r="C30">
            <v>5</v>
          </cell>
          <cell r="E30" t="str">
            <v>NAS</v>
          </cell>
        </row>
        <row r="31">
          <cell r="C31" t="str">
            <v>New Economic Study</v>
          </cell>
          <cell r="E31">
            <v>38250.415324074071</v>
          </cell>
          <cell r="AA31">
            <v>2</v>
          </cell>
        </row>
        <row r="32">
          <cell r="C32" t="str">
            <v>...name</v>
          </cell>
          <cell r="E32" t="str">
            <v>Test Project for demo</v>
          </cell>
        </row>
        <row r="33">
          <cell r="C33" t="str">
            <v>...name</v>
          </cell>
        </row>
        <row r="34">
          <cell r="C34" t="str">
            <v>Green Hornet</v>
          </cell>
          <cell r="E34" t="str">
            <v xml:space="preserve"> 123-456-7899</v>
          </cell>
        </row>
        <row r="35">
          <cell r="C35" t="str">
            <v>Cato</v>
          </cell>
          <cell r="E35" t="str">
            <v>555-555-5556</v>
          </cell>
        </row>
        <row r="39">
          <cell r="A39" t="str">
            <v>Variable</v>
          </cell>
        </row>
        <row r="40">
          <cell r="A40" t="str">
            <v>Capital1</v>
          </cell>
        </row>
        <row r="41">
          <cell r="A41" t="str">
            <v>Exp Sales specialist cost for one FTE</v>
          </cell>
        </row>
        <row r="42">
          <cell r="A42" t="str">
            <v>Revenue1</v>
          </cell>
        </row>
        <row r="43">
          <cell r="A43" t="str">
            <v>Zero</v>
          </cell>
        </row>
        <row r="44">
          <cell r="A44" t="str">
            <v>Alt Data link causal to service</v>
          </cell>
        </row>
        <row r="45">
          <cell r="A45" t="str">
            <v>N Control Router Simple mat</v>
          </cell>
        </row>
        <row r="46">
          <cell r="A46" t="str">
            <v>N Control Router Medium Mat</v>
          </cell>
        </row>
        <row r="47">
          <cell r="A47" t="str">
            <v>N Control Router Complex Mat</v>
          </cell>
        </row>
        <row r="48">
          <cell r="A48" t="str">
            <v>N Control Switch Medium Mat</v>
          </cell>
        </row>
        <row r="49">
          <cell r="A49" t="str">
            <v>N Control Switch Complex Mat</v>
          </cell>
        </row>
        <row r="50">
          <cell r="A50" t="str">
            <v>Incremental N Insight Material</v>
          </cell>
        </row>
        <row r="51">
          <cell r="A51" t="str">
            <v>Incremental N Perform Material</v>
          </cell>
        </row>
        <row r="52">
          <cell r="A52" t="str">
            <v>N Control Switch Serv Contract Simple</v>
          </cell>
        </row>
        <row r="53">
          <cell r="A53" t="str">
            <v>N Control Switch Serv Contract Medium</v>
          </cell>
        </row>
        <row r="54">
          <cell r="A54" t="str">
            <v>N Control Switch Service Contract Complex</v>
          </cell>
        </row>
        <row r="55">
          <cell r="A55" t="str">
            <v>Incremental N Insight Service Contract</v>
          </cell>
        </row>
        <row r="56">
          <cell r="A56" t="str">
            <v>Incremental N Perform Service Contract</v>
          </cell>
        </row>
        <row r="57">
          <cell r="A57" t="str">
            <v>Net Control Switch Labour Simple</v>
          </cell>
        </row>
        <row r="58">
          <cell r="A58" t="str">
            <v>Net Control Switch Labour Medium</v>
          </cell>
        </row>
        <row r="59">
          <cell r="A59" t="str">
            <v>Net Control Switch Labour Complex</v>
          </cell>
        </row>
        <row r="60">
          <cell r="A60" t="str">
            <v>Incremental Net Insight Labour</v>
          </cell>
        </row>
        <row r="61">
          <cell r="A61" t="str">
            <v>Incemental Net Perform Labour</v>
          </cell>
        </row>
        <row r="62">
          <cell r="A62" t="str">
            <v>N Control Switch Simple mat</v>
          </cell>
        </row>
        <row r="63">
          <cell r="A63" t="str">
            <v>N Control Router Contract Service Simple</v>
          </cell>
        </row>
        <row r="64">
          <cell r="A64" t="str">
            <v>N Control Router Contract Service Medium</v>
          </cell>
        </row>
        <row r="65">
          <cell r="A65" t="str">
            <v>Net Control Router Contract Service Complex</v>
          </cell>
        </row>
        <row r="66">
          <cell r="A66" t="str">
            <v>Net Control Router Labour Simple</v>
          </cell>
        </row>
        <row r="67">
          <cell r="A67" t="str">
            <v>N Control Router Labour Medium</v>
          </cell>
        </row>
        <row r="68">
          <cell r="A68" t="str">
            <v>N Control Router Labour Complex</v>
          </cell>
        </row>
        <row r="69">
          <cell r="A69" t="str">
            <v>Inward cost per client</v>
          </cell>
        </row>
        <row r="70">
          <cell r="A70" t="str">
            <v>System Material and Installation</v>
          </cell>
        </row>
        <row r="71">
          <cell r="A71" t="str">
            <v>System Software</v>
          </cell>
        </row>
        <row r="72">
          <cell r="A72" t="str">
            <v>System Service Contract</v>
          </cell>
        </row>
        <row r="73">
          <cell r="A73" t="str">
            <v>System Labour</v>
          </cell>
        </row>
        <row r="74">
          <cell r="A74" t="str">
            <v>Demand proportion of N Insight</v>
          </cell>
        </row>
        <row r="75">
          <cell r="A75" t="str">
            <v>Demand Proportion of N Perform</v>
          </cell>
        </row>
        <row r="76">
          <cell r="A76" t="str">
            <v>Demand Net Perform and Net Insight</v>
          </cell>
        </row>
        <row r="77">
          <cell r="A77" t="str">
            <v>Demand Net Control</v>
          </cell>
        </row>
        <row r="81">
          <cell r="A81" t="str">
            <v>Variable</v>
          </cell>
        </row>
        <row r="87">
          <cell r="B87">
            <v>1000000</v>
          </cell>
        </row>
        <row r="88">
          <cell r="B88">
            <v>1000</v>
          </cell>
        </row>
        <row r="95">
          <cell r="A95" t="str">
            <v>Name</v>
          </cell>
        </row>
        <row r="97">
          <cell r="D97" t="str">
            <v>Low</v>
          </cell>
          <cell r="G97">
            <v>1</v>
          </cell>
          <cell r="H97">
            <v>0</v>
          </cell>
          <cell r="I97">
            <v>0</v>
          </cell>
          <cell r="J97">
            <v>0</v>
          </cell>
          <cell r="K97">
            <v>0</v>
          </cell>
          <cell r="L97">
            <v>0</v>
          </cell>
        </row>
        <row r="98">
          <cell r="A98" t="str">
            <v>Capital1</v>
          </cell>
          <cell r="D98" t="str">
            <v>C3</v>
          </cell>
          <cell r="E98" t="str">
            <v>Alt_ogcap</v>
          </cell>
          <cell r="F98" t="str">
            <v>Capital1</v>
          </cell>
          <cell r="H98">
            <v>0</v>
          </cell>
          <cell r="I98">
            <v>0</v>
          </cell>
          <cell r="J98">
            <v>0</v>
          </cell>
          <cell r="K98">
            <v>0</v>
          </cell>
          <cell r="L98">
            <v>0</v>
          </cell>
        </row>
        <row r="99">
          <cell r="D99" t="str">
            <v>High</v>
          </cell>
          <cell r="G99">
            <v>1</v>
          </cell>
          <cell r="H99">
            <v>0</v>
          </cell>
          <cell r="I99">
            <v>0</v>
          </cell>
          <cell r="J99">
            <v>0</v>
          </cell>
          <cell r="K99">
            <v>0</v>
          </cell>
          <cell r="L99">
            <v>0</v>
          </cell>
        </row>
        <row r="100">
          <cell r="D100" t="str">
            <v>Low</v>
          </cell>
          <cell r="G100">
            <v>1</v>
          </cell>
          <cell r="H100">
            <v>275714</v>
          </cell>
          <cell r="I100">
            <v>275714</v>
          </cell>
          <cell r="J100">
            <v>275714</v>
          </cell>
          <cell r="K100">
            <v>275714</v>
          </cell>
          <cell r="L100">
            <v>275714</v>
          </cell>
        </row>
        <row r="101">
          <cell r="A101" t="str">
            <v>Exp Sales specialist cost for one FTE</v>
          </cell>
          <cell r="D101" t="str">
            <v>E1P1</v>
          </cell>
          <cell r="E101" t="str">
            <v>Alt_ogexp</v>
          </cell>
          <cell r="F101" t="str">
            <v>Exp Sales specialist cost for one FTE</v>
          </cell>
          <cell r="H101">
            <v>275714</v>
          </cell>
          <cell r="I101">
            <v>275714</v>
          </cell>
          <cell r="J101">
            <v>275714</v>
          </cell>
          <cell r="K101">
            <v>275714</v>
          </cell>
          <cell r="L101">
            <v>275714</v>
          </cell>
        </row>
        <row r="102">
          <cell r="D102" t="str">
            <v>High</v>
          </cell>
          <cell r="G102">
            <v>1</v>
          </cell>
          <cell r="H102">
            <v>275714</v>
          </cell>
          <cell r="I102">
            <v>275714</v>
          </cell>
          <cell r="J102">
            <v>275714</v>
          </cell>
          <cell r="K102">
            <v>275714</v>
          </cell>
          <cell r="L102">
            <v>275714</v>
          </cell>
        </row>
        <row r="103">
          <cell r="D103" t="str">
            <v>Low</v>
          </cell>
          <cell r="G103">
            <v>1</v>
          </cell>
          <cell r="H103">
            <v>0</v>
          </cell>
          <cell r="I103">
            <v>0</v>
          </cell>
          <cell r="J103">
            <v>0</v>
          </cell>
          <cell r="K103">
            <v>0</v>
          </cell>
          <cell r="L103">
            <v>0</v>
          </cell>
        </row>
        <row r="104">
          <cell r="A104" t="str">
            <v>Revenue1</v>
          </cell>
          <cell r="D104">
            <v>0</v>
          </cell>
          <cell r="E104" t="str">
            <v>Alt_ogrev</v>
          </cell>
          <cell r="F104" t="str">
            <v>Revenue1</v>
          </cell>
          <cell r="H104">
            <v>0</v>
          </cell>
          <cell r="I104">
            <v>0</v>
          </cell>
          <cell r="J104">
            <v>0</v>
          </cell>
          <cell r="K104">
            <v>0</v>
          </cell>
          <cell r="L104">
            <v>0</v>
          </cell>
        </row>
        <row r="105">
          <cell r="D105" t="str">
            <v>High</v>
          </cell>
          <cell r="G105">
            <v>1</v>
          </cell>
          <cell r="H105">
            <v>0</v>
          </cell>
          <cell r="I105">
            <v>0</v>
          </cell>
          <cell r="J105">
            <v>0</v>
          </cell>
          <cell r="K105">
            <v>0</v>
          </cell>
          <cell r="L105">
            <v>0</v>
          </cell>
        </row>
        <row r="106">
          <cell r="D106" t="str">
            <v>Low</v>
          </cell>
          <cell r="H106">
            <v>0</v>
          </cell>
          <cell r="I106">
            <v>0</v>
          </cell>
          <cell r="J106">
            <v>0</v>
          </cell>
          <cell r="K106">
            <v>0</v>
          </cell>
          <cell r="L106">
            <v>0</v>
          </cell>
        </row>
        <row r="107">
          <cell r="A107" t="str">
            <v>Zero</v>
          </cell>
          <cell r="D107">
            <v>0</v>
          </cell>
          <cell r="E107" t="str">
            <v>Alt_other</v>
          </cell>
          <cell r="F107" t="str">
            <v>Zero</v>
          </cell>
          <cell r="H107">
            <v>0</v>
          </cell>
          <cell r="I107">
            <v>0</v>
          </cell>
          <cell r="J107">
            <v>0</v>
          </cell>
          <cell r="K107">
            <v>0</v>
          </cell>
          <cell r="L107">
            <v>0</v>
          </cell>
        </row>
        <row r="108">
          <cell r="D108" t="str">
            <v>High</v>
          </cell>
          <cell r="H108">
            <v>0</v>
          </cell>
          <cell r="I108">
            <v>0</v>
          </cell>
          <cell r="J108">
            <v>0</v>
          </cell>
          <cell r="K108">
            <v>0</v>
          </cell>
          <cell r="L108">
            <v>0</v>
          </cell>
        </row>
        <row r="109">
          <cell r="D109" t="str">
            <v>Low</v>
          </cell>
          <cell r="G109">
            <v>1</v>
          </cell>
          <cell r="H109">
            <v>21182.100150637398</v>
          </cell>
          <cell r="I109">
            <v>21182.100150637398</v>
          </cell>
          <cell r="J109">
            <v>21182.100150637398</v>
          </cell>
          <cell r="K109">
            <v>21182.100150637398</v>
          </cell>
          <cell r="L109">
            <v>21182.100150637398</v>
          </cell>
        </row>
        <row r="110">
          <cell r="A110" t="str">
            <v>Alt Data link causal to service</v>
          </cell>
          <cell r="C110" t="str">
            <v>$</v>
          </cell>
          <cell r="D110" t="str">
            <v>E1P1</v>
          </cell>
          <cell r="E110" t="str">
            <v>Alt_ogexp</v>
          </cell>
          <cell r="F110" t="str">
            <v>Alt Data link causal to service</v>
          </cell>
          <cell r="H110">
            <v>21182.100150637398</v>
          </cell>
          <cell r="I110">
            <v>21182.100150637398</v>
          </cell>
          <cell r="J110">
            <v>21182.100150637398</v>
          </cell>
          <cell r="K110">
            <v>21182.100150637398</v>
          </cell>
          <cell r="L110">
            <v>21182.100150637398</v>
          </cell>
        </row>
        <row r="111">
          <cell r="D111" t="str">
            <v>High</v>
          </cell>
          <cell r="G111">
            <v>1</v>
          </cell>
          <cell r="H111">
            <v>21182.100150637398</v>
          </cell>
          <cell r="I111">
            <v>21182.100150637398</v>
          </cell>
          <cell r="J111">
            <v>21182.100150637398</v>
          </cell>
          <cell r="K111">
            <v>21182.100150637398</v>
          </cell>
          <cell r="L111">
            <v>21182.100150637398</v>
          </cell>
        </row>
        <row r="112">
          <cell r="D112" t="str">
            <v>Low</v>
          </cell>
          <cell r="G112">
            <v>1</v>
          </cell>
          <cell r="H112">
            <v>450.52197523917431</v>
          </cell>
          <cell r="I112">
            <v>0</v>
          </cell>
          <cell r="J112">
            <v>135.1565925717523</v>
          </cell>
          <cell r="K112">
            <v>0</v>
          </cell>
          <cell r="L112">
            <v>0</v>
          </cell>
        </row>
        <row r="113">
          <cell r="A113" t="str">
            <v>N Control Router Simple mat</v>
          </cell>
          <cell r="B113" t="str">
            <v>ß</v>
          </cell>
          <cell r="C113" t="str">
            <v>$</v>
          </cell>
          <cell r="D113" t="str">
            <v>C1</v>
          </cell>
          <cell r="E113" t="str">
            <v>Alt_otcap</v>
          </cell>
          <cell r="F113" t="str">
            <v>N Control Router Simple mat</v>
          </cell>
          <cell r="H113">
            <v>450.52197523917431</v>
          </cell>
          <cell r="I113">
            <v>0</v>
          </cell>
          <cell r="J113">
            <v>135.1565925717523</v>
          </cell>
          <cell r="K113">
            <v>0</v>
          </cell>
          <cell r="L113">
            <v>0</v>
          </cell>
        </row>
        <row r="114">
          <cell r="D114" t="str">
            <v>High</v>
          </cell>
          <cell r="G114">
            <v>1</v>
          </cell>
          <cell r="H114">
            <v>450.52197523917431</v>
          </cell>
          <cell r="I114">
            <v>0</v>
          </cell>
          <cell r="J114">
            <v>135.1565925717523</v>
          </cell>
          <cell r="K114">
            <v>0</v>
          </cell>
          <cell r="L114">
            <v>0</v>
          </cell>
        </row>
        <row r="115">
          <cell r="D115" t="str">
            <v>Low</v>
          </cell>
          <cell r="G115">
            <v>1</v>
          </cell>
          <cell r="H115">
            <v>450.52197523917431</v>
          </cell>
          <cell r="I115">
            <v>0</v>
          </cell>
          <cell r="J115">
            <v>135.1565925717523</v>
          </cell>
          <cell r="K115">
            <v>0</v>
          </cell>
          <cell r="L115">
            <v>0</v>
          </cell>
        </row>
        <row r="116">
          <cell r="A116" t="str">
            <v>N Control Router Medium Mat</v>
          </cell>
          <cell r="B116" t="str">
            <v>ß</v>
          </cell>
          <cell r="C116" t="str">
            <v>$</v>
          </cell>
          <cell r="D116" t="str">
            <v>C1</v>
          </cell>
          <cell r="E116" t="str">
            <v>Alt_otcap</v>
          </cell>
          <cell r="F116" t="str">
            <v>N Control Router Medium Mat</v>
          </cell>
          <cell r="H116">
            <v>450.52197523917431</v>
          </cell>
          <cell r="I116">
            <v>0</v>
          </cell>
          <cell r="J116">
            <v>135.1565925717523</v>
          </cell>
          <cell r="K116">
            <v>0</v>
          </cell>
          <cell r="L116">
            <v>0</v>
          </cell>
        </row>
        <row r="117">
          <cell r="D117" t="str">
            <v>High</v>
          </cell>
          <cell r="G117">
            <v>1</v>
          </cell>
          <cell r="H117">
            <v>450.52197523917431</v>
          </cell>
          <cell r="I117">
            <v>0</v>
          </cell>
          <cell r="J117">
            <v>135.1565925717523</v>
          </cell>
          <cell r="K117">
            <v>0</v>
          </cell>
          <cell r="L117">
            <v>0</v>
          </cell>
        </row>
        <row r="118">
          <cell r="D118" t="str">
            <v>Low</v>
          </cell>
          <cell r="G118">
            <v>1</v>
          </cell>
          <cell r="H118">
            <v>450.52197523917431</v>
          </cell>
          <cell r="I118">
            <v>0</v>
          </cell>
          <cell r="J118">
            <v>135.1565925717523</v>
          </cell>
          <cell r="K118">
            <v>0</v>
          </cell>
          <cell r="L118">
            <v>0</v>
          </cell>
        </row>
        <row r="119">
          <cell r="A119" t="str">
            <v>N Control Router Complex Mat</v>
          </cell>
          <cell r="B119" t="str">
            <v>ß</v>
          </cell>
          <cell r="C119" t="str">
            <v>$</v>
          </cell>
          <cell r="D119" t="str">
            <v>C1</v>
          </cell>
          <cell r="E119" t="str">
            <v>Alt_otcap</v>
          </cell>
          <cell r="F119" t="str">
            <v>N Control Router Complex Mat</v>
          </cell>
          <cell r="H119">
            <v>450.52197523917431</v>
          </cell>
          <cell r="I119">
            <v>0</v>
          </cell>
          <cell r="J119">
            <v>135.1565925717523</v>
          </cell>
          <cell r="K119">
            <v>0</v>
          </cell>
          <cell r="L119">
            <v>0</v>
          </cell>
        </row>
        <row r="120">
          <cell r="D120" t="str">
            <v>High</v>
          </cell>
          <cell r="G120">
            <v>1</v>
          </cell>
          <cell r="H120">
            <v>450.52197523917431</v>
          </cell>
          <cell r="I120">
            <v>0</v>
          </cell>
          <cell r="J120">
            <v>135.1565925717523</v>
          </cell>
          <cell r="K120">
            <v>0</v>
          </cell>
          <cell r="L120">
            <v>0</v>
          </cell>
        </row>
        <row r="121">
          <cell r="D121" t="str">
            <v>Low</v>
          </cell>
          <cell r="G121">
            <v>1</v>
          </cell>
          <cell r="H121">
            <v>450.52197523917431</v>
          </cell>
          <cell r="I121">
            <v>0</v>
          </cell>
          <cell r="J121">
            <v>135.1565925717523</v>
          </cell>
          <cell r="K121">
            <v>0</v>
          </cell>
          <cell r="L121">
            <v>0</v>
          </cell>
        </row>
        <row r="122">
          <cell r="A122" t="str">
            <v>N Control Switch Medium Mat</v>
          </cell>
          <cell r="B122" t="str">
            <v>ß</v>
          </cell>
          <cell r="C122" t="str">
            <v>$</v>
          </cell>
          <cell r="D122" t="str">
            <v>C1</v>
          </cell>
          <cell r="E122" t="str">
            <v>Alt_otcap</v>
          </cell>
          <cell r="F122" t="str">
            <v>N Control Switch Medium Mat</v>
          </cell>
          <cell r="H122">
            <v>450.52197523917431</v>
          </cell>
          <cell r="I122">
            <v>0</v>
          </cell>
          <cell r="J122">
            <v>135.1565925717523</v>
          </cell>
          <cell r="K122">
            <v>0</v>
          </cell>
          <cell r="L122">
            <v>0</v>
          </cell>
        </row>
        <row r="123">
          <cell r="D123" t="str">
            <v>High</v>
          </cell>
          <cell r="G123">
            <v>1</v>
          </cell>
          <cell r="H123">
            <v>450.52197523917431</v>
          </cell>
          <cell r="I123">
            <v>0</v>
          </cell>
          <cell r="J123">
            <v>135.1565925717523</v>
          </cell>
          <cell r="K123">
            <v>0</v>
          </cell>
          <cell r="L123">
            <v>0</v>
          </cell>
        </row>
        <row r="124">
          <cell r="B124" t="str">
            <v>ß</v>
          </cell>
          <cell r="D124" t="str">
            <v>Low</v>
          </cell>
          <cell r="G124">
            <v>1</v>
          </cell>
          <cell r="H124">
            <v>450.52197523917431</v>
          </cell>
          <cell r="I124">
            <v>0</v>
          </cell>
          <cell r="J124">
            <v>135.1565925717523</v>
          </cell>
          <cell r="K124">
            <v>0</v>
          </cell>
          <cell r="L124">
            <v>0</v>
          </cell>
        </row>
        <row r="125">
          <cell r="A125" t="str">
            <v>N Control Switch Complex Mat</v>
          </cell>
          <cell r="B125" t="str">
            <v>ß</v>
          </cell>
          <cell r="C125" t="str">
            <v>$</v>
          </cell>
          <cell r="D125" t="str">
            <v>C1</v>
          </cell>
          <cell r="E125" t="str">
            <v>Alt_otcap</v>
          </cell>
          <cell r="F125" t="str">
            <v>N Control Switch Complex Mat</v>
          </cell>
          <cell r="H125">
            <v>450.52197523917431</v>
          </cell>
          <cell r="I125">
            <v>0</v>
          </cell>
          <cell r="J125">
            <v>135.1565925717523</v>
          </cell>
          <cell r="K125">
            <v>0</v>
          </cell>
          <cell r="L125">
            <v>0</v>
          </cell>
        </row>
        <row r="126">
          <cell r="D126" t="str">
            <v>High</v>
          </cell>
          <cell r="G126">
            <v>1</v>
          </cell>
          <cell r="H126">
            <v>450.52197523917431</v>
          </cell>
          <cell r="I126">
            <v>0</v>
          </cell>
          <cell r="J126">
            <v>135.1565925717523</v>
          </cell>
          <cell r="K126">
            <v>0</v>
          </cell>
          <cell r="L126">
            <v>0</v>
          </cell>
        </row>
        <row r="127">
          <cell r="B127" t="str">
            <v>ß</v>
          </cell>
          <cell r="D127" t="str">
            <v>Low</v>
          </cell>
          <cell r="G127">
            <v>1</v>
          </cell>
          <cell r="H127">
            <v>459.39340659340655</v>
          </cell>
          <cell r="I127">
            <v>0</v>
          </cell>
          <cell r="J127">
            <v>137.81802197802196</v>
          </cell>
          <cell r="K127">
            <v>0</v>
          </cell>
          <cell r="L127">
            <v>0</v>
          </cell>
        </row>
        <row r="128">
          <cell r="A128" t="str">
            <v>Incremental N Insight Material</v>
          </cell>
          <cell r="B128" t="str">
            <v>ß</v>
          </cell>
          <cell r="C128" t="str">
            <v>$</v>
          </cell>
          <cell r="D128" t="str">
            <v>C1</v>
          </cell>
          <cell r="E128" t="str">
            <v>Alt_otcap</v>
          </cell>
          <cell r="F128" t="str">
            <v>Incremental N Insight Material</v>
          </cell>
          <cell r="H128">
            <v>459.39340659340655</v>
          </cell>
          <cell r="I128">
            <v>0</v>
          </cell>
          <cell r="J128">
            <v>137.81802197802196</v>
          </cell>
          <cell r="K128">
            <v>0</v>
          </cell>
          <cell r="L128">
            <v>0</v>
          </cell>
        </row>
        <row r="129">
          <cell r="D129" t="str">
            <v>High</v>
          </cell>
          <cell r="G129">
            <v>1</v>
          </cell>
          <cell r="H129">
            <v>459.39340659340655</v>
          </cell>
          <cell r="I129">
            <v>0</v>
          </cell>
          <cell r="J129">
            <v>137.81802197802196</v>
          </cell>
          <cell r="K129">
            <v>0</v>
          </cell>
          <cell r="L129">
            <v>0</v>
          </cell>
        </row>
        <row r="130">
          <cell r="B130" t="str">
            <v>ß</v>
          </cell>
          <cell r="D130" t="str">
            <v>Low</v>
          </cell>
          <cell r="G130">
            <v>1</v>
          </cell>
          <cell r="H130">
            <v>459.39340659340655</v>
          </cell>
          <cell r="I130">
            <v>0</v>
          </cell>
          <cell r="J130">
            <v>137.81802197802196</v>
          </cell>
          <cell r="K130">
            <v>0</v>
          </cell>
          <cell r="L130">
            <v>0</v>
          </cell>
        </row>
        <row r="131">
          <cell r="A131" t="str">
            <v>Incremental N Perform Material</v>
          </cell>
          <cell r="B131" t="str">
            <v>ß</v>
          </cell>
          <cell r="C131" t="str">
            <v>$</v>
          </cell>
          <cell r="D131" t="str">
            <v>C1</v>
          </cell>
          <cell r="E131" t="str">
            <v>Alt_otcap</v>
          </cell>
          <cell r="F131" t="str">
            <v>Incremental N Perform Material</v>
          </cell>
          <cell r="H131">
            <v>459.39340659340655</v>
          </cell>
          <cell r="I131">
            <v>0</v>
          </cell>
          <cell r="J131">
            <v>137.81802197802196</v>
          </cell>
          <cell r="K131">
            <v>0</v>
          </cell>
          <cell r="L131">
            <v>0</v>
          </cell>
        </row>
        <row r="132">
          <cell r="D132" t="str">
            <v>High</v>
          </cell>
          <cell r="G132">
            <v>1</v>
          </cell>
          <cell r="H132">
            <v>459.39340659340655</v>
          </cell>
          <cell r="I132">
            <v>0</v>
          </cell>
          <cell r="J132">
            <v>137.81802197802196</v>
          </cell>
          <cell r="K132">
            <v>0</v>
          </cell>
          <cell r="L132">
            <v>0</v>
          </cell>
        </row>
        <row r="133">
          <cell r="B133" t="str">
            <v>ß</v>
          </cell>
          <cell r="D133" t="str">
            <v>Low</v>
          </cell>
          <cell r="G133">
            <v>1</v>
          </cell>
          <cell r="H133">
            <v>29.509189378165917</v>
          </cell>
          <cell r="I133">
            <v>29.509189378165917</v>
          </cell>
          <cell r="J133">
            <v>29.509189378165917</v>
          </cell>
          <cell r="K133">
            <v>29.509189378165917</v>
          </cell>
          <cell r="L133">
            <v>29.509189378165917</v>
          </cell>
        </row>
        <row r="134">
          <cell r="A134" t="str">
            <v>N Control Switch Serv Contract Simple</v>
          </cell>
          <cell r="C134" t="str">
            <v>$</v>
          </cell>
          <cell r="D134" t="str">
            <v>E1P1</v>
          </cell>
          <cell r="E134" t="str">
            <v>Alt_ogexp</v>
          </cell>
          <cell r="F134" t="str">
            <v>N Control Switch Serv Contract Simple</v>
          </cell>
          <cell r="H134">
            <v>29.509189378165917</v>
          </cell>
          <cell r="I134">
            <v>29.509189378165917</v>
          </cell>
          <cell r="J134">
            <v>29.509189378165917</v>
          </cell>
          <cell r="K134">
            <v>29.509189378165917</v>
          </cell>
          <cell r="L134">
            <v>29.509189378165917</v>
          </cell>
        </row>
        <row r="135">
          <cell r="D135" t="str">
            <v>High</v>
          </cell>
          <cell r="G135">
            <v>1</v>
          </cell>
          <cell r="H135">
            <v>29.509189378165917</v>
          </cell>
          <cell r="I135">
            <v>29.509189378165917</v>
          </cell>
          <cell r="J135">
            <v>29.509189378165917</v>
          </cell>
          <cell r="K135">
            <v>29.509189378165917</v>
          </cell>
          <cell r="L135">
            <v>29.509189378165917</v>
          </cell>
        </row>
        <row r="136">
          <cell r="B136" t="str">
            <v>ß</v>
          </cell>
          <cell r="D136" t="str">
            <v>Low</v>
          </cell>
          <cell r="G136">
            <v>1</v>
          </cell>
          <cell r="H136">
            <v>29.509189378165917</v>
          </cell>
          <cell r="I136">
            <v>29.509189378165917</v>
          </cell>
          <cell r="J136">
            <v>29.509189378165917</v>
          </cell>
          <cell r="K136">
            <v>29.509189378165917</v>
          </cell>
          <cell r="L136">
            <v>29.509189378165917</v>
          </cell>
        </row>
        <row r="137">
          <cell r="A137" t="str">
            <v>N Control Switch Serv Contract Medium</v>
          </cell>
          <cell r="C137" t="str">
            <v>$</v>
          </cell>
          <cell r="D137" t="str">
            <v>E1P1</v>
          </cell>
          <cell r="E137" t="str">
            <v>Alt_ogexp</v>
          </cell>
          <cell r="F137" t="str">
            <v>N Control Switch Serv Contract Medium</v>
          </cell>
          <cell r="H137">
            <v>29.509189378165917</v>
          </cell>
          <cell r="I137">
            <v>29.509189378165917</v>
          </cell>
          <cell r="J137">
            <v>29.509189378165917</v>
          </cell>
          <cell r="K137">
            <v>29.509189378165917</v>
          </cell>
          <cell r="L137">
            <v>29.509189378165917</v>
          </cell>
        </row>
        <row r="138">
          <cell r="D138" t="str">
            <v>High</v>
          </cell>
          <cell r="G138">
            <v>1</v>
          </cell>
          <cell r="H138">
            <v>29.509189378165917</v>
          </cell>
          <cell r="I138">
            <v>29.509189378165917</v>
          </cell>
          <cell r="J138">
            <v>29.509189378165917</v>
          </cell>
          <cell r="K138">
            <v>29.509189378165917</v>
          </cell>
          <cell r="L138">
            <v>29.509189378165917</v>
          </cell>
        </row>
        <row r="139">
          <cell r="B139" t="str">
            <v>ß</v>
          </cell>
          <cell r="D139" t="str">
            <v>Low</v>
          </cell>
          <cell r="G139">
            <v>1</v>
          </cell>
          <cell r="H139">
            <v>29.509189378165917</v>
          </cell>
          <cell r="I139">
            <v>29.509189378165917</v>
          </cell>
          <cell r="J139">
            <v>29.509189378165917</v>
          </cell>
          <cell r="K139">
            <v>29.509189378165917</v>
          </cell>
          <cell r="L139">
            <v>29.509189378165917</v>
          </cell>
        </row>
        <row r="140">
          <cell r="A140" t="str">
            <v>N Control Switch Service Contract Complex</v>
          </cell>
          <cell r="C140" t="str">
            <v>$</v>
          </cell>
          <cell r="D140" t="str">
            <v>E1P1</v>
          </cell>
          <cell r="E140" t="str">
            <v>Alt_ogexp</v>
          </cell>
          <cell r="F140" t="str">
            <v>N Control Switch Service Contract Complex</v>
          </cell>
          <cell r="H140">
            <v>29.509189378165917</v>
          </cell>
          <cell r="I140">
            <v>29.509189378165917</v>
          </cell>
          <cell r="J140">
            <v>29.509189378165917</v>
          </cell>
          <cell r="K140">
            <v>29.509189378165917</v>
          </cell>
          <cell r="L140">
            <v>29.509189378165917</v>
          </cell>
        </row>
        <row r="141">
          <cell r="D141" t="str">
            <v>High</v>
          </cell>
          <cell r="G141">
            <v>1</v>
          </cell>
          <cell r="H141">
            <v>29.509189378165917</v>
          </cell>
          <cell r="I141">
            <v>29.509189378165917</v>
          </cell>
          <cell r="J141">
            <v>29.509189378165917</v>
          </cell>
          <cell r="K141">
            <v>29.509189378165917</v>
          </cell>
          <cell r="L141">
            <v>29.509189378165917</v>
          </cell>
        </row>
        <row r="142">
          <cell r="B142" t="str">
            <v>ß</v>
          </cell>
          <cell r="D142" t="str">
            <v>Low</v>
          </cell>
          <cell r="G142">
            <v>1</v>
          </cell>
          <cell r="H142">
            <v>50.533274725274723</v>
          </cell>
          <cell r="I142">
            <v>50.533274725274723</v>
          </cell>
          <cell r="J142">
            <v>50.533274725274723</v>
          </cell>
          <cell r="K142">
            <v>50.533274725274723</v>
          </cell>
          <cell r="L142">
            <v>50.533274725274723</v>
          </cell>
        </row>
        <row r="143">
          <cell r="A143" t="str">
            <v>Incremental N Insight Service Contract</v>
          </cell>
          <cell r="C143" t="str">
            <v>$</v>
          </cell>
          <cell r="D143" t="str">
            <v>E1P1</v>
          </cell>
          <cell r="E143" t="str">
            <v>Alt_ogexp</v>
          </cell>
          <cell r="F143" t="str">
            <v>Incremental N Insight Service Contract</v>
          </cell>
          <cell r="H143">
            <v>50.533274725274723</v>
          </cell>
          <cell r="I143">
            <v>50.533274725274723</v>
          </cell>
          <cell r="J143">
            <v>50.533274725274723</v>
          </cell>
          <cell r="K143">
            <v>50.533274725274723</v>
          </cell>
          <cell r="L143">
            <v>50.533274725274723</v>
          </cell>
        </row>
        <row r="144">
          <cell r="D144" t="str">
            <v>High</v>
          </cell>
          <cell r="G144">
            <v>1</v>
          </cell>
          <cell r="H144">
            <v>50.533274725274723</v>
          </cell>
          <cell r="I144">
            <v>50.533274725274723</v>
          </cell>
          <cell r="J144">
            <v>50.533274725274723</v>
          </cell>
          <cell r="K144">
            <v>50.533274725274723</v>
          </cell>
          <cell r="L144">
            <v>50.533274725274723</v>
          </cell>
        </row>
        <row r="145">
          <cell r="D145" t="str">
            <v>Low</v>
          </cell>
          <cell r="G145">
            <v>1</v>
          </cell>
          <cell r="H145">
            <v>50.533274725274723</v>
          </cell>
          <cell r="I145">
            <v>50.533274725274723</v>
          </cell>
          <cell r="J145">
            <v>50.533274725274723</v>
          </cell>
          <cell r="K145">
            <v>50.533274725274723</v>
          </cell>
          <cell r="L145">
            <v>50.533274725274723</v>
          </cell>
        </row>
        <row r="146">
          <cell r="A146" t="str">
            <v>Incremental N Perform Service Contract</v>
          </cell>
          <cell r="C146" t="str">
            <v>$</v>
          </cell>
          <cell r="D146" t="str">
            <v>E1P1</v>
          </cell>
          <cell r="E146" t="str">
            <v>Alt_ogexp</v>
          </cell>
          <cell r="F146" t="str">
            <v>Incremental N Perform Service Contract</v>
          </cell>
          <cell r="H146">
            <v>50.533274725274723</v>
          </cell>
          <cell r="I146">
            <v>50.533274725274723</v>
          </cell>
          <cell r="J146">
            <v>50.533274725274723</v>
          </cell>
          <cell r="K146">
            <v>50.533274725274723</v>
          </cell>
          <cell r="L146">
            <v>50.533274725274723</v>
          </cell>
        </row>
        <row r="147">
          <cell r="D147" t="str">
            <v>High</v>
          </cell>
          <cell r="G147">
            <v>1</v>
          </cell>
          <cell r="H147">
            <v>50.533274725274723</v>
          </cell>
          <cell r="I147">
            <v>50.533274725274723</v>
          </cell>
          <cell r="J147">
            <v>50.533274725274723</v>
          </cell>
          <cell r="K147">
            <v>50.533274725274723</v>
          </cell>
          <cell r="L147">
            <v>50.533274725274723</v>
          </cell>
        </row>
        <row r="148">
          <cell r="D148" t="str">
            <v>Low</v>
          </cell>
          <cell r="G148">
            <v>1</v>
          </cell>
          <cell r="H148">
            <v>364.36930571490325</v>
          </cell>
          <cell r="I148">
            <v>364.36930571490325</v>
          </cell>
          <cell r="J148">
            <v>364.36930571490325</v>
          </cell>
          <cell r="K148">
            <v>364.36930571490325</v>
          </cell>
          <cell r="L148">
            <v>364.36930571490325</v>
          </cell>
        </row>
        <row r="149">
          <cell r="A149" t="str">
            <v>Net Control Switch Labour Simple</v>
          </cell>
          <cell r="C149" t="str">
            <v>$</v>
          </cell>
          <cell r="D149" t="str">
            <v>E1P1</v>
          </cell>
          <cell r="E149" t="str">
            <v>Alt_ogexp</v>
          </cell>
          <cell r="F149" t="str">
            <v>Net Control Switch Labour Simple</v>
          </cell>
          <cell r="H149">
            <v>364.36930571490325</v>
          </cell>
          <cell r="I149">
            <v>364.36930571490325</v>
          </cell>
          <cell r="J149">
            <v>364.36930571490325</v>
          </cell>
          <cell r="K149">
            <v>364.36930571490325</v>
          </cell>
          <cell r="L149">
            <v>364.36930571490325</v>
          </cell>
        </row>
        <row r="150">
          <cell r="D150" t="str">
            <v>High</v>
          </cell>
          <cell r="G150">
            <v>1</v>
          </cell>
          <cell r="H150">
            <v>364.36930571490325</v>
          </cell>
          <cell r="I150">
            <v>364.36930571490325</v>
          </cell>
          <cell r="J150">
            <v>364.36930571490325</v>
          </cell>
          <cell r="K150">
            <v>364.36930571490325</v>
          </cell>
          <cell r="L150">
            <v>364.36930571490325</v>
          </cell>
        </row>
        <row r="151">
          <cell r="D151" t="str">
            <v>Low</v>
          </cell>
          <cell r="G151">
            <v>1</v>
          </cell>
          <cell r="H151">
            <v>445.52456452259872</v>
          </cell>
          <cell r="I151">
            <v>445.52456452259872</v>
          </cell>
          <cell r="J151">
            <v>445.52456452259872</v>
          </cell>
          <cell r="K151">
            <v>445.52456452259872</v>
          </cell>
          <cell r="L151">
            <v>445.52456452259872</v>
          </cell>
        </row>
        <row r="152">
          <cell r="A152" t="str">
            <v>Net Control Switch Labour Medium</v>
          </cell>
          <cell r="C152" t="str">
            <v>$</v>
          </cell>
          <cell r="D152" t="str">
            <v>E1P1</v>
          </cell>
          <cell r="E152" t="str">
            <v>Alt_ogexp</v>
          </cell>
          <cell r="F152" t="str">
            <v>Net Control Switch Labour Medium</v>
          </cell>
          <cell r="H152">
            <v>445.52456452259872</v>
          </cell>
          <cell r="I152">
            <v>445.52456452259872</v>
          </cell>
          <cell r="J152">
            <v>445.52456452259872</v>
          </cell>
          <cell r="K152">
            <v>445.52456452259872</v>
          </cell>
          <cell r="L152">
            <v>445.52456452259872</v>
          </cell>
        </row>
        <row r="153">
          <cell r="D153" t="str">
            <v>High</v>
          </cell>
          <cell r="G153">
            <v>1</v>
          </cell>
          <cell r="H153">
            <v>445.52456452259872</v>
          </cell>
          <cell r="I153">
            <v>445.52456452259872</v>
          </cell>
          <cell r="J153">
            <v>445.52456452259872</v>
          </cell>
          <cell r="K153">
            <v>445.52456452259872</v>
          </cell>
          <cell r="L153">
            <v>445.52456452259872</v>
          </cell>
        </row>
        <row r="154">
          <cell r="D154" t="str">
            <v>Low</v>
          </cell>
          <cell r="G154">
            <v>1</v>
          </cell>
          <cell r="H154">
            <v>646.10341555950492</v>
          </cell>
          <cell r="I154">
            <v>646.10341555950492</v>
          </cell>
          <cell r="J154">
            <v>646.10341555950492</v>
          </cell>
          <cell r="K154">
            <v>646.10341555950492</v>
          </cell>
          <cell r="L154">
            <v>646.10341555950492</v>
          </cell>
        </row>
        <row r="155">
          <cell r="A155" t="str">
            <v>Net Control Switch Labour Complex</v>
          </cell>
          <cell r="C155" t="str">
            <v>$</v>
          </cell>
          <cell r="D155" t="str">
            <v>E1P1</v>
          </cell>
          <cell r="E155" t="str">
            <v>Alt_ogexp</v>
          </cell>
          <cell r="F155" t="str">
            <v>Net Control Switch Labour Complex</v>
          </cell>
          <cell r="H155">
            <v>646.10341555950492</v>
          </cell>
          <cell r="I155">
            <v>646.10341555950492</v>
          </cell>
          <cell r="J155">
            <v>646.10341555950492</v>
          </cell>
          <cell r="K155">
            <v>646.10341555950492</v>
          </cell>
          <cell r="L155">
            <v>646.10341555950492</v>
          </cell>
        </row>
        <row r="156">
          <cell r="D156" t="str">
            <v>High</v>
          </cell>
          <cell r="G156">
            <v>1</v>
          </cell>
          <cell r="H156">
            <v>646.10341555950492</v>
          </cell>
          <cell r="I156">
            <v>646.10341555950492</v>
          </cell>
          <cell r="J156">
            <v>646.10341555950492</v>
          </cell>
          <cell r="K156">
            <v>646.10341555950492</v>
          </cell>
          <cell r="L156">
            <v>646.10341555950492</v>
          </cell>
        </row>
        <row r="157">
          <cell r="D157" t="str">
            <v>Low</v>
          </cell>
          <cell r="G157">
            <v>1</v>
          </cell>
          <cell r="H157">
            <v>117.79479631676276</v>
          </cell>
          <cell r="I157">
            <v>117.79479631676276</v>
          </cell>
          <cell r="J157">
            <v>117.79479631676276</v>
          </cell>
          <cell r="K157">
            <v>117.79479631676276</v>
          </cell>
          <cell r="L157">
            <v>117.79479631676276</v>
          </cell>
        </row>
        <row r="158">
          <cell r="A158" t="str">
            <v>Incremental Net Insight Labour</v>
          </cell>
          <cell r="C158" t="str">
            <v>$</v>
          </cell>
          <cell r="D158" t="str">
            <v>E1P1</v>
          </cell>
          <cell r="E158" t="str">
            <v>Alt_ogexp</v>
          </cell>
          <cell r="F158" t="str">
            <v>Incremental Net Insight Labour</v>
          </cell>
          <cell r="H158">
            <v>117.79479631676276</v>
          </cell>
          <cell r="I158">
            <v>117.79479631676276</v>
          </cell>
          <cell r="J158">
            <v>117.79479631676276</v>
          </cell>
          <cell r="K158">
            <v>117.79479631676276</v>
          </cell>
          <cell r="L158">
            <v>117.79479631676276</v>
          </cell>
        </row>
        <row r="159">
          <cell r="D159" t="str">
            <v>High</v>
          </cell>
          <cell r="G159">
            <v>1</v>
          </cell>
          <cell r="H159">
            <v>117.79479631676276</v>
          </cell>
          <cell r="I159">
            <v>117.79479631676276</v>
          </cell>
          <cell r="J159">
            <v>117.79479631676276</v>
          </cell>
          <cell r="K159">
            <v>117.79479631676276</v>
          </cell>
          <cell r="L159">
            <v>117.79479631676276</v>
          </cell>
        </row>
        <row r="160">
          <cell r="D160" t="str">
            <v>Low</v>
          </cell>
          <cell r="G160">
            <v>1</v>
          </cell>
          <cell r="H160">
            <v>351.63336077665076</v>
          </cell>
          <cell r="I160">
            <v>351.63336077665076</v>
          </cell>
          <cell r="J160">
            <v>351.63336077665076</v>
          </cell>
          <cell r="K160">
            <v>351.63336077665076</v>
          </cell>
          <cell r="L160">
            <v>351.63336077665076</v>
          </cell>
        </row>
        <row r="161">
          <cell r="A161" t="str">
            <v>Incemental Net Perform Labour</v>
          </cell>
          <cell r="C161" t="str">
            <v>$</v>
          </cell>
          <cell r="D161" t="str">
            <v>E1P1</v>
          </cell>
          <cell r="E161" t="str">
            <v>Alt_ogexp</v>
          </cell>
          <cell r="F161" t="str">
            <v>Incemental Net Perform Labour</v>
          </cell>
          <cell r="H161">
            <v>351.63336077665076</v>
          </cell>
          <cell r="I161">
            <v>351.63336077665076</v>
          </cell>
          <cell r="J161">
            <v>351.63336077665076</v>
          </cell>
          <cell r="K161">
            <v>351.63336077665076</v>
          </cell>
          <cell r="L161">
            <v>351.63336077665076</v>
          </cell>
        </row>
        <row r="162">
          <cell r="D162" t="str">
            <v>High</v>
          </cell>
          <cell r="G162">
            <v>1</v>
          </cell>
          <cell r="H162">
            <v>351.63336077665076</v>
          </cell>
          <cell r="I162">
            <v>351.63336077665076</v>
          </cell>
          <cell r="J162">
            <v>351.63336077665076</v>
          </cell>
          <cell r="K162">
            <v>351.63336077665076</v>
          </cell>
          <cell r="L162">
            <v>351.63336077665076</v>
          </cell>
        </row>
        <row r="163">
          <cell r="D163" t="str">
            <v>Low</v>
          </cell>
          <cell r="G163">
            <v>1</v>
          </cell>
          <cell r="H163">
            <v>450.52197523917431</v>
          </cell>
          <cell r="I163">
            <v>0</v>
          </cell>
          <cell r="J163">
            <v>135.1565925717523</v>
          </cell>
          <cell r="K163">
            <v>0</v>
          </cell>
          <cell r="L163">
            <v>0</v>
          </cell>
        </row>
        <row r="164">
          <cell r="A164" t="str">
            <v>N Control Switch Simple mat</v>
          </cell>
          <cell r="B164" t="str">
            <v>ß</v>
          </cell>
          <cell r="C164" t="str">
            <v>$</v>
          </cell>
          <cell r="D164" t="str">
            <v>C1</v>
          </cell>
          <cell r="E164" t="str">
            <v>Alt_otcap</v>
          </cell>
          <cell r="F164" t="str">
            <v>N Control Switch Simple mat</v>
          </cell>
          <cell r="H164">
            <v>450.52197523917431</v>
          </cell>
          <cell r="I164">
            <v>0</v>
          </cell>
          <cell r="J164">
            <v>135.1565925717523</v>
          </cell>
          <cell r="K164">
            <v>0</v>
          </cell>
          <cell r="L164">
            <v>0</v>
          </cell>
        </row>
        <row r="165">
          <cell r="D165" t="str">
            <v>High</v>
          </cell>
          <cell r="G165">
            <v>1</v>
          </cell>
          <cell r="H165">
            <v>450.52197523917431</v>
          </cell>
          <cell r="I165">
            <v>0</v>
          </cell>
          <cell r="J165">
            <v>135.1565925717523</v>
          </cell>
          <cell r="K165">
            <v>0</v>
          </cell>
          <cell r="L165">
            <v>0</v>
          </cell>
        </row>
        <row r="166">
          <cell r="D166" t="str">
            <v>Low</v>
          </cell>
          <cell r="G166">
            <v>1</v>
          </cell>
          <cell r="H166">
            <v>29.509189378165917</v>
          </cell>
          <cell r="I166">
            <v>29.509189378165917</v>
          </cell>
          <cell r="J166">
            <v>29.509189378165917</v>
          </cell>
          <cell r="K166">
            <v>29.509189378165917</v>
          </cell>
          <cell r="L166">
            <v>29.509189378165917</v>
          </cell>
        </row>
        <row r="167">
          <cell r="A167" t="str">
            <v>N Control Router Contract Service Simple</v>
          </cell>
          <cell r="C167" t="str">
            <v>$</v>
          </cell>
          <cell r="D167" t="str">
            <v>E1P1</v>
          </cell>
          <cell r="E167" t="str">
            <v>Alt_ogexp</v>
          </cell>
          <cell r="F167" t="str">
            <v>N Control Router Contract Service Simple</v>
          </cell>
          <cell r="H167">
            <v>29.509189378165917</v>
          </cell>
          <cell r="I167">
            <v>29.509189378165917</v>
          </cell>
          <cell r="J167">
            <v>29.509189378165917</v>
          </cell>
          <cell r="K167">
            <v>29.509189378165917</v>
          </cell>
          <cell r="L167">
            <v>29.509189378165917</v>
          </cell>
        </row>
        <row r="168">
          <cell r="D168" t="str">
            <v>High</v>
          </cell>
          <cell r="G168">
            <v>1</v>
          </cell>
          <cell r="H168">
            <v>29.509189378165917</v>
          </cell>
          <cell r="I168">
            <v>29.509189378165917</v>
          </cell>
          <cell r="J168">
            <v>29.509189378165917</v>
          </cell>
          <cell r="K168">
            <v>29.509189378165917</v>
          </cell>
          <cell r="L168">
            <v>29.509189378165917</v>
          </cell>
        </row>
        <row r="169">
          <cell r="D169" t="str">
            <v>Low</v>
          </cell>
          <cell r="G169">
            <v>1</v>
          </cell>
          <cell r="H169">
            <v>29.509189378165917</v>
          </cell>
          <cell r="I169">
            <v>29.509189378165917</v>
          </cell>
          <cell r="J169">
            <v>29.509189378165917</v>
          </cell>
          <cell r="K169">
            <v>29.509189378165917</v>
          </cell>
          <cell r="L169">
            <v>29.509189378165917</v>
          </cell>
        </row>
        <row r="170">
          <cell r="A170" t="str">
            <v>N Control Router Contract Service Medium</v>
          </cell>
          <cell r="C170" t="str">
            <v>$</v>
          </cell>
          <cell r="D170" t="str">
            <v>E1P1</v>
          </cell>
          <cell r="E170" t="str">
            <v>Alt_ogexp</v>
          </cell>
          <cell r="F170" t="str">
            <v>N Control Router Contract Service Medium</v>
          </cell>
          <cell r="H170">
            <v>29.509189378165917</v>
          </cell>
          <cell r="I170">
            <v>29.509189378165917</v>
          </cell>
          <cell r="J170">
            <v>29.509189378165917</v>
          </cell>
          <cell r="K170">
            <v>29.509189378165917</v>
          </cell>
          <cell r="L170">
            <v>29.509189378165917</v>
          </cell>
        </row>
        <row r="171">
          <cell r="D171" t="str">
            <v>High</v>
          </cell>
          <cell r="G171">
            <v>1</v>
          </cell>
          <cell r="H171">
            <v>29.509189378165917</v>
          </cell>
          <cell r="I171">
            <v>29.509189378165917</v>
          </cell>
          <cell r="J171">
            <v>29.509189378165917</v>
          </cell>
          <cell r="K171">
            <v>29.509189378165917</v>
          </cell>
          <cell r="L171">
            <v>29.509189378165917</v>
          </cell>
        </row>
        <row r="172">
          <cell r="D172" t="str">
            <v>Low</v>
          </cell>
          <cell r="G172">
            <v>1</v>
          </cell>
          <cell r="H172">
            <v>29.509189378165917</v>
          </cell>
          <cell r="I172">
            <v>29.509189378165917</v>
          </cell>
          <cell r="J172">
            <v>29.509189378165917</v>
          </cell>
          <cell r="K172">
            <v>29.509189378165917</v>
          </cell>
          <cell r="L172">
            <v>29.509189378165917</v>
          </cell>
        </row>
        <row r="173">
          <cell r="A173" t="str">
            <v>Net Control Router Contract Service Complex</v>
          </cell>
          <cell r="C173" t="str">
            <v>$</v>
          </cell>
          <cell r="D173" t="str">
            <v>E1P1</v>
          </cell>
          <cell r="E173" t="str">
            <v>Alt_ogexp</v>
          </cell>
          <cell r="F173" t="str">
            <v>Net Control Router Contract Service Complex</v>
          </cell>
          <cell r="H173">
            <v>29.509189378165917</v>
          </cell>
          <cell r="I173">
            <v>29.509189378165917</v>
          </cell>
          <cell r="J173">
            <v>29.509189378165917</v>
          </cell>
          <cell r="K173">
            <v>29.509189378165917</v>
          </cell>
          <cell r="L173">
            <v>29.509189378165917</v>
          </cell>
        </row>
        <row r="174">
          <cell r="D174" t="str">
            <v>High</v>
          </cell>
          <cell r="G174">
            <v>1</v>
          </cell>
          <cell r="H174">
            <v>29.509189378165917</v>
          </cell>
          <cell r="I174">
            <v>29.509189378165917</v>
          </cell>
          <cell r="J174">
            <v>29.509189378165917</v>
          </cell>
          <cell r="K174">
            <v>29.509189378165917</v>
          </cell>
          <cell r="L174">
            <v>29.509189378165917</v>
          </cell>
        </row>
        <row r="175">
          <cell r="D175" t="str">
            <v>Low</v>
          </cell>
          <cell r="G175">
            <v>1</v>
          </cell>
          <cell r="H175">
            <v>392.65771021358569</v>
          </cell>
          <cell r="I175">
            <v>392.65771021358569</v>
          </cell>
          <cell r="J175">
            <v>392.65771021358569</v>
          </cell>
          <cell r="K175">
            <v>392.65771021358569</v>
          </cell>
          <cell r="L175">
            <v>392.65771021358569</v>
          </cell>
        </row>
        <row r="176">
          <cell r="A176" t="str">
            <v>Net Control Router Labour Simple</v>
          </cell>
          <cell r="C176" t="str">
            <v>$</v>
          </cell>
          <cell r="D176" t="str">
            <v>E1P1</v>
          </cell>
          <cell r="E176" t="str">
            <v>Alt_ogexp</v>
          </cell>
          <cell r="F176" t="str">
            <v>Net Control Router Labour Simple</v>
          </cell>
          <cell r="H176">
            <v>392.65771021358569</v>
          </cell>
          <cell r="I176">
            <v>392.65771021358569</v>
          </cell>
          <cell r="J176">
            <v>392.65771021358569</v>
          </cell>
          <cell r="K176">
            <v>392.65771021358569</v>
          </cell>
          <cell r="L176">
            <v>392.65771021358569</v>
          </cell>
        </row>
        <row r="177">
          <cell r="D177" t="str">
            <v>High</v>
          </cell>
          <cell r="G177">
            <v>1</v>
          </cell>
          <cell r="H177">
            <v>392.65771021358569</v>
          </cell>
          <cell r="I177">
            <v>392.65771021358569</v>
          </cell>
          <cell r="J177">
            <v>392.65771021358569</v>
          </cell>
          <cell r="K177">
            <v>392.65771021358569</v>
          </cell>
          <cell r="L177">
            <v>392.65771021358569</v>
          </cell>
        </row>
        <row r="178">
          <cell r="D178" t="str">
            <v>Low</v>
          </cell>
          <cell r="G178">
            <v>1</v>
          </cell>
          <cell r="H178">
            <v>490.38128939085232</v>
          </cell>
          <cell r="I178">
            <v>490.38128939085232</v>
          </cell>
          <cell r="J178">
            <v>490.38128939085232</v>
          </cell>
          <cell r="K178">
            <v>490.38128939085232</v>
          </cell>
          <cell r="L178">
            <v>490.38128939085232</v>
          </cell>
        </row>
        <row r="179">
          <cell r="A179" t="str">
            <v>N Control Router Labour Medium</v>
          </cell>
          <cell r="C179" t="str">
            <v>$</v>
          </cell>
          <cell r="D179" t="str">
            <v>E1P1</v>
          </cell>
          <cell r="E179" t="str">
            <v>Alt_ogexp</v>
          </cell>
          <cell r="F179" t="str">
            <v>N Control Router Labour Medium</v>
          </cell>
          <cell r="H179">
            <v>490.38128939085232</v>
          </cell>
          <cell r="I179">
            <v>490.38128939085232</v>
          </cell>
          <cell r="J179">
            <v>490.38128939085232</v>
          </cell>
          <cell r="K179">
            <v>490.38128939085232</v>
          </cell>
          <cell r="L179">
            <v>490.38128939085232</v>
          </cell>
        </row>
        <row r="180">
          <cell r="D180" t="str">
            <v>High</v>
          </cell>
          <cell r="G180">
            <v>1</v>
          </cell>
          <cell r="H180">
            <v>490.38128939085232</v>
          </cell>
          <cell r="I180">
            <v>490.38128939085232</v>
          </cell>
          <cell r="J180">
            <v>490.38128939085232</v>
          </cell>
          <cell r="K180">
            <v>490.38128939085232</v>
          </cell>
          <cell r="L180">
            <v>490.38128939085232</v>
          </cell>
        </row>
        <row r="181">
          <cell r="D181" t="str">
            <v>Low</v>
          </cell>
          <cell r="G181">
            <v>1</v>
          </cell>
          <cell r="H181">
            <v>750.97750053023003</v>
          </cell>
          <cell r="I181">
            <v>750.97750053023003</v>
          </cell>
          <cell r="J181">
            <v>750.97750053023003</v>
          </cell>
          <cell r="K181">
            <v>750.97750053023003</v>
          </cell>
          <cell r="L181">
            <v>750.97750053023003</v>
          </cell>
        </row>
        <row r="182">
          <cell r="A182" t="str">
            <v>N Control Router Labour Complex</v>
          </cell>
          <cell r="C182" t="str">
            <v>$</v>
          </cell>
          <cell r="D182" t="str">
            <v>E1P1</v>
          </cell>
          <cell r="E182" t="str">
            <v>Alt_ogexp</v>
          </cell>
          <cell r="F182" t="str">
            <v>N Control Router Labour Complex</v>
          </cell>
          <cell r="H182">
            <v>750.97750053023003</v>
          </cell>
          <cell r="I182">
            <v>750.97750053023003</v>
          </cell>
          <cell r="J182">
            <v>750.97750053023003</v>
          </cell>
          <cell r="K182">
            <v>750.97750053023003</v>
          </cell>
          <cell r="L182">
            <v>750.97750053023003</v>
          </cell>
        </row>
        <row r="183">
          <cell r="D183" t="str">
            <v>High</v>
          </cell>
          <cell r="G183">
            <v>1</v>
          </cell>
          <cell r="H183">
            <v>750.97750053023003</v>
          </cell>
          <cell r="I183">
            <v>750.97750053023003</v>
          </cell>
          <cell r="J183">
            <v>750.97750053023003</v>
          </cell>
          <cell r="K183">
            <v>750.97750053023003</v>
          </cell>
          <cell r="L183">
            <v>750.97750053023003</v>
          </cell>
        </row>
        <row r="184">
          <cell r="D184" t="str">
            <v>Low</v>
          </cell>
          <cell r="G184">
            <v>1</v>
          </cell>
          <cell r="H184">
            <v>0</v>
          </cell>
          <cell r="I184">
            <v>0</v>
          </cell>
          <cell r="J184">
            <v>0</v>
          </cell>
          <cell r="K184">
            <v>0</v>
          </cell>
          <cell r="L184">
            <v>0</v>
          </cell>
        </row>
        <row r="185">
          <cell r="A185" t="str">
            <v>Inward cost per client</v>
          </cell>
          <cell r="C185" t="str">
            <v>$</v>
          </cell>
          <cell r="D185" t="str">
            <v>E1P1</v>
          </cell>
          <cell r="E185" t="str">
            <v>Alt_otexp</v>
          </cell>
          <cell r="F185" t="str">
            <v>Inward cost per client</v>
          </cell>
          <cell r="H185">
            <v>0</v>
          </cell>
          <cell r="I185">
            <v>0</v>
          </cell>
          <cell r="J185">
            <v>0</v>
          </cell>
          <cell r="K185">
            <v>0</v>
          </cell>
          <cell r="L185">
            <v>0</v>
          </cell>
        </row>
        <row r="186">
          <cell r="D186" t="str">
            <v>High</v>
          </cell>
          <cell r="G186">
            <v>1</v>
          </cell>
          <cell r="H186">
            <v>0</v>
          </cell>
          <cell r="I186">
            <v>0</v>
          </cell>
          <cell r="J186">
            <v>0</v>
          </cell>
          <cell r="K186">
            <v>0</v>
          </cell>
          <cell r="L186">
            <v>0</v>
          </cell>
        </row>
        <row r="187">
          <cell r="D187" t="str">
            <v>Low</v>
          </cell>
          <cell r="G187">
            <v>1</v>
          </cell>
          <cell r="H187">
            <v>6536138.4399999995</v>
          </cell>
          <cell r="I187">
            <v>0</v>
          </cell>
          <cell r="J187">
            <v>1960841.5319999997</v>
          </cell>
          <cell r="K187">
            <v>0</v>
          </cell>
          <cell r="L187">
            <v>0</v>
          </cell>
        </row>
        <row r="188">
          <cell r="A188" t="str">
            <v>System Material and Installation</v>
          </cell>
          <cell r="B188" t="str">
            <v>ß</v>
          </cell>
          <cell r="C188" t="str">
            <v>$</v>
          </cell>
          <cell r="D188" t="str">
            <v>C1</v>
          </cell>
          <cell r="E188" t="str">
            <v>Alt_otcap</v>
          </cell>
          <cell r="F188" t="str">
            <v>System Material and Installation</v>
          </cell>
          <cell r="H188">
            <v>6536138.4399999995</v>
          </cell>
          <cell r="I188">
            <v>0</v>
          </cell>
          <cell r="J188">
            <v>1960841.5319999997</v>
          </cell>
          <cell r="K188">
            <v>0</v>
          </cell>
          <cell r="L188">
            <v>0</v>
          </cell>
        </row>
        <row r="189">
          <cell r="D189" t="str">
            <v>High</v>
          </cell>
          <cell r="G189">
            <v>1</v>
          </cell>
          <cell r="H189">
            <v>6536138.4399999995</v>
          </cell>
          <cell r="I189">
            <v>0</v>
          </cell>
          <cell r="J189">
            <v>1960841.5319999997</v>
          </cell>
          <cell r="K189">
            <v>0</v>
          </cell>
          <cell r="L189">
            <v>0</v>
          </cell>
        </row>
        <row r="190">
          <cell r="D190" t="str">
            <v>Low</v>
          </cell>
          <cell r="G190">
            <v>1</v>
          </cell>
          <cell r="H190">
            <v>1649000</v>
          </cell>
          <cell r="I190">
            <v>0</v>
          </cell>
          <cell r="J190">
            <v>494700</v>
          </cell>
          <cell r="K190">
            <v>0</v>
          </cell>
          <cell r="L190">
            <v>0</v>
          </cell>
        </row>
        <row r="191">
          <cell r="A191" t="str">
            <v>System Software</v>
          </cell>
          <cell r="B191" t="str">
            <v>ß</v>
          </cell>
          <cell r="C191" t="str">
            <v>$</v>
          </cell>
          <cell r="D191" t="str">
            <v>C2</v>
          </cell>
          <cell r="E191" t="str">
            <v>Alt_otcap</v>
          </cell>
          <cell r="F191" t="str">
            <v>System Software</v>
          </cell>
          <cell r="H191">
            <v>1649000</v>
          </cell>
          <cell r="I191">
            <v>0</v>
          </cell>
          <cell r="J191">
            <v>494700</v>
          </cell>
          <cell r="K191">
            <v>0</v>
          </cell>
          <cell r="L191">
            <v>0</v>
          </cell>
        </row>
        <row r="192">
          <cell r="D192" t="str">
            <v>High</v>
          </cell>
          <cell r="G192">
            <v>1</v>
          </cell>
          <cell r="H192">
            <v>1649000</v>
          </cell>
          <cell r="I192">
            <v>0</v>
          </cell>
          <cell r="J192">
            <v>494700</v>
          </cell>
          <cell r="K192">
            <v>0</v>
          </cell>
          <cell r="L192">
            <v>0</v>
          </cell>
        </row>
        <row r="193">
          <cell r="D193" t="str">
            <v>Low</v>
          </cell>
          <cell r="G193">
            <v>1</v>
          </cell>
          <cell r="H193">
            <v>148538.5</v>
          </cell>
          <cell r="I193">
            <v>148538.5</v>
          </cell>
          <cell r="J193">
            <v>148538.5</v>
          </cell>
          <cell r="K193">
            <v>148538.5</v>
          </cell>
          <cell r="L193">
            <v>148538.5</v>
          </cell>
        </row>
        <row r="194">
          <cell r="A194" t="str">
            <v>System Service Contract</v>
          </cell>
          <cell r="C194" t="str">
            <v>$</v>
          </cell>
          <cell r="D194" t="str">
            <v>E1P1</v>
          </cell>
          <cell r="E194" t="str">
            <v>Alt_ogexp</v>
          </cell>
          <cell r="F194" t="str">
            <v>System Service Contract</v>
          </cell>
          <cell r="H194">
            <v>148538.5</v>
          </cell>
          <cell r="I194">
            <v>148538.5</v>
          </cell>
          <cell r="J194">
            <v>148538.5</v>
          </cell>
          <cell r="K194">
            <v>148538.5</v>
          </cell>
          <cell r="L194">
            <v>148538.5</v>
          </cell>
        </row>
        <row r="195">
          <cell r="D195" t="str">
            <v>High</v>
          </cell>
          <cell r="G195">
            <v>1</v>
          </cell>
          <cell r="H195">
            <v>148538.5</v>
          </cell>
          <cell r="I195">
            <v>148538.5</v>
          </cell>
          <cell r="J195">
            <v>148538.5</v>
          </cell>
          <cell r="K195">
            <v>148538.5</v>
          </cell>
          <cell r="L195">
            <v>148538.5</v>
          </cell>
        </row>
        <row r="196">
          <cell r="D196" t="str">
            <v>Low</v>
          </cell>
          <cell r="G196">
            <v>1</v>
          </cell>
          <cell r="H196">
            <v>909400.5</v>
          </cell>
          <cell r="I196">
            <v>909400.5</v>
          </cell>
          <cell r="J196">
            <v>909400.5</v>
          </cell>
          <cell r="K196">
            <v>909400.5</v>
          </cell>
          <cell r="L196">
            <v>909400.5</v>
          </cell>
        </row>
        <row r="197">
          <cell r="A197" t="str">
            <v>System Labour</v>
          </cell>
          <cell r="C197" t="str">
            <v>$</v>
          </cell>
          <cell r="D197" t="str">
            <v>E1P1</v>
          </cell>
          <cell r="E197" t="str">
            <v>Alt_ogexp</v>
          </cell>
          <cell r="F197" t="str">
            <v>System Labour</v>
          </cell>
          <cell r="H197">
            <v>909400.5</v>
          </cell>
          <cell r="I197">
            <v>909400.5</v>
          </cell>
          <cell r="J197">
            <v>909400.5</v>
          </cell>
          <cell r="K197">
            <v>909400.5</v>
          </cell>
          <cell r="L197">
            <v>909400.5</v>
          </cell>
        </row>
        <row r="198">
          <cell r="D198" t="str">
            <v>High</v>
          </cell>
          <cell r="G198">
            <v>1</v>
          </cell>
          <cell r="H198">
            <v>909400.5</v>
          </cell>
          <cell r="I198">
            <v>909400.5</v>
          </cell>
          <cell r="J198">
            <v>909400.5</v>
          </cell>
          <cell r="K198">
            <v>909400.5</v>
          </cell>
          <cell r="L198">
            <v>909400.5</v>
          </cell>
        </row>
        <row r="199">
          <cell r="D199" t="str">
            <v>Low</v>
          </cell>
          <cell r="G199">
            <v>1</v>
          </cell>
          <cell r="H199">
            <v>0.3</v>
          </cell>
          <cell r="I199">
            <v>0.6</v>
          </cell>
          <cell r="J199">
            <v>0.6</v>
          </cell>
          <cell r="K199">
            <v>0.6</v>
          </cell>
          <cell r="L199">
            <v>0.6</v>
          </cell>
        </row>
        <row r="200">
          <cell r="A200" t="str">
            <v>Demand proportion of N Insight</v>
          </cell>
          <cell r="C200" t="str">
            <v>$</v>
          </cell>
          <cell r="E200" t="str">
            <v>Alt_other</v>
          </cell>
          <cell r="F200" t="str">
            <v>Demand proportion of N Insight</v>
          </cell>
          <cell r="H200">
            <v>0.6</v>
          </cell>
          <cell r="I200">
            <v>0.6</v>
          </cell>
          <cell r="J200">
            <v>0.6</v>
          </cell>
          <cell r="K200">
            <v>0.6</v>
          </cell>
          <cell r="L200">
            <v>0.6</v>
          </cell>
        </row>
        <row r="201">
          <cell r="D201" t="str">
            <v>High</v>
          </cell>
          <cell r="G201">
            <v>1</v>
          </cell>
          <cell r="H201">
            <v>0.7</v>
          </cell>
          <cell r="I201">
            <v>0.7</v>
          </cell>
          <cell r="J201">
            <v>0.7</v>
          </cell>
          <cell r="K201">
            <v>0.7</v>
          </cell>
          <cell r="L201">
            <v>0.7</v>
          </cell>
        </row>
        <row r="202">
          <cell r="D202" t="str">
            <v>Low</v>
          </cell>
          <cell r="G202">
            <v>1</v>
          </cell>
          <cell r="H202">
            <v>0.7</v>
          </cell>
          <cell r="I202">
            <v>0.4</v>
          </cell>
          <cell r="J202">
            <v>0.4</v>
          </cell>
          <cell r="K202">
            <v>0.4</v>
          </cell>
          <cell r="L202">
            <v>0.4</v>
          </cell>
        </row>
        <row r="203">
          <cell r="A203" t="str">
            <v>Demand Proportion of N Perform</v>
          </cell>
          <cell r="C203" t="str">
            <v>$</v>
          </cell>
          <cell r="E203" t="str">
            <v>Alt_other</v>
          </cell>
          <cell r="F203" t="str">
            <v>Demand proportion of N Insight</v>
          </cell>
          <cell r="H203">
            <v>0.4</v>
          </cell>
          <cell r="I203">
            <v>0.4</v>
          </cell>
          <cell r="J203">
            <v>0.4</v>
          </cell>
          <cell r="K203">
            <v>0.4</v>
          </cell>
          <cell r="L203">
            <v>0.4</v>
          </cell>
        </row>
        <row r="204">
          <cell r="D204" t="str">
            <v>High</v>
          </cell>
          <cell r="G204">
            <v>1</v>
          </cell>
          <cell r="H204">
            <v>0.3</v>
          </cell>
          <cell r="I204">
            <v>0.3</v>
          </cell>
          <cell r="J204">
            <v>0.3</v>
          </cell>
          <cell r="K204">
            <v>0.3</v>
          </cell>
          <cell r="L204">
            <v>0.3</v>
          </cell>
        </row>
        <row r="205">
          <cell r="D205" t="str">
            <v>Low</v>
          </cell>
          <cell r="G205">
            <v>1</v>
          </cell>
          <cell r="H205">
            <v>92004</v>
          </cell>
          <cell r="I205">
            <v>92004</v>
          </cell>
          <cell r="J205">
            <v>92004</v>
          </cell>
          <cell r="K205">
            <v>92004</v>
          </cell>
          <cell r="L205">
            <v>92004</v>
          </cell>
        </row>
        <row r="206">
          <cell r="A206" t="str">
            <v>Demand Net Perform and Net Insight</v>
          </cell>
          <cell r="C206" t="str">
            <v>$</v>
          </cell>
          <cell r="E206" t="str">
            <v>Alt_other</v>
          </cell>
          <cell r="F206" t="str">
            <v>Demand Net Perform and Net Insight</v>
          </cell>
          <cell r="H206">
            <v>92004</v>
          </cell>
          <cell r="I206">
            <v>92004</v>
          </cell>
          <cell r="J206">
            <v>92004</v>
          </cell>
          <cell r="K206">
            <v>92004</v>
          </cell>
          <cell r="L206">
            <v>92004</v>
          </cell>
        </row>
        <row r="207">
          <cell r="D207" t="str">
            <v>High</v>
          </cell>
          <cell r="G207">
            <v>1</v>
          </cell>
          <cell r="H207">
            <v>92004</v>
          </cell>
          <cell r="I207">
            <v>92004</v>
          </cell>
          <cell r="J207">
            <v>92004</v>
          </cell>
          <cell r="K207">
            <v>92004</v>
          </cell>
          <cell r="L207">
            <v>92004</v>
          </cell>
        </row>
        <row r="208">
          <cell r="D208" t="str">
            <v>Low</v>
          </cell>
          <cell r="G208">
            <v>1</v>
          </cell>
          <cell r="H208">
            <v>360000</v>
          </cell>
          <cell r="I208">
            <v>360000</v>
          </cell>
          <cell r="J208">
            <v>360000</v>
          </cell>
          <cell r="K208">
            <v>360000</v>
          </cell>
          <cell r="L208">
            <v>360000</v>
          </cell>
        </row>
        <row r="209">
          <cell r="A209" t="str">
            <v>Demand Net Control</v>
          </cell>
          <cell r="C209" t="str">
            <v>$</v>
          </cell>
          <cell r="E209" t="str">
            <v>Alt_ogdmd</v>
          </cell>
          <cell r="F209" t="str">
            <v>Demand Net Control</v>
          </cell>
          <cell r="H209">
            <v>360000</v>
          </cell>
          <cell r="I209">
            <v>360000</v>
          </cell>
          <cell r="J209">
            <v>360000</v>
          </cell>
          <cell r="K209">
            <v>360000</v>
          </cell>
          <cell r="L209">
            <v>360000</v>
          </cell>
        </row>
        <row r="210">
          <cell r="D210" t="str">
            <v>High</v>
          </cell>
          <cell r="G210">
            <v>1</v>
          </cell>
          <cell r="H210">
            <v>360000</v>
          </cell>
          <cell r="I210">
            <v>360000</v>
          </cell>
          <cell r="J210">
            <v>360000</v>
          </cell>
          <cell r="K210">
            <v>360000</v>
          </cell>
          <cell r="L210">
            <v>360000</v>
          </cell>
        </row>
        <row r="216">
          <cell r="A216" t="str">
            <v>Name Of Variable</v>
          </cell>
        </row>
        <row r="218">
          <cell r="A218" t="str">
            <v>Month</v>
          </cell>
          <cell r="H218">
            <v>12</v>
          </cell>
          <cell r="I218">
            <v>12</v>
          </cell>
          <cell r="J218">
            <v>12</v>
          </cell>
          <cell r="K218">
            <v>12</v>
          </cell>
          <cell r="L218">
            <v>12</v>
          </cell>
        </row>
        <row r="220">
          <cell r="A220" t="str">
            <v>Requisite Formula</v>
          </cell>
          <cell r="D220">
            <v>0</v>
          </cell>
          <cell r="E220" t="str">
            <v>Alt_other</v>
          </cell>
          <cell r="H220">
            <v>0</v>
          </cell>
          <cell r="I220">
            <v>0</v>
          </cell>
          <cell r="J220">
            <v>0</v>
          </cell>
          <cell r="K220">
            <v>0</v>
          </cell>
          <cell r="L220">
            <v>0</v>
          </cell>
        </row>
        <row r="222">
          <cell r="A222" t="str">
            <v>Demand N Perform</v>
          </cell>
          <cell r="C222" t="str">
            <v>$</v>
          </cell>
          <cell r="E222" t="str">
            <v>Alt_ogdmd</v>
          </cell>
          <cell r="H222">
            <v>36801.599999999999</v>
          </cell>
          <cell r="I222">
            <v>36801.599999999999</v>
          </cell>
          <cell r="J222">
            <v>36801.599999999999</v>
          </cell>
          <cell r="K222">
            <v>36801.599999999999</v>
          </cell>
          <cell r="L222">
            <v>36801.599999999999</v>
          </cell>
        </row>
        <row r="224">
          <cell r="A224" t="str">
            <v>Demand N Insight</v>
          </cell>
          <cell r="C224" t="str">
            <v>$</v>
          </cell>
          <cell r="E224" t="str">
            <v>Alt_ogdmd</v>
          </cell>
          <cell r="H224">
            <v>55202.400000000001</v>
          </cell>
          <cell r="I224">
            <v>55202.400000000001</v>
          </cell>
          <cell r="J224">
            <v>55202.400000000001</v>
          </cell>
          <cell r="K224">
            <v>55202.400000000001</v>
          </cell>
          <cell r="L224">
            <v>55202.400000000001</v>
          </cell>
        </row>
        <row r="231">
          <cell r="A231" t="str">
            <v>Variable</v>
          </cell>
        </row>
        <row r="232">
          <cell r="A232" t="str">
            <v>Revenue1</v>
          </cell>
          <cell r="C232">
            <v>0</v>
          </cell>
          <cell r="D232">
            <v>0</v>
          </cell>
          <cell r="E232" t="str">
            <v>Alt_ogrev</v>
          </cell>
          <cell r="H232">
            <v>0</v>
          </cell>
          <cell r="I232">
            <v>0</v>
          </cell>
          <cell r="J232">
            <v>0</v>
          </cell>
          <cell r="K232">
            <v>0</v>
          </cell>
          <cell r="L232">
            <v>0</v>
          </cell>
        </row>
        <row r="239">
          <cell r="A239" t="str">
            <v>Variable</v>
          </cell>
        </row>
        <row r="240">
          <cell r="A240" t="str">
            <v>Exp Sales specialist cost for one FTE</v>
          </cell>
          <cell r="C240">
            <v>0</v>
          </cell>
          <cell r="D240" t="str">
            <v>E1P1</v>
          </cell>
          <cell r="E240" t="str">
            <v>Alt_ogexp</v>
          </cell>
          <cell r="H240">
            <v>275714</v>
          </cell>
          <cell r="I240">
            <v>275714</v>
          </cell>
          <cell r="J240">
            <v>275714</v>
          </cell>
          <cell r="K240">
            <v>275714</v>
          </cell>
          <cell r="L240">
            <v>275714</v>
          </cell>
        </row>
        <row r="241">
          <cell r="A241" t="str">
            <v>Alt Data link causal to service</v>
          </cell>
          <cell r="C241" t="str">
            <v>$</v>
          </cell>
          <cell r="D241" t="str">
            <v>E1P1</v>
          </cell>
          <cell r="E241" t="str">
            <v>Alt_ogexp</v>
          </cell>
          <cell r="H241">
            <v>21182.100150637398</v>
          </cell>
          <cell r="I241">
            <v>21182.100150637398</v>
          </cell>
          <cell r="J241">
            <v>21182.100150637398</v>
          </cell>
          <cell r="K241">
            <v>21182.100150637398</v>
          </cell>
          <cell r="L241">
            <v>21182.100150637398</v>
          </cell>
        </row>
        <row r="242">
          <cell r="A242" t="str">
            <v>N Control Switch Serv Contract Simple</v>
          </cell>
          <cell r="C242" t="str">
            <v>$</v>
          </cell>
          <cell r="D242" t="str">
            <v>E1P1</v>
          </cell>
          <cell r="E242" t="str">
            <v>Alt_ogexp</v>
          </cell>
          <cell r="H242">
            <v>29.509189378165917</v>
          </cell>
          <cell r="I242">
            <v>29.509189378165917</v>
          </cell>
          <cell r="J242">
            <v>29.509189378165917</v>
          </cell>
          <cell r="K242">
            <v>29.509189378165917</v>
          </cell>
          <cell r="L242">
            <v>29.509189378165917</v>
          </cell>
        </row>
        <row r="243">
          <cell r="A243" t="str">
            <v>N Control Switch Serv Contract Medium</v>
          </cell>
          <cell r="C243" t="str">
            <v>$</v>
          </cell>
          <cell r="D243" t="str">
            <v>E1P1</v>
          </cell>
          <cell r="E243" t="str">
            <v>Alt_ogexp</v>
          </cell>
          <cell r="H243">
            <v>29.509189378165917</v>
          </cell>
          <cell r="I243">
            <v>29.509189378165917</v>
          </cell>
          <cell r="J243">
            <v>29.509189378165917</v>
          </cell>
          <cell r="K243">
            <v>29.509189378165917</v>
          </cell>
          <cell r="L243">
            <v>29.509189378165917</v>
          </cell>
        </row>
        <row r="244">
          <cell r="A244" t="str">
            <v>N Control Switch Service Contract Complex</v>
          </cell>
          <cell r="C244" t="str">
            <v>$</v>
          </cell>
          <cell r="D244" t="str">
            <v>E1P1</v>
          </cell>
          <cell r="E244" t="str">
            <v>Alt_ogexp</v>
          </cell>
          <cell r="H244">
            <v>29.509189378165917</v>
          </cell>
          <cell r="I244">
            <v>29.509189378165917</v>
          </cell>
          <cell r="J244">
            <v>29.509189378165917</v>
          </cell>
          <cell r="K244">
            <v>29.509189378165917</v>
          </cell>
          <cell r="L244">
            <v>29.509189378165917</v>
          </cell>
        </row>
        <row r="245">
          <cell r="A245" t="str">
            <v>Incremental N Insight Service Contract</v>
          </cell>
          <cell r="C245" t="str">
            <v>$</v>
          </cell>
          <cell r="D245" t="str">
            <v>E1P1</v>
          </cell>
          <cell r="E245" t="str">
            <v>Alt_ogexp</v>
          </cell>
          <cell r="H245">
            <v>50.533274725274723</v>
          </cell>
          <cell r="I245">
            <v>50.533274725274723</v>
          </cell>
          <cell r="J245">
            <v>50.533274725274723</v>
          </cell>
          <cell r="K245">
            <v>50.533274725274723</v>
          </cell>
          <cell r="L245">
            <v>50.533274725274723</v>
          </cell>
        </row>
        <row r="246">
          <cell r="A246" t="str">
            <v>Incremental N Perform Service Contract</v>
          </cell>
          <cell r="C246" t="str">
            <v>$</v>
          </cell>
          <cell r="D246" t="str">
            <v>E1P1</v>
          </cell>
          <cell r="E246" t="str">
            <v>Alt_ogexp</v>
          </cell>
          <cell r="H246">
            <v>50.533274725274723</v>
          </cell>
          <cell r="I246">
            <v>50.533274725274723</v>
          </cell>
          <cell r="J246">
            <v>50.533274725274723</v>
          </cell>
          <cell r="K246">
            <v>50.533274725274723</v>
          </cell>
          <cell r="L246">
            <v>50.533274725274723</v>
          </cell>
        </row>
        <row r="247">
          <cell r="A247" t="str">
            <v>Net Control Switch Labour Simple</v>
          </cell>
          <cell r="C247" t="str">
            <v>$</v>
          </cell>
          <cell r="D247" t="str">
            <v>E1P1</v>
          </cell>
          <cell r="E247" t="str">
            <v>Alt_ogexp</v>
          </cell>
          <cell r="H247">
            <v>364.36930571490325</v>
          </cell>
          <cell r="I247">
            <v>364.36930571490325</v>
          </cell>
          <cell r="J247">
            <v>364.36930571490325</v>
          </cell>
          <cell r="K247">
            <v>364.36930571490325</v>
          </cell>
          <cell r="L247">
            <v>364.36930571490325</v>
          </cell>
        </row>
        <row r="248">
          <cell r="A248" t="str">
            <v>Net Control Switch Labour Medium</v>
          </cell>
          <cell r="C248" t="str">
            <v>$</v>
          </cell>
          <cell r="D248" t="str">
            <v>E1P1</v>
          </cell>
          <cell r="E248" t="str">
            <v>Alt_ogexp</v>
          </cell>
          <cell r="H248">
            <v>445.52456452259872</v>
          </cell>
          <cell r="I248">
            <v>445.52456452259872</v>
          </cell>
          <cell r="J248">
            <v>445.52456452259872</v>
          </cell>
          <cell r="K248">
            <v>445.52456452259872</v>
          </cell>
          <cell r="L248">
            <v>445.52456452259872</v>
          </cell>
        </row>
        <row r="249">
          <cell r="A249" t="str">
            <v>Net Control Switch Labour Complex</v>
          </cell>
          <cell r="C249" t="str">
            <v>$</v>
          </cell>
          <cell r="D249" t="str">
            <v>E1P1</v>
          </cell>
          <cell r="E249" t="str">
            <v>Alt_ogexp</v>
          </cell>
          <cell r="H249">
            <v>646.10341555950492</v>
          </cell>
          <cell r="I249">
            <v>646.10341555950492</v>
          </cell>
          <cell r="J249">
            <v>646.10341555950492</v>
          </cell>
          <cell r="K249">
            <v>646.10341555950492</v>
          </cell>
          <cell r="L249">
            <v>646.10341555950492</v>
          </cell>
        </row>
        <row r="250">
          <cell r="A250" t="str">
            <v>Incremental Net Insight Labour</v>
          </cell>
          <cell r="C250" t="str">
            <v>$</v>
          </cell>
          <cell r="D250" t="str">
            <v>E1P1</v>
          </cell>
          <cell r="E250" t="str">
            <v>Alt_ogexp</v>
          </cell>
          <cell r="H250">
            <v>117.79479631676276</v>
          </cell>
          <cell r="I250">
            <v>117.79479631676276</v>
          </cell>
          <cell r="J250">
            <v>117.79479631676276</v>
          </cell>
          <cell r="K250">
            <v>117.79479631676276</v>
          </cell>
          <cell r="L250">
            <v>117.79479631676276</v>
          </cell>
        </row>
        <row r="251">
          <cell r="A251" t="str">
            <v>Incemental Net Perform Labour</v>
          </cell>
          <cell r="C251" t="str">
            <v>$</v>
          </cell>
          <cell r="D251" t="str">
            <v>E1P1</v>
          </cell>
          <cell r="E251" t="str">
            <v>Alt_ogexp</v>
          </cell>
          <cell r="H251">
            <v>351.63336077665076</v>
          </cell>
          <cell r="I251">
            <v>351.63336077665076</v>
          </cell>
          <cell r="J251">
            <v>351.63336077665076</v>
          </cell>
          <cell r="K251">
            <v>351.63336077665076</v>
          </cell>
          <cell r="L251">
            <v>351.63336077665076</v>
          </cell>
        </row>
        <row r="252">
          <cell r="A252" t="str">
            <v>N Control Router Contract Service Simple</v>
          </cell>
          <cell r="C252" t="str">
            <v>$</v>
          </cell>
          <cell r="D252" t="str">
            <v>E1P1</v>
          </cell>
          <cell r="E252" t="str">
            <v>Alt_ogexp</v>
          </cell>
          <cell r="H252">
            <v>29.509189378165917</v>
          </cell>
          <cell r="I252">
            <v>29.509189378165917</v>
          </cell>
          <cell r="J252">
            <v>29.509189378165917</v>
          </cell>
          <cell r="K252">
            <v>29.509189378165917</v>
          </cell>
          <cell r="L252">
            <v>29.509189378165917</v>
          </cell>
        </row>
        <row r="253">
          <cell r="A253" t="str">
            <v>N Control Router Contract Service Medium</v>
          </cell>
          <cell r="C253" t="str">
            <v>$</v>
          </cell>
          <cell r="D253" t="str">
            <v>E1P1</v>
          </cell>
          <cell r="E253" t="str">
            <v>Alt_ogexp</v>
          </cell>
          <cell r="H253">
            <v>29.509189378165917</v>
          </cell>
          <cell r="I253">
            <v>29.509189378165917</v>
          </cell>
          <cell r="J253">
            <v>29.509189378165917</v>
          </cell>
          <cell r="K253">
            <v>29.509189378165917</v>
          </cell>
          <cell r="L253">
            <v>29.509189378165917</v>
          </cell>
        </row>
        <row r="254">
          <cell r="A254" t="str">
            <v>Net Control Router Contract Service Complex</v>
          </cell>
          <cell r="C254" t="str">
            <v>$</v>
          </cell>
          <cell r="D254" t="str">
            <v>E1P1</v>
          </cell>
          <cell r="E254" t="str">
            <v>Alt_ogexp</v>
          </cell>
          <cell r="H254">
            <v>29.509189378165917</v>
          </cell>
          <cell r="I254">
            <v>29.509189378165917</v>
          </cell>
          <cell r="J254">
            <v>29.509189378165917</v>
          </cell>
          <cell r="K254">
            <v>29.509189378165917</v>
          </cell>
          <cell r="L254">
            <v>29.509189378165917</v>
          </cell>
        </row>
        <row r="255">
          <cell r="A255" t="str">
            <v>Net Control Router Labour Simple</v>
          </cell>
          <cell r="C255" t="str">
            <v>$</v>
          </cell>
          <cell r="D255" t="str">
            <v>E1P1</v>
          </cell>
          <cell r="E255" t="str">
            <v>Alt_ogexp</v>
          </cell>
          <cell r="H255">
            <v>392.65771021358569</v>
          </cell>
          <cell r="I255">
            <v>392.65771021358569</v>
          </cell>
          <cell r="J255">
            <v>392.65771021358569</v>
          </cell>
          <cell r="K255">
            <v>392.65771021358569</v>
          </cell>
          <cell r="L255">
            <v>392.65771021358569</v>
          </cell>
        </row>
        <row r="256">
          <cell r="A256" t="str">
            <v>N Control Router Labour Medium</v>
          </cell>
          <cell r="C256" t="str">
            <v>$</v>
          </cell>
          <cell r="D256" t="str">
            <v>E1P1</v>
          </cell>
          <cell r="E256" t="str">
            <v>Alt_ogexp</v>
          </cell>
          <cell r="H256">
            <v>490.38128939085232</v>
          </cell>
          <cell r="I256">
            <v>490.38128939085232</v>
          </cell>
          <cell r="J256">
            <v>490.38128939085232</v>
          </cell>
          <cell r="K256">
            <v>490.38128939085232</v>
          </cell>
          <cell r="L256">
            <v>490.38128939085232</v>
          </cell>
        </row>
        <row r="257">
          <cell r="A257" t="str">
            <v>N Control Router Labour Complex</v>
          </cell>
          <cell r="C257" t="str">
            <v>$</v>
          </cell>
          <cell r="D257" t="str">
            <v>E1P1</v>
          </cell>
          <cell r="E257" t="str">
            <v>Alt_ogexp</v>
          </cell>
          <cell r="H257">
            <v>750.97750053023003</v>
          </cell>
          <cell r="I257">
            <v>750.97750053023003</v>
          </cell>
          <cell r="J257">
            <v>750.97750053023003</v>
          </cell>
          <cell r="K257">
            <v>750.97750053023003</v>
          </cell>
          <cell r="L257">
            <v>750.97750053023003</v>
          </cell>
        </row>
        <row r="258">
          <cell r="A258" t="str">
            <v>System Service Contract</v>
          </cell>
          <cell r="C258" t="str">
            <v>$</v>
          </cell>
          <cell r="D258" t="str">
            <v>E1P1</v>
          </cell>
          <cell r="E258" t="str">
            <v>Alt_ogexp</v>
          </cell>
          <cell r="H258">
            <v>148538.5</v>
          </cell>
          <cell r="I258">
            <v>148538.5</v>
          </cell>
          <cell r="J258">
            <v>148538.5</v>
          </cell>
          <cell r="K258">
            <v>148538.5</v>
          </cell>
          <cell r="L258">
            <v>148538.5</v>
          </cell>
        </row>
        <row r="259">
          <cell r="A259" t="str">
            <v>System Labour</v>
          </cell>
          <cell r="C259" t="str">
            <v>$</v>
          </cell>
          <cell r="D259" t="str">
            <v>E1P1</v>
          </cell>
          <cell r="E259" t="str">
            <v>Alt_ogexp</v>
          </cell>
          <cell r="H259">
            <v>909400.5</v>
          </cell>
          <cell r="I259">
            <v>909400.5</v>
          </cell>
          <cell r="J259">
            <v>909400.5</v>
          </cell>
          <cell r="K259">
            <v>909400.5</v>
          </cell>
          <cell r="L259">
            <v>909400.5</v>
          </cell>
        </row>
        <row r="260">
          <cell r="A260" t="str">
            <v>Inward cost per client</v>
          </cell>
          <cell r="C260" t="str">
            <v>$</v>
          </cell>
          <cell r="D260" t="str">
            <v>E1P1</v>
          </cell>
          <cell r="E260" t="str">
            <v>Alt_otexp</v>
          </cell>
          <cell r="H260">
            <v>0</v>
          </cell>
          <cell r="I260">
            <v>0</v>
          </cell>
          <cell r="J260">
            <v>0</v>
          </cell>
          <cell r="K260">
            <v>0</v>
          </cell>
          <cell r="L260">
            <v>0</v>
          </cell>
        </row>
        <row r="267">
          <cell r="A267" t="str">
            <v>Variable</v>
          </cell>
        </row>
        <row r="268">
          <cell r="A268" t="str">
            <v>Capital1</v>
          </cell>
          <cell r="C268">
            <v>0</v>
          </cell>
          <cell r="D268" t="str">
            <v>C3</v>
          </cell>
          <cell r="E268" t="str">
            <v>Alt_ogcap</v>
          </cell>
          <cell r="H268">
            <v>0</v>
          </cell>
          <cell r="I268">
            <v>0</v>
          </cell>
          <cell r="J268">
            <v>0</v>
          </cell>
          <cell r="K268">
            <v>0</v>
          </cell>
          <cell r="L268">
            <v>0</v>
          </cell>
        </row>
        <row r="269">
          <cell r="A269" t="str">
            <v>N Control Router Simple mat</v>
          </cell>
          <cell r="C269" t="str">
            <v>$</v>
          </cell>
          <cell r="D269" t="str">
            <v>C1</v>
          </cell>
          <cell r="E269" t="str">
            <v>Alt_otcap</v>
          </cell>
          <cell r="H269">
            <v>450.52197523917431</v>
          </cell>
          <cell r="I269">
            <v>0</v>
          </cell>
          <cell r="J269">
            <v>135.1565925717523</v>
          </cell>
          <cell r="K269">
            <v>0</v>
          </cell>
          <cell r="L269">
            <v>0</v>
          </cell>
        </row>
        <row r="270">
          <cell r="A270" t="str">
            <v>N Control Router Medium Mat</v>
          </cell>
          <cell r="C270" t="str">
            <v>$</v>
          </cell>
          <cell r="D270" t="str">
            <v>C1</v>
          </cell>
          <cell r="E270" t="str">
            <v>Alt_otcap</v>
          </cell>
          <cell r="H270">
            <v>450.52197523917431</v>
          </cell>
          <cell r="I270">
            <v>0</v>
          </cell>
          <cell r="J270">
            <v>135.1565925717523</v>
          </cell>
          <cell r="K270">
            <v>0</v>
          </cell>
          <cell r="L270">
            <v>0</v>
          </cell>
        </row>
        <row r="271">
          <cell r="A271" t="str">
            <v>N Control Router Complex Mat</v>
          </cell>
          <cell r="C271" t="str">
            <v>$</v>
          </cell>
          <cell r="D271" t="str">
            <v>C1</v>
          </cell>
          <cell r="E271" t="str">
            <v>Alt_otcap</v>
          </cell>
          <cell r="H271">
            <v>450.52197523917431</v>
          </cell>
          <cell r="I271">
            <v>0</v>
          </cell>
          <cell r="J271">
            <v>135.1565925717523</v>
          </cell>
          <cell r="K271">
            <v>0</v>
          </cell>
          <cell r="L271">
            <v>0</v>
          </cell>
        </row>
        <row r="272">
          <cell r="A272" t="str">
            <v>N Control Switch Medium Mat</v>
          </cell>
          <cell r="C272" t="str">
            <v>$</v>
          </cell>
          <cell r="D272" t="str">
            <v>C1</v>
          </cell>
          <cell r="E272" t="str">
            <v>Alt_otcap</v>
          </cell>
          <cell r="H272">
            <v>450.52197523917431</v>
          </cell>
          <cell r="I272">
            <v>0</v>
          </cell>
          <cell r="J272">
            <v>135.1565925717523</v>
          </cell>
          <cell r="K272">
            <v>0</v>
          </cell>
          <cell r="L272">
            <v>0</v>
          </cell>
        </row>
        <row r="273">
          <cell r="A273" t="str">
            <v>N Control Switch Complex Mat</v>
          </cell>
          <cell r="C273" t="str">
            <v>$</v>
          </cell>
          <cell r="D273" t="str">
            <v>C1</v>
          </cell>
          <cell r="E273" t="str">
            <v>Alt_otcap</v>
          </cell>
          <cell r="H273">
            <v>450.52197523917431</v>
          </cell>
          <cell r="I273">
            <v>0</v>
          </cell>
          <cell r="J273">
            <v>135.1565925717523</v>
          </cell>
          <cell r="K273">
            <v>0</v>
          </cell>
          <cell r="L273">
            <v>0</v>
          </cell>
        </row>
        <row r="274">
          <cell r="A274" t="str">
            <v>Incremental N Insight Material</v>
          </cell>
          <cell r="C274" t="str">
            <v>$</v>
          </cell>
          <cell r="D274" t="str">
            <v>C1</v>
          </cell>
          <cell r="E274" t="str">
            <v>Alt_otcap</v>
          </cell>
          <cell r="H274">
            <v>459.39340659340655</v>
          </cell>
          <cell r="I274">
            <v>0</v>
          </cell>
          <cell r="J274">
            <v>137.81802197802196</v>
          </cell>
          <cell r="K274">
            <v>0</v>
          </cell>
          <cell r="L274">
            <v>0</v>
          </cell>
        </row>
        <row r="275">
          <cell r="A275" t="str">
            <v>Incremental N Perform Material</v>
          </cell>
          <cell r="C275" t="str">
            <v>$</v>
          </cell>
          <cell r="D275" t="str">
            <v>C1</v>
          </cell>
          <cell r="E275" t="str">
            <v>Alt_otcap</v>
          </cell>
          <cell r="H275">
            <v>459.39340659340655</v>
          </cell>
          <cell r="I275">
            <v>0</v>
          </cell>
          <cell r="J275">
            <v>137.81802197802196</v>
          </cell>
          <cell r="K275">
            <v>0</v>
          </cell>
          <cell r="L275">
            <v>0</v>
          </cell>
        </row>
        <row r="276">
          <cell r="A276" t="str">
            <v>N Control Switch Simple mat</v>
          </cell>
          <cell r="C276" t="str">
            <v>$</v>
          </cell>
          <cell r="D276" t="str">
            <v>C1</v>
          </cell>
          <cell r="E276" t="str">
            <v>Alt_otcap</v>
          </cell>
          <cell r="H276">
            <v>450.52197523917431</v>
          </cell>
          <cell r="I276">
            <v>0</v>
          </cell>
          <cell r="J276">
            <v>135.1565925717523</v>
          </cell>
          <cell r="K276">
            <v>0</v>
          </cell>
          <cell r="L276">
            <v>0</v>
          </cell>
        </row>
        <row r="277">
          <cell r="A277" t="str">
            <v>System Material and Installation</v>
          </cell>
          <cell r="C277" t="str">
            <v>$</v>
          </cell>
          <cell r="D277" t="str">
            <v>C1</v>
          </cell>
          <cell r="E277" t="str">
            <v>Alt_otcap</v>
          </cell>
          <cell r="H277">
            <v>6536138.4399999995</v>
          </cell>
          <cell r="I277">
            <v>0</v>
          </cell>
          <cell r="J277">
            <v>1960841.5319999997</v>
          </cell>
          <cell r="K277">
            <v>0</v>
          </cell>
          <cell r="L277">
            <v>0</v>
          </cell>
        </row>
        <row r="278">
          <cell r="A278" t="str">
            <v>System Software</v>
          </cell>
          <cell r="C278" t="str">
            <v>$</v>
          </cell>
          <cell r="D278" t="str">
            <v>C2</v>
          </cell>
          <cell r="E278" t="str">
            <v>Alt_otcap</v>
          </cell>
          <cell r="H278">
            <v>1649000</v>
          </cell>
          <cell r="I278">
            <v>0</v>
          </cell>
          <cell r="J278">
            <v>494700</v>
          </cell>
          <cell r="K278">
            <v>0</v>
          </cell>
          <cell r="L278">
            <v>0</v>
          </cell>
        </row>
        <row r="285">
          <cell r="A285" t="str">
            <v>Variable</v>
          </cell>
        </row>
        <row r="292">
          <cell r="A292" t="str">
            <v>Variable</v>
          </cell>
        </row>
        <row r="299">
          <cell r="A299" t="str">
            <v>Variable</v>
          </cell>
        </row>
        <row r="300">
          <cell r="A300" t="str">
            <v>Dummy operating lease</v>
          </cell>
          <cell r="C300" t="str">
            <v>$</v>
          </cell>
          <cell r="D300" t="str">
            <v>L0</v>
          </cell>
          <cell r="E300" t="str">
            <v>alt_otlse</v>
          </cell>
          <cell r="H300">
            <v>0</v>
          </cell>
          <cell r="I300">
            <v>0</v>
          </cell>
          <cell r="J300">
            <v>0</v>
          </cell>
          <cell r="K300">
            <v>0</v>
          </cell>
          <cell r="L300">
            <v>0</v>
          </cell>
        </row>
        <row r="301">
          <cell r="A301" t="str">
            <v>Dummy capital lease</v>
          </cell>
          <cell r="C301" t="str">
            <v>$</v>
          </cell>
          <cell r="D301" t="str">
            <v>L0</v>
          </cell>
          <cell r="E301" t="str">
            <v>alt_otlsebo</v>
          </cell>
          <cell r="H301">
            <v>0</v>
          </cell>
          <cell r="I301">
            <v>0</v>
          </cell>
          <cell r="J301">
            <v>0</v>
          </cell>
          <cell r="K301">
            <v>0</v>
          </cell>
          <cell r="L301">
            <v>0</v>
          </cell>
        </row>
        <row r="308">
          <cell r="A308" t="str">
            <v>Variable</v>
          </cell>
        </row>
        <row r="309">
          <cell r="A309" t="str">
            <v>Demand Net Control</v>
          </cell>
          <cell r="C309" t="str">
            <v>$</v>
          </cell>
          <cell r="D309">
            <v>0</v>
          </cell>
          <cell r="E309" t="str">
            <v>Alt_ogdmd</v>
          </cell>
          <cell r="H309">
            <v>360000</v>
          </cell>
          <cell r="I309">
            <v>360000</v>
          </cell>
          <cell r="J309">
            <v>360000</v>
          </cell>
          <cell r="K309">
            <v>360000</v>
          </cell>
          <cell r="L309">
            <v>360000</v>
          </cell>
        </row>
        <row r="310">
          <cell r="A310" t="str">
            <v>Demand N Perform</v>
          </cell>
          <cell r="C310" t="str">
            <v>$</v>
          </cell>
          <cell r="D310">
            <v>0</v>
          </cell>
          <cell r="E310" t="str">
            <v>Alt_ogdmd</v>
          </cell>
          <cell r="H310">
            <v>36801.599999999999</v>
          </cell>
          <cell r="I310">
            <v>36801.599999999999</v>
          </cell>
          <cell r="J310">
            <v>36801.599999999999</v>
          </cell>
          <cell r="K310">
            <v>36801.599999999999</v>
          </cell>
          <cell r="L310">
            <v>36801.599999999999</v>
          </cell>
        </row>
        <row r="311">
          <cell r="A311" t="str">
            <v>Demand N Insight</v>
          </cell>
          <cell r="C311" t="str">
            <v>$</v>
          </cell>
          <cell r="D311">
            <v>0</v>
          </cell>
          <cell r="E311" t="str">
            <v>Alt_ogdmd</v>
          </cell>
          <cell r="H311">
            <v>55202.400000000001</v>
          </cell>
          <cell r="I311">
            <v>55202.400000000001</v>
          </cell>
          <cell r="J311">
            <v>55202.400000000001</v>
          </cell>
          <cell r="K311">
            <v>55202.400000000001</v>
          </cell>
          <cell r="L311">
            <v>55202.400000000001</v>
          </cell>
        </row>
        <row r="318">
          <cell r="A318" t="str">
            <v>Variable</v>
          </cell>
        </row>
      </sheetData>
      <sheetData sheetId="12">
        <row r="2">
          <cell r="B2">
            <v>-11715452.543114379</v>
          </cell>
        </row>
        <row r="3">
          <cell r="B3" t="str">
            <v>n/a</v>
          </cell>
        </row>
        <row r="4">
          <cell r="B4">
            <v>-1.1464347201520344</v>
          </cell>
        </row>
        <row r="5">
          <cell r="B5" t="str">
            <v>n/a : negative NPV</v>
          </cell>
        </row>
        <row r="6">
          <cell r="B6">
            <v>1</v>
          </cell>
        </row>
        <row r="11">
          <cell r="B11">
            <v>5</v>
          </cell>
        </row>
        <row r="12">
          <cell r="B12">
            <v>5</v>
          </cell>
        </row>
        <row r="29">
          <cell r="B29">
            <v>2009</v>
          </cell>
        </row>
        <row r="39">
          <cell r="B39">
            <v>2009</v>
          </cell>
        </row>
      </sheetData>
      <sheetData sheetId="13" refreshError="1"/>
      <sheetData sheetId="14">
        <row r="9">
          <cell r="F9">
            <v>-11715452.543114379</v>
          </cell>
        </row>
        <row r="10">
          <cell r="F10" t="str">
            <v>n/a : negative NPV</v>
          </cell>
        </row>
        <row r="11">
          <cell r="F11" t="str">
            <v>n/a :  IRR &lt;= 1%</v>
          </cell>
        </row>
        <row r="13">
          <cell r="F13">
            <v>0</v>
          </cell>
        </row>
        <row r="14">
          <cell r="F14">
            <v>0</v>
          </cell>
        </row>
        <row r="15">
          <cell r="F15">
            <v>17331367.150603168</v>
          </cell>
        </row>
        <row r="16">
          <cell r="F16">
            <v>363129.48117375659</v>
          </cell>
        </row>
        <row r="18">
          <cell r="F18">
            <v>325920.60158744722</v>
          </cell>
        </row>
        <row r="19">
          <cell r="F19">
            <v>-482153.76975577732</v>
          </cell>
        </row>
        <row r="21">
          <cell r="F21">
            <v>-1.1464347201520344</v>
          </cell>
        </row>
        <row r="22">
          <cell r="F22" t="str">
            <v>n/a</v>
          </cell>
        </row>
        <row r="23">
          <cell r="F23" t="str">
            <v>n/a</v>
          </cell>
        </row>
        <row r="24">
          <cell r="F24" t="str">
            <v>n/a</v>
          </cell>
        </row>
        <row r="25">
          <cell r="F25">
            <v>-1</v>
          </cell>
        </row>
        <row r="31">
          <cell r="F31" t="str">
            <v>n/a</v>
          </cell>
          <cell r="G31" t="str">
            <v>n/a</v>
          </cell>
          <cell r="H31" t="str">
            <v>n/a</v>
          </cell>
          <cell r="I31" t="str">
            <v>n/a</v>
          </cell>
        </row>
        <row r="33">
          <cell r="F33" t="str">
            <v>n/a</v>
          </cell>
          <cell r="G33" t="str">
            <v>n/a</v>
          </cell>
          <cell r="H33" t="str">
            <v>n/a</v>
          </cell>
          <cell r="I33" t="str">
            <v>n/a</v>
          </cell>
        </row>
        <row r="40">
          <cell r="G40">
            <v>0</v>
          </cell>
        </row>
        <row r="42">
          <cell r="F42">
            <v>5567935.0478965361</v>
          </cell>
        </row>
        <row r="43">
          <cell r="F43">
            <v>0</v>
          </cell>
        </row>
        <row r="44">
          <cell r="F44">
            <v>0</v>
          </cell>
        </row>
        <row r="45">
          <cell r="F45">
            <v>0</v>
          </cell>
        </row>
        <row r="46">
          <cell r="F46">
            <v>33441.922480707894</v>
          </cell>
        </row>
        <row r="47">
          <cell r="F47">
            <v>0</v>
          </cell>
        </row>
        <row r="48">
          <cell r="F48">
            <v>0</v>
          </cell>
        </row>
        <row r="49">
          <cell r="F49">
            <v>0</v>
          </cell>
        </row>
        <row r="50">
          <cell r="F50">
            <v>3819.5696132324806</v>
          </cell>
        </row>
        <row r="51">
          <cell r="G51">
            <v>5605196.5399904763</v>
          </cell>
        </row>
        <row r="53">
          <cell r="F53">
            <v>10219031.5219699</v>
          </cell>
        </row>
        <row r="54">
          <cell r="F54">
            <v>0</v>
          </cell>
        </row>
        <row r="55">
          <cell r="G55">
            <v>10219031.5219699</v>
          </cell>
        </row>
        <row r="57">
          <cell r="F57">
            <v>0</v>
          </cell>
        </row>
        <row r="58">
          <cell r="F58">
            <v>0</v>
          </cell>
        </row>
        <row r="59">
          <cell r="G59">
            <v>0</v>
          </cell>
        </row>
        <row r="61">
          <cell r="F61">
            <v>330497.43454756582</v>
          </cell>
        </row>
        <row r="62">
          <cell r="F62">
            <v>0</v>
          </cell>
        </row>
        <row r="63">
          <cell r="G63">
            <v>330497.43454756582</v>
          </cell>
        </row>
        <row r="64">
          <cell r="G64">
            <v>0</v>
          </cell>
        </row>
        <row r="66">
          <cell r="F66">
            <v>0</v>
          </cell>
        </row>
        <row r="67">
          <cell r="F67">
            <v>0</v>
          </cell>
        </row>
        <row r="68">
          <cell r="F68">
            <v>0</v>
          </cell>
        </row>
        <row r="69">
          <cell r="F69">
            <v>0</v>
          </cell>
        </row>
        <row r="70">
          <cell r="G70">
            <v>0</v>
          </cell>
        </row>
        <row r="72">
          <cell r="F72">
            <v>-4087908.3176578162</v>
          </cell>
        </row>
        <row r="73">
          <cell r="F73">
            <v>-21624.464535069677</v>
          </cell>
        </row>
        <row r="74">
          <cell r="F74">
            <v>-329740.17120067973</v>
          </cell>
        </row>
        <row r="75">
          <cell r="G75">
            <v>-4439272.9533935655</v>
          </cell>
        </row>
        <row r="76">
          <cell r="G76">
            <v>-11715452.543114379</v>
          </cell>
        </row>
        <row r="83">
          <cell r="F83">
            <v>0</v>
          </cell>
        </row>
        <row r="84">
          <cell r="F84">
            <v>1358672.6637793821</v>
          </cell>
        </row>
        <row r="86">
          <cell r="F86">
            <v>-1358672.6637793821</v>
          </cell>
        </row>
        <row r="87">
          <cell r="F87">
            <v>1637752.0717329246</v>
          </cell>
        </row>
        <row r="88">
          <cell r="F88">
            <v>-2996424.7355123069</v>
          </cell>
        </row>
        <row r="89">
          <cell r="F89">
            <v>0</v>
          </cell>
        </row>
        <row r="90">
          <cell r="F90">
            <v>0</v>
          </cell>
        </row>
        <row r="91">
          <cell r="F91">
            <v>271462.45550079638</v>
          </cell>
        </row>
        <row r="92">
          <cell r="F92">
            <v>-1045397.1124050915</v>
          </cell>
        </row>
        <row r="93">
          <cell r="F93">
            <v>-2222490.0786080118</v>
          </cell>
        </row>
        <row r="94">
          <cell r="F94">
            <v>-2037868.4626219203</v>
          </cell>
        </row>
        <row r="95">
          <cell r="F95">
            <v>7509564.5598220844</v>
          </cell>
        </row>
        <row r="96">
          <cell r="F96">
            <v>7509564.5598220844</v>
          </cell>
        </row>
        <row r="97">
          <cell r="F97">
            <v>-2413346.6906130244</v>
          </cell>
        </row>
        <row r="98">
          <cell r="F98" t="str">
            <v>n/a</v>
          </cell>
        </row>
        <row r="99">
          <cell r="F99" t="str">
            <v>n/a</v>
          </cell>
        </row>
        <row r="100">
          <cell r="F100" t="str">
            <v>n/a</v>
          </cell>
        </row>
        <row r="101">
          <cell r="F101">
            <v>-0.54273944817652686</v>
          </cell>
        </row>
        <row r="116">
          <cell r="F116">
            <v>0</v>
          </cell>
        </row>
        <row r="118">
          <cell r="F118">
            <v>1358672.6637793821</v>
          </cell>
        </row>
        <row r="119">
          <cell r="F119">
            <v>1637752.0717329246</v>
          </cell>
        </row>
        <row r="120">
          <cell r="F120">
            <v>0</v>
          </cell>
        </row>
        <row r="121">
          <cell r="F121">
            <v>2996424.7355123069</v>
          </cell>
        </row>
        <row r="122">
          <cell r="F122">
            <v>-2996424.7355123069</v>
          </cell>
        </row>
        <row r="123">
          <cell r="F123">
            <v>0</v>
          </cell>
        </row>
        <row r="124">
          <cell r="F124">
            <v>271462.45550079638</v>
          </cell>
        </row>
        <row r="125">
          <cell r="F125">
            <v>-3267887.1910131034</v>
          </cell>
        </row>
        <row r="126">
          <cell r="F126">
            <v>-1045397.1124050915</v>
          </cell>
        </row>
        <row r="127">
          <cell r="F127">
            <v>-2222490.0786080118</v>
          </cell>
        </row>
        <row r="135">
          <cell r="F135">
            <v>8188760.3586646216</v>
          </cell>
        </row>
        <row r="136">
          <cell r="F136">
            <v>1637752.0717329246</v>
          </cell>
        </row>
        <row r="137">
          <cell r="F137">
            <v>6551008.2869316973</v>
          </cell>
        </row>
        <row r="138">
          <cell r="F138">
            <v>0</v>
          </cell>
        </row>
        <row r="139">
          <cell r="F139">
            <v>0</v>
          </cell>
        </row>
        <row r="140">
          <cell r="F140">
            <v>958556.27289038687</v>
          </cell>
        </row>
        <row r="142">
          <cell r="F142">
            <v>7509564.5598220844</v>
          </cell>
        </row>
        <row r="146">
          <cell r="F146">
            <v>4173183.2327275192</v>
          </cell>
        </row>
        <row r="147">
          <cell r="F147">
            <v>0</v>
          </cell>
        </row>
        <row r="148">
          <cell r="F148">
            <v>0</v>
          </cell>
        </row>
        <row r="150">
          <cell r="F150">
            <v>6259774.8490912784</v>
          </cell>
        </row>
        <row r="151">
          <cell r="F151">
            <v>-2923393.5219967132</v>
          </cell>
        </row>
        <row r="152">
          <cell r="F152">
            <v>7509564.5598220844</v>
          </cell>
        </row>
        <row r="157">
          <cell r="F157">
            <v>-2222490.0786080118</v>
          </cell>
        </row>
        <row r="159">
          <cell r="F159">
            <v>1637752.0717329246</v>
          </cell>
        </row>
        <row r="160">
          <cell r="F160">
            <v>-958556.27289038687</v>
          </cell>
        </row>
        <row r="161">
          <cell r="F161">
            <v>0</v>
          </cell>
        </row>
        <row r="162">
          <cell r="F162">
            <v>0</v>
          </cell>
        </row>
        <row r="163">
          <cell r="F163">
            <v>-1543294.2797654741</v>
          </cell>
        </row>
        <row r="165">
          <cell r="F165">
            <v>8188760.3586646216</v>
          </cell>
        </row>
        <row r="166">
          <cell r="F166">
            <v>0</v>
          </cell>
        </row>
        <row r="167">
          <cell r="F167">
            <v>0</v>
          </cell>
        </row>
        <row r="168">
          <cell r="F168">
            <v>8188760.3586646216</v>
          </cell>
        </row>
        <row r="169">
          <cell r="F169">
            <v>-9732054.6384300962</v>
          </cell>
        </row>
        <row r="171">
          <cell r="F171">
            <v>4173183.2327275192</v>
          </cell>
        </row>
        <row r="172">
          <cell r="F172">
            <v>6259774.8490912784</v>
          </cell>
        </row>
        <row r="173">
          <cell r="F173">
            <v>700903.44338870142</v>
          </cell>
        </row>
        <row r="179">
          <cell r="F179">
            <v>2009</v>
          </cell>
          <cell r="H179">
            <v>2013</v>
          </cell>
        </row>
        <row r="180">
          <cell r="F180">
            <v>1</v>
          </cell>
          <cell r="H180">
            <v>12</v>
          </cell>
        </row>
        <row r="181">
          <cell r="F181" t="str">
            <v>Annual</v>
          </cell>
          <cell r="H181">
            <v>5</v>
          </cell>
        </row>
        <row r="182">
          <cell r="H182">
            <v>5</v>
          </cell>
        </row>
        <row r="184">
          <cell r="F184">
            <v>0.59430799999999995</v>
          </cell>
          <cell r="H184" t="str">
            <v>$</v>
          </cell>
        </row>
        <row r="185">
          <cell r="F185">
            <v>0.331432</v>
          </cell>
          <cell r="H185" t="str">
            <v>NAS</v>
          </cell>
        </row>
        <row r="186">
          <cell r="F186">
            <v>7.4260000000000007E-2</v>
          </cell>
          <cell r="H186">
            <v>0</v>
          </cell>
        </row>
        <row r="187">
          <cell r="F187" t="str">
            <v>DSP</v>
          </cell>
        </row>
        <row r="193">
          <cell r="F193">
            <v>0.1</v>
          </cell>
        </row>
        <row r="194">
          <cell r="F194">
            <v>7.6600000000000001E-2</v>
          </cell>
          <cell r="H194">
            <v>0.4</v>
          </cell>
        </row>
        <row r="195">
          <cell r="F195">
            <v>0.13193622666666699</v>
          </cell>
        </row>
        <row r="196">
          <cell r="F196">
            <v>0.13193622666666699</v>
          </cell>
          <cell r="H196">
            <v>0.6</v>
          </cell>
        </row>
        <row r="197">
          <cell r="F197">
            <v>0</v>
          </cell>
          <cell r="H197">
            <v>0</v>
          </cell>
        </row>
        <row r="199">
          <cell r="F199">
            <v>0.31990000000000002</v>
          </cell>
          <cell r="H199">
            <v>8.6999999999999994E-3</v>
          </cell>
        </row>
        <row r="200">
          <cell r="H200">
            <v>0</v>
          </cell>
        </row>
        <row r="202">
          <cell r="F202">
            <v>1.954E-3</v>
          </cell>
          <cell r="H202">
            <v>0.08</v>
          </cell>
        </row>
        <row r="203">
          <cell r="F203">
            <v>0</v>
          </cell>
          <cell r="H203">
            <v>7.4999999999999997E-2</v>
          </cell>
        </row>
        <row r="204">
          <cell r="F204">
            <v>7.0000000000000001E-3</v>
          </cell>
        </row>
        <row r="206">
          <cell r="F206">
            <v>0</v>
          </cell>
          <cell r="H206">
            <v>1.2999999999999999E-2</v>
          </cell>
        </row>
        <row r="207">
          <cell r="H207">
            <v>0</v>
          </cell>
        </row>
        <row r="214">
          <cell r="F214">
            <v>0</v>
          </cell>
        </row>
        <row r="216">
          <cell r="F216">
            <v>1358672.6637793821</v>
          </cell>
        </row>
        <row r="217">
          <cell r="F217">
            <v>0</v>
          </cell>
        </row>
        <row r="218">
          <cell r="F218">
            <v>0</v>
          </cell>
        </row>
        <row r="219">
          <cell r="F219">
            <v>0</v>
          </cell>
        </row>
        <row r="220">
          <cell r="F220">
            <v>0</v>
          </cell>
        </row>
        <row r="222">
          <cell r="F222">
            <v>0</v>
          </cell>
        </row>
        <row r="223">
          <cell r="F223">
            <v>0</v>
          </cell>
        </row>
        <row r="224">
          <cell r="F224">
            <v>0</v>
          </cell>
        </row>
        <row r="225">
          <cell r="F225">
            <v>0</v>
          </cell>
        </row>
        <row r="226">
          <cell r="F226">
            <v>0</v>
          </cell>
        </row>
        <row r="227">
          <cell r="F227">
            <v>1358672.6637793821</v>
          </cell>
        </row>
        <row r="228">
          <cell r="F228">
            <v>8188760.3586646216</v>
          </cell>
        </row>
        <row r="229">
          <cell r="F229">
            <v>0</v>
          </cell>
        </row>
        <row r="230">
          <cell r="F230">
            <v>0</v>
          </cell>
        </row>
        <row r="231">
          <cell r="F231">
            <v>0</v>
          </cell>
        </row>
        <row r="233">
          <cell r="F233">
            <v>0</v>
          </cell>
        </row>
        <row r="234">
          <cell r="F234">
            <v>0</v>
          </cell>
        </row>
        <row r="235">
          <cell r="F235">
            <v>0</v>
          </cell>
        </row>
        <row r="236">
          <cell r="F236">
            <v>0</v>
          </cell>
        </row>
        <row r="237">
          <cell r="F237">
            <v>0</v>
          </cell>
        </row>
        <row r="239">
          <cell r="F239">
            <v>-9547433.0224440042</v>
          </cell>
        </row>
        <row r="240">
          <cell r="F240">
            <v>-9484694.2973141819</v>
          </cell>
        </row>
        <row r="241">
          <cell r="F241">
            <v>-9484694.2973141819</v>
          </cell>
        </row>
        <row r="265">
          <cell r="E265" t="str">
            <v>Top 4 Critical Variables</v>
          </cell>
        </row>
      </sheetData>
      <sheetData sheetId="15">
        <row r="1">
          <cell r="C1" t="str">
            <v>AltorRef</v>
          </cell>
          <cell r="F1" t="str">
            <v>Summary Row</v>
          </cell>
        </row>
      </sheetData>
      <sheetData sheetId="16" refreshError="1"/>
      <sheetData sheetId="17" refreshError="1"/>
      <sheetData sheetId="18" refreshError="1"/>
      <sheetData sheetId="19" refreshError="1"/>
      <sheetData sheetId="20" refreshError="1"/>
      <sheetData sheetId="21" refreshError="1"/>
      <sheetData sheetId="22">
        <row r="3">
          <cell r="B3" t="str">
            <v>Bell Canada Core</v>
          </cell>
          <cell r="C3">
            <v>1</v>
          </cell>
        </row>
        <row r="6">
          <cell r="K6" t="str">
            <v>Bell Canada High Risk</v>
          </cell>
        </row>
        <row r="17">
          <cell r="B17">
            <v>0</v>
          </cell>
        </row>
        <row r="18">
          <cell r="B18">
            <v>7.0000000000000001E-3</v>
          </cell>
        </row>
        <row r="20">
          <cell r="B20">
            <v>0</v>
          </cell>
        </row>
        <row r="21">
          <cell r="B21">
            <v>0.08</v>
          </cell>
        </row>
        <row r="22">
          <cell r="B22">
            <v>7.4999999999999997E-2</v>
          </cell>
        </row>
        <row r="25">
          <cell r="B25">
            <v>0</v>
          </cell>
        </row>
        <row r="29">
          <cell r="B29" t="str">
            <v>L0</v>
          </cell>
          <cell r="C29">
            <v>2008</v>
          </cell>
          <cell r="D29">
            <v>1</v>
          </cell>
          <cell r="E29">
            <v>2006</v>
          </cell>
          <cell r="F29">
            <v>12</v>
          </cell>
          <cell r="G29">
            <v>7.6600000000000001E-2</v>
          </cell>
          <cell r="H29">
            <v>7.6600000000000001E-2</v>
          </cell>
          <cell r="I29">
            <v>0</v>
          </cell>
        </row>
        <row r="30">
          <cell r="B30" t="str">
            <v>L1</v>
          </cell>
          <cell r="C30">
            <v>2008</v>
          </cell>
          <cell r="D30">
            <v>1</v>
          </cell>
          <cell r="E30">
            <v>2007</v>
          </cell>
          <cell r="F30">
            <v>12</v>
          </cell>
          <cell r="G30">
            <v>7.6600000000000001E-2</v>
          </cell>
          <cell r="H30">
            <v>7.6600000000000001E-2</v>
          </cell>
          <cell r="I30">
            <v>0.10000000149011612</v>
          </cell>
        </row>
        <row r="31">
          <cell r="B31" t="str">
            <v>L2</v>
          </cell>
          <cell r="C31">
            <v>2008</v>
          </cell>
          <cell r="D31">
            <v>1</v>
          </cell>
          <cell r="E31">
            <v>2008</v>
          </cell>
          <cell r="F31">
            <v>12</v>
          </cell>
          <cell r="G31">
            <v>7.6600000000000001E-2</v>
          </cell>
          <cell r="H31">
            <v>7.6600000000000001E-2</v>
          </cell>
          <cell r="I31">
            <v>0.10999999940395355</v>
          </cell>
        </row>
        <row r="32">
          <cell r="B32" t="str">
            <v>L3</v>
          </cell>
          <cell r="C32">
            <v>2008</v>
          </cell>
          <cell r="D32">
            <v>1</v>
          </cell>
          <cell r="E32">
            <v>2009</v>
          </cell>
          <cell r="F32">
            <v>12</v>
          </cell>
          <cell r="G32">
            <v>7.6600000000000001E-2</v>
          </cell>
          <cell r="H32">
            <v>7.6600000000000001E-2</v>
          </cell>
          <cell r="I32">
            <v>0.10999999940395355</v>
          </cell>
        </row>
        <row r="33">
          <cell r="B33" t="str">
            <v>L4</v>
          </cell>
          <cell r="C33">
            <v>2008</v>
          </cell>
          <cell r="D33">
            <v>1</v>
          </cell>
          <cell r="E33">
            <v>2010</v>
          </cell>
          <cell r="F33">
            <v>12</v>
          </cell>
          <cell r="G33">
            <v>7.6600000000000001E-2</v>
          </cell>
          <cell r="H33">
            <v>7.6600000000000001E-2</v>
          </cell>
          <cell r="I33">
            <v>0.10999999940395355</v>
          </cell>
        </row>
        <row r="34">
          <cell r="B34" t="str">
            <v>L5</v>
          </cell>
          <cell r="C34">
            <v>2008</v>
          </cell>
          <cell r="D34">
            <v>1</v>
          </cell>
          <cell r="E34">
            <v>2010</v>
          </cell>
          <cell r="F34">
            <v>12</v>
          </cell>
          <cell r="G34">
            <v>7.6600000000000001E-2</v>
          </cell>
          <cell r="H34">
            <v>7.6600000000000001E-2</v>
          </cell>
          <cell r="I34">
            <v>0.10999999940395355</v>
          </cell>
        </row>
        <row r="35">
          <cell r="B35" t="str">
            <v>L6</v>
          </cell>
          <cell r="C35">
            <v>2008</v>
          </cell>
          <cell r="D35">
            <v>1</v>
          </cell>
          <cell r="E35">
            <v>2010</v>
          </cell>
          <cell r="F35">
            <v>12</v>
          </cell>
          <cell r="G35">
            <v>7.6600000000000001E-2</v>
          </cell>
          <cell r="H35">
            <v>7.6600000000000001E-2</v>
          </cell>
          <cell r="I35">
            <v>0.10999999940395355</v>
          </cell>
        </row>
        <row r="36">
          <cell r="B36" t="str">
            <v>L7</v>
          </cell>
          <cell r="C36">
            <v>2008</v>
          </cell>
          <cell r="D36">
            <v>1</v>
          </cell>
          <cell r="E36">
            <v>2010</v>
          </cell>
          <cell r="F36">
            <v>12</v>
          </cell>
          <cell r="G36">
            <v>7.6600000000000001E-2</v>
          </cell>
          <cell r="H36">
            <v>7.6600000000000001E-2</v>
          </cell>
          <cell r="I36">
            <v>0.10999999940395355</v>
          </cell>
        </row>
        <row r="37">
          <cell r="B37" t="str">
            <v>L8</v>
          </cell>
          <cell r="C37">
            <v>2008</v>
          </cell>
          <cell r="D37">
            <v>1</v>
          </cell>
          <cell r="E37">
            <v>2010</v>
          </cell>
          <cell r="F37">
            <v>12</v>
          </cell>
          <cell r="G37">
            <v>7.6600000000000001E-2</v>
          </cell>
          <cell r="H37">
            <v>7.6600000000000001E-2</v>
          </cell>
          <cell r="I37">
            <v>0.10999999940395355</v>
          </cell>
        </row>
        <row r="38">
          <cell r="B38" t="str">
            <v>L9</v>
          </cell>
          <cell r="C38">
            <v>2008</v>
          </cell>
          <cell r="D38">
            <v>1</v>
          </cell>
          <cell r="E38">
            <v>2010</v>
          </cell>
          <cell r="F38">
            <v>12</v>
          </cell>
          <cell r="G38">
            <v>7.6600000000000001E-2</v>
          </cell>
          <cell r="H38">
            <v>7.6600000000000001E-2</v>
          </cell>
          <cell r="I38">
            <v>0.10999999940395355</v>
          </cell>
        </row>
        <row r="39">
          <cell r="B39" t="str">
            <v>L10</v>
          </cell>
          <cell r="C39">
            <v>2008</v>
          </cell>
          <cell r="D39">
            <v>1</v>
          </cell>
          <cell r="E39">
            <v>2010</v>
          </cell>
          <cell r="F39">
            <v>12</v>
          </cell>
          <cell r="G39">
            <v>7.6600000000000001E-2</v>
          </cell>
          <cell r="H39">
            <v>7.6600000000000001E-2</v>
          </cell>
          <cell r="I39">
            <v>0.10999999940395355</v>
          </cell>
        </row>
        <row r="40">
          <cell r="B40" t="str">
            <v>L11</v>
          </cell>
          <cell r="C40">
            <v>2008</v>
          </cell>
          <cell r="D40">
            <v>1</v>
          </cell>
          <cell r="E40">
            <v>2010</v>
          </cell>
          <cell r="F40">
            <v>12</v>
          </cell>
          <cell r="G40">
            <v>7.6600000000000001E-2</v>
          </cell>
          <cell r="H40">
            <v>7.6600000000000001E-2</v>
          </cell>
          <cell r="I40">
            <v>0.10999999940395355</v>
          </cell>
        </row>
        <row r="41">
          <cell r="B41" t="str">
            <v>L12</v>
          </cell>
          <cell r="C41">
            <v>2008</v>
          </cell>
          <cell r="D41">
            <v>1</v>
          </cell>
          <cell r="E41">
            <v>2010</v>
          </cell>
          <cell r="F41">
            <v>12</v>
          </cell>
          <cell r="G41">
            <v>7.6600000000000001E-2</v>
          </cell>
          <cell r="H41">
            <v>7.6600000000000001E-2</v>
          </cell>
          <cell r="I41">
            <v>0.10999999940395355</v>
          </cell>
        </row>
        <row r="42">
          <cell r="B42" t="str">
            <v>L13</v>
          </cell>
          <cell r="C42">
            <v>2008</v>
          </cell>
          <cell r="D42">
            <v>1</v>
          </cell>
          <cell r="E42">
            <v>2010</v>
          </cell>
          <cell r="F42">
            <v>12</v>
          </cell>
          <cell r="G42">
            <v>7.6600000000000001E-2</v>
          </cell>
          <cell r="H42">
            <v>7.6600000000000001E-2</v>
          </cell>
          <cell r="I42">
            <v>0.10999999940395355</v>
          </cell>
        </row>
        <row r="43">
          <cell r="B43" t="str">
            <v>L14</v>
          </cell>
          <cell r="C43">
            <v>2008</v>
          </cell>
          <cell r="D43">
            <v>1</v>
          </cell>
          <cell r="E43">
            <v>2010</v>
          </cell>
          <cell r="F43">
            <v>12</v>
          </cell>
          <cell r="G43">
            <v>7.6600000000000001E-2</v>
          </cell>
          <cell r="H43">
            <v>7.6600000000000001E-2</v>
          </cell>
          <cell r="I43">
            <v>0.10999999940395355</v>
          </cell>
        </row>
        <row r="44">
          <cell r="B44" t="str">
            <v>L15</v>
          </cell>
          <cell r="C44">
            <v>2008</v>
          </cell>
          <cell r="D44">
            <v>1</v>
          </cell>
          <cell r="E44">
            <v>2010</v>
          </cell>
          <cell r="F44">
            <v>12</v>
          </cell>
          <cell r="G44">
            <v>7.6600000000000001E-2</v>
          </cell>
          <cell r="H44">
            <v>7.6600000000000001E-2</v>
          </cell>
          <cell r="I44">
            <v>0.10999999940395355</v>
          </cell>
        </row>
        <row r="45">
          <cell r="B45" t="str">
            <v>L16</v>
          </cell>
          <cell r="C45">
            <v>2008</v>
          </cell>
          <cell r="D45">
            <v>1</v>
          </cell>
          <cell r="E45">
            <v>2010</v>
          </cell>
          <cell r="F45">
            <v>12</v>
          </cell>
          <cell r="G45">
            <v>7.6600000000000001E-2</v>
          </cell>
          <cell r="H45">
            <v>7.6600000000000001E-2</v>
          </cell>
          <cell r="I45">
            <v>0.10999999940395355</v>
          </cell>
        </row>
        <row r="46">
          <cell r="B46" t="str">
            <v>L17</v>
          </cell>
          <cell r="C46">
            <v>2008</v>
          </cell>
          <cell r="D46">
            <v>1</v>
          </cell>
          <cell r="E46">
            <v>2010</v>
          </cell>
          <cell r="F46">
            <v>12</v>
          </cell>
          <cell r="G46">
            <v>7.6600000000000001E-2</v>
          </cell>
          <cell r="H46">
            <v>7.6600000000000001E-2</v>
          </cell>
          <cell r="I46">
            <v>0.10999999940395355</v>
          </cell>
        </row>
        <row r="47">
          <cell r="B47" t="str">
            <v>L18</v>
          </cell>
          <cell r="C47">
            <v>2008</v>
          </cell>
          <cell r="D47">
            <v>1</v>
          </cell>
          <cell r="E47">
            <v>2010</v>
          </cell>
          <cell r="F47">
            <v>12</v>
          </cell>
          <cell r="G47">
            <v>7.6600000000000001E-2</v>
          </cell>
          <cell r="H47">
            <v>7.6600000000000001E-2</v>
          </cell>
          <cell r="I47">
            <v>0.10999999940395355</v>
          </cell>
        </row>
        <row r="48">
          <cell r="B48" t="str">
            <v>L19</v>
          </cell>
          <cell r="C48">
            <v>2008</v>
          </cell>
          <cell r="D48">
            <v>1</v>
          </cell>
          <cell r="E48">
            <v>2010</v>
          </cell>
          <cell r="F48">
            <v>12</v>
          </cell>
          <cell r="G48">
            <v>7.6600000000000001E-2</v>
          </cell>
          <cell r="H48">
            <v>7.6600000000000001E-2</v>
          </cell>
          <cell r="I48">
            <v>0.10999999940395355</v>
          </cell>
        </row>
        <row r="49">
          <cell r="B49" t="str">
            <v>L20</v>
          </cell>
          <cell r="C49">
            <v>2008</v>
          </cell>
          <cell r="D49">
            <v>1</v>
          </cell>
          <cell r="E49">
            <v>2010</v>
          </cell>
          <cell r="F49">
            <v>12</v>
          </cell>
          <cell r="G49">
            <v>7.6600000000000001E-2</v>
          </cell>
          <cell r="H49">
            <v>7.6600000000000001E-2</v>
          </cell>
          <cell r="I49">
            <v>0.10999999940395355</v>
          </cell>
        </row>
        <row r="50">
          <cell r="B50" t="str">
            <v>L21</v>
          </cell>
          <cell r="C50">
            <v>2008</v>
          </cell>
          <cell r="D50">
            <v>1</v>
          </cell>
          <cell r="E50">
            <v>2010</v>
          </cell>
          <cell r="F50">
            <v>12</v>
          </cell>
          <cell r="G50">
            <v>7.6600000000000001E-2</v>
          </cell>
          <cell r="H50">
            <v>7.6600000000000001E-2</v>
          </cell>
          <cell r="I50">
            <v>0.10999999940395355</v>
          </cell>
        </row>
        <row r="51">
          <cell r="B51" t="str">
            <v>L22</v>
          </cell>
          <cell r="C51">
            <v>2008</v>
          </cell>
          <cell r="D51">
            <v>1</v>
          </cell>
          <cell r="E51">
            <v>2010</v>
          </cell>
          <cell r="F51">
            <v>12</v>
          </cell>
          <cell r="G51">
            <v>7.6600000000000001E-2</v>
          </cell>
          <cell r="H51">
            <v>7.6600000000000001E-2</v>
          </cell>
          <cell r="I51">
            <v>0.10999999940395355</v>
          </cell>
        </row>
        <row r="52">
          <cell r="B52" t="str">
            <v>L23</v>
          </cell>
          <cell r="C52">
            <v>2008</v>
          </cell>
          <cell r="D52">
            <v>1</v>
          </cell>
          <cell r="E52">
            <v>2010</v>
          </cell>
          <cell r="F52">
            <v>12</v>
          </cell>
          <cell r="G52">
            <v>7.6600000000000001E-2</v>
          </cell>
          <cell r="H52">
            <v>7.6600000000000001E-2</v>
          </cell>
          <cell r="I52">
            <v>0.10999999940395355</v>
          </cell>
        </row>
        <row r="53">
          <cell r="B53" t="str">
            <v>L24</v>
          </cell>
          <cell r="C53">
            <v>2008</v>
          </cell>
          <cell r="D53">
            <v>1</v>
          </cell>
          <cell r="E53">
            <v>2010</v>
          </cell>
          <cell r="F53">
            <v>12</v>
          </cell>
          <cell r="G53">
            <v>7.6600000000000001E-2</v>
          </cell>
          <cell r="H53">
            <v>7.6600000000000001E-2</v>
          </cell>
          <cell r="I53">
            <v>0.10999999940395355</v>
          </cell>
        </row>
        <row r="54">
          <cell r="B54" t="str">
            <v>L25</v>
          </cell>
          <cell r="C54">
            <v>2008</v>
          </cell>
          <cell r="D54">
            <v>1</v>
          </cell>
          <cell r="E54">
            <v>2010</v>
          </cell>
          <cell r="F54">
            <v>12</v>
          </cell>
          <cell r="G54">
            <v>7.6600000000000001E-2</v>
          </cell>
          <cell r="H54">
            <v>7.6600000000000001E-2</v>
          </cell>
          <cell r="I54">
            <v>0.10999999940395355</v>
          </cell>
        </row>
        <row r="55">
          <cell r="C55">
            <v>2008</v>
          </cell>
        </row>
        <row r="62">
          <cell r="G62">
            <v>0</v>
          </cell>
          <cell r="H62">
            <v>0</v>
          </cell>
          <cell r="I62">
            <v>0</v>
          </cell>
        </row>
        <row r="63">
          <cell r="G63">
            <v>0</v>
          </cell>
          <cell r="H63">
            <v>1.2999999999999999E-2</v>
          </cell>
          <cell r="I63">
            <v>1.2999999999999999E-2</v>
          </cell>
        </row>
        <row r="64">
          <cell r="G64">
            <v>0</v>
          </cell>
          <cell r="H64">
            <v>0</v>
          </cell>
          <cell r="I64">
            <v>0</v>
          </cell>
        </row>
        <row r="65">
          <cell r="G65">
            <v>0</v>
          </cell>
          <cell r="H65">
            <v>1.2999999999999999E-2</v>
          </cell>
          <cell r="I65">
            <v>1.2999999999999999E-2</v>
          </cell>
        </row>
        <row r="66">
          <cell r="G66">
            <v>0</v>
          </cell>
        </row>
        <row r="67">
          <cell r="G67">
            <v>0</v>
          </cell>
          <cell r="H67">
            <v>0</v>
          </cell>
          <cell r="I67">
            <v>0</v>
          </cell>
        </row>
        <row r="68">
          <cell r="G68">
            <v>0</v>
          </cell>
          <cell r="H68">
            <v>0</v>
          </cell>
          <cell r="I68">
            <v>0</v>
          </cell>
        </row>
        <row r="69">
          <cell r="G69">
            <v>0</v>
          </cell>
          <cell r="H69">
            <v>0</v>
          </cell>
          <cell r="I69">
            <v>0</v>
          </cell>
        </row>
        <row r="70">
          <cell r="G70">
            <v>0</v>
          </cell>
          <cell r="H70">
            <v>0</v>
          </cell>
          <cell r="I70">
            <v>0</v>
          </cell>
        </row>
        <row r="71">
          <cell r="G71">
            <v>0</v>
          </cell>
          <cell r="H71">
            <v>0</v>
          </cell>
          <cell r="I71">
            <v>0</v>
          </cell>
        </row>
        <row r="72">
          <cell r="G72">
            <v>0</v>
          </cell>
          <cell r="H72">
            <v>0</v>
          </cell>
          <cell r="I72">
            <v>0</v>
          </cell>
        </row>
        <row r="73">
          <cell r="G73">
            <v>0</v>
          </cell>
          <cell r="H73">
            <v>0</v>
          </cell>
          <cell r="I73">
            <v>0</v>
          </cell>
        </row>
        <row r="74">
          <cell r="G74">
            <v>0</v>
          </cell>
          <cell r="H74">
            <v>0</v>
          </cell>
          <cell r="I74">
            <v>0</v>
          </cell>
        </row>
        <row r="75">
          <cell r="G75">
            <v>0</v>
          </cell>
          <cell r="H75">
            <v>0</v>
          </cell>
          <cell r="I75">
            <v>0</v>
          </cell>
        </row>
        <row r="76">
          <cell r="G76">
            <v>0</v>
          </cell>
          <cell r="H76">
            <v>0</v>
          </cell>
          <cell r="I76">
            <v>0</v>
          </cell>
        </row>
        <row r="196">
          <cell r="A196" t="str">
            <v>Eng Mgmt Company - Total</v>
          </cell>
          <cell r="B196">
            <v>74.632599999999996</v>
          </cell>
          <cell r="C196">
            <v>0.68410000000000004</v>
          </cell>
          <cell r="D196">
            <v>0</v>
          </cell>
          <cell r="E196">
            <v>0.47551300000000002</v>
          </cell>
        </row>
        <row r="197">
          <cell r="A197" t="str">
            <v>Plant Cable Repair - CO</v>
          </cell>
          <cell r="B197">
            <v>54.554400000000001</v>
          </cell>
          <cell r="C197">
            <v>10.226599999999999</v>
          </cell>
          <cell r="D197">
            <v>0</v>
          </cell>
          <cell r="E197">
            <v>0.20797499999999999</v>
          </cell>
        </row>
        <row r="198">
          <cell r="A198" t="str">
            <v xml:space="preserve"> - </v>
          </cell>
          <cell r="B198">
            <v>0</v>
          </cell>
          <cell r="C198">
            <v>0</v>
          </cell>
          <cell r="D198">
            <v>0</v>
          </cell>
          <cell r="E198">
            <v>0</v>
          </cell>
        </row>
        <row r="199">
          <cell r="A199" t="str">
            <v>Eng Non-Mgmt Company - Total</v>
          </cell>
          <cell r="B199">
            <v>71.700699999999998</v>
          </cell>
          <cell r="C199">
            <v>0.7319</v>
          </cell>
          <cell r="D199">
            <v>0</v>
          </cell>
          <cell r="E199">
            <v>0.48573499999999997</v>
          </cell>
        </row>
        <row r="200">
          <cell r="A200" t="str">
            <v>Eng Mgmt and Non-Mgmt - Total</v>
          </cell>
          <cell r="B200">
            <v>72.6083</v>
          </cell>
          <cell r="C200">
            <v>0.71709999999999996</v>
          </cell>
          <cell r="D200">
            <v>0</v>
          </cell>
          <cell r="E200">
            <v>0.482485</v>
          </cell>
        </row>
        <row r="201">
          <cell r="A201" t="str">
            <v>Plant I&amp;R - CO</v>
          </cell>
          <cell r="B201">
            <v>54.549599999999998</v>
          </cell>
          <cell r="C201">
            <v>4.7655000000000003</v>
          </cell>
          <cell r="D201">
            <v>0</v>
          </cell>
          <cell r="E201">
            <v>0.220028</v>
          </cell>
        </row>
      </sheetData>
      <sheetData sheetId="23"/>
      <sheetData sheetId="24"/>
      <sheetData sheetId="25" refreshError="1"/>
      <sheetData sheetId="26">
        <row r="15">
          <cell r="P15">
            <v>0</v>
          </cell>
        </row>
        <row r="16">
          <cell r="P16">
            <v>0</v>
          </cell>
        </row>
      </sheetData>
      <sheetData sheetId="27">
        <row r="1">
          <cell r="AA1" t="str">
            <v>CF group &amp; CRTC Descr</v>
          </cell>
          <cell r="AB1" t="str">
            <v>PWRev &amp;  PWAC &amp; PWdmd</v>
          </cell>
          <cell r="AC1" t="str">
            <v>CF Group</v>
          </cell>
        </row>
        <row r="2">
          <cell r="AA2">
            <v>0</v>
          </cell>
          <cell r="AB2">
            <v>0</v>
          </cell>
          <cell r="AC2">
            <v>0</v>
          </cell>
        </row>
        <row r="3">
          <cell r="AA3">
            <v>0</v>
          </cell>
          <cell r="AB3">
            <v>0</v>
          </cell>
          <cell r="AC3">
            <v>0</v>
          </cell>
        </row>
        <row r="4">
          <cell r="AA4">
            <v>0</v>
          </cell>
          <cell r="AB4">
            <v>0</v>
          </cell>
          <cell r="AC4">
            <v>0</v>
          </cell>
        </row>
        <row r="5">
          <cell r="AA5">
            <v>2</v>
          </cell>
          <cell r="AB5">
            <v>0</v>
          </cell>
          <cell r="AC5">
            <v>2</v>
          </cell>
        </row>
        <row r="6">
          <cell r="AA6">
            <v>2</v>
          </cell>
          <cell r="AB6">
            <v>0</v>
          </cell>
          <cell r="AC6">
            <v>2</v>
          </cell>
        </row>
        <row r="7">
          <cell r="AA7">
            <v>2</v>
          </cell>
          <cell r="AB7">
            <v>0</v>
          </cell>
          <cell r="AC7">
            <v>2</v>
          </cell>
        </row>
        <row r="8">
          <cell r="AA8">
            <v>2</v>
          </cell>
          <cell r="AB8">
            <v>105560.92156791675</v>
          </cell>
          <cell r="AC8">
            <v>2</v>
          </cell>
        </row>
        <row r="9">
          <cell r="AA9" t="str">
            <v>1LBO</v>
          </cell>
          <cell r="AB9">
            <v>0</v>
          </cell>
          <cell r="AC9">
            <v>1</v>
          </cell>
        </row>
        <row r="10">
          <cell r="AA10" t="str">
            <v>1LBO</v>
          </cell>
          <cell r="AB10">
            <v>0</v>
          </cell>
          <cell r="AC10">
            <v>1</v>
          </cell>
        </row>
        <row r="11">
          <cell r="AA11" t="str">
            <v>1LBO</v>
          </cell>
          <cell r="AB11">
            <v>0</v>
          </cell>
          <cell r="AC11">
            <v>1</v>
          </cell>
        </row>
        <row r="12">
          <cell r="AA12" t="str">
            <v>1LBO</v>
          </cell>
          <cell r="AB12">
            <v>0</v>
          </cell>
          <cell r="AC12">
            <v>1</v>
          </cell>
        </row>
        <row r="13">
          <cell r="AA13" t="str">
            <v>1TXM</v>
          </cell>
          <cell r="AB13">
            <v>-8760.8370153978958</v>
          </cell>
          <cell r="AC13">
            <v>1</v>
          </cell>
        </row>
        <row r="14">
          <cell r="AA14">
            <v>8</v>
          </cell>
          <cell r="AB14">
            <v>0</v>
          </cell>
          <cell r="AC14">
            <v>8</v>
          </cell>
        </row>
        <row r="15">
          <cell r="AA15">
            <v>8</v>
          </cell>
          <cell r="AB15">
            <v>0</v>
          </cell>
          <cell r="AC15">
            <v>8</v>
          </cell>
        </row>
        <row r="16">
          <cell r="AA16">
            <v>9</v>
          </cell>
          <cell r="AB16">
            <v>0</v>
          </cell>
          <cell r="AC16">
            <v>9</v>
          </cell>
        </row>
        <row r="17">
          <cell r="AA17">
            <v>9</v>
          </cell>
          <cell r="AB17">
            <v>1668.8500844617765</v>
          </cell>
          <cell r="AC17">
            <v>9</v>
          </cell>
        </row>
        <row r="18">
          <cell r="AA18">
            <v>4</v>
          </cell>
          <cell r="AB18">
            <v>0</v>
          </cell>
          <cell r="AC18">
            <v>4</v>
          </cell>
        </row>
        <row r="19">
          <cell r="AA19" t="str">
            <v>6NAS</v>
          </cell>
          <cell r="AB19">
            <v>0</v>
          </cell>
          <cell r="AC19">
            <v>6</v>
          </cell>
        </row>
        <row r="20">
          <cell r="AA20" t="str">
            <v>6NAS</v>
          </cell>
          <cell r="AB20">
            <v>256.00488489449202</v>
          </cell>
          <cell r="AC20">
            <v>6</v>
          </cell>
        </row>
        <row r="21">
          <cell r="AA21">
            <v>7</v>
          </cell>
          <cell r="AB21">
            <v>0</v>
          </cell>
          <cell r="AC21">
            <v>7</v>
          </cell>
        </row>
        <row r="22">
          <cell r="AA22" t="str">
            <v>2Mtce</v>
          </cell>
          <cell r="AB22">
            <v>0</v>
          </cell>
          <cell r="AC22">
            <v>2</v>
          </cell>
        </row>
        <row r="23">
          <cell r="AA23" t="str">
            <v>2SvcPrv</v>
          </cell>
          <cell r="AB23">
            <v>132.6919904906232</v>
          </cell>
          <cell r="AC23">
            <v>2</v>
          </cell>
        </row>
        <row r="53">
          <cell r="H53">
            <v>12299.21</v>
          </cell>
        </row>
      </sheetData>
      <sheetData sheetId="28" refreshError="1"/>
      <sheetData sheetId="29" refreshError="1"/>
      <sheetData sheetId="30">
        <row r="1">
          <cell r="U1" t="str">
            <v>CFGroupID</v>
          </cell>
          <cell r="V1" t="str">
            <v>CFGroupID+Cat</v>
          </cell>
          <cell r="W1" t="str">
            <v>PWAC+PW_Rev+PW_DmdTariff</v>
          </cell>
        </row>
        <row r="19">
          <cell r="C19">
            <v>0</v>
          </cell>
        </row>
        <row r="20">
          <cell r="C20">
            <v>0</v>
          </cell>
        </row>
        <row r="21">
          <cell r="C21">
            <v>0</v>
          </cell>
        </row>
        <row r="22">
          <cell r="C22">
            <v>0</v>
          </cell>
        </row>
        <row r="23">
          <cell r="C23">
            <v>0</v>
          </cell>
        </row>
        <row r="24">
          <cell r="C24">
            <v>0</v>
          </cell>
        </row>
        <row r="36">
          <cell r="B36">
            <v>0</v>
          </cell>
          <cell r="C36">
            <v>0</v>
          </cell>
          <cell r="D36">
            <v>0</v>
          </cell>
          <cell r="E36">
            <v>0</v>
          </cell>
          <cell r="F36">
            <v>0</v>
          </cell>
          <cell r="G36">
            <v>0</v>
          </cell>
          <cell r="H36">
            <v>0</v>
          </cell>
          <cell r="I36">
            <v>0</v>
          </cell>
        </row>
        <row r="37">
          <cell r="B37">
            <v>0</v>
          </cell>
          <cell r="C37">
            <v>0</v>
          </cell>
          <cell r="D37">
            <v>0</v>
          </cell>
          <cell r="E37">
            <v>0</v>
          </cell>
          <cell r="F37">
            <v>0</v>
          </cell>
          <cell r="G37">
            <v>0</v>
          </cell>
          <cell r="H37">
            <v>0</v>
          </cell>
        </row>
        <row r="39">
          <cell r="B39">
            <v>0</v>
          </cell>
          <cell r="C39">
            <v>0</v>
          </cell>
          <cell r="D39">
            <v>0</v>
          </cell>
          <cell r="E39">
            <v>0</v>
          </cell>
          <cell r="F39">
            <v>0</v>
          </cell>
          <cell r="G39">
            <v>0</v>
          </cell>
          <cell r="H39">
            <v>0</v>
          </cell>
          <cell r="I39">
            <v>0</v>
          </cell>
          <cell r="J39">
            <v>0</v>
          </cell>
          <cell r="K39">
            <v>0</v>
          </cell>
        </row>
        <row r="40">
          <cell r="B40">
            <v>0</v>
          </cell>
          <cell r="C40">
            <v>0</v>
          </cell>
          <cell r="D40">
            <v>0</v>
          </cell>
          <cell r="E40">
            <v>0</v>
          </cell>
          <cell r="F40">
            <v>0</v>
          </cell>
          <cell r="G40">
            <v>0</v>
          </cell>
          <cell r="H40">
            <v>0</v>
          </cell>
          <cell r="I40">
            <v>0</v>
          </cell>
          <cell r="J40">
            <v>0</v>
          </cell>
          <cell r="K40">
            <v>0</v>
          </cell>
        </row>
        <row r="45">
          <cell r="A45">
            <v>0</v>
          </cell>
        </row>
        <row r="46">
          <cell r="A46">
            <v>0</v>
          </cell>
        </row>
        <row r="47">
          <cell r="A47">
            <v>0</v>
          </cell>
        </row>
        <row r="48">
          <cell r="A48">
            <v>0</v>
          </cell>
        </row>
        <row r="49">
          <cell r="A49">
            <v>0</v>
          </cell>
        </row>
        <row r="50">
          <cell r="A50">
            <v>0</v>
          </cell>
        </row>
        <row r="51">
          <cell r="A51">
            <v>0</v>
          </cell>
        </row>
        <row r="54">
          <cell r="A54">
            <v>0</v>
          </cell>
        </row>
        <row r="55">
          <cell r="A55">
            <v>0</v>
          </cell>
        </row>
        <row r="56">
          <cell r="A56">
            <v>0</v>
          </cell>
        </row>
        <row r="57">
          <cell r="A57">
            <v>0</v>
          </cell>
        </row>
        <row r="58">
          <cell r="A58">
            <v>0</v>
          </cell>
        </row>
      </sheetData>
      <sheetData sheetId="31" refreshError="1"/>
      <sheetData sheetId="32" refreshError="1"/>
      <sheetData sheetId="33">
        <row r="2">
          <cell r="C2" t="str">
            <v>ClasfnSet</v>
          </cell>
        </row>
        <row r="21">
          <cell r="C21" t="str">
            <v>AltorRef</v>
          </cell>
        </row>
        <row r="40">
          <cell r="C40" t="str">
            <v>EOSTreat</v>
          </cell>
        </row>
        <row r="55">
          <cell r="C55">
            <v>0</v>
          </cell>
        </row>
        <row r="71">
          <cell r="C71" t="str">
            <v>Dec</v>
          </cell>
          <cell r="D71" t="str">
            <v>Mth/SVC/na</v>
          </cell>
        </row>
        <row r="87">
          <cell r="D87" t="str">
            <v>PCA_p_contribMthly</v>
          </cell>
          <cell r="E87" t="str">
            <v>PCA_p_SVC</v>
          </cell>
          <cell r="F87" t="str">
            <v>PCA_p_Total</v>
          </cell>
          <cell r="G87" t="str">
            <v>PCA_d_NRC</v>
          </cell>
          <cell r="H87" t="str">
            <v>PCA_d_Mthly</v>
          </cell>
          <cell r="I87" t="str">
            <v>PCA_d_SVC</v>
          </cell>
          <cell r="J87" t="str">
            <v>PCA_d_PSExp</v>
          </cell>
        </row>
        <row r="88">
          <cell r="C88">
            <v>2</v>
          </cell>
        </row>
        <row r="90">
          <cell r="D90">
            <v>0</v>
          </cell>
          <cell r="E90">
            <v>0</v>
          </cell>
          <cell r="F90">
            <v>0</v>
          </cell>
          <cell r="H90">
            <v>0</v>
          </cell>
          <cell r="I90">
            <v>0</v>
          </cell>
          <cell r="K90">
            <v>0</v>
          </cell>
          <cell r="L90">
            <v>0</v>
          </cell>
        </row>
        <row r="95">
          <cell r="C95" t="str">
            <v>Anchor_WksHide</v>
          </cell>
        </row>
      </sheetData>
      <sheetData sheetId="34">
        <row r="1">
          <cell r="C1" t="str">
            <v>AltorRef</v>
          </cell>
        </row>
      </sheetData>
      <sheetData sheetId="35" refreshError="1"/>
      <sheetData sheetId="36" refreshError="1"/>
      <sheetData sheetId="37" refreshError="1"/>
      <sheetData sheetId="38">
        <row r="129">
          <cell r="F129" t="str">
            <v>IS_d_ordc</v>
          </cell>
        </row>
        <row r="165">
          <cell r="F165" t="str">
            <v>BS_d_DefExp</v>
          </cell>
        </row>
        <row r="173">
          <cell r="F173" t="str">
            <v>BS_d_DefRev</v>
          </cell>
        </row>
        <row r="177">
          <cell r="F177" t="str">
            <v>BS_d_REarn</v>
          </cell>
        </row>
        <row r="187">
          <cell r="F187" t="str">
            <v>CF_d_BookRevAdj</v>
          </cell>
        </row>
        <row r="188">
          <cell r="F188" t="str">
            <v>CF_d_BookExpAdj</v>
          </cell>
        </row>
      </sheetData>
      <sheetData sheetId="39" refreshError="1"/>
      <sheetData sheetId="40" refreshError="1"/>
      <sheetData sheetId="41" refreshError="1"/>
      <sheetData sheetId="42" refreshError="1"/>
      <sheetData sheetId="43">
        <row r="2">
          <cell r="A2" t="str">
            <v>NetMat</v>
          </cell>
          <cell r="B2" t="str">
            <v>Net Material$ (incl. spare)</v>
          </cell>
          <cell r="E2" t="b">
            <v>0</v>
          </cell>
          <cell r="F2" t="b">
            <v>0</v>
          </cell>
          <cell r="G2" t="str">
            <v>MainMatCost * (1 + %Spare)</v>
          </cell>
          <cell r="H2" t="str">
            <v>MainMatCost + Spare$</v>
          </cell>
          <cell r="M2" t="str">
            <v>other</v>
          </cell>
        </row>
        <row r="3">
          <cell r="A3" t="str">
            <v>MainMat</v>
          </cell>
          <cell r="B3" t="str">
            <v>Main Material</v>
          </cell>
          <cell r="C3" t="str">
            <v>PA</v>
          </cell>
          <cell r="D3">
            <v>0</v>
          </cell>
          <cell r="E3" t="b">
            <v>0</v>
          </cell>
          <cell r="F3" t="b">
            <v>0</v>
          </cell>
          <cell r="G3" t="str">
            <v>Net Material$ (incl. spare) * (1 + %PST)</v>
          </cell>
          <cell r="J3" t="str">
            <v>C1</v>
          </cell>
          <cell r="K3" t="str">
            <v>C</v>
          </cell>
          <cell r="M3" t="str">
            <v>otcap</v>
          </cell>
        </row>
        <row r="4">
          <cell r="A4" t="str">
            <v>Salvage</v>
          </cell>
          <cell r="B4" t="str">
            <v>Salvage$</v>
          </cell>
          <cell r="L4">
            <v>1</v>
          </cell>
          <cell r="M4" t="str">
            <v>other</v>
          </cell>
        </row>
        <row r="5">
          <cell r="A5" t="str">
            <v>NetSalvage</v>
          </cell>
          <cell r="B5" t="str">
            <v>Net Salvage</v>
          </cell>
          <cell r="C5" t="str">
            <v>P1</v>
          </cell>
          <cell r="D5">
            <v>1</v>
          </cell>
          <cell r="E5" t="b">
            <v>0</v>
          </cell>
          <cell r="F5" t="b">
            <v>0</v>
          </cell>
          <cell r="G5" t="str">
            <v>Salvage * MM# cumCIF</v>
          </cell>
          <cell r="J5" t="str">
            <v>C1</v>
          </cell>
          <cell r="K5" t="str">
            <v>C</v>
          </cell>
          <cell r="L5">
            <v>1</v>
          </cell>
          <cell r="M5" t="str">
            <v>otcap</v>
          </cell>
        </row>
        <row r="6">
          <cell r="A6" t="str">
            <v>pSalvage_LoadCaptlz</v>
          </cell>
          <cell r="B6" t="str">
            <v>%Salvage Loadings Capitalized</v>
          </cell>
          <cell r="C6" t="str">
            <v>P1</v>
          </cell>
          <cell r="D6">
            <v>1</v>
          </cell>
          <cell r="E6" t="b">
            <v>0</v>
          </cell>
          <cell r="F6" t="b">
            <v>1</v>
          </cell>
          <cell r="G6" t="str">
            <v>LoadCaptlz</v>
          </cell>
          <cell r="J6" t="str">
            <v>C1</v>
          </cell>
          <cell r="K6" t="str">
            <v>E</v>
          </cell>
          <cell r="L6">
            <v>1</v>
          </cell>
          <cell r="M6" t="str">
            <v>otcap</v>
          </cell>
        </row>
        <row r="7">
          <cell r="A7" t="str">
            <v>pSalvage_MainMat</v>
          </cell>
          <cell r="B7" t="str">
            <v>%Salvage Main Material</v>
          </cell>
          <cell r="C7" t="str">
            <v>P1</v>
          </cell>
          <cell r="D7">
            <v>1</v>
          </cell>
          <cell r="E7" t="b">
            <v>0</v>
          </cell>
          <cell r="F7" t="b">
            <v>1</v>
          </cell>
          <cell r="G7" t="str">
            <v>MainMat</v>
          </cell>
          <cell r="J7" t="str">
            <v>C1</v>
          </cell>
          <cell r="K7" t="str">
            <v>C</v>
          </cell>
          <cell r="L7">
            <v>1</v>
          </cell>
          <cell r="M7" t="str">
            <v>otcap</v>
          </cell>
        </row>
        <row r="8">
          <cell r="A8" t="str">
            <v>pSalvage_MVRCaptlz</v>
          </cell>
          <cell r="B8" t="str">
            <v>%Salvage MVR</v>
          </cell>
          <cell r="C8" t="str">
            <v>P1</v>
          </cell>
          <cell r="D8">
            <v>1</v>
          </cell>
          <cell r="E8" t="b">
            <v>0</v>
          </cell>
          <cell r="F8" t="b">
            <v>1</v>
          </cell>
          <cell r="G8" t="str">
            <v>MVRCaptlz</v>
          </cell>
          <cell r="J8" t="str">
            <v>C1</v>
          </cell>
          <cell r="K8" t="str">
            <v>E</v>
          </cell>
          <cell r="L8">
            <v>1</v>
          </cell>
          <cell r="M8" t="str">
            <v>otcap</v>
          </cell>
        </row>
        <row r="9">
          <cell r="A9" t="str">
            <v>pSalvage_PlacCaptlz</v>
          </cell>
          <cell r="B9" t="str">
            <v>%Salvage (placing)</v>
          </cell>
          <cell r="C9" t="str">
            <v>P2</v>
          </cell>
          <cell r="D9">
            <v>2</v>
          </cell>
          <cell r="E9" t="b">
            <v>1</v>
          </cell>
          <cell r="F9" t="b">
            <v>1</v>
          </cell>
          <cell r="G9" t="str">
            <v>PlacCaptlz</v>
          </cell>
          <cell r="J9" t="str">
            <v>C1</v>
          </cell>
          <cell r="K9" t="str">
            <v>E</v>
          </cell>
          <cell r="L9">
            <v>1</v>
          </cell>
          <cell r="M9" t="str">
            <v>otcap</v>
          </cell>
        </row>
        <row r="10">
          <cell r="A10" t="str">
            <v>RemLab</v>
          </cell>
          <cell r="B10" t="str">
            <v>Removal$ (labour)</v>
          </cell>
          <cell r="C10" t="str">
            <v>P3</v>
          </cell>
          <cell r="D10">
            <v>3</v>
          </cell>
          <cell r="E10" t="b">
            <v>1</v>
          </cell>
          <cell r="F10" t="b">
            <v>0</v>
          </cell>
          <cell r="G10" t="str">
            <v>$value * MM# cumEIF</v>
          </cell>
          <cell r="H10" t="str">
            <v>([RemMat * LFactorRem] + (_Lunit_RemLab_&lt;#&gt;* RemHrs)) * MM# cumEIF</v>
          </cell>
          <cell r="J10" t="str">
            <v>C2</v>
          </cell>
          <cell r="K10" t="str">
            <v>E</v>
          </cell>
          <cell r="L10">
            <v>1</v>
          </cell>
          <cell r="M10" t="str">
            <v>otcap</v>
          </cell>
        </row>
        <row r="11">
          <cell r="A11" t="str">
            <v>RemMat</v>
          </cell>
          <cell r="B11" t="str">
            <v>Removal$ (material)</v>
          </cell>
          <cell r="C11" t="str">
            <v>P3</v>
          </cell>
          <cell r="D11">
            <v>3</v>
          </cell>
          <cell r="E11" t="b">
            <v>0</v>
          </cell>
          <cell r="F11" t="b">
            <v>0</v>
          </cell>
          <cell r="J11" t="str">
            <v>C2</v>
          </cell>
          <cell r="K11" t="str">
            <v>C</v>
          </cell>
          <cell r="L11">
            <v>1</v>
          </cell>
          <cell r="M11" t="str">
            <v>other</v>
          </cell>
        </row>
        <row r="12">
          <cell r="A12" t="str">
            <v>pRem_MainMat</v>
          </cell>
          <cell r="B12" t="str">
            <v>%Removal (Main Material)</v>
          </cell>
          <cell r="C12" t="str">
            <v>P3</v>
          </cell>
          <cell r="D12">
            <v>3</v>
          </cell>
          <cell r="E12" t="b">
            <v>0</v>
          </cell>
          <cell r="F12" t="b">
            <v>1</v>
          </cell>
          <cell r="G12" t="str">
            <v>MainMat</v>
          </cell>
          <cell r="J12" t="str">
            <v>C2</v>
          </cell>
          <cell r="K12" t="str">
            <v>C</v>
          </cell>
          <cell r="L12">
            <v>1</v>
          </cell>
          <cell r="M12" t="str">
            <v>otcap</v>
          </cell>
        </row>
        <row r="13">
          <cell r="A13" t="str">
            <v>pRem_MVRCaptlz</v>
          </cell>
          <cell r="B13" t="str">
            <v>%Removal (MVR)</v>
          </cell>
          <cell r="C13" t="str">
            <v>P3</v>
          </cell>
          <cell r="D13">
            <v>3</v>
          </cell>
          <cell r="E13" t="b">
            <v>0</v>
          </cell>
          <cell r="F13" t="b">
            <v>1</v>
          </cell>
          <cell r="G13" t="str">
            <v>MVRCaptlz</v>
          </cell>
          <cell r="J13" t="str">
            <v>C2</v>
          </cell>
          <cell r="K13" t="str">
            <v>E</v>
          </cell>
          <cell r="L13">
            <v>1</v>
          </cell>
          <cell r="M13" t="str">
            <v>otcap</v>
          </cell>
        </row>
        <row r="14">
          <cell r="A14" t="str">
            <v>NetRem</v>
          </cell>
          <cell r="B14" t="str">
            <v>Net Removal$ (material)</v>
          </cell>
          <cell r="C14" t="str">
            <v>P3</v>
          </cell>
          <cell r="D14">
            <v>3</v>
          </cell>
          <cell r="E14" t="b">
            <v>0</v>
          </cell>
          <cell r="F14" t="b">
            <v>0</v>
          </cell>
          <cell r="G14" t="str">
            <v>RemMat * (1 + %PST) * MM# cumCIF</v>
          </cell>
          <cell r="J14" t="str">
            <v>C2</v>
          </cell>
          <cell r="K14" t="str">
            <v>C</v>
          </cell>
          <cell r="L14">
            <v>1</v>
          </cell>
          <cell r="M14" t="str">
            <v>otcap</v>
          </cell>
        </row>
        <row r="15">
          <cell r="A15" t="str">
            <v>pRem_PlacCaptlz</v>
          </cell>
          <cell r="B15" t="str">
            <v>%Removal (placing)</v>
          </cell>
          <cell r="C15" t="str">
            <v>P4</v>
          </cell>
          <cell r="D15">
            <v>4</v>
          </cell>
          <cell r="E15" t="b">
            <v>1</v>
          </cell>
          <cell r="F15" t="b">
            <v>1</v>
          </cell>
          <cell r="G15" t="str">
            <v>PlacCaptlz</v>
          </cell>
          <cell r="J15" t="str">
            <v>C2</v>
          </cell>
          <cell r="K15" t="str">
            <v>E</v>
          </cell>
          <cell r="L15">
            <v>1</v>
          </cell>
          <cell r="M15" t="str">
            <v>otcap</v>
          </cell>
        </row>
        <row r="16">
          <cell r="A16" t="str">
            <v>LoadCaptlz</v>
          </cell>
          <cell r="B16" t="str">
            <v>Loadings capitalized $</v>
          </cell>
          <cell r="C16" t="str">
            <v>P0</v>
          </cell>
          <cell r="D16">
            <v>0</v>
          </cell>
          <cell r="E16" t="b">
            <v>0</v>
          </cell>
          <cell r="F16" t="b">
            <v>0</v>
          </cell>
          <cell r="G16" t="str">
            <v>Ship</v>
          </cell>
          <cell r="H16" t="str">
            <v>NetMat*(Warehouse_&amp;_Distribution_Direct)</v>
          </cell>
          <cell r="I16">
            <v>0</v>
          </cell>
          <cell r="J16" t="str">
            <v>Slife</v>
          </cell>
          <cell r="K16" t="str">
            <v>E</v>
          </cell>
          <cell r="M16" t="str">
            <v>otcap</v>
          </cell>
        </row>
        <row r="17">
          <cell r="A17" t="str">
            <v>LoadExpd</v>
          </cell>
          <cell r="B17" t="str">
            <v>Loadings expensed</v>
          </cell>
          <cell r="C17" t="str">
            <v>P5</v>
          </cell>
          <cell r="D17">
            <v>5</v>
          </cell>
          <cell r="E17" t="b">
            <v>0</v>
          </cell>
          <cell r="F17" t="b">
            <v>0</v>
          </cell>
          <cell r="G17">
            <v>0</v>
          </cell>
          <cell r="H17" t="str">
            <v>NetMat*(Warehouse_&amp;_Distribution_Expense)</v>
          </cell>
          <cell r="I17" t="str">
            <v>NetMat*Warehouse_&amp;_Distribution_Expense</v>
          </cell>
          <cell r="J17" t="str">
            <v>Slife</v>
          </cell>
          <cell r="K17" t="str">
            <v>E</v>
          </cell>
          <cell r="M17" t="str">
            <v>otcap</v>
          </cell>
        </row>
        <row r="18">
          <cell r="A18" t="str">
            <v>PlacCaptlz</v>
          </cell>
          <cell r="B18" t="str">
            <v>Placing capitalized</v>
          </cell>
          <cell r="C18" t="str">
            <v>P9</v>
          </cell>
          <cell r="D18">
            <v>9</v>
          </cell>
          <cell r="E18" t="b">
            <v>1</v>
          </cell>
          <cell r="F18" t="b">
            <v>0</v>
          </cell>
          <cell r="G18" t="str">
            <v>_Lunit_PlacCaptlz_&lt;#&gt; * PlacHrs</v>
          </cell>
          <cell r="J18" t="str">
            <v>C2</v>
          </cell>
          <cell r="K18" t="str">
            <v>E</v>
          </cell>
          <cell r="M18" t="str">
            <v>otcap</v>
          </cell>
        </row>
        <row r="19">
          <cell r="A19" t="str">
            <v>PlacExpd</v>
          </cell>
          <cell r="B19" t="str">
            <v>Placing expensed</v>
          </cell>
          <cell r="C19" t="str">
            <v>P5</v>
          </cell>
          <cell r="D19">
            <v>5</v>
          </cell>
          <cell r="E19" t="b">
            <v>0</v>
          </cell>
          <cell r="F19" t="b">
            <v>0</v>
          </cell>
          <cell r="G19" t="str">
            <v>_Lunit_PlacExpd_&lt;#&gt; * PlacHrs</v>
          </cell>
          <cell r="J19" t="str">
            <v>C2</v>
          </cell>
          <cell r="K19" t="str">
            <v>E</v>
          </cell>
          <cell r="M19" t="str">
            <v>otcap</v>
          </cell>
        </row>
        <row r="20">
          <cell r="A20" t="str">
            <v>MVRCaptlz</v>
          </cell>
          <cell r="B20" t="str">
            <v>MVR capitalized $</v>
          </cell>
          <cell r="C20" t="str">
            <v>P0</v>
          </cell>
          <cell r="D20">
            <v>0</v>
          </cell>
          <cell r="E20" t="b">
            <v>0</v>
          </cell>
          <cell r="F20" t="b">
            <v>0</v>
          </cell>
          <cell r="G20" t="str">
            <v>_Lunit_MVRCaptlz_&lt;#&gt; * PlacHrs</v>
          </cell>
          <cell r="J20" t="str">
            <v>C2</v>
          </cell>
          <cell r="K20" t="str">
            <v>E</v>
          </cell>
          <cell r="M20" t="str">
            <v>otcap</v>
          </cell>
        </row>
        <row r="21">
          <cell r="A21" t="str">
            <v>pMtce_LoadCaptlz</v>
          </cell>
          <cell r="B21" t="str">
            <v>%Mtce (Loadings Capitalized)</v>
          </cell>
          <cell r="C21" t="str">
            <v>P7</v>
          </cell>
          <cell r="D21">
            <v>7</v>
          </cell>
          <cell r="E21" t="b">
            <v>0</v>
          </cell>
          <cell r="F21" t="b">
            <v>1</v>
          </cell>
          <cell r="G21" t="str">
            <v>LoadCaptlz</v>
          </cell>
          <cell r="J21" t="str">
            <v>C1</v>
          </cell>
          <cell r="K21" t="str">
            <v>E</v>
          </cell>
          <cell r="L21">
            <v>1</v>
          </cell>
          <cell r="M21" t="str">
            <v>otcap</v>
          </cell>
        </row>
        <row r="22">
          <cell r="A22" t="str">
            <v>pMtce_MainMat</v>
          </cell>
          <cell r="B22" t="str">
            <v>%Mtce (Main Material)</v>
          </cell>
          <cell r="C22" t="str">
            <v>P7</v>
          </cell>
          <cell r="D22">
            <v>7</v>
          </cell>
          <cell r="E22" t="b">
            <v>0</v>
          </cell>
          <cell r="F22" t="b">
            <v>1</v>
          </cell>
          <cell r="G22" t="str">
            <v>MainMat</v>
          </cell>
          <cell r="J22" t="str">
            <v>C1</v>
          </cell>
          <cell r="K22" t="str">
            <v>E</v>
          </cell>
          <cell r="L22">
            <v>1</v>
          </cell>
          <cell r="M22" t="str">
            <v>otcap</v>
          </cell>
        </row>
        <row r="23">
          <cell r="A23" t="str">
            <v>pMtce_MVRCaptlz</v>
          </cell>
          <cell r="B23" t="str">
            <v>%Mtce (MVR)</v>
          </cell>
          <cell r="C23" t="str">
            <v>P7</v>
          </cell>
          <cell r="D23">
            <v>7</v>
          </cell>
          <cell r="E23" t="b">
            <v>0</v>
          </cell>
          <cell r="F23" t="b">
            <v>1</v>
          </cell>
          <cell r="G23" t="str">
            <v>MVRCaptlz</v>
          </cell>
          <cell r="J23" t="str">
            <v>C1</v>
          </cell>
          <cell r="K23" t="str">
            <v>E</v>
          </cell>
          <cell r="L23">
            <v>1</v>
          </cell>
          <cell r="M23" t="str">
            <v>otcap</v>
          </cell>
        </row>
        <row r="24">
          <cell r="A24" t="str">
            <v>pMtce_PlacCaptlz</v>
          </cell>
          <cell r="B24" t="str">
            <v>%Mtce (placing)</v>
          </cell>
          <cell r="C24" t="str">
            <v>P8</v>
          </cell>
          <cell r="D24">
            <v>8</v>
          </cell>
          <cell r="E24" t="b">
            <v>1</v>
          </cell>
          <cell r="F24" t="b">
            <v>1</v>
          </cell>
          <cell r="G24" t="str">
            <v>PlacCaptlz</v>
          </cell>
          <cell r="J24" t="str">
            <v>C1</v>
          </cell>
          <cell r="K24" t="str">
            <v>E</v>
          </cell>
          <cell r="L24">
            <v>1</v>
          </cell>
          <cell r="M24" t="str">
            <v>otcap</v>
          </cell>
        </row>
        <row r="25">
          <cell r="A25" t="str">
            <v>pCaprel_MainMat</v>
          </cell>
          <cell r="B25" t="str">
            <v>Related expense labour (caprel)</v>
          </cell>
          <cell r="C25" t="str">
            <v>P6</v>
          </cell>
          <cell r="D25">
            <v>6</v>
          </cell>
          <cell r="E25" t="b">
            <v>0</v>
          </cell>
          <cell r="F25" t="b">
            <v>1</v>
          </cell>
          <cell r="G25" t="str">
            <v>MainMat</v>
          </cell>
          <cell r="J25" t="str">
            <v>Slife</v>
          </cell>
          <cell r="K25" t="str">
            <v>E</v>
          </cell>
          <cell r="L25">
            <v>1</v>
          </cell>
          <cell r="M25" t="str">
            <v>otcap</v>
          </cell>
        </row>
        <row r="26">
          <cell r="A26" t="str">
            <v>LFactorRem</v>
          </cell>
          <cell r="B26" t="str">
            <v>Removal Labour Factor</v>
          </cell>
          <cell r="G26" t="str">
            <v>(Warehouse_&amp;_Distribution_Direct +Warehouse_&amp;_Distribution_Expense)</v>
          </cell>
          <cell r="H26" t="str">
            <v>(Warehouse_&amp;_Distribution_Direct +Warehouse_&amp;_Distribution_Expense)</v>
          </cell>
          <cell r="I26" t="str">
            <v>Warehouse_&amp;_Distribution_Expense</v>
          </cell>
          <cell r="M26" t="str">
            <v>other</v>
          </cell>
        </row>
        <row r="27">
          <cell r="A27" t="str">
            <v>LFactorRest</v>
          </cell>
          <cell r="B27" t="str">
            <v>Restoration Labour Factor</v>
          </cell>
          <cell r="G27">
            <v>0</v>
          </cell>
          <cell r="H27" t="str">
            <v>(Warehouse_&amp;_Distribution_Direct +Warehouse_&amp;_Distribution_Expense)</v>
          </cell>
          <cell r="I27" t="str">
            <v>Warehouse_&amp;_Distribution_Expense</v>
          </cell>
          <cell r="M27" t="str">
            <v>other</v>
          </cell>
        </row>
        <row r="28">
          <cell r="A28" t="str">
            <v>Spare</v>
          </cell>
          <cell r="B28" t="str">
            <v>Spare$</v>
          </cell>
          <cell r="M28" t="str">
            <v>other</v>
          </cell>
        </row>
        <row r="29">
          <cell r="A29" t="str">
            <v>MainMatCost</v>
          </cell>
          <cell r="B29" t="str">
            <v>Main Material Cost</v>
          </cell>
          <cell r="M29" t="str">
            <v>other</v>
          </cell>
        </row>
        <row r="30">
          <cell r="A30" t="str">
            <v>RestMat</v>
          </cell>
          <cell r="B30" t="str">
            <v>Restoration Material</v>
          </cell>
          <cell r="K30" t="str">
            <v>C</v>
          </cell>
          <cell r="L30">
            <v>1</v>
          </cell>
          <cell r="M30" t="str">
            <v>other</v>
          </cell>
        </row>
        <row r="31">
          <cell r="A31" t="str">
            <v>Ship</v>
          </cell>
          <cell r="B31" t="str">
            <v>Shipping $</v>
          </cell>
          <cell r="M31" t="str">
            <v>other</v>
          </cell>
        </row>
        <row r="32">
          <cell r="A32" t="str">
            <v>PlacHrs</v>
          </cell>
          <cell r="B32" t="str">
            <v>Placing Hours</v>
          </cell>
          <cell r="M32" t="str">
            <v>other</v>
          </cell>
        </row>
        <row r="33">
          <cell r="A33" t="str">
            <v>RemHrs</v>
          </cell>
          <cell r="B33" t="str">
            <v>Removal Hours</v>
          </cell>
          <cell r="M33" t="str">
            <v>other</v>
          </cell>
        </row>
        <row r="34">
          <cell r="A34" t="str">
            <v>cumCIF</v>
          </cell>
        </row>
        <row r="35">
          <cell r="A35" t="str">
            <v>cumEIF</v>
          </cell>
        </row>
        <row r="36">
          <cell r="A36" t="str">
            <v>pRem_LoadCaptlz</v>
          </cell>
          <cell r="B36" t="str">
            <v>%Removal (Loadings Capitalized)</v>
          </cell>
          <cell r="C36" t="str">
            <v>P3</v>
          </cell>
          <cell r="D36">
            <v>3</v>
          </cell>
          <cell r="E36" t="b">
            <v>0</v>
          </cell>
          <cell r="F36" t="b">
            <v>1</v>
          </cell>
          <cell r="G36" t="str">
            <v>LoadCaptlz</v>
          </cell>
          <cell r="J36" t="str">
            <v>C2</v>
          </cell>
          <cell r="K36" t="str">
            <v>E</v>
          </cell>
          <cell r="L36">
            <v>1</v>
          </cell>
          <cell r="M36" t="str">
            <v>otcap</v>
          </cell>
        </row>
        <row r="37">
          <cell r="A37" t="str">
            <v>NetRest</v>
          </cell>
          <cell r="B37" t="str">
            <v>Net Restoration$ (materail)</v>
          </cell>
          <cell r="E37" t="b">
            <v>0</v>
          </cell>
          <cell r="F37" t="b">
            <v>0</v>
          </cell>
          <cell r="G37" t="str">
            <v>RestMat * (1 + %PST) * MM# restCIF</v>
          </cell>
          <cell r="K37" t="str">
            <v>C</v>
          </cell>
          <cell r="M37" t="str">
            <v>otexp</v>
          </cell>
        </row>
        <row r="38">
          <cell r="A38" t="str">
            <v>RestLab</v>
          </cell>
          <cell r="B38" t="str">
            <v>Restoration Labour</v>
          </cell>
          <cell r="E38" t="b">
            <v>0</v>
          </cell>
          <cell r="F38" t="b">
            <v>0</v>
          </cell>
          <cell r="G38" t="str">
            <v>([RestMat * LFactorRest] + [RestShip] + (_Lunit_RemLab_&lt;#&gt; * RestHrs)) * MM# restEIF</v>
          </cell>
          <cell r="K38" t="str">
            <v>E</v>
          </cell>
          <cell r="M38" t="str">
            <v>otexp</v>
          </cell>
        </row>
        <row r="39">
          <cell r="A39" t="str">
            <v>RestHrs</v>
          </cell>
          <cell r="B39" t="str">
            <v>Restoration Hours</v>
          </cell>
          <cell r="M39" t="str">
            <v>other</v>
          </cell>
        </row>
        <row r="40">
          <cell r="A40" t="str">
            <v>PSDHrs</v>
          </cell>
          <cell r="B40" t="str">
            <v>Post Sale Design Hours</v>
          </cell>
          <cell r="M40" t="str">
            <v>other</v>
          </cell>
        </row>
        <row r="41">
          <cell r="A41" t="str">
            <v>PSDCaptlz</v>
          </cell>
          <cell r="B41" t="str">
            <v>Post Sale Design (Capitalized)</v>
          </cell>
          <cell r="C41" t="str">
            <v>P9</v>
          </cell>
          <cell r="D41">
            <v>9</v>
          </cell>
          <cell r="E41" t="b">
            <v>1</v>
          </cell>
          <cell r="F41" t="b">
            <v>0</v>
          </cell>
          <cell r="G41" t="str">
            <v>_Lunit_PSDCaptlz_&lt;#&gt;* PSDHrs</v>
          </cell>
          <cell r="J41" t="str">
            <v>Slife</v>
          </cell>
          <cell r="K41" t="str">
            <v>Z</v>
          </cell>
          <cell r="M41" t="str">
            <v>otcap</v>
          </cell>
        </row>
        <row r="42">
          <cell r="A42" t="str">
            <v>PSDExpd</v>
          </cell>
          <cell r="B42" t="str">
            <v>Post Sale Design (Expensed)</v>
          </cell>
          <cell r="C42" t="str">
            <v>P5</v>
          </cell>
          <cell r="D42">
            <v>5</v>
          </cell>
          <cell r="E42" t="b">
            <v>0</v>
          </cell>
          <cell r="F42" t="b">
            <v>0</v>
          </cell>
          <cell r="G42" t="str">
            <v>_Lunit_PlacExpd_&lt;#&gt; * PSDHrs</v>
          </cell>
          <cell r="J42" t="str">
            <v>Slife</v>
          </cell>
          <cell r="K42" t="str">
            <v>Z</v>
          </cell>
          <cell r="M42" t="str">
            <v>otcap</v>
          </cell>
        </row>
        <row r="43">
          <cell r="A43" t="str">
            <v>MtceLab</v>
          </cell>
          <cell r="B43" t="str">
            <v>Maintenance Labour</v>
          </cell>
          <cell r="G43" t="str">
            <v>_Lunit_RemLab_&lt;#&gt; * MtceHrs</v>
          </cell>
          <cell r="K43" t="str">
            <v>E</v>
          </cell>
          <cell r="M43" t="str">
            <v>otexp</v>
          </cell>
        </row>
        <row r="44">
          <cell r="A44" t="str">
            <v>MtceHrs</v>
          </cell>
          <cell r="B44" t="str">
            <v>Maintenance Hours</v>
          </cell>
          <cell r="M44" t="str">
            <v>other</v>
          </cell>
        </row>
        <row r="45">
          <cell r="A45" t="str">
            <v>RestShip</v>
          </cell>
          <cell r="B45" t="str">
            <v>Restoration Shipping $</v>
          </cell>
          <cell r="M45" t="str">
            <v>other</v>
          </cell>
        </row>
        <row r="46">
          <cell r="A46" t="str">
            <v>InwardAdmin</v>
          </cell>
          <cell r="B46" t="str">
            <v>Inward Admin $</v>
          </cell>
          <cell r="K46" t="str">
            <v>E</v>
          </cell>
          <cell r="M46" t="str">
            <v>otexp</v>
          </cell>
        </row>
        <row r="47">
          <cell r="A47" t="str">
            <v>OngoingAdmin</v>
          </cell>
          <cell r="B47" t="str">
            <v>Ongoing Admin $</v>
          </cell>
          <cell r="K47" t="str">
            <v>E</v>
          </cell>
          <cell r="M47" t="str">
            <v>ogexp</v>
          </cell>
        </row>
        <row r="48">
          <cell r="A48" t="str">
            <v>OutwardAdmin</v>
          </cell>
          <cell r="B48" t="str">
            <v>Outward Admin $</v>
          </cell>
          <cell r="M48" t="str">
            <v>other</v>
          </cell>
        </row>
        <row r="49">
          <cell r="A49" t="str">
            <v>NetOutAdmin</v>
          </cell>
          <cell r="B49" t="str">
            <v>Adjusted Outward Admin $</v>
          </cell>
          <cell r="G49" t="str">
            <v>OutwardAdmin * _OtwdEIF</v>
          </cell>
          <cell r="K49" t="str">
            <v>E</v>
          </cell>
          <cell r="M49" t="str">
            <v>otexp</v>
          </cell>
        </row>
      </sheetData>
      <sheetData sheetId="44" refreshError="1"/>
      <sheetData sheetId="45" refreshError="1"/>
      <sheetData sheetId="46" refreshError="1"/>
      <sheetData sheetId="47">
        <row r="6">
          <cell r="N6" t="str">
            <v>_Lunit_RemLab_1</v>
          </cell>
          <cell r="O6" t="str">
            <v>_Lunit_RemLab_2</v>
          </cell>
          <cell r="P6" t="str">
            <v>_Lunit_RemLab_3</v>
          </cell>
          <cell r="Q6" t="str">
            <v>_Lunit_RemLab_4</v>
          </cell>
          <cell r="R6" t="str">
            <v>_Lunit_RemLab_5</v>
          </cell>
          <cell r="S6" t="str">
            <v>_Lunit_RemLab_6</v>
          </cell>
        </row>
        <row r="7">
          <cell r="N7" t="str">
            <v>_Lunit_PlacCaptlz_1</v>
          </cell>
          <cell r="O7" t="str">
            <v>_Lunit_PlacCaptlz_2</v>
          </cell>
          <cell r="P7" t="str">
            <v>_Lunit_PlacCaptlz_3</v>
          </cell>
          <cell r="Q7" t="str">
            <v>_Lunit_PlacCaptlz_4</v>
          </cell>
          <cell r="R7" t="str">
            <v>_Lunit_PlacCaptlz_5</v>
          </cell>
          <cell r="S7" t="str">
            <v>_Lunit_PlacCaptlz_6</v>
          </cell>
        </row>
        <row r="8">
          <cell r="N8" t="str">
            <v>_Lunit_PlacExpd_1</v>
          </cell>
          <cell r="O8" t="str">
            <v>_Lunit_PlacExpd_2</v>
          </cell>
          <cell r="P8" t="str">
            <v>_Lunit_PlacExpd_3</v>
          </cell>
          <cell r="Q8" t="str">
            <v>_Lunit_PlacExpd_4</v>
          </cell>
          <cell r="R8" t="str">
            <v>_Lunit_PlacExpd_5</v>
          </cell>
          <cell r="S8" t="str">
            <v>_Lunit_PlacExpd_6</v>
          </cell>
        </row>
        <row r="9">
          <cell r="N9" t="str">
            <v>_Lunit_PSDCaptlz_1</v>
          </cell>
          <cell r="O9" t="str">
            <v>_Lunit_PSDCaptlz_2</v>
          </cell>
          <cell r="P9" t="str">
            <v>_Lunit_PSDCaptlz_3</v>
          </cell>
          <cell r="Q9" t="str">
            <v>_Lunit_PSDCaptlz_4</v>
          </cell>
          <cell r="R9" t="str">
            <v>_Lunit_PSDCaptlz_5</v>
          </cell>
          <cell r="S9" t="str">
            <v>_Lunit_PSDCaptlz_6</v>
          </cell>
        </row>
        <row r="10">
          <cell r="N10" t="str">
            <v>_Lunit_MVRCaptlz_1</v>
          </cell>
          <cell r="O10" t="str">
            <v>_Lunit_MVRCaptlz_2</v>
          </cell>
          <cell r="P10" t="str">
            <v>_Lunit_MVRCaptlz_3</v>
          </cell>
          <cell r="Q10" t="str">
            <v>_Lunit_MVRCaptlz_4</v>
          </cell>
          <cell r="R10" t="str">
            <v>_Lunit_MVRCaptlz_5</v>
          </cell>
          <cell r="S10" t="str">
            <v>_Lunit_MVRCaptlz_6</v>
          </cell>
        </row>
        <row r="13">
          <cell r="N13" t="str">
            <v>_otBaseRev</v>
          </cell>
          <cell r="O13" t="str">
            <v>_ogBaseRev_Mth</v>
          </cell>
          <cell r="Q13" t="str">
            <v>_OtwdEIF</v>
          </cell>
        </row>
        <row r="16">
          <cell r="N16" t="str">
            <v>MM1_cumCIF</v>
          </cell>
          <cell r="O16" t="str">
            <v>MM1_cumEIF</v>
          </cell>
          <cell r="P16" t="str">
            <v>MM1_restCIF</v>
          </cell>
          <cell r="Q16" t="str">
            <v>MM1_restEIF</v>
          </cell>
        </row>
        <row r="17">
          <cell r="N17" t="str">
            <v>MM2_cumCIF</v>
          </cell>
          <cell r="O17" t="str">
            <v>MM2_cumEIF</v>
          </cell>
          <cell r="P17" t="str">
            <v>MM2_restCIF</v>
          </cell>
          <cell r="Q17" t="str">
            <v>MM2_restEIF</v>
          </cell>
        </row>
        <row r="18">
          <cell r="N18" t="str">
            <v>MM3_cumCIF</v>
          </cell>
          <cell r="O18" t="str">
            <v>MM3_cumEIF</v>
          </cell>
          <cell r="P18" t="str">
            <v>MM3_restCIF</v>
          </cell>
          <cell r="Q18" t="str">
            <v>MM3_restEIF</v>
          </cell>
        </row>
        <row r="19">
          <cell r="N19" t="str">
            <v>MM4_cumCIF</v>
          </cell>
          <cell r="O19" t="str">
            <v>MM4_cumEIF</v>
          </cell>
          <cell r="P19" t="str">
            <v>MM4_restCIF</v>
          </cell>
          <cell r="Q19" t="str">
            <v>MM4_restEIF</v>
          </cell>
        </row>
        <row r="20">
          <cell r="N20" t="str">
            <v>MM5_cumCIF</v>
          </cell>
          <cell r="O20" t="str">
            <v>MM5_cumEIF</v>
          </cell>
          <cell r="P20" t="str">
            <v>MM5_restCIF</v>
          </cell>
          <cell r="Q20" t="str">
            <v>MM5_restEIF</v>
          </cell>
        </row>
        <row r="21">
          <cell r="N21" t="str">
            <v>MM6_cumCIF</v>
          </cell>
          <cell r="O21" t="str">
            <v>MM6_cumEIF</v>
          </cell>
          <cell r="P21" t="str">
            <v>MM6_restCIF</v>
          </cell>
          <cell r="Q21" t="str">
            <v>MM6_restEIF</v>
          </cell>
        </row>
        <row r="22">
          <cell r="N22" t="str">
            <v>MM7_cumCIF</v>
          </cell>
          <cell r="O22" t="str">
            <v>MM7_cumEIF</v>
          </cell>
          <cell r="P22" t="str">
            <v>MM7_restCIF</v>
          </cell>
          <cell r="Q22" t="str">
            <v>MM7_restEIF</v>
          </cell>
        </row>
        <row r="23">
          <cell r="N23" t="str">
            <v>MM8_cumCIF</v>
          </cell>
          <cell r="O23" t="str">
            <v>MM8_cumEIF</v>
          </cell>
          <cell r="P23" t="str">
            <v>MM8_restCIF</v>
          </cell>
          <cell r="Q23" t="str">
            <v>MM8_restEIF</v>
          </cell>
        </row>
        <row r="24">
          <cell r="C24" t="str">
            <v>Begin_Year</v>
          </cell>
          <cell r="E24" t="str">
            <v>Clasfn_Set</v>
          </cell>
          <cell r="H24" t="str">
            <v>Model_Version</v>
          </cell>
          <cell r="N24" t="str">
            <v>MM9_cumCIF</v>
          </cell>
          <cell r="O24" t="str">
            <v>MM9_cumEIF</v>
          </cell>
          <cell r="P24" t="str">
            <v>MM9_restCIF</v>
          </cell>
          <cell r="Q24" t="str">
            <v>MM9_restEIF</v>
          </cell>
        </row>
        <row r="25">
          <cell r="C25" t="str">
            <v>Begin_Month</v>
          </cell>
          <cell r="H25" t="str">
            <v>Model_Date</v>
          </cell>
          <cell r="N25" t="str">
            <v>MM10_cumCIF</v>
          </cell>
          <cell r="O25" t="str">
            <v>MM10_cumEIF</v>
          </cell>
          <cell r="P25" t="str">
            <v>MM10_restCIF</v>
          </cell>
          <cell r="Q25" t="str">
            <v>MM10_restEIF</v>
          </cell>
          <cell r="AA25" t="str">
            <v>idxClasfn_Set</v>
          </cell>
        </row>
        <row r="26">
          <cell r="C26" t="str">
            <v>End_Year</v>
          </cell>
          <cell r="E26" t="str">
            <v>Periodicity</v>
          </cell>
          <cell r="H26" t="str">
            <v>DLL_Version</v>
          </cell>
          <cell r="AA26" t="str">
            <v>idxPeriod_Unit</v>
          </cell>
        </row>
        <row r="27">
          <cell r="C27" t="str">
            <v>End_Month</v>
          </cell>
          <cell r="E27" t="str">
            <v>B_Unit</v>
          </cell>
          <cell r="H27" t="str">
            <v>DLL_Date</v>
          </cell>
          <cell r="AA27" t="str">
            <v>idxPeriodicity</v>
          </cell>
        </row>
        <row r="28">
          <cell r="C28" t="str">
            <v>Study_Period</v>
          </cell>
          <cell r="AA28" t="str">
            <v>idxB_Unit</v>
          </cell>
        </row>
        <row r="29">
          <cell r="C29" t="str">
            <v>Study_Period_Prdcy</v>
          </cell>
          <cell r="E29" t="str">
            <v>CFMeasure_unit</v>
          </cell>
          <cell r="AA29" t="str">
            <v>idxCFMeasure_unit</v>
          </cell>
        </row>
        <row r="30">
          <cell r="C30" t="str">
            <v>Study_Duration</v>
          </cell>
          <cell r="E30" t="str">
            <v>DmdMeasure_unit</v>
          </cell>
          <cell r="AA30" t="str">
            <v>idxadj_to_i</v>
          </cell>
        </row>
        <row r="31">
          <cell r="C31" t="str">
            <v>Project</v>
          </cell>
          <cell r="E31" t="str">
            <v>Project_Date</v>
          </cell>
          <cell r="AA31" t="str">
            <v>idxDmdMeasure_unit</v>
          </cell>
        </row>
        <row r="32">
          <cell r="C32" t="str">
            <v>Alt_Title</v>
          </cell>
          <cell r="E32" t="str">
            <v>Description</v>
          </cell>
        </row>
        <row r="33">
          <cell r="C33" t="str">
            <v>Ref_Title</v>
          </cell>
        </row>
        <row r="34">
          <cell r="C34" t="str">
            <v>Prime_nme</v>
          </cell>
          <cell r="E34" t="str">
            <v>Prime_phone</v>
          </cell>
        </row>
        <row r="35">
          <cell r="C35" t="str">
            <v>Model_Developer</v>
          </cell>
          <cell r="E35" t="str">
            <v>Model_phone</v>
          </cell>
        </row>
        <row r="39">
          <cell r="A39" t="str">
            <v>Anchor_Factor</v>
          </cell>
        </row>
        <row r="43">
          <cell r="A43" t="str">
            <v>Anchor_LEvars</v>
          </cell>
        </row>
        <row r="49">
          <cell r="B49" t="str">
            <v>_Million</v>
          </cell>
        </row>
        <row r="50">
          <cell r="B50" t="str">
            <v>_Thousand</v>
          </cell>
        </row>
        <row r="57">
          <cell r="A57" t="str">
            <v>Anchor_Annual</v>
          </cell>
        </row>
        <row r="64">
          <cell r="A64" t="str">
            <v>Anchor_Calc</v>
          </cell>
        </row>
        <row r="71">
          <cell r="A71" t="str">
            <v>Anchor_Rev</v>
          </cell>
        </row>
        <row r="78">
          <cell r="A78" t="str">
            <v>Anchor_Exp</v>
          </cell>
        </row>
        <row r="85">
          <cell r="A85" t="str">
            <v>Anchor_Cap</v>
          </cell>
        </row>
        <row r="92">
          <cell r="A92" t="str">
            <v>Anchor_Salv</v>
          </cell>
        </row>
        <row r="99">
          <cell r="A99" t="str">
            <v>Anchor_Rem</v>
          </cell>
        </row>
        <row r="106">
          <cell r="A106" t="str">
            <v>Anchor_Lse</v>
          </cell>
        </row>
        <row r="113">
          <cell r="A113" t="str">
            <v>Anchor_Dmd</v>
          </cell>
        </row>
        <row r="120">
          <cell r="A120" t="str">
            <v>Anchor_Taxshield</v>
          </cell>
        </row>
        <row r="123">
          <cell r="A123" t="str">
            <v>Sensitivity format block (3 rows x 32 cols)</v>
          </cell>
        </row>
        <row r="127">
          <cell r="A127" t="str">
            <v>Sensitivity format calc (2 rows x 32 cols)</v>
          </cell>
        </row>
        <row r="132">
          <cell r="A132" t="str">
            <v>Category I competitor services as set out in Appendix 1 of Regulatory framework for second price cap period, Telecom Decision CRTC 2002-34, 30 May 2002, and any relevant subsequent decisions or orders regarding Category I competitor services (e.g., CDN DS</v>
          </cell>
        </row>
        <row r="134">
          <cell r="A134" t="str">
            <v>Category I competitor services as set out in Appendix 1 of Regulatory framework for second price cap period, Telecom Decision CRTC 2002-34, 30 May 2002, and any relevant subsequent decisions or orders regarding Category I competitor services (e.g., CDN DS</v>
          </cell>
        </row>
      </sheetData>
      <sheetData sheetId="4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opDown"/>
      <sheetName val="Income Statement-VAN"/>
      <sheetName val="Financial-Hybrid"/>
      <sheetName val="Financial-VPN"/>
      <sheetName val="Financial-LAN"/>
      <sheetName val="Flag"/>
      <sheetName val="Input"/>
      <sheetName val="Base_Results"/>
      <sheetName val="CF_outputAR"/>
      <sheetName val="Base_Results_Alt"/>
      <sheetName val="CF_outputAlt"/>
      <sheetName val="Base_Results_Ref"/>
      <sheetName val="CF_outputRef"/>
      <sheetName val="Internal_Margin_Report"/>
      <sheetName val="Defaults_Used"/>
      <sheetName val="Defaults"/>
      <sheetName val="Sensitivity"/>
      <sheetName val="Probabilistic"/>
      <sheetName val="CRTC Tables 1 and 2 (Demand)"/>
      <sheetName val="CRTC Table 6 (Demand)"/>
      <sheetName val="IVALocalServRpt"/>
      <sheetName val="CRTC Table 2 (Type 1 CSA)"/>
      <sheetName val="CRTC Table 2 (Type 2 CSA)"/>
      <sheetName val="CRTC_Summary"/>
      <sheetName val="CRTC_outputAlt"/>
      <sheetName val="CRTC_pws_pwacs"/>
      <sheetName val="Project"/>
      <sheetName val="Variable_Fact"/>
      <sheetName val="BubData"/>
      <sheetName val="BubForm"/>
      <sheetName val="BubParm"/>
      <sheetName val="Base_Results_1"/>
      <sheetName val="Project_tv"/>
      <sheetName val="Factor_tv"/>
      <sheetName val="Defaults Used"/>
      <sheetName val="PCA_Cfclass"/>
      <sheetName val="PCA_Group"/>
      <sheetName val="PCA_TradRating"/>
      <sheetName val="rshCostSummary_Values"/>
      <sheetName val="Inpt_Tmpl"/>
      <sheetName val="Map_input"/>
      <sheetName val="BubPcaces"/>
    </sheetNames>
    <sheetDataSet>
      <sheetData sheetId="0" refreshError="1"/>
      <sheetData sheetId="1" refreshError="1"/>
      <sheetData sheetId="2" refreshError="1"/>
      <sheetData sheetId="3" refreshError="1"/>
      <sheetData sheetId="4" refreshError="1"/>
      <sheetData sheetId="5" refreshError="1"/>
      <sheetData sheetId="6" refreshError="1">
        <row r="96">
          <cell r="H96">
            <v>211400</v>
          </cell>
          <cell r="I96">
            <v>0</v>
          </cell>
          <cell r="J96">
            <v>0</v>
          </cell>
          <cell r="K96">
            <v>0</v>
          </cell>
        </row>
        <row r="105">
          <cell r="H105">
            <v>36189</v>
          </cell>
          <cell r="I105">
            <v>46844.65</v>
          </cell>
          <cell r="J105">
            <v>0</v>
          </cell>
          <cell r="K105">
            <v>0</v>
          </cell>
        </row>
        <row r="108">
          <cell r="H108">
            <v>29704.946887776794</v>
          </cell>
          <cell r="I108">
            <v>0</v>
          </cell>
          <cell r="J108">
            <v>0</v>
          </cell>
          <cell r="K108">
            <v>0</v>
          </cell>
        </row>
        <row r="114">
          <cell r="H114">
            <v>13508.640000000001</v>
          </cell>
          <cell r="I114">
            <v>40525.920000000006</v>
          </cell>
          <cell r="J114">
            <v>40525.920000000006</v>
          </cell>
          <cell r="K114">
            <v>27017.280000000002</v>
          </cell>
        </row>
        <row r="120">
          <cell r="H120">
            <v>4661.6000000000004</v>
          </cell>
          <cell r="I120">
            <v>0</v>
          </cell>
          <cell r="J120">
            <v>0</v>
          </cell>
          <cell r="K120">
            <v>0</v>
          </cell>
        </row>
        <row r="123">
          <cell r="H123">
            <v>21140</v>
          </cell>
          <cell r="I123">
            <v>0</v>
          </cell>
          <cell r="J123">
            <v>0</v>
          </cell>
          <cell r="K123">
            <v>0</v>
          </cell>
        </row>
        <row r="126">
          <cell r="H126">
            <v>1800</v>
          </cell>
          <cell r="I126">
            <v>5400</v>
          </cell>
          <cell r="J126">
            <v>5400</v>
          </cell>
          <cell r="K126">
            <v>3600</v>
          </cell>
        </row>
        <row r="129">
          <cell r="H129">
            <v>0</v>
          </cell>
          <cell r="I129">
            <v>0</v>
          </cell>
          <cell r="J129">
            <v>0</v>
          </cell>
          <cell r="K129">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AMAS 3 node OPTera 3400"/>
      <sheetName val="Umbilical IFC Answers"/>
      <sheetName val="Averages"/>
      <sheetName val="Band &amp; Svc Specific Tfc Assptns"/>
      <sheetName val="Cost Drivers"/>
      <sheetName val="Configuration Mix"/>
      <sheetName val="AMAS and AN Optera 3400"/>
      <sheetName val="SR-500 Optera 3400 OC-3"/>
      <sheetName val="SR-500 Umbilical"/>
      <sheetName val="AMAS Umbilical IFC Line Driven"/>
      <sheetName val="AN Umbilical IFC Traffic"/>
      <sheetName val="SR-500 Umbilical IFC Traffic"/>
      <sheetName val="AMAS Umb IFC Line CLLI Calcs"/>
      <sheetName val="SR500 Umb IFC Traf CLLI Calcs"/>
      <sheetName val="OP Costs"/>
      <sheetName val="Demand"/>
      <sheetName val="Growth_Characteristics_By_CLLI"/>
      <sheetName val="CCF"/>
    </sheetNames>
    <sheetDataSet>
      <sheetData sheetId="0"/>
      <sheetData sheetId="1"/>
      <sheetData sheetId="2"/>
      <sheetData sheetId="3"/>
      <sheetData sheetId="4" refreshError="1">
        <row r="4">
          <cell r="B4">
            <v>1.2479389633090887</v>
          </cell>
          <cell r="C4">
            <v>1.5944106836191387</v>
          </cell>
          <cell r="D4">
            <v>1.5299638612190845</v>
          </cell>
          <cell r="E4">
            <v>1.8045549126634177</v>
          </cell>
          <cell r="F4">
            <v>1.8208293561126863</v>
          </cell>
          <cell r="G4">
            <v>1.8670819139759718</v>
          </cell>
          <cell r="H4">
            <v>1.7850889497939686</v>
          </cell>
        </row>
      </sheetData>
      <sheetData sheetId="5" refreshError="1">
        <row r="7">
          <cell r="B7">
            <v>1</v>
          </cell>
        </row>
        <row r="10">
          <cell r="B10">
            <v>0.9</v>
          </cell>
        </row>
        <row r="11">
          <cell r="B11">
            <v>9.9999999999999978E-2</v>
          </cell>
        </row>
      </sheetData>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NOTES"/>
      <sheetName val="Remote IFC Answers"/>
      <sheetName val="U_Costs_Detail"/>
      <sheetName val="Eqpt_Capacities"/>
      <sheetName val="Capacity_Costs"/>
      <sheetName val="Band &amp; Svc Specific Tfc Assptns"/>
      <sheetName val="Svc_Costs_by_Band"/>
      <sheetName val="Factors"/>
      <sheetName val="Averages"/>
    </sheetNames>
    <sheetDataSet>
      <sheetData sheetId="0"/>
      <sheetData sheetId="1"/>
      <sheetData sheetId="2"/>
      <sheetData sheetId="3"/>
      <sheetData sheetId="4"/>
      <sheetData sheetId="5"/>
      <sheetData sheetId="6"/>
      <sheetData sheetId="7"/>
      <sheetData sheetId="8"/>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TITLE"/>
      <sheetName val="Graphs"/>
      <sheetName val="Summary"/>
      <sheetName val="Data"/>
      <sheetName val="Trends"/>
      <sheetName val="%ofRev"/>
      <sheetName val="Glossary"/>
      <sheetName val="Normalization"/>
      <sheetName val="BW Discrepancy"/>
      <sheetName val="DO NOT PRINT -Model_Calc"/>
      <sheetName val="Sheet2"/>
      <sheetName val="Overview"/>
      <sheetName val="Sheet1"/>
      <sheetName val="DO NOT PRINT - Usage"/>
    </sheetNames>
    <sheetDataSet>
      <sheetData sheetId="0" refreshError="1"/>
      <sheetData sheetId="1" refreshError="1"/>
      <sheetData sheetId="2" refreshError="1">
        <row r="67">
          <cell r="G67" t="str">
            <v>Q1 2004</v>
          </cell>
          <cell r="N67" t="str">
            <v>Q2 2004</v>
          </cell>
        </row>
        <row r="68">
          <cell r="G68" t="str">
            <v>Actual</v>
          </cell>
          <cell r="H68" t="str">
            <v>Budget</v>
          </cell>
          <cell r="I68" t="str">
            <v>Budget Variance</v>
          </cell>
          <cell r="J68" t="str">
            <v>Budget Variance</v>
          </cell>
          <cell r="K68" t="str">
            <v xml:space="preserve">Model Average </v>
          </cell>
          <cell r="L68" t="str">
            <v>Model Variance</v>
          </cell>
          <cell r="N68" t="str">
            <v>Actual</v>
          </cell>
          <cell r="O68" t="str">
            <v>Budget</v>
          </cell>
          <cell r="P68" t="str">
            <v>Budget Variance</v>
          </cell>
          <cell r="Q68" t="str">
            <v>Budget Variance</v>
          </cell>
          <cell r="R68" t="str">
            <v xml:space="preserve">Model Average </v>
          </cell>
          <cell r="S68" t="str">
            <v>Model Variance</v>
          </cell>
        </row>
        <row r="69">
          <cell r="G69">
            <v>575909951</v>
          </cell>
          <cell r="H69">
            <v>535728146.50999898</v>
          </cell>
          <cell r="I69">
            <v>40181804.490001023</v>
          </cell>
          <cell r="J69">
            <v>7.5004094430664914E-2</v>
          </cell>
          <cell r="K69">
            <v>574061729.88566399</v>
          </cell>
          <cell r="L69">
            <v>3.2195511704014024E-3</v>
          </cell>
          <cell r="N69">
            <v>608594601</v>
          </cell>
          <cell r="O69">
            <v>589364228.5</v>
          </cell>
          <cell r="P69">
            <v>19230372.5</v>
          </cell>
          <cell r="Q69">
            <v>3.2629012026982984E-2</v>
          </cell>
          <cell r="R69">
            <v>591416829.26243365</v>
          </cell>
          <cell r="S69">
            <v>2.9045118244249268E-2</v>
          </cell>
        </row>
        <row r="70">
          <cell r="G70">
            <v>33800636</v>
          </cell>
          <cell r="H70">
            <v>34253181</v>
          </cell>
          <cell r="I70">
            <v>-452545</v>
          </cell>
          <cell r="J70">
            <v>-1.3211765645941065E-2</v>
          </cell>
          <cell r="N70">
            <v>35103078</v>
          </cell>
          <cell r="O70">
            <v>34756117</v>
          </cell>
          <cell r="P70">
            <v>346961</v>
          </cell>
          <cell r="Q70">
            <v>9.9827319605352294E-3</v>
          </cell>
        </row>
        <row r="71">
          <cell r="G71">
            <v>499522333</v>
          </cell>
          <cell r="H71">
            <v>474740847.50999898</v>
          </cell>
          <cell r="I71">
            <v>24781485.490001023</v>
          </cell>
          <cell r="J71">
            <v>5.2200027909919955E-2</v>
          </cell>
          <cell r="N71">
            <v>537969357</v>
          </cell>
          <cell r="O71">
            <v>527872256.5</v>
          </cell>
          <cell r="P71">
            <v>10097100.5</v>
          </cell>
          <cell r="Q71">
            <v>1.9127924181785438E-2</v>
          </cell>
        </row>
        <row r="72">
          <cell r="G72">
            <v>23947982</v>
          </cell>
          <cell r="H72">
            <v>21451024</v>
          </cell>
          <cell r="I72">
            <v>2496958</v>
          </cell>
          <cell r="J72">
            <v>0.11640274142623674</v>
          </cell>
          <cell r="N72">
            <v>22266392</v>
          </cell>
          <cell r="O72">
            <v>20469659</v>
          </cell>
          <cell r="P72">
            <v>1796733</v>
          </cell>
          <cell r="Q72">
            <v>8.7775424104524546E-2</v>
          </cell>
        </row>
        <row r="73">
          <cell r="G73">
            <v>18639000</v>
          </cell>
          <cell r="H73">
            <v>5283094</v>
          </cell>
          <cell r="I73">
            <v>13355906</v>
          </cell>
          <cell r="J73">
            <v>2.5280462547136207</v>
          </cell>
          <cell r="N73">
            <v>13255774</v>
          </cell>
          <cell r="O73">
            <v>6266196</v>
          </cell>
          <cell r="P73">
            <v>6989578</v>
          </cell>
          <cell r="Q73">
            <v>1.1154419683010235</v>
          </cell>
        </row>
        <row r="74">
          <cell r="G74">
            <v>364695319.00999904</v>
          </cell>
          <cell r="H74">
            <v>336134412.88999891</v>
          </cell>
          <cell r="I74">
            <v>-28560906.120000124</v>
          </cell>
          <cell r="J74">
            <v>-8.4968706043634823E-2</v>
          </cell>
          <cell r="K74" t="str">
            <v>n/a</v>
          </cell>
          <cell r="L74" t="str">
            <v>n/a</v>
          </cell>
          <cell r="N74">
            <v>347513131.88999987</v>
          </cell>
          <cell r="O74">
            <v>353108389.87999791</v>
          </cell>
          <cell r="P74">
            <v>5595257.9899980426</v>
          </cell>
          <cell r="Q74">
            <v>1.5845723722111349E-2</v>
          </cell>
          <cell r="R74" t="str">
            <v>n/a</v>
          </cell>
          <cell r="S74" t="str">
            <v>n/a</v>
          </cell>
        </row>
        <row r="75">
          <cell r="G75">
            <v>45752895.060000002</v>
          </cell>
          <cell r="H75">
            <v>41935787</v>
          </cell>
          <cell r="I75">
            <v>-3817108.0600000024</v>
          </cell>
          <cell r="J75">
            <v>-9.1022688092153858E-2</v>
          </cell>
          <cell r="N75">
            <v>43400802.109999903</v>
          </cell>
          <cell r="O75">
            <v>46079090</v>
          </cell>
          <cell r="P75">
            <v>2678287.8900000975</v>
          </cell>
          <cell r="Q75">
            <v>5.8123714899753876E-2</v>
          </cell>
        </row>
        <row r="76">
          <cell r="G76" t="e">
            <v>#N/A</v>
          </cell>
          <cell r="H76" t="e">
            <v>#N/A</v>
          </cell>
          <cell r="I76" t="e">
            <v>#N/A</v>
          </cell>
          <cell r="J76" t="str">
            <v>n/a</v>
          </cell>
          <cell r="N76" t="e">
            <v>#N/A</v>
          </cell>
          <cell r="O76" t="e">
            <v>#N/A</v>
          </cell>
          <cell r="P76" t="e">
            <v>#N/A</v>
          </cell>
          <cell r="Q76" t="str">
            <v>n/a</v>
          </cell>
        </row>
        <row r="77">
          <cell r="G77" t="e">
            <v>#N/A</v>
          </cell>
          <cell r="H77" t="e">
            <v>#N/A</v>
          </cell>
          <cell r="I77" t="e">
            <v>#N/A</v>
          </cell>
          <cell r="J77" t="str">
            <v>n/a</v>
          </cell>
          <cell r="N77" t="e">
            <v>#N/A</v>
          </cell>
          <cell r="O77" t="e">
            <v>#N/A</v>
          </cell>
          <cell r="P77" t="e">
            <v>#N/A</v>
          </cell>
          <cell r="Q77" t="str">
            <v>n/a</v>
          </cell>
        </row>
        <row r="78">
          <cell r="G78" t="e">
            <v>#N/A</v>
          </cell>
          <cell r="H78" t="e">
            <v>#N/A</v>
          </cell>
          <cell r="I78" t="e">
            <v>#N/A</v>
          </cell>
          <cell r="J78" t="str">
            <v>n/a</v>
          </cell>
          <cell r="N78" t="e">
            <v>#N/A</v>
          </cell>
          <cell r="O78" t="e">
            <v>#N/A</v>
          </cell>
          <cell r="P78" t="e">
            <v>#N/A</v>
          </cell>
          <cell r="Q78" t="str">
            <v>n/a</v>
          </cell>
        </row>
        <row r="79">
          <cell r="G79" t="e">
            <v>#N/A</v>
          </cell>
          <cell r="H79" t="e">
            <v>#N/A</v>
          </cell>
          <cell r="I79" t="e">
            <v>#N/A</v>
          </cell>
          <cell r="J79" t="str">
            <v>n/a</v>
          </cell>
          <cell r="N79" t="e">
            <v>#N/A</v>
          </cell>
          <cell r="O79" t="e">
            <v>#N/A</v>
          </cell>
          <cell r="P79" t="e">
            <v>#N/A</v>
          </cell>
          <cell r="Q79" t="str">
            <v>n/a</v>
          </cell>
        </row>
        <row r="80">
          <cell r="G80" t="e">
            <v>#N/A</v>
          </cell>
          <cell r="H80" t="e">
            <v>#N/A</v>
          </cell>
          <cell r="I80" t="e">
            <v>#N/A</v>
          </cell>
          <cell r="J80" t="str">
            <v>n/a</v>
          </cell>
          <cell r="N80" t="e">
            <v>#N/A</v>
          </cell>
          <cell r="O80" t="e">
            <v>#N/A</v>
          </cell>
          <cell r="P80" t="e">
            <v>#N/A</v>
          </cell>
          <cell r="Q80" t="str">
            <v>n/a</v>
          </cell>
        </row>
        <row r="81">
          <cell r="G81" t="e">
            <v>#N/A</v>
          </cell>
          <cell r="H81" t="e">
            <v>#N/A</v>
          </cell>
          <cell r="I81" t="e">
            <v>#N/A</v>
          </cell>
          <cell r="J81" t="str">
            <v>n/a</v>
          </cell>
          <cell r="N81" t="e">
            <v>#N/A</v>
          </cell>
          <cell r="O81" t="e">
            <v>#N/A</v>
          </cell>
          <cell r="P81" t="e">
            <v>#N/A</v>
          </cell>
          <cell r="Q81" t="str">
            <v>n/a</v>
          </cell>
        </row>
        <row r="83">
          <cell r="G83">
            <v>318942423.94999903</v>
          </cell>
          <cell r="H83">
            <v>294198625.88999891</v>
          </cell>
          <cell r="I83">
            <v>-24743798.060000122</v>
          </cell>
          <cell r="J83">
            <v>-8.4105756732024473E-2</v>
          </cell>
          <cell r="N83">
            <v>304112329.77999997</v>
          </cell>
          <cell r="O83">
            <v>307029299.87999791</v>
          </cell>
          <cell r="P83">
            <v>2916970.0999979377</v>
          </cell>
          <cell r="Q83">
            <v>9.5006245369352316E-3</v>
          </cell>
        </row>
        <row r="84">
          <cell r="G84">
            <v>40281768.170000002</v>
          </cell>
          <cell r="H84">
            <v>40685735.899999902</v>
          </cell>
          <cell r="I84">
            <v>403967.72999989986</v>
          </cell>
          <cell r="J84">
            <v>9.9289768530376188E-3</v>
          </cell>
          <cell r="N84">
            <v>39409105.880000003</v>
          </cell>
          <cell r="O84">
            <v>38484534.019999899</v>
          </cell>
          <cell r="P84">
            <v>-924571.86000010371</v>
          </cell>
          <cell r="Q84">
            <v>-2.4024504480673059E-2</v>
          </cell>
        </row>
        <row r="85">
          <cell r="G85">
            <v>143960224.42999899</v>
          </cell>
          <cell r="H85">
            <v>115253590.39999899</v>
          </cell>
          <cell r="I85">
            <v>-28706634.030000001</v>
          </cell>
          <cell r="J85">
            <v>-0.2490736638257498</v>
          </cell>
          <cell r="N85">
            <v>134401728.15000001</v>
          </cell>
          <cell r="O85">
            <v>124216330.419999</v>
          </cell>
          <cell r="P85">
            <v>-10185397.730001003</v>
          </cell>
          <cell r="Q85">
            <v>-8.1997251855389974E-2</v>
          </cell>
        </row>
        <row r="86">
          <cell r="G86">
            <v>728031.15</v>
          </cell>
          <cell r="H86">
            <v>858186</v>
          </cell>
          <cell r="I86">
            <v>130154.84999999998</v>
          </cell>
          <cell r="J86">
            <v>0.15166275143150787</v>
          </cell>
          <cell r="N86">
            <v>-3087280.19</v>
          </cell>
          <cell r="O86">
            <v>879569.61</v>
          </cell>
          <cell r="P86">
            <v>3966849.8</v>
          </cell>
          <cell r="Q86">
            <v>4.509989607303508</v>
          </cell>
        </row>
        <row r="87">
          <cell r="G87">
            <v>133972286.2</v>
          </cell>
          <cell r="H87">
            <v>137401113.59</v>
          </cell>
          <cell r="I87">
            <v>3428827.3900000006</v>
          </cell>
          <cell r="J87">
            <v>2.4954873366103136E-2</v>
          </cell>
          <cell r="N87">
            <v>133389053.94</v>
          </cell>
          <cell r="O87">
            <v>143448865.829999</v>
          </cell>
          <cell r="P87">
            <v>10059811.889999002</v>
          </cell>
          <cell r="Q87">
            <v>7.0128207928258357E-2</v>
          </cell>
        </row>
        <row r="88">
          <cell r="G88">
            <v>67773400.200000003</v>
          </cell>
          <cell r="I88">
            <v>-67773400.200000003</v>
          </cell>
          <cell r="J88" t="str">
            <v>n/a</v>
          </cell>
          <cell r="N88">
            <v>62011775.939999901</v>
          </cell>
          <cell r="P88">
            <v>-62011775.939999901</v>
          </cell>
          <cell r="Q88" t="str">
            <v>n/a</v>
          </cell>
        </row>
        <row r="89">
          <cell r="G89">
            <v>15078097</v>
          </cell>
          <cell r="I89">
            <v>-15078097</v>
          </cell>
          <cell r="J89" t="str">
            <v>n/a</v>
          </cell>
          <cell r="N89">
            <v>17602480</v>
          </cell>
          <cell r="P89">
            <v>-17602480</v>
          </cell>
          <cell r="Q89" t="str">
            <v>n/a</v>
          </cell>
        </row>
        <row r="90">
          <cell r="G90">
            <v>11670978</v>
          </cell>
          <cell r="I90">
            <v>-11670978</v>
          </cell>
          <cell r="J90" t="str">
            <v>n/a</v>
          </cell>
          <cell r="N90">
            <v>12860902</v>
          </cell>
          <cell r="P90">
            <v>-12860902</v>
          </cell>
          <cell r="Q90" t="str">
            <v>n/a</v>
          </cell>
        </row>
        <row r="91">
          <cell r="G91">
            <v>18149811</v>
          </cell>
          <cell r="I91">
            <v>-18149811</v>
          </cell>
          <cell r="J91" t="str">
            <v>n/a</v>
          </cell>
          <cell r="N91">
            <v>19613896</v>
          </cell>
          <cell r="P91">
            <v>-19613896</v>
          </cell>
          <cell r="Q91" t="str">
            <v>n/a</v>
          </cell>
        </row>
        <row r="92">
          <cell r="G92">
            <v>21300000</v>
          </cell>
          <cell r="I92">
            <v>-21300000</v>
          </cell>
          <cell r="J92" t="str">
            <v>n/a</v>
          </cell>
          <cell r="N92">
            <v>21300000</v>
          </cell>
          <cell r="P92">
            <v>-21300000</v>
          </cell>
          <cell r="Q92" t="str">
            <v>n/a</v>
          </cell>
        </row>
        <row r="93">
          <cell r="G93">
            <v>114</v>
          </cell>
          <cell r="H93">
            <v>0</v>
          </cell>
          <cell r="I93">
            <v>-114</v>
          </cell>
          <cell r="J93" t="str">
            <v>n/a</v>
          </cell>
          <cell r="N93">
            <v>-278</v>
          </cell>
          <cell r="O93">
            <v>0</v>
          </cell>
          <cell r="P93">
            <v>278</v>
          </cell>
          <cell r="Q93" t="str">
            <v>n/a</v>
          </cell>
        </row>
        <row r="94">
          <cell r="G94">
            <v>211214631.99000096</v>
          </cell>
          <cell r="H94">
            <v>199593733.62000006</v>
          </cell>
          <cell r="I94">
            <v>11620898.370000899</v>
          </cell>
          <cell r="J94">
            <v>5.8222761602954698E-2</v>
          </cell>
          <cell r="K94" t="str">
            <v>n/a</v>
          </cell>
          <cell r="L94" t="str">
            <v>n/a</v>
          </cell>
          <cell r="N94">
            <v>261081469.11000013</v>
          </cell>
          <cell r="O94">
            <v>236255838.62000209</v>
          </cell>
          <cell r="P94">
            <v>24825630.489998043</v>
          </cell>
          <cell r="Q94">
            <v>0.10507943691469146</v>
          </cell>
          <cell r="R94" t="str">
            <v>n/a</v>
          </cell>
          <cell r="S94" t="str">
            <v>n/a</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NFLD"/>
      <sheetName val="NS"/>
      <sheetName val="NB"/>
      <sheetName val="PEI"/>
      <sheetName val="1yr View"/>
      <sheetName val="4yr View"/>
      <sheetName val="Main Aternatives"/>
      <sheetName val="Alternatives - Alpha"/>
      <sheetName val="Hot 100"/>
      <sheetName val="CLLI"/>
      <sheetName val="Lookup"/>
    </sheetNames>
    <sheetDataSet>
      <sheetData sheetId="0" refreshError="1"/>
      <sheetData sheetId="1" refreshError="1"/>
      <sheetData sheetId="2" refreshError="1"/>
      <sheetData sheetId="3" refreshError="1"/>
      <sheetData sheetId="4" refreshError="1"/>
      <sheetData sheetId="5" refreshError="1"/>
      <sheetData sheetId="6" refreshError="1">
        <row r="5">
          <cell r="A5" t="str">
            <v>Allandale</v>
          </cell>
        </row>
      </sheetData>
      <sheetData sheetId="7" refreshError="1"/>
      <sheetData sheetId="8" refreshError="1"/>
      <sheetData sheetId="9" refreshError="1"/>
      <sheetData sheetId="1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TopDown"/>
      <sheetName val="Scenario"/>
      <sheetName val="Income Statement-Base"/>
      <sheetName val="Financial-Base"/>
      <sheetName val="Financial-Scenario"/>
      <sheetName val="Input"/>
      <sheetName val="Base_Results"/>
      <sheetName val="Flags &amp; Inputs"/>
      <sheetName val="CSAP and PM Costs"/>
      <sheetName val="EWP Maint"/>
      <sheetName val="IP_VPN HA"/>
      <sheetName val="IP-VPN Remotes"/>
      <sheetName val="CF_outputAR"/>
      <sheetName val="Base_Results_Alt"/>
      <sheetName val="CF_outputAlt"/>
      <sheetName val="Base_Results_Ref"/>
      <sheetName val="CF_outputRef"/>
      <sheetName val="Internal_Margin_Report"/>
      <sheetName val="Defaults_Used"/>
      <sheetName val="Defaults"/>
      <sheetName val="Sensitivity Diagram"/>
      <sheetName val="Sensitivity"/>
      <sheetName val="Probabilistic Chart"/>
      <sheetName val="Probabilistic"/>
      <sheetName val="CRTC Tables 1 and 2 (Demand)"/>
      <sheetName val="CRTC Table 6 (Demand)"/>
      <sheetName val="IVALocalServRpt"/>
      <sheetName val="CRTC Table 2 (Type 1 CSA)"/>
      <sheetName val="CRTC Table 2 (Type 2 CSA)"/>
      <sheetName val="CRTC_Summary"/>
      <sheetName val="CRTC_outputAlt"/>
      <sheetName val="CRTC_pws_pwacs"/>
      <sheetName val="Project"/>
      <sheetName val="Variable_Fact"/>
      <sheetName val="BubData"/>
      <sheetName val="BubForm"/>
      <sheetName val="BubParm"/>
      <sheetName val="Base_Results_1"/>
      <sheetName val="Project_tv"/>
      <sheetName val="Factor_tv"/>
      <sheetName val="Defaults Used"/>
      <sheetName val="PCA_Cfclass"/>
      <sheetName val="PCA_Group"/>
      <sheetName val="PCA_TradRating"/>
      <sheetName val="rshCostSummary_Values"/>
      <sheetName val="Inpt_Tmpl"/>
      <sheetName val="Map_input"/>
      <sheetName val="BubPcaces"/>
    </sheetNames>
    <sheetDataSet>
      <sheetData sheetId="0" refreshError="1"/>
      <sheetData sheetId="1" refreshError="1"/>
      <sheetData sheetId="2" refreshError="1"/>
      <sheetData sheetId="3" refreshError="1"/>
      <sheetData sheetId="4" refreshError="1"/>
      <sheetData sheetId="5" refreshError="1"/>
      <sheetData sheetId="6" refreshError="1">
        <row r="9">
          <cell r="F9">
            <v>6392302.299441712</v>
          </cell>
        </row>
        <row r="10">
          <cell r="F10">
            <v>1.2715545213595227</v>
          </cell>
        </row>
        <row r="21">
          <cell r="F21">
            <v>2.7335923392757162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Tax Table"/>
      <sheetName val="Recurring Legacy 56k"/>
    </sheetNames>
    <sheetDataSet>
      <sheetData sheetId="0" refreshError="1">
        <row r="6">
          <cell r="D6">
            <v>0.155</v>
          </cell>
        </row>
        <row r="7">
          <cell r="D7">
            <v>0.08</v>
          </cell>
        </row>
        <row r="8">
          <cell r="D8">
            <v>0.15000000000000002</v>
          </cell>
        </row>
        <row r="9">
          <cell r="D9">
            <v>0.15000000000000002</v>
          </cell>
        </row>
        <row r="10">
          <cell r="D10">
            <v>0.16</v>
          </cell>
        </row>
        <row r="11">
          <cell r="D11">
            <v>0.155</v>
          </cell>
        </row>
        <row r="13">
          <cell r="D13">
            <v>0.15</v>
          </cell>
        </row>
        <row r="15">
          <cell r="D15">
            <v>0.18</v>
          </cell>
        </row>
      </sheetData>
      <sheetData sheetId="1"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Umbilical IFC Answers"/>
      <sheetName val="SCF_TCF"/>
      <sheetName val="Averages"/>
      <sheetName val="AMAS OC-12 OPTera 3400"/>
      <sheetName val="Configuration Mix"/>
      <sheetName val="AN_AMAS OC12 IFC Traffic"/>
      <sheetName val="ANX Umbilical IFC Traffic"/>
      <sheetName val="AMAS Umbilical IFC Traffic"/>
      <sheetName val="OC-12"/>
      <sheetName val="AN Umbilical"/>
      <sheetName val="OC-3 ANX"/>
      <sheetName val="ANX Umbilical"/>
      <sheetName val="HDSL ANX"/>
      <sheetName val="Umb IFC Traf CLLI Calcs"/>
      <sheetName val="OP Costs"/>
      <sheetName val="SR-500 Umbilical IFC Traffic"/>
      <sheetName val="Cost Drivers"/>
      <sheetName val="OC-3 SR-500"/>
      <sheetName val="SR-500 Umbilical"/>
      <sheetName val="HDSL SR-500"/>
      <sheetName val="Growth_Characteristics_By_CLLI"/>
      <sheetName val="Demand"/>
      <sheetName val="Band &amp; Svc Specific Tfc Asspt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47">
          <cell r="B47">
            <v>96</v>
          </cell>
        </row>
      </sheetData>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RBC Branch Master ON"/>
      <sheetName val="ON Site List - SIP"/>
      <sheetName val="SIP Trunks"/>
      <sheetName val="Master Site List"/>
      <sheetName val="Ontario"/>
    </sheetNames>
    <sheetDataSet>
      <sheetData sheetId="0"/>
      <sheetData sheetId="1"/>
      <sheetData sheetId="2">
        <row r="2">
          <cell r="I2">
            <v>50</v>
          </cell>
          <cell r="J2">
            <v>12</v>
          </cell>
          <cell r="L2">
            <v>50</v>
          </cell>
          <cell r="M2">
            <v>8</v>
          </cell>
          <cell r="R2">
            <v>15</v>
          </cell>
          <cell r="S2">
            <v>2</v>
          </cell>
          <cell r="U2">
            <v>10</v>
          </cell>
          <cell r="V2">
            <v>2</v>
          </cell>
          <cell r="X2">
            <v>2</v>
          </cell>
          <cell r="Y2">
            <v>1.2</v>
          </cell>
        </row>
      </sheetData>
      <sheetData sheetId="3"/>
      <sheetData sheetId="4"/>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Wireless IFC Answers"/>
      <sheetName val="Averages"/>
      <sheetName val="Band &amp; Svc Specific Tfc Assptns"/>
      <sheetName val="Cost Drivers"/>
      <sheetName val="SR-500 Loop IFC Traffic"/>
      <sheetName val="SR-500 Loop IFC Line CPE"/>
      <sheetName val="CDMA IFC Line"/>
      <sheetName val="average ccs per clli"/>
      <sheetName val="Demand"/>
      <sheetName val="PCS-CDMA Unit Costs"/>
      <sheetName val="SR-500 Unit Costs"/>
      <sheetName val="Growth_Characteristics_By_CLLI"/>
      <sheetName val="CCF"/>
    </sheetNames>
    <sheetDataSet>
      <sheetData sheetId="0"/>
      <sheetData sheetId="1"/>
      <sheetData sheetId="2"/>
      <sheetData sheetId="3" refreshError="1">
        <row r="14">
          <cell r="B14">
            <v>1.2</v>
          </cell>
        </row>
        <row r="21">
          <cell r="B21">
            <v>36</v>
          </cell>
        </row>
      </sheetData>
      <sheetData sheetId="4"/>
      <sheetData sheetId="5"/>
      <sheetData sheetId="6"/>
      <sheetData sheetId="7"/>
      <sheetData sheetId="8"/>
      <sheetData sheetId="9"/>
      <sheetData sheetId="10"/>
      <sheetData sheetId="11"/>
      <sheetData sheetId="12"/>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questions"/>
      <sheetName val="AT Bell 2005$"/>
      <sheetName val="DC AT"/>
      <sheetName val="Capital Cashflows"/>
      <sheetName val="ANF"/>
      <sheetName val="LUCs"/>
      <sheetName val="New FOE's"/>
      <sheetName val="GenParm"/>
      <sheetName val="GRT_Calc"/>
      <sheetName val="Alternate Plan"/>
      <sheetName val="Reference Plan"/>
      <sheetName val="Econ_Finance_Rpts"/>
      <sheetName val="Executive Summary"/>
      <sheetName val="UtilServRpt"/>
      <sheetName val="FCTR_Tables"/>
      <sheetName val="Ref and Alt ECF"/>
      <sheetName val="Econ_Finance_Rpts Alt"/>
      <sheetName val="Econ_Finance_Rpts Ref"/>
      <sheetName val="Econ_Finance_Rpts Alt-Ref"/>
      <sheetName val="Alternate minus Reference"/>
      <sheetName val="E3WKB.XLM"/>
      <sheetName val="Dialog_parm"/>
      <sheetName val="Dlg_E3_Settings"/>
      <sheetName val="Dlg_OtherGenParm"/>
      <sheetName val="Dlg_Cap_Inputs"/>
      <sheetName val="Dlg_Exp_Inputs"/>
      <sheetName val="Dlg_Rev_Inputs"/>
      <sheetName val="Dlg_Dmd_Inputs"/>
      <sheetName val="Dlg_OpLse_Inputs"/>
      <sheetName val="Dlg_CpLse_Inputs"/>
      <sheetName val="ExistServRptTempl"/>
      <sheetName val="UtilServRptTempl"/>
      <sheetName val="NewServRptTem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Cover Page"/>
      <sheetName val="Quote Summary"/>
      <sheetName val="Order Form"/>
      <sheetName val="Yearly Pricing"/>
      <sheetName val="Instructions"/>
      <sheetName val="Discounts"/>
      <sheetName val="Q(1)"/>
      <sheetName val="Q(2)"/>
      <sheetName val="Q(3)"/>
      <sheetName val="Q(4)"/>
      <sheetName val="Q(5)"/>
      <sheetName val="Q(6)"/>
      <sheetName val="Q(7)"/>
      <sheetName val="Q(8)"/>
      <sheetName val="Lookups"/>
    </sheetNames>
    <sheetDataSet>
      <sheetData sheetId="0"/>
      <sheetData sheetId="1"/>
      <sheetData sheetId="2"/>
      <sheetData sheetId="3"/>
      <sheetData sheetId="4"/>
      <sheetData sheetId="5">
        <row r="6">
          <cell r="H6">
            <v>0.25</v>
          </cell>
        </row>
      </sheetData>
      <sheetData sheetId="6">
        <row r="14">
          <cell r="C14" t="str">
            <v>ABC SUPPLY COMPANY INC</v>
          </cell>
        </row>
      </sheetData>
      <sheetData sheetId="7"/>
      <sheetData sheetId="8"/>
      <sheetData sheetId="9"/>
      <sheetData sheetId="10"/>
      <sheetData sheetId="11"/>
      <sheetData sheetId="12"/>
      <sheetData sheetId="13"/>
      <sheetData sheetId="14">
        <row r="1">
          <cell r="H1">
            <v>1</v>
          </cell>
          <cell r="K1" t="b">
            <v>0</v>
          </cell>
        </row>
        <row r="2">
          <cell r="K2" t="b">
            <v>0</v>
          </cell>
        </row>
        <row r="3">
          <cell r="K3" t="b">
            <v>0</v>
          </cell>
        </row>
        <row r="4">
          <cell r="K4" t="b">
            <v>0</v>
          </cell>
        </row>
        <row r="5">
          <cell r="K5" t="b">
            <v>0</v>
          </cell>
        </row>
        <row r="6">
          <cell r="K6" t="b">
            <v>0</v>
          </cell>
        </row>
        <row r="7">
          <cell r="K7" t="b">
            <v>0</v>
          </cell>
        </row>
        <row r="8">
          <cell r="K8" t="b">
            <v>0</v>
          </cell>
        </row>
      </sheetData>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Variance Details"/>
      <sheetName val="Tax Breakdown"/>
      <sheetName val="Summary"/>
      <sheetName val="DSL 1FLs "/>
      <sheetName val="Installation Charges"/>
      <sheetName val="Pre-Site Surveys(GST Only)"/>
      <sheetName val="New Off-Net Sites"/>
      <sheetName val="New On-Net Sites"/>
      <sheetName val="MACs"/>
      <sheetName val="Recurring On-Net"/>
      <sheetName val="Recurring Off-Net"/>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Export"/>
      <sheetName val="Summary"/>
      <sheetName val="Model"/>
      <sheetName val="Danger"/>
      <sheetName val="Toll Contr FOE"/>
      <sheetName val="FOES"/>
      <sheetName val="Inputs"/>
      <sheetName val="Data"/>
      <sheetName val="Res Data 2003"/>
      <sheetName val="Bus Data 2003"/>
      <sheetName val="Data (2)"/>
      <sheetName val="Data June 2002"/>
    </sheetNames>
    <sheetDataSet>
      <sheetData sheetId="0" refreshError="1"/>
      <sheetData sheetId="1" refreshError="1"/>
      <sheetData sheetId="2" refreshError="1"/>
      <sheetData sheetId="3" refreshError="1"/>
      <sheetData sheetId="4" refreshError="1"/>
      <sheetData sheetId="5" refreshError="1"/>
      <sheetData sheetId="6" refreshError="1">
        <row r="22">
          <cell r="B22">
            <v>0.33200000000000002</v>
          </cell>
        </row>
        <row r="23">
          <cell r="B23">
            <v>0</v>
          </cell>
        </row>
        <row r="24">
          <cell r="B24">
            <v>0.1</v>
          </cell>
        </row>
      </sheetData>
      <sheetData sheetId="7" refreshError="1"/>
      <sheetData sheetId="8" refreshError="1"/>
      <sheetData sheetId="9" refreshError="1"/>
      <sheetData sheetId="10" refreshError="1"/>
      <sheetData sheetId="11"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Start"/>
      <sheetName val="Common Variables"/>
      <sheetName val="MEC Detail"/>
      <sheetName val="Common Input"/>
      <sheetName val="Master Costing Sheet"/>
      <sheetName val="New Banding"/>
      <sheetName val="VPN Input"/>
      <sheetName val="VPN Timing"/>
      <sheetName val="VPN Cash Flows"/>
      <sheetName val="Cash Flows for IVA"/>
    </sheetNames>
    <sheetDataSet>
      <sheetData sheetId="0" refreshError="1"/>
      <sheetData sheetId="1" refreshError="1"/>
      <sheetData sheetId="2" refreshError="1"/>
      <sheetData sheetId="3"/>
      <sheetData sheetId="4"/>
      <sheetData sheetId="5" refreshError="1"/>
      <sheetData sheetId="6"/>
      <sheetData sheetId="7"/>
      <sheetData sheetId="8" refreshError="1"/>
      <sheetData sheetId="9"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Conf 2008"/>
      <sheetName val="HDX"/>
      <sheetName val="CPL"/>
      <sheetName val="OME6500"/>
      <sheetName val="OME6500 DD"/>
      <sheetName val="OM3500"/>
      <sheetName val="OM5000"/>
      <sheetName val="OME6110"/>
      <sheetName val="OME6130"/>
      <sheetName val="HDX Models"/>
      <sheetName val="CPL Models"/>
      <sheetName val="OM3500 Models"/>
      <sheetName val="OM5000 Models"/>
      <sheetName val="OME6500 Models"/>
      <sheetName val="OME6100 Models"/>
      <sheetName val="OME Photonic"/>
      <sheetName val="DB"/>
      <sheetName val="Liste"/>
      <sheetName val="Tri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3">
          <cell r="A13" t="str">
            <v>NT0H05AA-HDE5</v>
          </cell>
          <cell r="B13" t="str">
            <v>NT0H05AAE5</v>
          </cell>
          <cell r="C13" t="str">
            <v>OCLD 2.5G Universal</v>
          </cell>
          <cell r="D13">
            <v>1137.7472</v>
          </cell>
          <cell r="E13">
            <v>1136.26812864</v>
          </cell>
          <cell r="F13">
            <v>14472</v>
          </cell>
          <cell r="G13" t="str">
            <v>OM5000</v>
          </cell>
          <cell r="H13">
            <v>4315</v>
          </cell>
          <cell r="I13">
            <v>0.18</v>
          </cell>
          <cell r="J13">
            <v>0.82</v>
          </cell>
          <cell r="K13">
            <v>0.75552791597567714</v>
          </cell>
          <cell r="L13">
            <v>0.24447208402432286</v>
          </cell>
          <cell r="M13">
            <v>3538</v>
          </cell>
        </row>
        <row r="14">
          <cell r="A14" t="str">
            <v>NT0H06AA-HDE5</v>
          </cell>
          <cell r="B14" t="str">
            <v>NT0H06AAE5</v>
          </cell>
          <cell r="C14" t="str">
            <v xml:space="preserve">OTR 2.5G Universal  </v>
          </cell>
          <cell r="D14">
            <v>1420.8747000000001</v>
          </cell>
          <cell r="E14">
            <v>1419.0275628900001</v>
          </cell>
          <cell r="F14">
            <v>20794</v>
          </cell>
          <cell r="G14" t="str">
            <v>OM5000</v>
          </cell>
          <cell r="H14">
            <v>7507</v>
          </cell>
          <cell r="I14">
            <v>0.18</v>
          </cell>
          <cell r="J14">
            <v>0.82</v>
          </cell>
          <cell r="K14">
            <v>0.70400115417909015</v>
          </cell>
          <cell r="L14">
            <v>0.29599884582090985</v>
          </cell>
          <cell r="M14">
            <v>6155</v>
          </cell>
        </row>
        <row r="15">
          <cell r="A15" t="str">
            <v>NT0H07AA-HDE5</v>
          </cell>
          <cell r="B15" t="str">
            <v>NT0H07AAE5</v>
          </cell>
          <cell r="C15" t="str">
            <v>OTR  2.5G Universal  (850nm client)</v>
          </cell>
          <cell r="D15">
            <v>1237.0661</v>
          </cell>
          <cell r="E15">
            <v>1235.45791407</v>
          </cell>
          <cell r="F15">
            <v>19624</v>
          </cell>
          <cell r="G15" t="str">
            <v>OM5000</v>
          </cell>
          <cell r="H15">
            <v>7084</v>
          </cell>
          <cell r="I15">
            <v>0.18</v>
          </cell>
          <cell r="J15">
            <v>0.82</v>
          </cell>
          <cell r="K15">
            <v>0.70398491642886263</v>
          </cell>
          <cell r="L15">
            <v>0.29601508357113737</v>
          </cell>
          <cell r="M15">
            <v>5809</v>
          </cell>
        </row>
        <row r="16">
          <cell r="A16" t="str">
            <v>NT0H10BCE5</v>
          </cell>
          <cell r="B16" t="str">
            <v>NT0H10BCE5</v>
          </cell>
          <cell r="C16" t="str">
            <v>OCI 622Mbps 1310nm, SMF, IR</v>
          </cell>
          <cell r="D16">
            <v>609.89179999999999</v>
          </cell>
          <cell r="E16">
            <v>609.09894066000004</v>
          </cell>
          <cell r="F16">
            <v>4550</v>
          </cell>
          <cell r="G16" t="str">
            <v>OM5000</v>
          </cell>
          <cell r="H16">
            <v>1642</v>
          </cell>
          <cell r="I16">
            <v>0.18</v>
          </cell>
          <cell r="J16">
            <v>0.82</v>
          </cell>
          <cell r="K16">
            <v>0.70395604395604394</v>
          </cell>
          <cell r="L16">
            <v>0.29604395604395606</v>
          </cell>
          <cell r="M16">
            <v>1347</v>
          </cell>
        </row>
        <row r="17">
          <cell r="A17" t="str">
            <v>NT0H10CAE5</v>
          </cell>
          <cell r="B17" t="str">
            <v>NT0H10CAE5</v>
          </cell>
          <cell r="C17" t="str">
            <v>OCI 1.25Gbps (850nm)</v>
          </cell>
          <cell r="D17">
            <v>432.24119999999999</v>
          </cell>
          <cell r="E17">
            <v>431.67928644</v>
          </cell>
          <cell r="F17">
            <v>5408</v>
          </cell>
          <cell r="G17" t="str">
            <v>OM5000</v>
          </cell>
          <cell r="H17">
            <v>1952</v>
          </cell>
          <cell r="I17">
            <v>0.18</v>
          </cell>
          <cell r="J17">
            <v>0.82</v>
          </cell>
          <cell r="K17">
            <v>0.70395710059171601</v>
          </cell>
          <cell r="L17">
            <v>0.29604289940828399</v>
          </cell>
          <cell r="M17">
            <v>1601</v>
          </cell>
        </row>
        <row r="18">
          <cell r="A18" t="str">
            <v>NT0H10CBE5</v>
          </cell>
          <cell r="B18" t="str">
            <v>NT0H10CBE5</v>
          </cell>
          <cell r="C18" t="str">
            <v>OCI 1.25Gbps (1310nm)</v>
          </cell>
          <cell r="D18">
            <v>478.41109999999998</v>
          </cell>
          <cell r="E18">
            <v>477.78916556999997</v>
          </cell>
          <cell r="F18">
            <v>8004</v>
          </cell>
          <cell r="G18" t="str">
            <v>OM5000</v>
          </cell>
          <cell r="H18">
            <v>4818</v>
          </cell>
          <cell r="I18">
            <v>0.18</v>
          </cell>
          <cell r="J18">
            <v>0.82</v>
          </cell>
          <cell r="K18">
            <v>0.70402298850574718</v>
          </cell>
          <cell r="L18">
            <v>0.29597701149425282</v>
          </cell>
          <cell r="M18">
            <v>2369</v>
          </cell>
        </row>
        <row r="19">
          <cell r="A19" t="str">
            <v>NT0H10HKE5</v>
          </cell>
          <cell r="B19" t="str">
            <v>NT0H10HKE5</v>
          </cell>
          <cell r="C19" t="str">
            <v>OCI OC-3/12/48 1310nm-PM Release 4.1</v>
          </cell>
          <cell r="D19">
            <v>1271.5509</v>
          </cell>
          <cell r="E19">
            <v>1269.89788383</v>
          </cell>
          <cell r="F19">
            <v>15862.6</v>
          </cell>
          <cell r="G19" t="str">
            <v>OM5000</v>
          </cell>
          <cell r="H19">
            <v>5726</v>
          </cell>
          <cell r="I19">
            <v>0.18</v>
          </cell>
          <cell r="J19">
            <v>0.82</v>
          </cell>
          <cell r="K19">
            <v>0.70402077843480892</v>
          </cell>
          <cell r="L19">
            <v>0.29597922156519108</v>
          </cell>
          <cell r="M19">
            <v>4695</v>
          </cell>
        </row>
        <row r="20">
          <cell r="A20" t="str">
            <v>NT0H11BCE5</v>
          </cell>
          <cell r="B20" t="str">
            <v>NT0H11BCE5</v>
          </cell>
          <cell r="C20" t="str">
            <v xml:space="preserve">OCI 4:1 Sonet Mux (OC3 or OC12 x 4) </v>
          </cell>
          <cell r="D20">
            <v>5616.2816999999995</v>
          </cell>
          <cell r="E20">
            <v>5608.9805337899998</v>
          </cell>
          <cell r="F20">
            <v>24700</v>
          </cell>
          <cell r="G20" t="str">
            <v>OM5000</v>
          </cell>
          <cell r="H20">
            <v>8916</v>
          </cell>
          <cell r="I20">
            <v>0.18</v>
          </cell>
          <cell r="J20">
            <v>0.82</v>
          </cell>
          <cell r="K20">
            <v>0.70400809716599189</v>
          </cell>
          <cell r="L20">
            <v>0.29599190283400811</v>
          </cell>
          <cell r="M20">
            <v>7311</v>
          </cell>
        </row>
        <row r="21">
          <cell r="A21" t="str">
            <v>NT0H11ELE5</v>
          </cell>
          <cell r="B21" t="str">
            <v>NT0H11ELE5</v>
          </cell>
          <cell r="C21" t="str">
            <v>OCI 4:1 Sub Rate Mux 1310nm SMF/MM (LC)</v>
          </cell>
          <cell r="D21">
            <v>1758.5932</v>
          </cell>
          <cell r="E21">
            <v>1756.3070288400002</v>
          </cell>
          <cell r="F21">
            <v>13000</v>
          </cell>
          <cell r="G21" t="str">
            <v>OM5000</v>
          </cell>
          <cell r="H21">
            <v>4700</v>
          </cell>
          <cell r="I21">
            <v>0.18</v>
          </cell>
          <cell r="J21">
            <v>0.82</v>
          </cell>
          <cell r="K21">
            <v>0.70399999999999996</v>
          </cell>
          <cell r="L21">
            <v>0.29600000000000004</v>
          </cell>
          <cell r="M21">
            <v>3848</v>
          </cell>
        </row>
        <row r="22">
          <cell r="A22" t="str">
            <v>NT0H12AA-HDE5</v>
          </cell>
          <cell r="B22" t="str">
            <v>NT0H12AAE5</v>
          </cell>
          <cell r="C22" t="str">
            <v>Muxponder 10G GE/FC ER DWDM (10 Ports)</v>
          </cell>
          <cell r="D22">
            <v>5444.8091000000004</v>
          </cell>
          <cell r="E22">
            <v>5437.7308481700002</v>
          </cell>
          <cell r="F22">
            <v>93600</v>
          </cell>
          <cell r="G22" t="str">
            <v>OM5000</v>
          </cell>
          <cell r="H22">
            <v>33790</v>
          </cell>
          <cell r="I22">
            <v>0.18</v>
          </cell>
          <cell r="J22">
            <v>0.82</v>
          </cell>
          <cell r="K22">
            <v>0.7039957264957265</v>
          </cell>
          <cell r="L22">
            <v>0.2960042735042735</v>
          </cell>
          <cell r="M22">
            <v>27706</v>
          </cell>
        </row>
        <row r="23">
          <cell r="A23" t="str">
            <v>NT0H14AA-HDE5</v>
          </cell>
          <cell r="B23" t="str">
            <v>NT0H14AAE5</v>
          </cell>
          <cell r="C23" t="str">
            <v>uOTR, 10G (Ultra)</v>
          </cell>
          <cell r="D23">
            <v>5372.9057000000003</v>
          </cell>
          <cell r="E23">
            <v>5365.9209225900004</v>
          </cell>
          <cell r="F23">
            <v>78000</v>
          </cell>
          <cell r="G23" t="str">
            <v>OM5000</v>
          </cell>
          <cell r="H23">
            <v>28158</v>
          </cell>
          <cell r="I23">
            <v>0.18</v>
          </cell>
          <cell r="J23">
            <v>0.82</v>
          </cell>
          <cell r="K23">
            <v>0.70399999999999996</v>
          </cell>
          <cell r="L23">
            <v>0.29600000000000004</v>
          </cell>
          <cell r="M23">
            <v>23088</v>
          </cell>
        </row>
        <row r="24">
          <cell r="A24" t="str">
            <v>NT0H15AA-HDE5</v>
          </cell>
          <cell r="B24" t="str">
            <v>NT0H15AAE5</v>
          </cell>
          <cell r="C24" t="str">
            <v>Muxponder 10G GE/FC DWDM  (8 Ports)</v>
          </cell>
          <cell r="D24">
            <v>5773.9863999999998</v>
          </cell>
          <cell r="E24">
            <v>5766.4802176800004</v>
          </cell>
          <cell r="F24">
            <v>80600</v>
          </cell>
          <cell r="G24" t="str">
            <v>OM5000</v>
          </cell>
          <cell r="H24">
            <v>29116</v>
          </cell>
          <cell r="I24">
            <v>0.18</v>
          </cell>
          <cell r="J24">
            <v>0.82</v>
          </cell>
          <cell r="K24">
            <v>0.70399503722084367</v>
          </cell>
          <cell r="L24">
            <v>0.29600496277915633</v>
          </cell>
          <cell r="M24">
            <v>23858</v>
          </cell>
        </row>
        <row r="25">
          <cell r="A25" t="str">
            <v>NT0H15AE-HHE5</v>
          </cell>
          <cell r="B25" t="str">
            <v>NT0H15AEE5</v>
          </cell>
          <cell r="C25" t="str">
            <v>Muxponder 10G GE/FC DWDM  (10 Ports)</v>
          </cell>
          <cell r="D25">
            <v>5767.6782000000003</v>
          </cell>
          <cell r="E25">
            <v>5760.1802183400005</v>
          </cell>
          <cell r="F25">
            <v>93600</v>
          </cell>
          <cell r="G25" t="str">
            <v>OM5000</v>
          </cell>
          <cell r="H25">
            <v>33790</v>
          </cell>
          <cell r="I25">
            <v>0.18</v>
          </cell>
          <cell r="J25">
            <v>0.82</v>
          </cell>
          <cell r="K25">
            <v>0.7039957264957265</v>
          </cell>
          <cell r="L25">
            <v>0.2960042735042735</v>
          </cell>
          <cell r="M25">
            <v>27706</v>
          </cell>
        </row>
        <row r="26">
          <cell r="A26" t="str">
            <v>NT0H15AYE5</v>
          </cell>
          <cell r="B26" t="str">
            <v>NT0H15AYE5</v>
          </cell>
          <cell r="C26" t="str">
            <v>Muxponder 10G GE/FC w/ VCAT Tunable (C-Band)  (10 Ports)</v>
          </cell>
          <cell r="D26">
            <v>6887.6323000000002</v>
          </cell>
          <cell r="E26">
            <v>6878.6783780100004</v>
          </cell>
          <cell r="F26">
            <v>107770</v>
          </cell>
          <cell r="G26" t="str">
            <v>OM5000</v>
          </cell>
          <cell r="H26">
            <v>38905</v>
          </cell>
          <cell r="I26">
            <v>0.18</v>
          </cell>
          <cell r="J26">
            <v>0.82</v>
          </cell>
          <cell r="K26">
            <v>0.70399925767838911</v>
          </cell>
          <cell r="L26">
            <v>0.29600074232161089</v>
          </cell>
          <cell r="M26">
            <v>31900</v>
          </cell>
        </row>
        <row r="27">
          <cell r="A27" t="str">
            <v>NT0H15AZE5</v>
          </cell>
          <cell r="B27" t="str">
            <v>NT0H15AZE5</v>
          </cell>
          <cell r="C27" t="str">
            <v>Muxponder 10G GE/FC w/VCAT Tunable (L-Band)  (10 Ports)</v>
          </cell>
          <cell r="D27">
            <v>7007.3077000000003</v>
          </cell>
          <cell r="E27">
            <v>6998.1981999900008</v>
          </cell>
          <cell r="F27">
            <v>107770</v>
          </cell>
          <cell r="G27" t="str">
            <v>OM5000</v>
          </cell>
          <cell r="H27">
            <v>38905</v>
          </cell>
          <cell r="I27">
            <v>0.18</v>
          </cell>
          <cell r="J27">
            <v>0.82</v>
          </cell>
          <cell r="K27">
            <v>0.70399925767838911</v>
          </cell>
          <cell r="L27">
            <v>0.29600074232161089</v>
          </cell>
          <cell r="M27">
            <v>31900</v>
          </cell>
        </row>
        <row r="28">
          <cell r="A28" t="str">
            <v>NT0H19AA-HDE5</v>
          </cell>
          <cell r="B28" t="str">
            <v>NT0H19AAE5</v>
          </cell>
          <cell r="C28" t="str">
            <v xml:space="preserve">OTR 10G Enhanced </v>
          </cell>
          <cell r="D28">
            <v>6296.6751000000004</v>
          </cell>
          <cell r="E28">
            <v>6288.4894223700003</v>
          </cell>
          <cell r="F28">
            <v>78000</v>
          </cell>
          <cell r="G28" t="str">
            <v>OM5000</v>
          </cell>
          <cell r="H28">
            <v>28177</v>
          </cell>
          <cell r="I28">
            <v>0.28000000000000003</v>
          </cell>
          <cell r="J28">
            <v>0.72</v>
          </cell>
          <cell r="K28">
            <v>0.73991025641025643</v>
          </cell>
          <cell r="L28">
            <v>0.26008974358974357</v>
          </cell>
          <cell r="M28">
            <v>20287</v>
          </cell>
        </row>
        <row r="29">
          <cell r="A29" t="str">
            <v>NT0H19AYE5</v>
          </cell>
          <cell r="B29" t="str">
            <v>NT0H19AYE5</v>
          </cell>
          <cell r="C29" t="str">
            <v>OTR 10G Enhanced Tunable (C-Band)</v>
          </cell>
          <cell r="D29">
            <v>6774.7957999999999</v>
          </cell>
          <cell r="E29">
            <v>6765.9885654600002</v>
          </cell>
          <cell r="F29">
            <v>89700</v>
          </cell>
          <cell r="G29" t="str">
            <v>OM5000</v>
          </cell>
          <cell r="H29">
            <v>32382</v>
          </cell>
          <cell r="I29">
            <v>0.28000000000000003</v>
          </cell>
          <cell r="J29">
            <v>0.72</v>
          </cell>
          <cell r="K29">
            <v>0.74007803790412485</v>
          </cell>
          <cell r="L29">
            <v>0.25992196209587515</v>
          </cell>
          <cell r="M29">
            <v>23315</v>
          </cell>
        </row>
        <row r="30">
          <cell r="A30" t="str">
            <v>NT0H19AZE5</v>
          </cell>
          <cell r="B30" t="str">
            <v>NT0H19AZE5</v>
          </cell>
          <cell r="C30" t="str">
            <v>OTR 10G Enhanced Tunable (L-Band)</v>
          </cell>
          <cell r="D30">
            <v>6894.2509</v>
          </cell>
          <cell r="E30">
            <v>6885.2883738300006</v>
          </cell>
          <cell r="F30">
            <v>89700</v>
          </cell>
          <cell r="G30" t="str">
            <v>OM5000</v>
          </cell>
          <cell r="H30">
            <v>32382</v>
          </cell>
          <cell r="I30">
            <v>0.28000000000000003</v>
          </cell>
          <cell r="J30">
            <v>0.72</v>
          </cell>
          <cell r="K30">
            <v>0.74007803790412485</v>
          </cell>
          <cell r="L30">
            <v>0.25992196209587515</v>
          </cell>
          <cell r="M30">
            <v>23315</v>
          </cell>
        </row>
        <row r="31">
          <cell r="A31" t="str">
            <v>NT0H20CHE5</v>
          </cell>
          <cell r="B31" t="str">
            <v>NT0H20CHE5</v>
          </cell>
          <cell r="C31" t="str">
            <v>OCI 1.25G ISC 1310nm, SMF (SC)</v>
          </cell>
          <cell r="D31">
            <v>966.34460000000001</v>
          </cell>
          <cell r="E31">
            <v>965.08835202</v>
          </cell>
          <cell r="F31">
            <v>15446.6</v>
          </cell>
          <cell r="G31" t="str">
            <v>OM5000</v>
          </cell>
          <cell r="H31">
            <v>5576</v>
          </cell>
          <cell r="I31">
            <v>0.18</v>
          </cell>
          <cell r="J31">
            <v>0.82</v>
          </cell>
          <cell r="K31">
            <v>0.70401253350251836</v>
          </cell>
          <cell r="L31">
            <v>0.29598746649748164</v>
          </cell>
          <cell r="M31">
            <v>4572</v>
          </cell>
        </row>
        <row r="32">
          <cell r="A32" t="str">
            <v>NT0H21CAE5</v>
          </cell>
          <cell r="B32" t="str">
            <v>NT0H21CAE5</v>
          </cell>
          <cell r="C32" t="str">
            <v>OCI GE/FC SRM, 850nm, 2 Port, (SX)</v>
          </cell>
          <cell r="D32">
            <v>2100.0565000000001</v>
          </cell>
          <cell r="E32">
            <v>2097.3264265500002</v>
          </cell>
          <cell r="F32">
            <v>19494</v>
          </cell>
          <cell r="G32" t="str">
            <v>OM5000</v>
          </cell>
          <cell r="H32">
            <v>7037</v>
          </cell>
          <cell r="I32">
            <v>0.18</v>
          </cell>
          <cell r="J32">
            <v>0.82</v>
          </cell>
          <cell r="K32">
            <v>0.70401149071509184</v>
          </cell>
          <cell r="L32">
            <v>0.29598850928490816</v>
          </cell>
          <cell r="M32">
            <v>5770</v>
          </cell>
        </row>
        <row r="33">
          <cell r="A33" t="str">
            <v>NT0H21CBE5</v>
          </cell>
          <cell r="B33" t="str">
            <v>NT0H21CBE5</v>
          </cell>
          <cell r="C33" t="str">
            <v>OCI GE/FC SRM, 1310nm, 2 Port (LX)</v>
          </cell>
          <cell r="D33">
            <v>2147.8386</v>
          </cell>
          <cell r="E33">
            <v>2145.04640982</v>
          </cell>
          <cell r="F33">
            <v>21444</v>
          </cell>
          <cell r="G33" t="str">
            <v>OM5000</v>
          </cell>
          <cell r="H33">
            <v>7741</v>
          </cell>
          <cell r="I33">
            <v>0.18</v>
          </cell>
          <cell r="J33">
            <v>0.82</v>
          </cell>
          <cell r="K33">
            <v>0.70401977243051672</v>
          </cell>
          <cell r="L33">
            <v>0.29598022756948328</v>
          </cell>
          <cell r="M33">
            <v>6347</v>
          </cell>
        </row>
        <row r="34">
          <cell r="A34" t="str">
            <v>NT0H21CCE5</v>
          </cell>
          <cell r="B34" t="str">
            <v>NT0H21CCE5</v>
          </cell>
          <cell r="C34" t="str">
            <v>OCI Enhanced GE/FC SRM, 850nm, 2 Port, (SX)</v>
          </cell>
          <cell r="D34">
            <v>2193.5378999999998</v>
          </cell>
          <cell r="E34">
            <v>2190.6863007299999</v>
          </cell>
          <cell r="F34">
            <v>28429</v>
          </cell>
          <cell r="G34" t="str">
            <v>OM5000</v>
          </cell>
          <cell r="H34">
            <v>10270</v>
          </cell>
          <cell r="I34">
            <v>0.18</v>
          </cell>
          <cell r="J34">
            <v>0.82</v>
          </cell>
          <cell r="K34">
            <v>0.70399943719441416</v>
          </cell>
          <cell r="L34">
            <v>0.29600056280558584</v>
          </cell>
          <cell r="M34">
            <v>8415</v>
          </cell>
        </row>
        <row r="35">
          <cell r="A35" t="str">
            <v>NT0H21CDE5</v>
          </cell>
          <cell r="B35" t="str">
            <v>NT0H21CDE5</v>
          </cell>
          <cell r="C35" t="str">
            <v>OCI Enhanced GE/FC SRM, 1310nm, 2 Port (LX)</v>
          </cell>
          <cell r="D35">
            <v>2241.34</v>
          </cell>
          <cell r="E35">
            <v>2238.4262580000004</v>
          </cell>
          <cell r="F35">
            <v>31029</v>
          </cell>
          <cell r="G35" t="str">
            <v>OM5000</v>
          </cell>
          <cell r="H35">
            <v>11209</v>
          </cell>
          <cell r="I35">
            <v>0.18</v>
          </cell>
          <cell r="J35">
            <v>0.82</v>
          </cell>
          <cell r="K35">
            <v>0.70398659318701862</v>
          </cell>
          <cell r="L35">
            <v>0.29601340681298138</v>
          </cell>
          <cell r="M35">
            <v>9185</v>
          </cell>
        </row>
        <row r="36">
          <cell r="A36" t="str">
            <v>NT0H21CEE5</v>
          </cell>
          <cell r="B36" t="str">
            <v>NT0H21CEE5</v>
          </cell>
          <cell r="C36" t="str">
            <v>OCI GSRM, 850nm, 2 Port, (SX)</v>
          </cell>
          <cell r="D36">
            <v>1753.9972</v>
          </cell>
          <cell r="E36">
            <v>1751.71700364</v>
          </cell>
          <cell r="F36">
            <v>14294</v>
          </cell>
          <cell r="G36" t="str">
            <v>OM5000</v>
          </cell>
          <cell r="H36">
            <v>5164</v>
          </cell>
          <cell r="I36">
            <v>0.18</v>
          </cell>
          <cell r="J36">
            <v>0.82</v>
          </cell>
          <cell r="K36">
            <v>0.70400167902616484</v>
          </cell>
          <cell r="L36">
            <v>0.29599832097383516</v>
          </cell>
          <cell r="M36">
            <v>4231</v>
          </cell>
        </row>
        <row r="37">
          <cell r="A37" t="str">
            <v>NT0H21CFE5</v>
          </cell>
          <cell r="B37" t="str">
            <v>NT0H21CFE5</v>
          </cell>
          <cell r="C37" t="str">
            <v>OCI GSRM, 1310nm, 2 Port, (LX)</v>
          </cell>
          <cell r="D37">
            <v>1793.2682</v>
          </cell>
          <cell r="E37">
            <v>1790.93695134</v>
          </cell>
          <cell r="F37">
            <v>16244</v>
          </cell>
          <cell r="G37" t="str">
            <v>OM5000</v>
          </cell>
          <cell r="H37">
            <v>5867</v>
          </cell>
          <cell r="I37">
            <v>0.18</v>
          </cell>
          <cell r="J37">
            <v>0.82</v>
          </cell>
          <cell r="K37">
            <v>0.70401378970696871</v>
          </cell>
          <cell r="L37">
            <v>0.29598621029303129</v>
          </cell>
          <cell r="M37">
            <v>4808</v>
          </cell>
        </row>
        <row r="38">
          <cell r="A38" t="str">
            <v>NT0H21JNE5</v>
          </cell>
          <cell r="B38" t="str">
            <v>NT0H21JNE5</v>
          </cell>
          <cell r="C38" t="str">
            <v>OCI 8:1 Sub Rate Mux ESCON</v>
          </cell>
          <cell r="D38">
            <v>1875.0344</v>
          </cell>
          <cell r="E38">
            <v>1872.59685528</v>
          </cell>
          <cell r="F38">
            <v>24050</v>
          </cell>
          <cell r="G38" t="str">
            <v>OM5000</v>
          </cell>
          <cell r="H38">
            <v>8682</v>
          </cell>
          <cell r="I38">
            <v>0.18</v>
          </cell>
          <cell r="J38">
            <v>0.82</v>
          </cell>
          <cell r="K38">
            <v>0.70399168399168399</v>
          </cell>
          <cell r="L38">
            <v>0.29600831600831601</v>
          </cell>
          <cell r="M38">
            <v>7119</v>
          </cell>
        </row>
        <row r="39">
          <cell r="A39" t="str">
            <v>NT0H22AAE5</v>
          </cell>
          <cell r="B39" t="str">
            <v>NT0H22AAE5</v>
          </cell>
          <cell r="C39" t="str">
            <v xml:space="preserve">Muxponder 2.5G  GE/FC </v>
          </cell>
          <cell r="D39">
            <v>2158.4724000000001</v>
          </cell>
          <cell r="E39">
            <v>2155.6663858800002</v>
          </cell>
          <cell r="F39">
            <v>26000</v>
          </cell>
          <cell r="G39" t="str">
            <v>OM5000</v>
          </cell>
          <cell r="H39">
            <v>9386</v>
          </cell>
          <cell r="I39">
            <v>0.18</v>
          </cell>
          <cell r="J39">
            <v>0.82</v>
          </cell>
          <cell r="K39">
            <v>0.70399999999999996</v>
          </cell>
          <cell r="L39">
            <v>0.29600000000000004</v>
          </cell>
          <cell r="M39">
            <v>7696</v>
          </cell>
        </row>
        <row r="40">
          <cell r="A40" t="str">
            <v>NT0H22ABE5</v>
          </cell>
          <cell r="B40" t="str">
            <v>NT0H22ABE5</v>
          </cell>
          <cell r="C40" t="str">
            <v>Muxponder 2.5G  GE Only</v>
          </cell>
          <cell r="D40">
            <v>2158.4724000000001</v>
          </cell>
          <cell r="E40">
            <v>2155.6663858800002</v>
          </cell>
          <cell r="F40">
            <v>24700</v>
          </cell>
          <cell r="G40" t="str">
            <v>OM5000</v>
          </cell>
          <cell r="H40">
            <v>8917</v>
          </cell>
          <cell r="I40">
            <v>0.18</v>
          </cell>
          <cell r="J40">
            <v>0.82</v>
          </cell>
          <cell r="K40">
            <v>0.70400809716599189</v>
          </cell>
          <cell r="L40">
            <v>0.29599190283400811</v>
          </cell>
          <cell r="M40">
            <v>7311</v>
          </cell>
        </row>
        <row r="41">
          <cell r="A41" t="str">
            <v>NT0H22BAE5</v>
          </cell>
          <cell r="B41" t="str">
            <v>NT0H22BAE5</v>
          </cell>
          <cell r="E41">
            <v>0</v>
          </cell>
          <cell r="H41">
            <v>10325</v>
          </cell>
          <cell r="I41">
            <v>0.18</v>
          </cell>
          <cell r="J41">
            <v>0.82</v>
          </cell>
          <cell r="K41" t="str">
            <v xml:space="preserve"> </v>
          </cell>
          <cell r="L41" t="str">
            <v xml:space="preserve"> </v>
          </cell>
          <cell r="M41">
            <v>8467</v>
          </cell>
        </row>
        <row r="42">
          <cell r="A42" t="str">
            <v>NT0H31AEE5</v>
          </cell>
          <cell r="B42" t="str">
            <v>NT0H31AEE5</v>
          </cell>
          <cell r="C42" t="str">
            <v>C&amp;L Splitter/Coupler Tray (no drawer)</v>
          </cell>
          <cell r="D42">
            <v>892.08820000000003</v>
          </cell>
          <cell r="E42">
            <v>890.92848534000007</v>
          </cell>
          <cell r="F42">
            <v>5200</v>
          </cell>
          <cell r="G42" t="str">
            <v>OM5000</v>
          </cell>
          <cell r="H42">
            <v>1877</v>
          </cell>
          <cell r="I42">
            <v>0.18</v>
          </cell>
          <cell r="J42">
            <v>0.82</v>
          </cell>
          <cell r="K42">
            <v>0.70403846153846161</v>
          </cell>
          <cell r="L42">
            <v>0.29596153846153839</v>
          </cell>
          <cell r="M42">
            <v>1539</v>
          </cell>
        </row>
        <row r="43">
          <cell r="A43" t="str">
            <v>NT0H31AFE5</v>
          </cell>
          <cell r="B43" t="str">
            <v>NT0H31AFE5</v>
          </cell>
          <cell r="C43" t="str">
            <v>C&amp;L Splitter / Coupler</v>
          </cell>
          <cell r="D43">
            <v>1993.6183000000001</v>
          </cell>
          <cell r="E43">
            <v>1991.0265962100002</v>
          </cell>
          <cell r="F43">
            <v>11180</v>
          </cell>
          <cell r="G43" t="str">
            <v>OM5000</v>
          </cell>
          <cell r="H43">
            <v>4036</v>
          </cell>
          <cell r="I43">
            <v>0.18</v>
          </cell>
          <cell r="J43">
            <v>0.82</v>
          </cell>
          <cell r="K43">
            <v>0.70402504472271921</v>
          </cell>
          <cell r="L43">
            <v>0.29597495527728079</v>
          </cell>
          <cell r="M43">
            <v>3309</v>
          </cell>
        </row>
        <row r="44">
          <cell r="A44" t="str">
            <v>NT0H31AGE5</v>
          </cell>
          <cell r="B44" t="str">
            <v>NT0H31AGE5</v>
          </cell>
          <cell r="C44" t="str">
            <v xml:space="preserve">VOA Tray </v>
          </cell>
          <cell r="D44">
            <v>613.50649999999996</v>
          </cell>
          <cell r="E44">
            <v>612.70894154999996</v>
          </cell>
          <cell r="F44">
            <v>5330</v>
          </cell>
          <cell r="G44" t="str">
            <v>OM5000</v>
          </cell>
          <cell r="H44">
            <v>1925</v>
          </cell>
          <cell r="I44">
            <v>0.18</v>
          </cell>
          <cell r="J44">
            <v>0.82</v>
          </cell>
          <cell r="K44">
            <v>0.70393996247654789</v>
          </cell>
          <cell r="L44">
            <v>0.29606003752345211</v>
          </cell>
          <cell r="M44">
            <v>1578</v>
          </cell>
        </row>
        <row r="45">
          <cell r="A45" t="str">
            <v>NT0H31AHE5</v>
          </cell>
          <cell r="B45" t="str">
            <v>NT0H31AHE5</v>
          </cell>
          <cell r="C45" t="str">
            <v>VOA Dual Assembly</v>
          </cell>
          <cell r="D45">
            <v>790.53639999999996</v>
          </cell>
          <cell r="E45">
            <v>789.50870267999994</v>
          </cell>
          <cell r="F45">
            <v>6110</v>
          </cell>
          <cell r="G45" t="str">
            <v>OM5000</v>
          </cell>
          <cell r="H45">
            <v>2207</v>
          </cell>
          <cell r="I45">
            <v>0.18</v>
          </cell>
          <cell r="J45">
            <v>0.82</v>
          </cell>
          <cell r="K45">
            <v>0.70392798690671032</v>
          </cell>
          <cell r="L45">
            <v>0.29607201309328968</v>
          </cell>
          <cell r="M45">
            <v>1809</v>
          </cell>
        </row>
        <row r="46">
          <cell r="A46" t="str">
            <v>NT0H31AJE5</v>
          </cell>
          <cell r="B46" t="str">
            <v>NT0H31AJE5</v>
          </cell>
          <cell r="C46" t="str">
            <v>Quad VOA Assembly</v>
          </cell>
          <cell r="D46">
            <v>1228.5050000000001</v>
          </cell>
          <cell r="E46">
            <v>1226.9079435000001</v>
          </cell>
          <cell r="F46">
            <v>10920</v>
          </cell>
          <cell r="G46" t="str">
            <v>OM5000</v>
          </cell>
          <cell r="H46">
            <v>3945</v>
          </cell>
          <cell r="I46">
            <v>0.18</v>
          </cell>
          <cell r="J46">
            <v>0.82</v>
          </cell>
          <cell r="K46">
            <v>0.70402930402930397</v>
          </cell>
          <cell r="L46">
            <v>0.29597069597069603</v>
          </cell>
          <cell r="M46">
            <v>3232</v>
          </cell>
        </row>
        <row r="47">
          <cell r="A47" t="str">
            <v>NT0H31BAE5</v>
          </cell>
          <cell r="B47" t="str">
            <v>NT0H31BAE5</v>
          </cell>
          <cell r="C47" t="str">
            <v>PBE C Band  w/o C&amp;L Splitter</v>
          </cell>
          <cell r="D47">
            <v>1889.373</v>
          </cell>
          <cell r="E47">
            <v>1886.9168151000001</v>
          </cell>
          <cell r="F47">
            <v>27300</v>
          </cell>
          <cell r="G47" t="str">
            <v>OM5000</v>
          </cell>
          <cell r="H47">
            <v>9855</v>
          </cell>
          <cell r="I47">
            <v>0.18</v>
          </cell>
          <cell r="J47">
            <v>0.82</v>
          </cell>
          <cell r="K47">
            <v>0.70399267399267407</v>
          </cell>
          <cell r="L47">
            <v>0.29600732600732593</v>
          </cell>
          <cell r="M47">
            <v>8081</v>
          </cell>
        </row>
        <row r="48">
          <cell r="A48" t="str">
            <v>NT0H31BBE5</v>
          </cell>
          <cell r="B48" t="str">
            <v>NT0H31BBE5</v>
          </cell>
          <cell r="C48" t="str">
            <v>PBE L Band w/o C/L Splitter</v>
          </cell>
          <cell r="D48">
            <v>2099.1954000000001</v>
          </cell>
          <cell r="E48">
            <v>2096.4664459800001</v>
          </cell>
          <cell r="F48">
            <v>27300</v>
          </cell>
          <cell r="G48" t="str">
            <v>OM5000</v>
          </cell>
          <cell r="H48">
            <v>9855</v>
          </cell>
          <cell r="I48">
            <v>0.18</v>
          </cell>
          <cell r="J48">
            <v>0.82</v>
          </cell>
          <cell r="K48">
            <v>0.70399267399267407</v>
          </cell>
          <cell r="L48">
            <v>0.29600732600732593</v>
          </cell>
          <cell r="M48">
            <v>8081</v>
          </cell>
        </row>
        <row r="49">
          <cell r="A49" t="str">
            <v>NT0H31BCE5</v>
          </cell>
          <cell r="B49" t="str">
            <v>NT0H31BCE5</v>
          </cell>
          <cell r="C49" t="str">
            <v>PBE C/L Band w/o C/L Splitter</v>
          </cell>
          <cell r="D49">
            <v>3411.7494999999999</v>
          </cell>
          <cell r="E49">
            <v>3407.31422565</v>
          </cell>
          <cell r="F49">
            <v>40300</v>
          </cell>
          <cell r="G49" t="str">
            <v>OM5000</v>
          </cell>
          <cell r="H49">
            <v>14547</v>
          </cell>
          <cell r="I49">
            <v>0.18</v>
          </cell>
          <cell r="J49">
            <v>0.82</v>
          </cell>
          <cell r="K49">
            <v>0.70399503722084367</v>
          </cell>
          <cell r="L49">
            <v>0.29600496277915633</v>
          </cell>
          <cell r="M49">
            <v>11929</v>
          </cell>
        </row>
        <row r="50">
          <cell r="A50" t="str">
            <v>NT0H32AF-HFE5</v>
          </cell>
          <cell r="B50" t="str">
            <v>NT0H32AFE5</v>
          </cell>
          <cell r="C50" t="str">
            <v>OMX 200GHz Enhanced  4-Ch</v>
          </cell>
          <cell r="D50">
            <v>864.12189999999998</v>
          </cell>
          <cell r="E50">
            <v>862.99854153000001</v>
          </cell>
          <cell r="F50">
            <v>19500</v>
          </cell>
          <cell r="G50" t="str">
            <v>OM5000</v>
          </cell>
          <cell r="H50">
            <v>6801</v>
          </cell>
          <cell r="I50">
            <v>0.18</v>
          </cell>
          <cell r="J50">
            <v>0.82</v>
          </cell>
          <cell r="K50">
            <v>0.70399999999999996</v>
          </cell>
          <cell r="L50">
            <v>0.29600000000000004</v>
          </cell>
          <cell r="M50">
            <v>5772</v>
          </cell>
        </row>
        <row r="51">
          <cell r="A51" t="str">
            <v>NT0H32JA</v>
          </cell>
          <cell r="B51" t="str">
            <v>NT0H32JAE5</v>
          </cell>
          <cell r="C51" t="str">
            <v>16:1 Filter C Band w/ L Band Upgrade Port</v>
          </cell>
          <cell r="D51">
            <v>2132.2784000000001</v>
          </cell>
          <cell r="E51">
            <v>2129.5064380800004</v>
          </cell>
          <cell r="F51">
            <v>49400</v>
          </cell>
          <cell r="G51" t="str">
            <v>OM5000</v>
          </cell>
          <cell r="H51">
            <v>17846</v>
          </cell>
          <cell r="I51">
            <v>0.18</v>
          </cell>
          <cell r="J51">
            <v>0.82</v>
          </cell>
          <cell r="K51">
            <v>0.70400809716599189</v>
          </cell>
          <cell r="L51">
            <v>0.29599190283400811</v>
          </cell>
          <cell r="M51">
            <v>14622</v>
          </cell>
        </row>
        <row r="52">
          <cell r="A52" t="str">
            <v>NT0H32KA</v>
          </cell>
          <cell r="B52" t="str">
            <v>NT0H32KAE5</v>
          </cell>
          <cell r="C52" t="str">
            <v>16:1 Filter L Band</v>
          </cell>
          <cell r="D52">
            <v>3248.9782</v>
          </cell>
          <cell r="E52">
            <v>3244.75452834</v>
          </cell>
          <cell r="F52">
            <v>49400</v>
          </cell>
          <cell r="G52" t="str">
            <v>OM5000</v>
          </cell>
          <cell r="H52">
            <v>17846</v>
          </cell>
          <cell r="I52">
            <v>0.18</v>
          </cell>
          <cell r="J52">
            <v>0.82</v>
          </cell>
          <cell r="K52">
            <v>0.70400809716599189</v>
          </cell>
          <cell r="L52">
            <v>0.29599190283400811</v>
          </cell>
          <cell r="M52">
            <v>14622</v>
          </cell>
        </row>
        <row r="53">
          <cell r="A53" t="str">
            <v>NT0H33AA-HAE5</v>
          </cell>
          <cell r="B53" t="str">
            <v>NT0H33AAE5</v>
          </cell>
          <cell r="C53" t="str">
            <v>OMX 1-CH 800GHz (Tray and Filter) - no drawer</v>
          </cell>
          <cell r="D53">
            <v>528.17570000000001</v>
          </cell>
          <cell r="E53">
            <v>527.48907158999998</v>
          </cell>
          <cell r="F53">
            <v>5200</v>
          </cell>
          <cell r="G53" t="str">
            <v>OM5000</v>
          </cell>
          <cell r="H53">
            <v>1972</v>
          </cell>
          <cell r="I53">
            <v>0.18</v>
          </cell>
          <cell r="J53">
            <v>0.82</v>
          </cell>
          <cell r="K53">
            <v>0.70403846153846161</v>
          </cell>
          <cell r="L53">
            <v>0.29596153846153839</v>
          </cell>
          <cell r="M53">
            <v>1539</v>
          </cell>
        </row>
        <row r="54">
          <cell r="A54" t="str">
            <v>NT0H33AB-HBE5</v>
          </cell>
          <cell r="B54" t="str">
            <v>NT0H33ABE5</v>
          </cell>
          <cell r="C54" t="str">
            <v>OMX 1-CH 800GHz</v>
          </cell>
          <cell r="D54">
            <v>2211.4211</v>
          </cell>
          <cell r="E54">
            <v>2208.54625257</v>
          </cell>
          <cell r="F54">
            <v>11180</v>
          </cell>
          <cell r="G54" t="str">
            <v>OM5000</v>
          </cell>
          <cell r="H54">
            <v>4036</v>
          </cell>
          <cell r="I54">
            <v>0.18</v>
          </cell>
          <cell r="J54">
            <v>0.82</v>
          </cell>
          <cell r="K54">
            <v>0.70402504472271921</v>
          </cell>
          <cell r="L54">
            <v>0.29597495527728079</v>
          </cell>
          <cell r="M54">
            <v>3309</v>
          </cell>
        </row>
        <row r="55">
          <cell r="A55" t="str">
            <v>NT0H33JAE5</v>
          </cell>
          <cell r="B55" t="str">
            <v>NT0H33JAE5</v>
          </cell>
          <cell r="C55" t="str">
            <v>OMX 4-CH 800GHz C Band</v>
          </cell>
          <cell r="D55">
            <v>1368.4966999999999</v>
          </cell>
          <cell r="E55">
            <v>1366.7176542899999</v>
          </cell>
          <cell r="F55">
            <v>13000</v>
          </cell>
          <cell r="G55" t="str">
            <v>OM5000</v>
          </cell>
          <cell r="H55">
            <v>4692</v>
          </cell>
          <cell r="I55">
            <v>0.18</v>
          </cell>
          <cell r="J55">
            <v>0.82</v>
          </cell>
          <cell r="K55">
            <v>0.70399999999999996</v>
          </cell>
          <cell r="L55">
            <v>0.29600000000000004</v>
          </cell>
          <cell r="M55">
            <v>3848</v>
          </cell>
        </row>
        <row r="56">
          <cell r="A56" t="str">
            <v>NT0H33KAE5</v>
          </cell>
          <cell r="B56" t="str">
            <v>NT0H33KAE5</v>
          </cell>
          <cell r="C56" t="str">
            <v>OMX 4-CH 800GHz L Band</v>
          </cell>
          <cell r="D56">
            <v>1433.9417000000001</v>
          </cell>
          <cell r="E56">
            <v>1432.0775757900001</v>
          </cell>
          <cell r="F56">
            <v>13000</v>
          </cell>
          <cell r="G56" t="str">
            <v>OM5000</v>
          </cell>
          <cell r="H56">
            <v>4692</v>
          </cell>
          <cell r="I56">
            <v>0.18</v>
          </cell>
          <cell r="J56">
            <v>0.82</v>
          </cell>
          <cell r="K56">
            <v>0.70399999999999996</v>
          </cell>
          <cell r="L56">
            <v>0.29600000000000004</v>
          </cell>
          <cell r="M56">
            <v>3848</v>
          </cell>
        </row>
        <row r="57">
          <cell r="A57" t="str">
            <v>NT0H34AAE5</v>
          </cell>
          <cell r="B57" t="str">
            <v>NT0H34AAE5</v>
          </cell>
          <cell r="C57" t="str">
            <v>Active Per Band Equalizer (APBE C Band)</v>
          </cell>
          <cell r="D57">
            <v>10648.935600000001</v>
          </cell>
          <cell r="E57">
            <v>10635.091983720002</v>
          </cell>
          <cell r="F57">
            <v>49400</v>
          </cell>
          <cell r="G57" t="str">
            <v>OM5000</v>
          </cell>
          <cell r="H57">
            <v>17833</v>
          </cell>
          <cell r="I57">
            <v>0.18</v>
          </cell>
          <cell r="J57">
            <v>0.82</v>
          </cell>
          <cell r="K57">
            <v>0.70400809716599189</v>
          </cell>
          <cell r="L57">
            <v>0.29599190283400811</v>
          </cell>
          <cell r="M57">
            <v>14622</v>
          </cell>
        </row>
        <row r="58">
          <cell r="A58" t="str">
            <v>NT0H34BAE5</v>
          </cell>
          <cell r="B58" t="str">
            <v>NT0H34BAE5</v>
          </cell>
          <cell r="C58" t="str">
            <v>Active Per Band Equalizer (APBE L Band)</v>
          </cell>
          <cell r="D58">
            <v>10703.906999999999</v>
          </cell>
          <cell r="E58">
            <v>10689.9919209</v>
          </cell>
          <cell r="F58">
            <v>49400</v>
          </cell>
          <cell r="G58" t="str">
            <v>OM5000</v>
          </cell>
          <cell r="H58">
            <v>17833</v>
          </cell>
          <cell r="I58">
            <v>0.18</v>
          </cell>
          <cell r="J58">
            <v>0.82</v>
          </cell>
          <cell r="K58">
            <v>0.70400809716599189</v>
          </cell>
          <cell r="L58">
            <v>0.29599190283400811</v>
          </cell>
          <cell r="M58">
            <v>14622</v>
          </cell>
        </row>
        <row r="59">
          <cell r="A59" t="str">
            <v>NT0H35ABE5</v>
          </cell>
          <cell r="B59" t="str">
            <v>NT0H35ABE5</v>
          </cell>
          <cell r="C59" t="str">
            <v>OFA C Band (1528.77-1562.23nm) High Input (-7dbm)</v>
          </cell>
          <cell r="D59">
            <v>3716.5753</v>
          </cell>
          <cell r="E59">
            <v>3711.7437521100001</v>
          </cell>
          <cell r="F59">
            <v>39000</v>
          </cell>
          <cell r="G59" t="str">
            <v>OM5000</v>
          </cell>
          <cell r="H59">
            <v>12394</v>
          </cell>
          <cell r="I59">
            <v>0.18</v>
          </cell>
          <cell r="J59">
            <v>0.82</v>
          </cell>
          <cell r="K59">
            <v>0.70399999999999996</v>
          </cell>
          <cell r="L59">
            <v>0.29600000000000004</v>
          </cell>
          <cell r="M59">
            <v>11544</v>
          </cell>
        </row>
        <row r="60">
          <cell r="A60" t="str">
            <v>NT0H35ACE5</v>
          </cell>
          <cell r="B60" t="str">
            <v>NT0H35ACE5</v>
          </cell>
          <cell r="C60" t="str">
            <v>OFA-C Band, Amp with eVOA (1528.77nm-1562.23nm)</v>
          </cell>
          <cell r="D60">
            <v>4984.2511000000004</v>
          </cell>
          <cell r="E60">
            <v>4977.7715735700003</v>
          </cell>
          <cell r="F60">
            <v>39000</v>
          </cell>
          <cell r="G60" t="str">
            <v>OM5000</v>
          </cell>
          <cell r="H60">
            <v>14089</v>
          </cell>
          <cell r="I60">
            <v>0.18</v>
          </cell>
          <cell r="J60">
            <v>0.82</v>
          </cell>
          <cell r="K60">
            <v>0.70399999999999996</v>
          </cell>
          <cell r="L60">
            <v>0.29600000000000004</v>
          </cell>
          <cell r="M60">
            <v>11544</v>
          </cell>
        </row>
        <row r="61">
          <cell r="A61" t="str">
            <v>NT0H35BBE5</v>
          </cell>
          <cell r="B61" t="str">
            <v>NT0H35BBE5</v>
          </cell>
          <cell r="C61" t="str">
            <v>OFA L Band (1570.42-1605.73nm) High Input (-7dbm)</v>
          </cell>
          <cell r="D61">
            <v>6701.1902</v>
          </cell>
          <cell r="E61">
            <v>6692.4786527400001</v>
          </cell>
          <cell r="F61">
            <v>45500</v>
          </cell>
          <cell r="G61" t="str">
            <v>OM5000</v>
          </cell>
          <cell r="H61">
            <v>14460</v>
          </cell>
          <cell r="I61">
            <v>0.18</v>
          </cell>
          <cell r="J61">
            <v>0.82</v>
          </cell>
          <cell r="K61">
            <v>0.70399999999999996</v>
          </cell>
          <cell r="L61">
            <v>0.29600000000000004</v>
          </cell>
          <cell r="M61">
            <v>13468</v>
          </cell>
        </row>
        <row r="62">
          <cell r="A62" t="str">
            <v>NT0H35BCE5</v>
          </cell>
          <cell r="B62" t="str">
            <v>NT0H35BCE5</v>
          </cell>
          <cell r="C62" t="str">
            <v>OFA - L Band , Amp with eVOA (1570.42nm- 1605.73nm)</v>
          </cell>
          <cell r="D62">
            <v>7555.7296999999999</v>
          </cell>
          <cell r="E62">
            <v>7545.9072513900001</v>
          </cell>
          <cell r="F62">
            <v>45500</v>
          </cell>
          <cell r="G62" t="str">
            <v>OM5000</v>
          </cell>
          <cell r="H62">
            <v>16437</v>
          </cell>
          <cell r="I62">
            <v>0.18</v>
          </cell>
          <cell r="J62">
            <v>0.82</v>
          </cell>
          <cell r="K62">
            <v>0.70399999999999996</v>
          </cell>
          <cell r="L62">
            <v>0.29600000000000004</v>
          </cell>
          <cell r="M62">
            <v>13468</v>
          </cell>
        </row>
        <row r="63">
          <cell r="A63" t="str">
            <v>NT0H40BCE5</v>
          </cell>
          <cell r="B63" t="str">
            <v>NT0H40BCE5</v>
          </cell>
          <cell r="C63" t="str">
            <v>(OCM) Optical Channel Manager up to 2.5Gb/s</v>
          </cell>
          <cell r="D63">
            <v>582.57640000000004</v>
          </cell>
          <cell r="E63">
            <v>581.81905068000003</v>
          </cell>
          <cell r="F63">
            <v>3630</v>
          </cell>
          <cell r="G63" t="str">
            <v>OM5000</v>
          </cell>
          <cell r="H63">
            <v>1938</v>
          </cell>
          <cell r="I63">
            <v>0.18</v>
          </cell>
          <cell r="J63">
            <v>0.82</v>
          </cell>
          <cell r="K63">
            <v>0.70413223140495873</v>
          </cell>
          <cell r="L63">
            <v>0.29586776859504127</v>
          </cell>
          <cell r="M63">
            <v>1074</v>
          </cell>
        </row>
        <row r="64">
          <cell r="A64" t="str">
            <v>NT0H43BBE5</v>
          </cell>
          <cell r="B64" t="str">
            <v>NT0H43BBE5</v>
          </cell>
          <cell r="C64" t="str">
            <v>Ethernet Hub</v>
          </cell>
          <cell r="D64">
            <v>1072.8629000000001</v>
          </cell>
          <cell r="E64">
            <v>1071.4681782300001</v>
          </cell>
          <cell r="F64">
            <v>6760</v>
          </cell>
          <cell r="G64" t="str">
            <v>OM5000</v>
          </cell>
          <cell r="H64">
            <v>2440</v>
          </cell>
          <cell r="I64">
            <v>0.18</v>
          </cell>
          <cell r="J64">
            <v>0.82</v>
          </cell>
          <cell r="K64">
            <v>0.70399408284023668</v>
          </cell>
          <cell r="L64">
            <v>0.29600591715976332</v>
          </cell>
          <cell r="M64">
            <v>2001</v>
          </cell>
        </row>
        <row r="65">
          <cell r="A65" t="str">
            <v>NT0H43HAE5</v>
          </cell>
          <cell r="B65" t="str">
            <v>NT0H43HAE5</v>
          </cell>
          <cell r="C65" t="str">
            <v>Equipment Inventory Unit</v>
          </cell>
          <cell r="D65">
            <v>614.53790000000004</v>
          </cell>
          <cell r="E65">
            <v>613.73900073000004</v>
          </cell>
          <cell r="F65">
            <v>6760</v>
          </cell>
          <cell r="G65" t="str">
            <v>OM5000</v>
          </cell>
          <cell r="H65">
            <v>2440</v>
          </cell>
          <cell r="I65">
            <v>0.18</v>
          </cell>
          <cell r="J65">
            <v>0.82</v>
          </cell>
          <cell r="K65">
            <v>0.70399408284023668</v>
          </cell>
          <cell r="L65">
            <v>0.29600591715976332</v>
          </cell>
          <cell r="M65">
            <v>2001</v>
          </cell>
        </row>
        <row r="66">
          <cell r="A66" t="str">
            <v>NT0H50BBE5</v>
          </cell>
          <cell r="B66" t="str">
            <v>NT0H50BBE5</v>
          </cell>
          <cell r="C66" t="str">
            <v>OPTera Metro 5200 Shelf Assembly</v>
          </cell>
          <cell r="D66">
            <v>1703.5317</v>
          </cell>
          <cell r="E66">
            <v>1701.31710879</v>
          </cell>
          <cell r="F66">
            <v>7790</v>
          </cell>
          <cell r="G66" t="str">
            <v>OM5000</v>
          </cell>
          <cell r="H66">
            <v>2211</v>
          </cell>
          <cell r="I66">
            <v>0.18</v>
          </cell>
          <cell r="J66">
            <v>0.82</v>
          </cell>
          <cell r="K66">
            <v>0.70397946084724006</v>
          </cell>
          <cell r="L66">
            <v>0.29602053915275994</v>
          </cell>
          <cell r="M66">
            <v>2306</v>
          </cell>
        </row>
        <row r="67">
          <cell r="A67" t="str">
            <v>NT0H52AAE6</v>
          </cell>
          <cell r="B67" t="str">
            <v>NT0H52AAE6</v>
          </cell>
          <cell r="C67" t="str">
            <v>Filler Card</v>
          </cell>
          <cell r="D67">
            <v>27.3155</v>
          </cell>
          <cell r="E67">
            <v>27.27998985</v>
          </cell>
          <cell r="F67">
            <v>55</v>
          </cell>
          <cell r="G67" t="str">
            <v>OM5000</v>
          </cell>
          <cell r="H67">
            <v>20</v>
          </cell>
          <cell r="I67">
            <v>0.18</v>
          </cell>
          <cell r="J67">
            <v>0.82</v>
          </cell>
          <cell r="K67">
            <v>0.70909090909090911</v>
          </cell>
          <cell r="L67">
            <v>0.29090909090909089</v>
          </cell>
          <cell r="M67">
            <v>16</v>
          </cell>
        </row>
        <row r="68">
          <cell r="A68" t="str">
            <v>NT0H57BBE5</v>
          </cell>
          <cell r="B68" t="str">
            <v>NT0H57BBE5</v>
          </cell>
          <cell r="C68" t="str">
            <v>OM5200 Fiber Manager (tray)</v>
          </cell>
          <cell r="D68">
            <v>360.01740000000001</v>
          </cell>
          <cell r="E68">
            <v>359.54937738000001</v>
          </cell>
          <cell r="F68">
            <v>2340</v>
          </cell>
          <cell r="G68" t="str">
            <v>OM5000</v>
          </cell>
          <cell r="H68">
            <v>844</v>
          </cell>
          <cell r="I68">
            <v>0.18</v>
          </cell>
          <cell r="J68">
            <v>0.82</v>
          </cell>
          <cell r="K68">
            <v>0.70384615384615379</v>
          </cell>
          <cell r="L68">
            <v>0.29615384615384621</v>
          </cell>
          <cell r="M68">
            <v>693</v>
          </cell>
        </row>
        <row r="69">
          <cell r="A69" t="str">
            <v>NT0H57BBE5</v>
          </cell>
          <cell r="B69" t="str">
            <v>NT0H57BBE5</v>
          </cell>
          <cell r="C69" t="str">
            <v xml:space="preserve">Fiber Management Tray </v>
          </cell>
          <cell r="D69">
            <v>241.22319999999999</v>
          </cell>
          <cell r="E69">
            <v>240.90960984</v>
          </cell>
          <cell r="F69">
            <v>2340</v>
          </cell>
          <cell r="G69" t="str">
            <v>OM5000</v>
          </cell>
          <cell r="H69">
            <v>844</v>
          </cell>
          <cell r="I69">
            <v>0.18</v>
          </cell>
          <cell r="J69">
            <v>0.82</v>
          </cell>
          <cell r="K69">
            <v>0.70384615384615379</v>
          </cell>
          <cell r="L69">
            <v>0.29615384615384621</v>
          </cell>
          <cell r="M69">
            <v>693</v>
          </cell>
        </row>
        <row r="70">
          <cell r="A70" t="str">
            <v>NT0H57DAE5</v>
          </cell>
          <cell r="B70" t="str">
            <v>NT0H57DAE5</v>
          </cell>
          <cell r="C70" t="str">
            <v>OSC Drawer Assembly</v>
          </cell>
          <cell r="D70">
            <v>1896.1217999999999</v>
          </cell>
          <cell r="E70">
            <v>1893.6568416600001</v>
          </cell>
          <cell r="F70">
            <v>11180</v>
          </cell>
          <cell r="G70" t="str">
            <v>OM5000</v>
          </cell>
          <cell r="H70">
            <v>4788</v>
          </cell>
          <cell r="I70">
            <v>0.18</v>
          </cell>
          <cell r="J70">
            <v>0.82</v>
          </cell>
          <cell r="K70">
            <v>0.70402504472271921</v>
          </cell>
          <cell r="L70">
            <v>0.29597495527728079</v>
          </cell>
          <cell r="M70">
            <v>3309</v>
          </cell>
        </row>
        <row r="71">
          <cell r="A71" t="str">
            <v>NT0H57FAE5</v>
          </cell>
          <cell r="B71" t="str">
            <v>NT0H57FAE5</v>
          </cell>
          <cell r="C71" t="str">
            <v>OSC Filter Kit with Tap</v>
          </cell>
          <cell r="D71">
            <v>1982.3036</v>
          </cell>
          <cell r="E71">
            <v>1979.7266053200001</v>
          </cell>
          <cell r="F71">
            <v>11700</v>
          </cell>
          <cell r="G71" t="str">
            <v>OM5000</v>
          </cell>
          <cell r="H71">
            <v>4223</v>
          </cell>
          <cell r="I71">
            <v>0.18</v>
          </cell>
          <cell r="J71">
            <v>0.82</v>
          </cell>
          <cell r="K71">
            <v>0.704017094017094</v>
          </cell>
          <cell r="L71">
            <v>0.295982905982906</v>
          </cell>
          <cell r="M71">
            <v>3463</v>
          </cell>
        </row>
        <row r="72">
          <cell r="A72" t="str">
            <v>NT0H57GBE5</v>
          </cell>
          <cell r="B72" t="str">
            <v>NT0H57GBE5</v>
          </cell>
          <cell r="C72" t="str">
            <v>OSC Tray Assembly (w/ dual optical taps) (2 trays)</v>
          </cell>
          <cell r="D72">
            <v>2508.9173999999998</v>
          </cell>
          <cell r="E72">
            <v>2505.6558073799997</v>
          </cell>
          <cell r="F72">
            <v>12350</v>
          </cell>
          <cell r="G72" t="str">
            <v>OM5000</v>
          </cell>
          <cell r="H72">
            <v>4226</v>
          </cell>
          <cell r="I72">
            <v>0.18</v>
          </cell>
          <cell r="J72">
            <v>0.82</v>
          </cell>
          <cell r="K72">
            <v>0.70396761133603236</v>
          </cell>
          <cell r="L72">
            <v>0.29603238866396764</v>
          </cell>
          <cell r="M72">
            <v>3656</v>
          </cell>
        </row>
        <row r="73">
          <cell r="A73" t="str">
            <v>NT0H57GCE5</v>
          </cell>
          <cell r="B73" t="str">
            <v>NT0H57GCE5</v>
          </cell>
          <cell r="C73" t="str">
            <v>OSC Tray Assembly (w/ dual optical taps) (1 tray)</v>
          </cell>
          <cell r="D73">
            <v>1483.4860000000001</v>
          </cell>
          <cell r="E73">
            <v>1481.5574682000001</v>
          </cell>
          <cell r="F73">
            <v>7150</v>
          </cell>
          <cell r="G73" t="str">
            <v>OM5000</v>
          </cell>
          <cell r="H73">
            <v>4226</v>
          </cell>
          <cell r="I73">
            <v>0.18</v>
          </cell>
          <cell r="J73">
            <v>0.82</v>
          </cell>
          <cell r="K73">
            <v>0.70405594405594407</v>
          </cell>
          <cell r="L73">
            <v>0.29594405594405593</v>
          </cell>
          <cell r="M73">
            <v>2116</v>
          </cell>
        </row>
        <row r="74">
          <cell r="A74" t="str">
            <v>NT0H57JAE5</v>
          </cell>
          <cell r="B74" t="str">
            <v>NT0H57JAE5</v>
          </cell>
          <cell r="C74" t="str">
            <v>1310nm Splitter Coupler Field Replaceable Tray</v>
          </cell>
          <cell r="D74">
            <v>810.40219999999999</v>
          </cell>
          <cell r="E74">
            <v>809.34867714000006</v>
          </cell>
          <cell r="F74">
            <v>3545</v>
          </cell>
          <cell r="G74" t="str">
            <v>OM5000</v>
          </cell>
          <cell r="H74">
            <v>1280</v>
          </cell>
          <cell r="I74">
            <v>0.18</v>
          </cell>
          <cell r="J74">
            <v>0.82</v>
          </cell>
          <cell r="K74">
            <v>0.70409026798307472</v>
          </cell>
          <cell r="L74">
            <v>0.29590973201692528</v>
          </cell>
          <cell r="M74">
            <v>1049</v>
          </cell>
        </row>
        <row r="75">
          <cell r="A75" t="str">
            <v>NT0H57JBE5</v>
          </cell>
          <cell r="B75" t="str">
            <v>NT0H57JBE5</v>
          </cell>
          <cell r="C75" t="str">
            <v>1310nm Splitter Coupler with two trays (ie Protection)</v>
          </cell>
          <cell r="D75">
            <v>1748.3299</v>
          </cell>
          <cell r="E75">
            <v>1746.0570711299999</v>
          </cell>
          <cell r="F75">
            <v>9455</v>
          </cell>
          <cell r="G75" t="str">
            <v>OM5000</v>
          </cell>
          <cell r="H75">
            <v>3413</v>
          </cell>
          <cell r="I75">
            <v>0.18</v>
          </cell>
          <cell r="J75">
            <v>0.82</v>
          </cell>
          <cell r="K75">
            <v>0.70396615547329455</v>
          </cell>
          <cell r="L75">
            <v>0.29603384452670545</v>
          </cell>
          <cell r="M75">
            <v>2799</v>
          </cell>
        </row>
        <row r="76">
          <cell r="A76" t="str">
            <v>NT0H57JCE5</v>
          </cell>
          <cell r="B76" t="str">
            <v>NT0H57JCE5</v>
          </cell>
          <cell r="C76" t="str">
            <v>1310 Splitter Coupler with one tray</v>
          </cell>
          <cell r="D76">
            <v>1014.1165999999999</v>
          </cell>
          <cell r="E76">
            <v>1012.7982484199999</v>
          </cell>
          <cell r="F76">
            <v>5909</v>
          </cell>
          <cell r="G76" t="str">
            <v>OM5000</v>
          </cell>
          <cell r="H76">
            <v>2133</v>
          </cell>
          <cell r="I76">
            <v>0.18</v>
          </cell>
          <cell r="J76">
            <v>0.82</v>
          </cell>
          <cell r="K76">
            <v>0.70401083093586059</v>
          </cell>
          <cell r="L76">
            <v>0.29598916906413941</v>
          </cell>
          <cell r="M76">
            <v>1749</v>
          </cell>
        </row>
        <row r="77">
          <cell r="A77" t="str">
            <v>NT0H57LAE6</v>
          </cell>
          <cell r="B77" t="str">
            <v>NT0H57LAE6</v>
          </cell>
          <cell r="C77" t="str">
            <v>DSCM Drawer - 1U (For DSCMs)</v>
          </cell>
          <cell r="D77">
            <v>397.82650000000001</v>
          </cell>
          <cell r="E77">
            <v>397.30932555000004</v>
          </cell>
          <cell r="F77">
            <v>1560</v>
          </cell>
          <cell r="G77" t="str">
            <v>CPL</v>
          </cell>
          <cell r="H77">
            <v>1560</v>
          </cell>
          <cell r="I77">
            <v>0.08</v>
          </cell>
          <cell r="J77">
            <v>0.92</v>
          </cell>
          <cell r="K77">
            <v>0.65192307692307694</v>
          </cell>
          <cell r="L77">
            <v>0.34807692307692306</v>
          </cell>
          <cell r="M77">
            <v>543</v>
          </cell>
        </row>
        <row r="78">
          <cell r="A78" t="str">
            <v>NT0H59AAE5</v>
          </cell>
          <cell r="B78" t="str">
            <v>NT0H59AAE5</v>
          </cell>
          <cell r="C78" t="str">
            <v>Transponder Protection Tray Kit (4 spliters/couplers)</v>
          </cell>
          <cell r="D78">
            <v>1001.0397</v>
          </cell>
          <cell r="E78">
            <v>999.73834839000006</v>
          </cell>
          <cell r="F78">
            <v>7800</v>
          </cell>
          <cell r="G78" t="str">
            <v>OM5000</v>
          </cell>
          <cell r="H78">
            <v>2816</v>
          </cell>
          <cell r="I78">
            <v>0.18</v>
          </cell>
          <cell r="J78">
            <v>0.82</v>
          </cell>
          <cell r="K78">
            <v>0.703974358974359</v>
          </cell>
          <cell r="L78">
            <v>0.296025641025641</v>
          </cell>
          <cell r="M78">
            <v>2309</v>
          </cell>
        </row>
        <row r="79">
          <cell r="A79" t="str">
            <v>NT0H59ABE5</v>
          </cell>
          <cell r="B79" t="str">
            <v>NT0H59ABE5</v>
          </cell>
          <cell r="C79" t="str">
            <v>Transponder Protection Tray Kit (2 splitter/couplers)</v>
          </cell>
          <cell r="D79">
            <v>680.51350000000002</v>
          </cell>
          <cell r="E79">
            <v>679.62883245</v>
          </cell>
          <cell r="F79">
            <v>5200</v>
          </cell>
          <cell r="G79" t="str">
            <v>OM5000</v>
          </cell>
          <cell r="H79">
            <v>1877</v>
          </cell>
          <cell r="I79">
            <v>0.18</v>
          </cell>
          <cell r="J79">
            <v>0.82</v>
          </cell>
          <cell r="K79">
            <v>0.70403846153846161</v>
          </cell>
          <cell r="L79">
            <v>0.29596153846153839</v>
          </cell>
          <cell r="M79">
            <v>1539</v>
          </cell>
        </row>
        <row r="80">
          <cell r="A80" t="str">
            <v>NT0H59BAE5</v>
          </cell>
          <cell r="B80" t="str">
            <v>NT0H59BAE5</v>
          </cell>
          <cell r="C80" t="str">
            <v>Transponder Protection Tray Kit Multi-mode (4 spliters/couplers)</v>
          </cell>
          <cell r="D80">
            <v>1456.0504000000001</v>
          </cell>
          <cell r="E80">
            <v>1454.1575344800001</v>
          </cell>
          <cell r="F80">
            <v>7800</v>
          </cell>
          <cell r="G80" t="str">
            <v>OM5000</v>
          </cell>
          <cell r="H80">
            <v>2815</v>
          </cell>
          <cell r="I80">
            <v>0.18</v>
          </cell>
          <cell r="J80">
            <v>0.82</v>
          </cell>
          <cell r="K80">
            <v>0.703974358974359</v>
          </cell>
          <cell r="L80">
            <v>0.296025641025641</v>
          </cell>
          <cell r="M80">
            <v>2309</v>
          </cell>
        </row>
        <row r="81">
          <cell r="A81" t="str">
            <v>NT0H59BBE5</v>
          </cell>
          <cell r="B81" t="str">
            <v>NT0H59BBE5</v>
          </cell>
          <cell r="C81" t="str">
            <v>Transponder Protection Tray Kit Multi-mode(2 splitter/couplers)</v>
          </cell>
          <cell r="D81">
            <v>1033.9123</v>
          </cell>
          <cell r="E81">
            <v>1032.56821401</v>
          </cell>
          <cell r="F81">
            <v>5200</v>
          </cell>
          <cell r="G81" t="str">
            <v>OM5000</v>
          </cell>
          <cell r="H81">
            <v>1877</v>
          </cell>
          <cell r="I81">
            <v>0.18</v>
          </cell>
          <cell r="J81">
            <v>0.82</v>
          </cell>
          <cell r="K81">
            <v>0.70403846153846161</v>
          </cell>
          <cell r="L81">
            <v>0.29596153846153839</v>
          </cell>
          <cell r="M81">
            <v>1539</v>
          </cell>
        </row>
        <row r="82">
          <cell r="A82" t="str">
            <v>NT0H68GA</v>
          </cell>
          <cell r="B82" t="str">
            <v>NT0H68GA</v>
          </cell>
          <cell r="C82" t="str">
            <v>OM5200 NE RTU</v>
          </cell>
          <cell r="D82">
            <v>1.1915</v>
          </cell>
          <cell r="E82">
            <v>1.1899510500000001</v>
          </cell>
          <cell r="F82">
            <v>5850</v>
          </cell>
          <cell r="G82" t="str">
            <v>OM5000</v>
          </cell>
          <cell r="H82">
            <v>2111</v>
          </cell>
          <cell r="I82">
            <v>0.18</v>
          </cell>
          <cell r="J82">
            <v>0.82</v>
          </cell>
          <cell r="K82">
            <v>0.70393162393162401</v>
          </cell>
          <cell r="L82">
            <v>0.29606837606837599</v>
          </cell>
          <cell r="M82">
            <v>1732</v>
          </cell>
        </row>
        <row r="83">
          <cell r="A83" t="str">
            <v>NT0H80AA-JDE5</v>
          </cell>
          <cell r="B83" t="str">
            <v>NT0H80AAE5</v>
          </cell>
          <cell r="C83" t="str">
            <v>OCLD 2.5G   Agile  (100GHz CPL)</v>
          </cell>
          <cell r="D83">
            <v>1649.0409999999999</v>
          </cell>
          <cell r="E83">
            <v>1646.8972467000001</v>
          </cell>
          <cell r="F83">
            <v>14472</v>
          </cell>
          <cell r="G83" t="str">
            <v>OM5000</v>
          </cell>
          <cell r="H83">
            <v>5228</v>
          </cell>
          <cell r="I83">
            <v>0.18</v>
          </cell>
          <cell r="J83">
            <v>0.82</v>
          </cell>
          <cell r="K83">
            <v>0.70398009950248763</v>
          </cell>
          <cell r="L83">
            <v>0.29601990049751237</v>
          </cell>
          <cell r="M83">
            <v>4284</v>
          </cell>
        </row>
        <row r="84">
          <cell r="A84" t="str">
            <v>NT0H81AA-JDE5</v>
          </cell>
          <cell r="B84" t="str">
            <v>NT0H81AAE5</v>
          </cell>
          <cell r="C84" t="str">
            <v>OTR 2.5G Flex (1310nm client) (100GHz CPL)</v>
          </cell>
          <cell r="D84">
            <v>1878.5289</v>
          </cell>
          <cell r="E84">
            <v>1876.08681243</v>
          </cell>
          <cell r="F84">
            <v>20794</v>
          </cell>
          <cell r="G84" t="str">
            <v>OM5000</v>
          </cell>
          <cell r="H84">
            <v>7507</v>
          </cell>
          <cell r="I84">
            <v>0.18</v>
          </cell>
          <cell r="J84">
            <v>0.82</v>
          </cell>
          <cell r="K84">
            <v>0.70400115417909015</v>
          </cell>
          <cell r="L84">
            <v>0.29599884582090985</v>
          </cell>
          <cell r="M84">
            <v>6155</v>
          </cell>
        </row>
        <row r="85">
          <cell r="A85" t="str">
            <v>NT0H82AA-JDE5</v>
          </cell>
          <cell r="B85" t="str">
            <v>NT0H82AAE5</v>
          </cell>
          <cell r="C85" t="str">
            <v>OTR 2.5G Flex (850nm client) (100GHz CPL)</v>
          </cell>
          <cell r="D85">
            <v>1675.4453000000001</v>
          </cell>
          <cell r="E85">
            <v>1673.26722111</v>
          </cell>
          <cell r="F85">
            <v>19624</v>
          </cell>
          <cell r="G85" t="str">
            <v>OM5000</v>
          </cell>
          <cell r="H85">
            <v>7084</v>
          </cell>
          <cell r="I85">
            <v>0.18</v>
          </cell>
          <cell r="J85">
            <v>0.82</v>
          </cell>
          <cell r="K85">
            <v>0.70398491642886263</v>
          </cell>
          <cell r="L85">
            <v>0.29601508357113737</v>
          </cell>
          <cell r="M85">
            <v>5809</v>
          </cell>
        </row>
        <row r="86">
          <cell r="A86" t="str">
            <v>NT0H83AA-JDE5</v>
          </cell>
          <cell r="B86" t="str">
            <v>NT0H83AAE5</v>
          </cell>
          <cell r="C86" t="str">
            <v>OTR 10G (100GHz CPL)</v>
          </cell>
          <cell r="D86">
            <v>6495.4130999999998</v>
          </cell>
          <cell r="E86">
            <v>6486.9690629699999</v>
          </cell>
          <cell r="F86">
            <v>78000</v>
          </cell>
          <cell r="G86" t="str">
            <v>OM5000</v>
          </cell>
          <cell r="H86">
            <v>28177</v>
          </cell>
          <cell r="I86">
            <v>0.28000000000000003</v>
          </cell>
          <cell r="J86">
            <v>0.72</v>
          </cell>
          <cell r="K86">
            <v>0.73991025641025643</v>
          </cell>
          <cell r="L86">
            <v>0.26008974358974357</v>
          </cell>
          <cell r="M86">
            <v>20287</v>
          </cell>
        </row>
        <row r="87">
          <cell r="A87" t="str">
            <v>NT0H83AZE5</v>
          </cell>
          <cell r="B87" t="str">
            <v>NT0H83AZE5</v>
          </cell>
          <cell r="C87" t="str">
            <v>OTR 10G Tunable (100GHz CPL)</v>
          </cell>
          <cell r="D87">
            <v>6785.2993999999999</v>
          </cell>
          <cell r="E87">
            <v>6776.4785107799999</v>
          </cell>
          <cell r="F87">
            <v>89700</v>
          </cell>
          <cell r="G87" t="str">
            <v>OM5000</v>
          </cell>
          <cell r="H87">
            <v>32382</v>
          </cell>
          <cell r="I87">
            <v>0.28000000000000003</v>
          </cell>
          <cell r="J87">
            <v>0.72</v>
          </cell>
          <cell r="K87">
            <v>0.74007803790412485</v>
          </cell>
          <cell r="L87">
            <v>0.25992196209587515</v>
          </cell>
          <cell r="M87">
            <v>23315</v>
          </cell>
        </row>
        <row r="88">
          <cell r="A88" t="str">
            <v>NT0H84AA-JDE5</v>
          </cell>
          <cell r="B88" t="str">
            <v>NT0H84AAE5</v>
          </cell>
          <cell r="C88" t="str">
            <v>Muxponder 10G GE/FC (100GHz CPL)</v>
          </cell>
          <cell r="D88">
            <v>5967.7579999999998</v>
          </cell>
          <cell r="E88">
            <v>5959.9999146</v>
          </cell>
          <cell r="F88">
            <v>80600</v>
          </cell>
          <cell r="G88" t="str">
            <v>OM5000</v>
          </cell>
          <cell r="H88">
            <v>29116</v>
          </cell>
          <cell r="I88">
            <v>0.18</v>
          </cell>
          <cell r="J88">
            <v>0.82</v>
          </cell>
          <cell r="K88">
            <v>0.70399503722084367</v>
          </cell>
          <cell r="L88">
            <v>0.29600496277915633</v>
          </cell>
          <cell r="M88">
            <v>23858</v>
          </cell>
        </row>
        <row r="89">
          <cell r="A89" t="str">
            <v>NT0H84AE-JHE5</v>
          </cell>
          <cell r="B89" t="str">
            <v>NT0H84AEE5</v>
          </cell>
          <cell r="C89" t="str">
            <v>Muxponder 10G GE/FC w/ VCAT (100GHz CPL) (10 Ports)</v>
          </cell>
          <cell r="D89">
            <v>5962.2208000000001</v>
          </cell>
          <cell r="E89">
            <v>5954.4699129600003</v>
          </cell>
          <cell r="F89">
            <v>93600</v>
          </cell>
          <cell r="G89" t="str">
            <v>OM5000</v>
          </cell>
          <cell r="H89">
            <v>33790</v>
          </cell>
          <cell r="I89">
            <v>0.18</v>
          </cell>
          <cell r="J89">
            <v>0.82</v>
          </cell>
          <cell r="K89">
            <v>0.7039957264957265</v>
          </cell>
          <cell r="L89">
            <v>0.2960042735042735</v>
          </cell>
          <cell r="M89">
            <v>27706</v>
          </cell>
        </row>
        <row r="90">
          <cell r="A90" t="str">
            <v>NT0H84AZE5</v>
          </cell>
          <cell r="B90" t="str">
            <v>NT0H84AZE5</v>
          </cell>
          <cell r="C90" t="str">
            <v>Muxponder 10G  GE/FC w/VCAT Tunable (100GHz CPL)</v>
          </cell>
          <cell r="D90">
            <v>6894.5613000000003</v>
          </cell>
          <cell r="E90">
            <v>6885.598370310001</v>
          </cell>
          <cell r="F90">
            <v>107770</v>
          </cell>
          <cell r="G90" t="str">
            <v>OM5000</v>
          </cell>
          <cell r="H90">
            <v>38905</v>
          </cell>
          <cell r="I90">
            <v>0.18</v>
          </cell>
          <cell r="J90">
            <v>0.82</v>
          </cell>
          <cell r="K90">
            <v>0.70399925767838911</v>
          </cell>
          <cell r="L90">
            <v>0.29600074232161089</v>
          </cell>
          <cell r="M90">
            <v>31900</v>
          </cell>
        </row>
        <row r="91">
          <cell r="A91" t="str">
            <v>NT0H84KA-TDE5</v>
          </cell>
          <cell r="B91" t="str">
            <v>NT0H84KAE5</v>
          </cell>
          <cell r="C91" t="str">
            <v>Muxponder 10G GE Uni-Add (100GHz CPL)</v>
          </cell>
          <cell r="D91">
            <v>7562.3582999999999</v>
          </cell>
          <cell r="E91">
            <v>7552.5272342099997</v>
          </cell>
          <cell r="F91">
            <v>71370</v>
          </cell>
          <cell r="G91" t="str">
            <v>OM5000</v>
          </cell>
          <cell r="H91">
            <v>25765</v>
          </cell>
          <cell r="I91">
            <v>0.18</v>
          </cell>
          <cell r="J91">
            <v>0.82</v>
          </cell>
          <cell r="K91">
            <v>0.70399327448507776</v>
          </cell>
          <cell r="L91">
            <v>0.29600672551492224</v>
          </cell>
          <cell r="M91">
            <v>21126</v>
          </cell>
        </row>
        <row r="92">
          <cell r="A92" t="str">
            <v>NT0H84KE-THE5</v>
          </cell>
          <cell r="B92" t="str">
            <v>NT0H84KEE5</v>
          </cell>
          <cell r="C92" t="str">
            <v>Muxponder 10G GE Uni-Drop Band 1 (100GHz CPL)</v>
          </cell>
          <cell r="D92">
            <v>7562.3582999999999</v>
          </cell>
          <cell r="E92">
            <v>7552.5272342099997</v>
          </cell>
          <cell r="F92">
            <v>68770</v>
          </cell>
          <cell r="G92" t="str">
            <v>OM5000</v>
          </cell>
          <cell r="H92">
            <v>24826</v>
          </cell>
          <cell r="I92">
            <v>0.18</v>
          </cell>
          <cell r="J92">
            <v>0.82</v>
          </cell>
          <cell r="K92">
            <v>0.70399883670205032</v>
          </cell>
          <cell r="L92">
            <v>0.29600116329794968</v>
          </cell>
          <cell r="M92">
            <v>20356</v>
          </cell>
        </row>
        <row r="93">
          <cell r="A93" t="str">
            <v>NT0H85AA-JDE5</v>
          </cell>
          <cell r="B93" t="str">
            <v>NT0H85AAE5</v>
          </cell>
          <cell r="C93" t="str">
            <v>uOTR 10G (Ultra) (100GHz CPL)</v>
          </cell>
          <cell r="D93">
            <v>6415.9098999999997</v>
          </cell>
          <cell r="E93">
            <v>6407.5692171299997</v>
          </cell>
          <cell r="F93">
            <v>78000</v>
          </cell>
          <cell r="G93" t="str">
            <v>OM5000</v>
          </cell>
          <cell r="H93">
            <v>28158</v>
          </cell>
          <cell r="I93">
            <v>0.18</v>
          </cell>
          <cell r="J93">
            <v>0.82</v>
          </cell>
          <cell r="K93">
            <v>0.70399999999999996</v>
          </cell>
          <cell r="L93">
            <v>0.29600000000000004</v>
          </cell>
          <cell r="M93">
            <v>23088</v>
          </cell>
        </row>
        <row r="94">
          <cell r="A94" t="str">
            <v>NT0H86AA-JDE5</v>
          </cell>
          <cell r="B94" t="str">
            <v>NT0H86AAE5</v>
          </cell>
          <cell r="C94" t="str">
            <v>Muxponder 10G GE/FC w/VCAT ER (100GHz CPL)</v>
          </cell>
          <cell r="D94">
            <v>6654.6899000000003</v>
          </cell>
          <cell r="E94">
            <v>6646.0388031300008</v>
          </cell>
          <cell r="F94">
            <v>93600</v>
          </cell>
          <cell r="G94" t="str">
            <v>OM5000</v>
          </cell>
          <cell r="H94">
            <v>33790</v>
          </cell>
          <cell r="I94">
            <v>0.18</v>
          </cell>
          <cell r="J94">
            <v>0.82</v>
          </cell>
          <cell r="K94">
            <v>0.7039957264957265</v>
          </cell>
          <cell r="L94">
            <v>0.2960042735042735</v>
          </cell>
          <cell r="M94">
            <v>27706</v>
          </cell>
        </row>
        <row r="95">
          <cell r="A95" t="str">
            <v>NT6Q10ABE5</v>
          </cell>
          <cell r="B95" t="str">
            <v>NT6Q10ABE5</v>
          </cell>
          <cell r="C95" t="str">
            <v>28 x DS1 Service Module</v>
          </cell>
          <cell r="D95">
            <v>322.74900000000002</v>
          </cell>
          <cell r="E95">
            <v>322.32942630000002</v>
          </cell>
          <cell r="F95">
            <v>1354</v>
          </cell>
          <cell r="G95" t="str">
            <v>OME6100</v>
          </cell>
          <cell r="H95">
            <v>700</v>
          </cell>
          <cell r="I95">
            <v>0.18</v>
          </cell>
          <cell r="J95">
            <v>0.82</v>
          </cell>
          <cell r="K95">
            <v>0.5760709010339734</v>
          </cell>
          <cell r="L95">
            <v>0.4239290989660266</v>
          </cell>
          <cell r="M95">
            <v>574</v>
          </cell>
        </row>
        <row r="96">
          <cell r="A96" t="str">
            <v>NT6Q10BAE5</v>
          </cell>
          <cell r="B96" t="str">
            <v>NT6Q10BAE5</v>
          </cell>
          <cell r="C96" t="str">
            <v>28 x DS1   Ext'd Temp</v>
          </cell>
          <cell r="D96">
            <v>445.16800000000001</v>
          </cell>
          <cell r="E96">
            <v>444.58928159999999</v>
          </cell>
          <cell r="F96">
            <v>1560</v>
          </cell>
          <cell r="G96" t="str">
            <v>OME6100</v>
          </cell>
          <cell r="H96">
            <v>807</v>
          </cell>
          <cell r="I96">
            <v>0.18</v>
          </cell>
          <cell r="J96">
            <v>0.82</v>
          </cell>
          <cell r="K96">
            <v>0.57628205128205123</v>
          </cell>
          <cell r="L96">
            <v>0.42371794871794877</v>
          </cell>
          <cell r="M96">
            <v>661</v>
          </cell>
        </row>
        <row r="97">
          <cell r="A97" t="str">
            <v>NT6Q10MAE5</v>
          </cell>
          <cell r="B97" t="str">
            <v>NT6Q10MAE5</v>
          </cell>
          <cell r="C97" t="str">
            <v>28 x DS1 Service Module with trip protection</v>
          </cell>
          <cell r="D97">
            <v>405.60660000000001</v>
          </cell>
          <cell r="E97">
            <v>405.07931142000001</v>
          </cell>
          <cell r="F97">
            <v>1625</v>
          </cell>
          <cell r="G97" t="str">
            <v>OME6100</v>
          </cell>
          <cell r="H97">
            <v>840</v>
          </cell>
          <cell r="I97">
            <v>0.18</v>
          </cell>
          <cell r="J97">
            <v>0.82</v>
          </cell>
          <cell r="K97">
            <v>0.57600000000000007</v>
          </cell>
          <cell r="L97">
            <v>0.42399999999999993</v>
          </cell>
          <cell r="M97">
            <v>689</v>
          </cell>
        </row>
        <row r="98">
          <cell r="A98" t="str">
            <v>NT6Q12ABE5</v>
          </cell>
          <cell r="B98" t="str">
            <v>NT6Q12ABE5</v>
          </cell>
          <cell r="C98" t="str">
            <v xml:space="preserve">3 x DS3 Service Module </v>
          </cell>
          <cell r="D98">
            <v>388.42430000000002</v>
          </cell>
          <cell r="E98">
            <v>387.91934841000005</v>
          </cell>
          <cell r="F98">
            <v>1701</v>
          </cell>
          <cell r="G98" t="str">
            <v>OME6100</v>
          </cell>
          <cell r="H98">
            <v>880</v>
          </cell>
          <cell r="I98">
            <v>0.18</v>
          </cell>
          <cell r="J98">
            <v>0.82</v>
          </cell>
          <cell r="K98">
            <v>0.5761316872427984</v>
          </cell>
          <cell r="L98">
            <v>0.4238683127572016</v>
          </cell>
          <cell r="M98">
            <v>721</v>
          </cell>
        </row>
        <row r="99">
          <cell r="A99" t="str">
            <v>NT6Q12BAE5</v>
          </cell>
          <cell r="B99" t="str">
            <v>NT6Q12BAE5</v>
          </cell>
          <cell r="C99" t="str">
            <v>3 x DS3   Ext'd Temp</v>
          </cell>
          <cell r="D99">
            <v>545.32799999999997</v>
          </cell>
          <cell r="E99">
            <v>544.61907359999998</v>
          </cell>
          <cell r="F99">
            <v>1923</v>
          </cell>
          <cell r="G99" t="str">
            <v>OME6100</v>
          </cell>
          <cell r="H99">
            <v>994</v>
          </cell>
          <cell r="I99">
            <v>0.18</v>
          </cell>
          <cell r="J99">
            <v>0.82</v>
          </cell>
          <cell r="K99">
            <v>0.57618304732189285</v>
          </cell>
          <cell r="L99">
            <v>0.42381695267810715</v>
          </cell>
          <cell r="M99">
            <v>815</v>
          </cell>
        </row>
        <row r="100">
          <cell r="A100" t="str">
            <v>NT6Q12MAE5</v>
          </cell>
          <cell r="B100" t="str">
            <v>NT6Q12MAE5</v>
          </cell>
          <cell r="C100" t="str">
            <v>3 x DS3 Service Module with trip protection</v>
          </cell>
          <cell r="D100">
            <v>425.84289999999999</v>
          </cell>
          <cell r="E100">
            <v>425.28930423000003</v>
          </cell>
          <cell r="F100">
            <v>2080</v>
          </cell>
          <cell r="G100" t="str">
            <v>OME6100</v>
          </cell>
          <cell r="H100">
            <v>954</v>
          </cell>
          <cell r="I100">
            <v>0.18</v>
          </cell>
          <cell r="J100">
            <v>0.82</v>
          </cell>
          <cell r="K100">
            <v>0.57596153846153841</v>
          </cell>
          <cell r="L100">
            <v>0.42403846153846159</v>
          </cell>
          <cell r="M100">
            <v>882</v>
          </cell>
        </row>
        <row r="101">
          <cell r="A101" t="str">
            <v>NT6Q13ACE5</v>
          </cell>
          <cell r="B101" t="str">
            <v>NT6Q13ACE5</v>
          </cell>
          <cell r="C101" t="str">
            <v>8 x 10/100 L1</v>
          </cell>
          <cell r="D101">
            <v>346.12939999999998</v>
          </cell>
          <cell r="E101">
            <v>345.67943177999996</v>
          </cell>
          <cell r="F101">
            <v>1353</v>
          </cell>
          <cell r="G101" t="str">
            <v>OME6100</v>
          </cell>
          <cell r="H101">
            <v>700</v>
          </cell>
          <cell r="I101">
            <v>0.18</v>
          </cell>
          <cell r="J101">
            <v>0.82</v>
          </cell>
          <cell r="K101">
            <v>0.57575757575757569</v>
          </cell>
          <cell r="L101">
            <v>0.42424242424242431</v>
          </cell>
          <cell r="M101">
            <v>574</v>
          </cell>
        </row>
        <row r="102">
          <cell r="A102" t="str">
            <v>NT6Q13BAE5</v>
          </cell>
          <cell r="B102" t="str">
            <v>NT6Q13BAE5</v>
          </cell>
          <cell r="C102" t="str">
            <v>8 x 10/100 L1  Ext'd Temp</v>
          </cell>
          <cell r="D102">
            <v>422.90910000000002</v>
          </cell>
          <cell r="E102">
            <v>422.35931817000005</v>
          </cell>
          <cell r="F102">
            <v>1690</v>
          </cell>
          <cell r="G102" t="str">
            <v>OME6100</v>
          </cell>
          <cell r="H102">
            <v>874</v>
          </cell>
          <cell r="I102">
            <v>0.18</v>
          </cell>
          <cell r="J102">
            <v>0.82</v>
          </cell>
          <cell r="K102">
            <v>0.57573964497041419</v>
          </cell>
          <cell r="L102">
            <v>0.42426035502958581</v>
          </cell>
          <cell r="M102">
            <v>717</v>
          </cell>
        </row>
        <row r="103">
          <cell r="A103" t="str">
            <v>NT6Q13MAE5</v>
          </cell>
          <cell r="B103" t="str">
            <v>NT6Q13MAE5</v>
          </cell>
          <cell r="C103" t="str">
            <v>4x10/100 + 4x100 FX L1</v>
          </cell>
          <cell r="D103">
            <v>406.22739999999999</v>
          </cell>
          <cell r="E103">
            <v>405.69930438</v>
          </cell>
          <cell r="F103">
            <v>1664</v>
          </cell>
          <cell r="G103" t="str">
            <v>OME6100</v>
          </cell>
          <cell r="H103">
            <v>860</v>
          </cell>
          <cell r="I103">
            <v>0.18</v>
          </cell>
          <cell r="J103">
            <v>0.82</v>
          </cell>
          <cell r="K103">
            <v>0.57572115384615385</v>
          </cell>
          <cell r="L103">
            <v>0.42427884615384615</v>
          </cell>
          <cell r="M103">
            <v>706</v>
          </cell>
        </row>
        <row r="104">
          <cell r="A104" t="str">
            <v>NT6Q17ABE5</v>
          </cell>
          <cell r="B104" t="str">
            <v>NT6Q17ABE5</v>
          </cell>
          <cell r="C104" t="str">
            <v>2 x OC-3   ( SFP Required)</v>
          </cell>
          <cell r="E104">
            <v>409.03</v>
          </cell>
          <cell r="F104">
            <v>1841</v>
          </cell>
          <cell r="G104" t="str">
            <v>OME6100</v>
          </cell>
          <cell r="H104">
            <v>952</v>
          </cell>
          <cell r="I104">
            <v>0.18</v>
          </cell>
          <cell r="J104">
            <v>0.82</v>
          </cell>
          <cell r="K104">
            <v>0.57577403585008147</v>
          </cell>
          <cell r="L104">
            <v>0.42422596414991853</v>
          </cell>
          <cell r="M104">
            <v>781</v>
          </cell>
        </row>
        <row r="105">
          <cell r="A105" t="str">
            <v>NT6Q17ACE5</v>
          </cell>
          <cell r="B105" t="str">
            <v>NT6Q17ACE5</v>
          </cell>
          <cell r="C105" t="str">
            <v>2 x OC-3   ( SFP Required)</v>
          </cell>
          <cell r="D105">
            <v>409.56169999999997</v>
          </cell>
          <cell r="E105">
            <v>409.02926979</v>
          </cell>
          <cell r="F105">
            <v>1841</v>
          </cell>
          <cell r="G105" t="str">
            <v>OME6100</v>
          </cell>
          <cell r="H105">
            <v>952</v>
          </cell>
          <cell r="I105">
            <v>0.18</v>
          </cell>
          <cell r="J105">
            <v>0.82</v>
          </cell>
          <cell r="K105">
            <v>0.57577403585008147</v>
          </cell>
          <cell r="L105">
            <v>0.42422596414991853</v>
          </cell>
          <cell r="M105">
            <v>781</v>
          </cell>
        </row>
        <row r="106">
          <cell r="A106" t="str">
            <v>NT6Q18AAE5</v>
          </cell>
          <cell r="B106" t="str">
            <v>NT6Q18AAE5</v>
          </cell>
          <cell r="C106" t="str">
            <v>8 x OC-3 or 2 x OC-12,  SFP required</v>
          </cell>
          <cell r="D106">
            <v>0</v>
          </cell>
          <cell r="E106">
            <v>621.98</v>
          </cell>
          <cell r="F106">
            <v>3267</v>
          </cell>
          <cell r="G106" t="str">
            <v>OME6100</v>
          </cell>
          <cell r="H106">
            <v>1689</v>
          </cell>
          <cell r="I106">
            <v>0.18</v>
          </cell>
          <cell r="J106">
            <v>0.82</v>
          </cell>
          <cell r="K106">
            <v>0.5760636669727579</v>
          </cell>
          <cell r="L106">
            <v>0.4239363330272421</v>
          </cell>
          <cell r="M106">
            <v>1385</v>
          </cell>
        </row>
        <row r="107">
          <cell r="A107" t="str">
            <v>NT6Q20ABE5</v>
          </cell>
          <cell r="B107" t="str">
            <v>NT6Q20ABE5</v>
          </cell>
          <cell r="C107" t="str">
            <v>2 x Gigabit Ethernet, (SFP required)</v>
          </cell>
          <cell r="D107">
            <v>549.80380000000002</v>
          </cell>
          <cell r="E107">
            <v>549.08905506000008</v>
          </cell>
          <cell r="F107">
            <v>2795</v>
          </cell>
          <cell r="G107" t="str">
            <v>OME6100</v>
          </cell>
          <cell r="H107">
            <v>1445</v>
          </cell>
          <cell r="I107">
            <v>0.18</v>
          </cell>
          <cell r="J107">
            <v>0.82</v>
          </cell>
          <cell r="K107">
            <v>0.57602862254025045</v>
          </cell>
          <cell r="L107">
            <v>0.42397137745974955</v>
          </cell>
          <cell r="M107">
            <v>1185</v>
          </cell>
        </row>
        <row r="108">
          <cell r="A108" t="str">
            <v>NT6Q21AAE5</v>
          </cell>
          <cell r="B108" t="str">
            <v>NT6Q21AAE5</v>
          </cell>
          <cell r="C108" t="str">
            <v>2xGE/FX + 8x10/100BT L2 (622M WAN)</v>
          </cell>
          <cell r="D108">
            <v>1475.7860000000001</v>
          </cell>
          <cell r="E108">
            <v>1473.8674782000001</v>
          </cell>
          <cell r="F108">
            <v>6760</v>
          </cell>
          <cell r="G108" t="str">
            <v>OME6100</v>
          </cell>
          <cell r="H108">
            <v>3495</v>
          </cell>
          <cell r="I108">
            <v>0.18</v>
          </cell>
          <cell r="J108">
            <v>0.82</v>
          </cell>
          <cell r="K108">
            <v>0.57603550295857986</v>
          </cell>
          <cell r="L108">
            <v>0.42396449704142014</v>
          </cell>
          <cell r="M108">
            <v>2866</v>
          </cell>
        </row>
        <row r="109">
          <cell r="A109" t="str">
            <v>NT6Q21GAE5</v>
          </cell>
          <cell r="B109" t="str">
            <v>NT6Q21GAE5</v>
          </cell>
          <cell r="C109" t="str">
            <v>2xGE/FX + 8x10/100BT L2 1244M Circuit Pack - Release 3.0</v>
          </cell>
          <cell r="E109">
            <v>2077.4899999999998</v>
          </cell>
          <cell r="F109">
            <v>6760</v>
          </cell>
          <cell r="G109" t="str">
            <v>OME6100</v>
          </cell>
          <cell r="H109">
            <v>3495</v>
          </cell>
          <cell r="I109">
            <v>0.18</v>
          </cell>
          <cell r="J109">
            <v>0.82</v>
          </cell>
          <cell r="K109">
            <v>0.57603550295857986</v>
          </cell>
          <cell r="L109">
            <v>0.42396449704142014</v>
          </cell>
          <cell r="M109">
            <v>2866</v>
          </cell>
        </row>
        <row r="110">
          <cell r="A110" t="str">
            <v>NT6Q22AAE5</v>
          </cell>
          <cell r="B110" t="str">
            <v>NT6Q22AAE5</v>
          </cell>
          <cell r="C110" t="str">
            <v>2xGE/FX + 8x10/100BT L1 (1244M  WAN)</v>
          </cell>
          <cell r="D110">
            <v>1053.9484</v>
          </cell>
          <cell r="E110">
            <v>1052.5782670799999</v>
          </cell>
          <cell r="F110">
            <v>5961</v>
          </cell>
          <cell r="G110" t="str">
            <v>OME6100</v>
          </cell>
          <cell r="H110">
            <v>3082</v>
          </cell>
          <cell r="I110">
            <v>0.18</v>
          </cell>
          <cell r="J110">
            <v>0.82</v>
          </cell>
          <cell r="K110">
            <v>0.57607783928870993</v>
          </cell>
          <cell r="L110">
            <v>0.42392216071129007</v>
          </cell>
          <cell r="M110">
            <v>2527</v>
          </cell>
        </row>
        <row r="111">
          <cell r="A111" t="str">
            <v>NT6Q30ABE5</v>
          </cell>
          <cell r="B111" t="str">
            <v>NT6Q30ABE5</v>
          </cell>
          <cell r="C111" t="str">
            <v>OME 6110 - DC Power Supply (spare)</v>
          </cell>
          <cell r="D111">
            <v>48.9636</v>
          </cell>
          <cell r="E111">
            <v>48.899947320000003</v>
          </cell>
          <cell r="F111">
            <v>189</v>
          </cell>
          <cell r="G111" t="str">
            <v>OME6100</v>
          </cell>
          <cell r="H111">
            <v>189</v>
          </cell>
          <cell r="I111">
            <v>0.18</v>
          </cell>
          <cell r="J111">
            <v>0.82</v>
          </cell>
          <cell r="K111">
            <v>0.57671957671957674</v>
          </cell>
          <cell r="L111">
            <v>0.42328042328042326</v>
          </cell>
          <cell r="M111">
            <v>80</v>
          </cell>
        </row>
        <row r="112">
          <cell r="A112" t="str">
            <v>NT6Q30BBE5</v>
          </cell>
          <cell r="B112" t="str">
            <v>NT6Q30BBE5</v>
          </cell>
          <cell r="C112" t="str">
            <v>OME 6110 - DC Power Supply Ext'd Temp (spare)</v>
          </cell>
          <cell r="D112">
            <v>0</v>
          </cell>
          <cell r="E112">
            <v>122.26</v>
          </cell>
          <cell r="F112">
            <v>429</v>
          </cell>
          <cell r="G112" t="str">
            <v>OME6100</v>
          </cell>
          <cell r="H112">
            <v>222</v>
          </cell>
          <cell r="I112">
            <v>0.18</v>
          </cell>
          <cell r="J112">
            <v>0.82</v>
          </cell>
          <cell r="K112">
            <v>0.57575757575757569</v>
          </cell>
          <cell r="L112">
            <v>0.42424242424242431</v>
          </cell>
          <cell r="M112">
            <v>182</v>
          </cell>
        </row>
        <row r="113">
          <cell r="A113" t="str">
            <v>NT6Q30MAE5</v>
          </cell>
          <cell r="B113" t="str">
            <v>NT6Q30MAE5</v>
          </cell>
          <cell r="C113" t="str">
            <v>OME 6110 - DC Power Supply 50W dual feed (Std Temp) (spare)</v>
          </cell>
          <cell r="D113">
            <v>0</v>
          </cell>
          <cell r="E113">
            <v>177.27</v>
          </cell>
          <cell r="F113">
            <v>520</v>
          </cell>
          <cell r="G113" t="str">
            <v>OME6100</v>
          </cell>
          <cell r="H113">
            <v>269</v>
          </cell>
          <cell r="I113">
            <v>0.18</v>
          </cell>
          <cell r="J113">
            <v>0.82</v>
          </cell>
          <cell r="K113">
            <v>0.57692307692307687</v>
          </cell>
          <cell r="L113">
            <v>0.42307692307692313</v>
          </cell>
          <cell r="M113">
            <v>220</v>
          </cell>
        </row>
        <row r="114">
          <cell r="A114" t="str">
            <v>NT6Q31AAE5</v>
          </cell>
          <cell r="B114" t="str">
            <v>NT6Q31AAE5</v>
          </cell>
          <cell r="C114" t="str">
            <v>OME 6110 - AC Power Supply (spare)</v>
          </cell>
          <cell r="D114">
            <v>58.235599999999998</v>
          </cell>
          <cell r="E114">
            <v>58.159893719999999</v>
          </cell>
          <cell r="F114">
            <v>247</v>
          </cell>
          <cell r="G114" t="str">
            <v>OME6100</v>
          </cell>
          <cell r="H114">
            <v>247</v>
          </cell>
          <cell r="I114">
            <v>0.18</v>
          </cell>
          <cell r="J114">
            <v>0.82</v>
          </cell>
          <cell r="K114">
            <v>0.5748987854251012</v>
          </cell>
          <cell r="L114">
            <v>0.4251012145748988</v>
          </cell>
          <cell r="M114">
            <v>105</v>
          </cell>
        </row>
        <row r="115">
          <cell r="A115" t="str">
            <v>NT6Q32AAE5</v>
          </cell>
          <cell r="B115" t="str">
            <v>NT6Q32AAE5</v>
          </cell>
          <cell r="C115" t="str">
            <v>OME 6110 - Fan tray  (order for sparing)</v>
          </cell>
          <cell r="E115">
            <v>30.23</v>
          </cell>
          <cell r="F115">
            <v>143</v>
          </cell>
          <cell r="G115" t="str">
            <v>OME6100</v>
          </cell>
          <cell r="H115">
            <v>74</v>
          </cell>
          <cell r="I115">
            <v>0.18</v>
          </cell>
          <cell r="J115">
            <v>0.82</v>
          </cell>
          <cell r="K115">
            <v>0.57342657342657344</v>
          </cell>
          <cell r="L115">
            <v>0.42657342657342656</v>
          </cell>
          <cell r="M115">
            <v>61</v>
          </cell>
        </row>
        <row r="116">
          <cell r="A116" t="str">
            <v>NT6Q32BAE5</v>
          </cell>
          <cell r="B116" t="str">
            <v>NT6Q32BAE5</v>
          </cell>
          <cell r="C116" t="str">
            <v>OME 6110 - Fan tray (Ext. Temp) (order for sparing)</v>
          </cell>
          <cell r="E116">
            <v>36.67</v>
          </cell>
          <cell r="F116">
            <v>143</v>
          </cell>
          <cell r="G116" t="str">
            <v>OME6100</v>
          </cell>
          <cell r="H116">
            <v>74</v>
          </cell>
          <cell r="I116">
            <v>0.18</v>
          </cell>
          <cell r="J116">
            <v>0.82</v>
          </cell>
          <cell r="K116">
            <v>0.57342657342657344</v>
          </cell>
          <cell r="L116">
            <v>0.42657342657342656</v>
          </cell>
          <cell r="M116">
            <v>61</v>
          </cell>
        </row>
        <row r="117">
          <cell r="A117" t="str">
            <v>NT6Q32MAE5</v>
          </cell>
          <cell r="B117" t="str">
            <v>NT6Q32MAE5</v>
          </cell>
          <cell r="C117" t="str">
            <v>OME 6110 - Fan Tray with Filter High Output</v>
          </cell>
          <cell r="E117">
            <v>108.58</v>
          </cell>
          <cell r="F117">
            <v>650</v>
          </cell>
          <cell r="G117" t="str">
            <v>OME6100</v>
          </cell>
          <cell r="H117">
            <v>336</v>
          </cell>
          <cell r="I117">
            <v>0.18</v>
          </cell>
          <cell r="J117">
            <v>0.82</v>
          </cell>
          <cell r="K117">
            <v>0.57538461538461538</v>
          </cell>
          <cell r="L117">
            <v>0.42461538461538462</v>
          </cell>
          <cell r="M117">
            <v>276</v>
          </cell>
        </row>
        <row r="118">
          <cell r="A118" t="str">
            <v>NT6Q40AAE5</v>
          </cell>
          <cell r="B118" t="str">
            <v>NT6Q40AAE5</v>
          </cell>
          <cell r="C118" t="str">
            <v>OME 6130 - DC Power Supply (spare)</v>
          </cell>
          <cell r="D118">
            <v>181.61580000000001</v>
          </cell>
          <cell r="E118">
            <v>181.37969946000001</v>
          </cell>
          <cell r="F118">
            <v>574</v>
          </cell>
          <cell r="G118" t="str">
            <v>OME6100</v>
          </cell>
          <cell r="H118">
            <v>297</v>
          </cell>
          <cell r="I118">
            <v>0.18</v>
          </cell>
          <cell r="J118">
            <v>0.82</v>
          </cell>
          <cell r="K118">
            <v>0.5766550522648084</v>
          </cell>
          <cell r="L118">
            <v>0.4233449477351916</v>
          </cell>
          <cell r="M118">
            <v>243</v>
          </cell>
        </row>
        <row r="119">
          <cell r="A119" t="str">
            <v>NT6Q42AAE5</v>
          </cell>
          <cell r="B119" t="str">
            <v>NT6Q42AAE5</v>
          </cell>
          <cell r="C119" t="str">
            <v>OME 6130 - Fan tray with filter</v>
          </cell>
          <cell r="E119">
            <v>45.86</v>
          </cell>
          <cell r="F119">
            <v>215</v>
          </cell>
          <cell r="G119" t="str">
            <v>OME6100</v>
          </cell>
          <cell r="H119">
            <v>111</v>
          </cell>
          <cell r="I119">
            <v>0.18</v>
          </cell>
          <cell r="J119">
            <v>0.82</v>
          </cell>
          <cell r="K119">
            <v>0.57674418604651168</v>
          </cell>
          <cell r="L119">
            <v>0.42325581395348832</v>
          </cell>
          <cell r="M119">
            <v>91</v>
          </cell>
        </row>
        <row r="120">
          <cell r="A120" t="str">
            <v>NT6Q43ABE5</v>
          </cell>
          <cell r="B120" t="str">
            <v>NT6Q43ABE5</v>
          </cell>
          <cell r="C120" t="str">
            <v>OME6130 - Standard OAM Circuit Pack - Rev 2 (sparing only)</v>
          </cell>
          <cell r="E120">
            <v>144.5</v>
          </cell>
          <cell r="F120">
            <v>585</v>
          </cell>
          <cell r="G120" t="str">
            <v>OME6100</v>
          </cell>
          <cell r="H120">
            <v>302</v>
          </cell>
          <cell r="I120">
            <v>0.18</v>
          </cell>
          <cell r="J120">
            <v>0.82</v>
          </cell>
          <cell r="K120">
            <v>0.57606837606837602</v>
          </cell>
          <cell r="L120">
            <v>0.42393162393162398</v>
          </cell>
          <cell r="M120">
            <v>248</v>
          </cell>
        </row>
        <row r="121">
          <cell r="A121" t="str">
            <v>NT6Q44AAE5</v>
          </cell>
          <cell r="B121" t="str">
            <v>NT6Q44AAE5</v>
          </cell>
          <cell r="C121" t="str">
            <v xml:space="preserve">1:1 prot IO -  28 x E1/DS-1 </v>
          </cell>
          <cell r="E121">
            <v>172.25</v>
          </cell>
          <cell r="F121">
            <v>832</v>
          </cell>
          <cell r="G121" t="str">
            <v>OME6100</v>
          </cell>
          <cell r="H121">
            <v>430</v>
          </cell>
          <cell r="I121">
            <v>0.18</v>
          </cell>
          <cell r="J121">
            <v>0.82</v>
          </cell>
          <cell r="K121">
            <v>0.57572115384615385</v>
          </cell>
          <cell r="L121">
            <v>0.42427884615384615</v>
          </cell>
          <cell r="M121">
            <v>353</v>
          </cell>
        </row>
        <row r="122">
          <cell r="A122" t="str">
            <v>NT6Q44BAE5</v>
          </cell>
          <cell r="B122" t="str">
            <v>NT6Q44BAE5</v>
          </cell>
          <cell r="C122" t="str">
            <v>1:1 prot IO -  3 x E3/DS-3</v>
          </cell>
          <cell r="E122">
            <v>60.6</v>
          </cell>
          <cell r="F122">
            <v>377</v>
          </cell>
          <cell r="G122" t="str">
            <v>OME6100</v>
          </cell>
          <cell r="H122">
            <v>195</v>
          </cell>
          <cell r="I122">
            <v>0.18</v>
          </cell>
          <cell r="J122">
            <v>0.82</v>
          </cell>
          <cell r="K122">
            <v>0.5755968169761273</v>
          </cell>
          <cell r="L122">
            <v>0.4244031830238727</v>
          </cell>
          <cell r="M122">
            <v>160</v>
          </cell>
        </row>
        <row r="123">
          <cell r="A123" t="str">
            <v>NT6Q44CAE5</v>
          </cell>
          <cell r="B123" t="str">
            <v>NT6Q44CAE5</v>
          </cell>
          <cell r="C123" t="str">
            <v>1:3 prot IO - 84 E1/DS-1</v>
          </cell>
          <cell r="E123">
            <v>405.08</v>
          </cell>
          <cell r="F123">
            <v>2210</v>
          </cell>
          <cell r="G123" t="str">
            <v>OME6100</v>
          </cell>
          <cell r="H123">
            <v>1143</v>
          </cell>
          <cell r="I123">
            <v>0.18</v>
          </cell>
          <cell r="J123">
            <v>0.82</v>
          </cell>
          <cell r="K123">
            <v>0.57601809954751126</v>
          </cell>
          <cell r="L123">
            <v>0.42398190045248874</v>
          </cell>
          <cell r="M123">
            <v>937</v>
          </cell>
        </row>
        <row r="124">
          <cell r="A124" t="str">
            <v>NT6Q50ADE5</v>
          </cell>
          <cell r="B124" t="str">
            <v>NT6Q50ADE5</v>
          </cell>
          <cell r="C124" t="str">
            <v>OME 6110 e/w 16 DS-1 (DC) Std Temp Rel 2.2</v>
          </cell>
          <cell r="D124">
            <v>950.45399999999995</v>
          </cell>
          <cell r="E124">
            <v>949.21840980000002</v>
          </cell>
          <cell r="F124">
            <v>3499</v>
          </cell>
          <cell r="G124" t="str">
            <v>OME6100</v>
          </cell>
          <cell r="H124">
            <v>1809</v>
          </cell>
          <cell r="I124">
            <v>0.18</v>
          </cell>
          <cell r="J124">
            <v>0.82</v>
          </cell>
          <cell r="K124">
            <v>0.5758788225207202</v>
          </cell>
          <cell r="L124">
            <v>0.4241211774792798</v>
          </cell>
          <cell r="M124">
            <v>1484</v>
          </cell>
        </row>
        <row r="125">
          <cell r="A125" t="str">
            <v>NT6Q50AEE5</v>
          </cell>
          <cell r="B125" t="str">
            <v>NT6Q50AEE5</v>
          </cell>
          <cell r="C125" t="str">
            <v>OME 6110 e/w 16 DS-1 (DC) Std Temp Rel 3</v>
          </cell>
          <cell r="D125">
            <v>950.45399999999995</v>
          </cell>
          <cell r="E125">
            <v>949.21840980000002</v>
          </cell>
          <cell r="F125">
            <v>3499</v>
          </cell>
          <cell r="G125" t="str">
            <v>OME6100</v>
          </cell>
          <cell r="H125">
            <v>1809</v>
          </cell>
          <cell r="I125">
            <v>0.18</v>
          </cell>
          <cell r="J125">
            <v>0.82</v>
          </cell>
          <cell r="K125">
            <v>0.5758788225207202</v>
          </cell>
          <cell r="L125">
            <v>0.4241211774792798</v>
          </cell>
          <cell r="M125">
            <v>1484</v>
          </cell>
        </row>
        <row r="126">
          <cell r="A126" t="str">
            <v>NT6Q50BDE5</v>
          </cell>
          <cell r="B126" t="str">
            <v>NT6Q50BCE5</v>
          </cell>
          <cell r="C126" t="str">
            <v>OME 6110 e/w 16 DS-1 (DC)  Ext'd Temp Rel 2.2</v>
          </cell>
          <cell r="D126">
            <v>1600.3878</v>
          </cell>
          <cell r="E126">
            <v>1598.3072958600001</v>
          </cell>
          <cell r="F126">
            <v>5200</v>
          </cell>
          <cell r="G126" t="str">
            <v>OME6100</v>
          </cell>
          <cell r="H126">
            <v>2688</v>
          </cell>
          <cell r="I126">
            <v>0.18</v>
          </cell>
          <cell r="J126">
            <v>0.82</v>
          </cell>
          <cell r="K126">
            <v>0.57596153846153841</v>
          </cell>
          <cell r="L126">
            <v>0.42403846153846159</v>
          </cell>
          <cell r="M126">
            <v>2205</v>
          </cell>
        </row>
        <row r="127">
          <cell r="A127" t="str">
            <v>NT6Q50BEE5</v>
          </cell>
          <cell r="B127" t="str">
            <v>NT6Q50BEE5</v>
          </cell>
          <cell r="C127" t="str">
            <v>OME 6110 e/w 16 DS-1 (DC)  Ext'd Temp Rel 3</v>
          </cell>
          <cell r="D127">
            <v>1600.3878</v>
          </cell>
          <cell r="E127">
            <v>1598.3072958600001</v>
          </cell>
          <cell r="F127">
            <v>5200</v>
          </cell>
          <cell r="G127" t="str">
            <v>OME6100</v>
          </cell>
          <cell r="H127">
            <v>2688</v>
          </cell>
          <cell r="I127">
            <v>0.18</v>
          </cell>
          <cell r="J127">
            <v>0.82</v>
          </cell>
          <cell r="K127">
            <v>0.57596153846153841</v>
          </cell>
          <cell r="L127">
            <v>0.42403846153846159</v>
          </cell>
          <cell r="M127">
            <v>2205</v>
          </cell>
        </row>
        <row r="128">
          <cell r="A128" t="str">
            <v>NT6Q51ADE5</v>
          </cell>
          <cell r="B128" t="str">
            <v>NT6Q51ADE5</v>
          </cell>
          <cell r="C128" t="str">
            <v>OME 6110 e/w 16 DS-1 (AC)  Std Temp Rel 2.2</v>
          </cell>
          <cell r="D128">
            <v>905.47559999999999</v>
          </cell>
          <cell r="E128">
            <v>904.29848172000004</v>
          </cell>
          <cell r="F128">
            <v>3499</v>
          </cell>
          <cell r="G128" t="str">
            <v>OME6100</v>
          </cell>
          <cell r="H128">
            <v>1809</v>
          </cell>
          <cell r="I128">
            <v>0.18</v>
          </cell>
          <cell r="J128">
            <v>0.82</v>
          </cell>
          <cell r="K128">
            <v>0.5758788225207202</v>
          </cell>
          <cell r="L128">
            <v>0.4241211774792798</v>
          </cell>
          <cell r="M128">
            <v>1484</v>
          </cell>
        </row>
        <row r="129">
          <cell r="A129" t="str">
            <v>NT6Q51AEE5</v>
          </cell>
          <cell r="B129" t="str">
            <v>NT6Q51AEE5</v>
          </cell>
          <cell r="C129" t="str">
            <v>OME 6110 e/w 16 DS-1 (AC)  Std Temp Rel 3</v>
          </cell>
          <cell r="D129">
            <v>905.47559999999999</v>
          </cell>
          <cell r="E129">
            <v>904.29848172000004</v>
          </cell>
          <cell r="F129">
            <v>3499</v>
          </cell>
          <cell r="G129" t="str">
            <v>OME6100</v>
          </cell>
          <cell r="H129">
            <v>1809</v>
          </cell>
          <cell r="I129">
            <v>0.18</v>
          </cell>
          <cell r="J129">
            <v>0.82</v>
          </cell>
          <cell r="K129">
            <v>0.5758788225207202</v>
          </cell>
          <cell r="L129">
            <v>0.4241211774792798</v>
          </cell>
          <cell r="M129">
            <v>1484</v>
          </cell>
        </row>
        <row r="130">
          <cell r="A130" t="str">
            <v>NT6Q52AEE5</v>
          </cell>
          <cell r="B130" t="str">
            <v>NT6Q52AEE5</v>
          </cell>
          <cell r="C130" t="str">
            <v>OME6110 R3.0 2x622M DC System [0 to 50C temp] Rel 3</v>
          </cell>
          <cell r="E130">
            <v>1365.18</v>
          </cell>
          <cell r="F130">
            <v>6760</v>
          </cell>
          <cell r="G130" t="str">
            <v>OME6100</v>
          </cell>
          <cell r="H130">
            <v>3495</v>
          </cell>
          <cell r="I130">
            <v>0.18</v>
          </cell>
          <cell r="J130">
            <v>0.82</v>
          </cell>
          <cell r="K130">
            <v>0.57603550295857986</v>
          </cell>
          <cell r="L130">
            <v>0.42396449704142014</v>
          </cell>
          <cell r="M130">
            <v>2866</v>
          </cell>
        </row>
        <row r="131">
          <cell r="A131" t="str">
            <v>NT6Q52BEE5</v>
          </cell>
          <cell r="B131" t="str">
            <v>NT6Q52BEE5</v>
          </cell>
          <cell r="C131" t="str">
            <v xml:space="preserve">OME6110 2x622M DC System  [-45 to +65C temp] Rel 3 </v>
          </cell>
          <cell r="E131">
            <v>1774.73</v>
          </cell>
          <cell r="F131">
            <v>8450</v>
          </cell>
          <cell r="G131" t="str">
            <v>OME6100</v>
          </cell>
          <cell r="H131">
            <v>4369</v>
          </cell>
          <cell r="I131">
            <v>0.18</v>
          </cell>
          <cell r="J131">
            <v>0.82</v>
          </cell>
          <cell r="K131">
            <v>0.57597633136094673</v>
          </cell>
          <cell r="L131">
            <v>0.42402366863905327</v>
          </cell>
          <cell r="M131">
            <v>3583</v>
          </cell>
        </row>
        <row r="132">
          <cell r="A132" t="str">
            <v>NT6Q59NA</v>
          </cell>
          <cell r="B132" t="str">
            <v>NT6Q59NA</v>
          </cell>
          <cell r="C132" t="str">
            <v>OME6110 North America Power Cable 10M</v>
          </cell>
          <cell r="D132">
            <v>18.744299999999999</v>
          </cell>
          <cell r="E132">
            <v>18.719932409999998</v>
          </cell>
          <cell r="F132">
            <v>76</v>
          </cell>
          <cell r="G132" t="str">
            <v>OME6100</v>
          </cell>
          <cell r="H132">
            <v>76</v>
          </cell>
          <cell r="I132">
            <v>0</v>
          </cell>
          <cell r="J132">
            <v>0</v>
          </cell>
          <cell r="K132">
            <v>0</v>
          </cell>
          <cell r="L132">
            <v>1</v>
          </cell>
          <cell r="M132">
            <v>76</v>
          </cell>
        </row>
        <row r="133">
          <cell r="A133" t="str">
            <v>NT6Q59QA</v>
          </cell>
          <cell r="B133" t="str">
            <v>NT6Q59QA</v>
          </cell>
          <cell r="C133" t="str">
            <v>OME6130 North America Power Cable 10M</v>
          </cell>
          <cell r="D133">
            <v>24.471800000000002</v>
          </cell>
          <cell r="E133">
            <v>24.439986660000002</v>
          </cell>
          <cell r="F133">
            <v>91</v>
          </cell>
          <cell r="G133" t="str">
            <v>OME6100</v>
          </cell>
          <cell r="H133">
            <v>91</v>
          </cell>
          <cell r="I133">
            <v>0.18</v>
          </cell>
          <cell r="J133">
            <v>0.82</v>
          </cell>
          <cell r="K133">
            <v>0.5714285714285714</v>
          </cell>
          <cell r="L133">
            <v>0.4285714285714286</v>
          </cell>
          <cell r="M133">
            <v>39</v>
          </cell>
        </row>
        <row r="134">
          <cell r="A134" t="str">
            <v>NT6Q60ABE5</v>
          </cell>
          <cell r="B134" t="str">
            <v>NT6Q60ABE5</v>
          </cell>
          <cell r="C134" t="str">
            <v>OME 6130 DC Dual Power Supply</v>
          </cell>
          <cell r="E134">
            <v>1045.94</v>
          </cell>
          <cell r="F134">
            <v>4225</v>
          </cell>
          <cell r="G134" t="str">
            <v>OME6100</v>
          </cell>
          <cell r="H134">
            <v>2184</v>
          </cell>
          <cell r="I134">
            <v>0.18</v>
          </cell>
          <cell r="J134">
            <v>0.82</v>
          </cell>
          <cell r="K134">
            <v>0.57609467455621299</v>
          </cell>
          <cell r="L134">
            <v>0.42390532544378701</v>
          </cell>
          <cell r="M134">
            <v>1791</v>
          </cell>
        </row>
        <row r="135">
          <cell r="A135" t="str">
            <v>NT6Q66ABE5</v>
          </cell>
          <cell r="B135" t="str">
            <v>NT6Q66ABE5</v>
          </cell>
          <cell r="C135" t="str">
            <v>Release 2.0 OME 6130 - 2 x 155/622M Aggregate Card (order SFPs seperately)</v>
          </cell>
          <cell r="E135">
            <v>972.59</v>
          </cell>
          <cell r="F135">
            <v>4550</v>
          </cell>
          <cell r="G135" t="str">
            <v>OME6100</v>
          </cell>
          <cell r="H135">
            <v>2352</v>
          </cell>
          <cell r="I135">
            <v>0.18</v>
          </cell>
          <cell r="J135">
            <v>0.82</v>
          </cell>
          <cell r="K135">
            <v>0.57604395604395608</v>
          </cell>
          <cell r="L135">
            <v>0.42395604395604392</v>
          </cell>
          <cell r="M135">
            <v>1929</v>
          </cell>
        </row>
        <row r="136">
          <cell r="A136" t="str">
            <v>NT6Q66ACE5</v>
          </cell>
          <cell r="B136" t="str">
            <v>NT6Q66ACE5</v>
          </cell>
          <cell r="C136" t="str">
            <v>Release 3.0 OME 6130 - 2 x 155/622M Aggregate Card  (order SFPs seperately)</v>
          </cell>
          <cell r="E136">
            <v>920.74</v>
          </cell>
          <cell r="F136">
            <v>4550</v>
          </cell>
          <cell r="G136" t="str">
            <v>OME6100</v>
          </cell>
          <cell r="H136">
            <v>2352</v>
          </cell>
          <cell r="I136">
            <v>0.18</v>
          </cell>
          <cell r="J136">
            <v>0.82</v>
          </cell>
          <cell r="K136">
            <v>0.57604395604395608</v>
          </cell>
          <cell r="L136">
            <v>0.42395604395604392</v>
          </cell>
          <cell r="M136">
            <v>1929</v>
          </cell>
        </row>
        <row r="137">
          <cell r="A137" t="str">
            <v>NT6Q67AAE5</v>
          </cell>
          <cell r="B137" t="str">
            <v>NT6Q67AAE5</v>
          </cell>
          <cell r="C137" t="str">
            <v>Release 2.0 OME6130 - 1 x 155/622M Aggregate Card (1+1 protected per shelf)</v>
          </cell>
          <cell r="E137">
            <v>972.59</v>
          </cell>
          <cell r="F137">
            <v>4550</v>
          </cell>
          <cell r="G137" t="str">
            <v>OME6100</v>
          </cell>
          <cell r="H137">
            <v>2352</v>
          </cell>
          <cell r="I137">
            <v>0.18</v>
          </cell>
          <cell r="J137">
            <v>0.82</v>
          </cell>
          <cell r="K137">
            <v>0.57604395604395608</v>
          </cell>
          <cell r="L137">
            <v>0.42395604395604392</v>
          </cell>
          <cell r="M137">
            <v>1929</v>
          </cell>
        </row>
        <row r="138">
          <cell r="A138" t="str">
            <v>NT6Q67ACE5</v>
          </cell>
          <cell r="B138" t="str">
            <v>NT6Q67ACE5</v>
          </cell>
          <cell r="C138" t="str">
            <v>Release 3.0 OME6130 - 1 x 155/622M Aggregate Card (1+1 protected per shelf)</v>
          </cell>
          <cell r="E138">
            <v>920.74</v>
          </cell>
          <cell r="F138">
            <v>4550</v>
          </cell>
          <cell r="G138" t="str">
            <v>OME6100</v>
          </cell>
          <cell r="H138">
            <v>2352</v>
          </cell>
          <cell r="I138">
            <v>0.18</v>
          </cell>
          <cell r="J138">
            <v>0.82</v>
          </cell>
          <cell r="K138">
            <v>0.57604395604395608</v>
          </cell>
          <cell r="L138">
            <v>0.42395604395604392</v>
          </cell>
          <cell r="M138">
            <v>1929</v>
          </cell>
        </row>
        <row r="139">
          <cell r="A139" t="str">
            <v>NT6Q68AAE5</v>
          </cell>
          <cell r="B139" t="str">
            <v>NT6Q68AAE5</v>
          </cell>
          <cell r="C139" t="str">
            <v>Release 2.0 OME6130 - 1x2488M Aggregate Card (1+1 protected per shelf)</v>
          </cell>
          <cell r="E139">
            <v>1678.4</v>
          </cell>
          <cell r="F139">
            <v>7280</v>
          </cell>
          <cell r="G139" t="str">
            <v>OME6100</v>
          </cell>
          <cell r="H139">
            <v>3764</v>
          </cell>
          <cell r="I139">
            <v>0.18</v>
          </cell>
          <cell r="J139">
            <v>0.82</v>
          </cell>
          <cell r="K139">
            <v>0.57596153846153841</v>
          </cell>
          <cell r="L139">
            <v>0.42403846153846159</v>
          </cell>
          <cell r="M139">
            <v>3087</v>
          </cell>
        </row>
        <row r="140">
          <cell r="A140" t="str">
            <v>NT6Q68ACE5</v>
          </cell>
          <cell r="B140" t="str">
            <v>NT6Q68ACE5</v>
          </cell>
          <cell r="C140" t="str">
            <v>Release 3.0 OME6130 - 1x2488M Aggregate Card (1+1 protected per shelf)</v>
          </cell>
          <cell r="E140">
            <v>1605.46</v>
          </cell>
          <cell r="F140">
            <v>7280</v>
          </cell>
          <cell r="G140" t="str">
            <v>OME6100</v>
          </cell>
          <cell r="H140">
            <v>3764</v>
          </cell>
          <cell r="I140">
            <v>0.18</v>
          </cell>
          <cell r="J140">
            <v>0.82</v>
          </cell>
          <cell r="K140">
            <v>0.57596153846153841</v>
          </cell>
          <cell r="L140">
            <v>0.42403846153846159</v>
          </cell>
          <cell r="M140">
            <v>3087</v>
          </cell>
        </row>
        <row r="141">
          <cell r="A141" t="str">
            <v>NT6Q70AAE6</v>
          </cell>
          <cell r="B141" t="str">
            <v>NT6Q70AAE6</v>
          </cell>
          <cell r="C141" t="str">
            <v>Service Module Filler Card</v>
          </cell>
          <cell r="D141">
            <v>5.4570999999999996</v>
          </cell>
          <cell r="E141">
            <v>5.4500057699999997</v>
          </cell>
          <cell r="F141">
            <v>21</v>
          </cell>
          <cell r="G141" t="str">
            <v>OME6100</v>
          </cell>
          <cell r="H141">
            <v>11</v>
          </cell>
          <cell r="I141">
            <v>0.18</v>
          </cell>
          <cell r="J141">
            <v>0.82</v>
          </cell>
          <cell r="K141">
            <v>0.5714285714285714</v>
          </cell>
          <cell r="L141">
            <v>0.4285714285714286</v>
          </cell>
          <cell r="M141">
            <v>9</v>
          </cell>
        </row>
        <row r="142">
          <cell r="A142" t="str">
            <v>NT6Q70AD</v>
          </cell>
          <cell r="B142" t="str">
            <v>NT6Q70AD</v>
          </cell>
          <cell r="C142" t="str">
            <v>Top I/O Filler Panel</v>
          </cell>
          <cell r="E142">
            <v>0</v>
          </cell>
          <cell r="F142">
            <v>21</v>
          </cell>
          <cell r="G142" t="str">
            <v>OME6100</v>
          </cell>
          <cell r="H142">
            <v>11</v>
          </cell>
          <cell r="I142">
            <v>0.18</v>
          </cell>
          <cell r="J142">
            <v>0.82</v>
          </cell>
          <cell r="K142">
            <v>0.5714285714285714</v>
          </cell>
          <cell r="L142">
            <v>0.4285714285714286</v>
          </cell>
          <cell r="M142">
            <v>9</v>
          </cell>
        </row>
        <row r="143">
          <cell r="A143" t="str">
            <v>NT6Q70AE</v>
          </cell>
          <cell r="B143" t="str">
            <v>NT6Q70AE</v>
          </cell>
          <cell r="C143" t="str">
            <v>Aggregate Filler Card</v>
          </cell>
          <cell r="D143">
            <v>5.8075000000000001</v>
          </cell>
          <cell r="E143">
            <v>5.7999502500000002</v>
          </cell>
          <cell r="F143">
            <v>21</v>
          </cell>
          <cell r="G143" t="str">
            <v>OME6100</v>
          </cell>
          <cell r="H143">
            <v>11</v>
          </cell>
          <cell r="I143">
            <v>0.18</v>
          </cell>
          <cell r="J143">
            <v>0.82</v>
          </cell>
          <cell r="K143">
            <v>0.5714285714285714</v>
          </cell>
          <cell r="L143">
            <v>0.4285714285714286</v>
          </cell>
          <cell r="M143">
            <v>9</v>
          </cell>
        </row>
        <row r="144">
          <cell r="A144" t="str">
            <v>NT6Q70BAE6</v>
          </cell>
          <cell r="B144" t="str">
            <v>NT6Q70BAE6</v>
          </cell>
          <cell r="C144" t="str">
            <v>6110 Assembly Kit</v>
          </cell>
          <cell r="D144">
            <v>5.5571999999999999</v>
          </cell>
          <cell r="E144">
            <v>5.5499756400000004</v>
          </cell>
          <cell r="F144">
            <v>20</v>
          </cell>
          <cell r="G144" t="str">
            <v>OEM</v>
          </cell>
          <cell r="H144">
            <v>20</v>
          </cell>
          <cell r="I144">
            <v>0</v>
          </cell>
          <cell r="J144">
            <v>1</v>
          </cell>
          <cell r="K144" t="str">
            <v xml:space="preserve"> </v>
          </cell>
          <cell r="L144" t="str">
            <v xml:space="preserve"> </v>
          </cell>
          <cell r="M144">
            <v>20</v>
          </cell>
        </row>
        <row r="145">
          <cell r="A145" t="str">
            <v>NT6Q70CA</v>
          </cell>
          <cell r="B145" t="str">
            <v>NT6Q70CA</v>
          </cell>
          <cell r="C145" t="str">
            <v>OME6130 Assembly Kit</v>
          </cell>
          <cell r="D145">
            <v>8.6411999999999995</v>
          </cell>
          <cell r="E145">
            <v>8.6299664400000005</v>
          </cell>
          <cell r="F145">
            <v>20</v>
          </cell>
          <cell r="G145" t="str">
            <v>OEM</v>
          </cell>
          <cell r="H145">
            <v>65</v>
          </cell>
          <cell r="I145">
            <v>0</v>
          </cell>
          <cell r="J145">
            <v>1</v>
          </cell>
          <cell r="K145">
            <v>0</v>
          </cell>
          <cell r="L145">
            <v>1</v>
          </cell>
          <cell r="M145">
            <v>20</v>
          </cell>
        </row>
        <row r="146">
          <cell r="A146" t="str">
            <v>NT6Q71AAE6</v>
          </cell>
          <cell r="B146" t="str">
            <v>NT6Q71AAE6</v>
          </cell>
          <cell r="C146" t="str">
            <v>Earthing Cable</v>
          </cell>
          <cell r="D146">
            <v>3.3243</v>
          </cell>
          <cell r="E146">
            <v>3.31997841</v>
          </cell>
          <cell r="F146">
            <v>13</v>
          </cell>
          <cell r="G146" t="str">
            <v>OEM</v>
          </cell>
          <cell r="H146">
            <v>13</v>
          </cell>
          <cell r="I146">
            <v>0.18</v>
          </cell>
          <cell r="J146">
            <v>0.82</v>
          </cell>
          <cell r="K146">
            <v>0</v>
          </cell>
          <cell r="L146">
            <v>1</v>
          </cell>
          <cell r="M146">
            <v>13</v>
          </cell>
        </row>
        <row r="147">
          <cell r="A147" t="str">
            <v>NT6Q71ADE6</v>
          </cell>
          <cell r="B147" t="str">
            <v>NT6Q71ADE6</v>
          </cell>
          <cell r="C147" t="str">
            <v>Debug/Diagnostic Cable (USB)</v>
          </cell>
          <cell r="D147">
            <v>2.7635999999999998</v>
          </cell>
          <cell r="E147">
            <v>2.7600073199999997</v>
          </cell>
          <cell r="F147">
            <v>10</v>
          </cell>
          <cell r="G147" t="str">
            <v>OEM</v>
          </cell>
          <cell r="H147">
            <v>10</v>
          </cell>
          <cell r="I147">
            <v>0.18</v>
          </cell>
          <cell r="J147">
            <v>0.82</v>
          </cell>
          <cell r="K147">
            <v>0</v>
          </cell>
          <cell r="L147">
            <v>1</v>
          </cell>
          <cell r="M147">
            <v>10</v>
          </cell>
        </row>
        <row r="148">
          <cell r="A148" t="str">
            <v>NT6Q80AA</v>
          </cell>
          <cell r="B148" t="str">
            <v>NT6Q80AA</v>
          </cell>
          <cell r="C148" t="str">
            <v>OME 6110 Base Software Rtu's</v>
          </cell>
          <cell r="D148">
            <v>1.1615</v>
          </cell>
          <cell r="E148">
            <v>1.15999005</v>
          </cell>
          <cell r="F148">
            <v>390</v>
          </cell>
          <cell r="G148" t="str">
            <v>OME6100</v>
          </cell>
          <cell r="H148">
            <v>202</v>
          </cell>
          <cell r="I148">
            <v>0.18</v>
          </cell>
          <cell r="J148">
            <v>0.82</v>
          </cell>
          <cell r="K148">
            <v>0.57692307692307687</v>
          </cell>
          <cell r="L148">
            <v>0.42307692307692313</v>
          </cell>
          <cell r="M148">
            <v>165</v>
          </cell>
        </row>
        <row r="149">
          <cell r="A149" t="str">
            <v>NT6Q82AA</v>
          </cell>
          <cell r="B149" t="str">
            <v>NT6Q82AA</v>
          </cell>
          <cell r="C149" t="str">
            <v xml:space="preserve">OME6130 Base Software Rtu's - (Per NE) </v>
          </cell>
          <cell r="D149">
            <v>1.1615</v>
          </cell>
          <cell r="E149">
            <v>1.15999005</v>
          </cell>
          <cell r="F149">
            <v>585</v>
          </cell>
          <cell r="G149" t="str">
            <v>OME6100</v>
          </cell>
          <cell r="H149">
            <v>302</v>
          </cell>
          <cell r="I149">
            <v>0.18</v>
          </cell>
          <cell r="J149">
            <v>0.82</v>
          </cell>
          <cell r="K149">
            <v>0.57606837606837602</v>
          </cell>
          <cell r="L149">
            <v>0.42393162393162398</v>
          </cell>
          <cell r="M149">
            <v>248</v>
          </cell>
        </row>
        <row r="150">
          <cell r="A150" t="str">
            <v>NTK503ABE5</v>
          </cell>
          <cell r="B150" t="str">
            <v>NTK503ABE5</v>
          </cell>
          <cell r="C150" t="str">
            <v>OME Optical  Shelf Kit (NA)</v>
          </cell>
          <cell r="D150">
            <v>2287.2896000000001</v>
          </cell>
          <cell r="E150">
            <v>2284.31612352</v>
          </cell>
          <cell r="F150">
            <v>3029</v>
          </cell>
          <cell r="G150" t="str">
            <v>OME6500</v>
          </cell>
          <cell r="H150">
            <v>1444</v>
          </cell>
          <cell r="I150">
            <v>0.13</v>
          </cell>
          <cell r="J150">
            <v>0.87</v>
          </cell>
          <cell r="K150">
            <v>0.58534169692967974</v>
          </cell>
          <cell r="L150">
            <v>0.41465830307032026</v>
          </cell>
          <cell r="M150">
            <v>1256</v>
          </cell>
        </row>
        <row r="151">
          <cell r="A151" t="str">
            <v>NTK503ADE5</v>
          </cell>
          <cell r="B151" t="str">
            <v>NTK503ADE5</v>
          </cell>
          <cell r="C151" t="str">
            <v>40G Shelf – Optical Shelf</v>
          </cell>
          <cell r="D151">
            <v>4642.3172000000004</v>
          </cell>
          <cell r="E151">
            <v>4636.2821876400003</v>
          </cell>
          <cell r="F151">
            <v>6435</v>
          </cell>
          <cell r="G151" t="str">
            <v>OME6500</v>
          </cell>
          <cell r="H151">
            <v>3069</v>
          </cell>
          <cell r="I151">
            <v>0.13</v>
          </cell>
          <cell r="J151">
            <v>0.87</v>
          </cell>
          <cell r="K151">
            <v>0.58492618492618487</v>
          </cell>
          <cell r="L151">
            <v>0.41507381507381513</v>
          </cell>
          <cell r="M151">
            <v>2671</v>
          </cell>
        </row>
        <row r="152">
          <cell r="A152" t="str">
            <v>NTK503BAE5</v>
          </cell>
          <cell r="B152" t="str">
            <v>NTK503BAE5</v>
          </cell>
          <cell r="C152" t="str">
            <v>OME Front Copper Shelf Kit (NA)</v>
          </cell>
          <cell r="D152">
            <v>2631.4965000000002</v>
          </cell>
          <cell r="E152">
            <v>2628.0755545500001</v>
          </cell>
          <cell r="F152">
            <v>5168</v>
          </cell>
          <cell r="G152" t="str">
            <v>OME6500</v>
          </cell>
          <cell r="H152">
            <v>2465</v>
          </cell>
          <cell r="I152">
            <v>0.13</v>
          </cell>
          <cell r="J152">
            <v>0.87</v>
          </cell>
          <cell r="K152">
            <v>0.58494582043343657</v>
          </cell>
          <cell r="L152">
            <v>0.41505417956656343</v>
          </cell>
          <cell r="M152">
            <v>2145</v>
          </cell>
        </row>
        <row r="153">
          <cell r="A153" t="str">
            <v>NTK503BDE5</v>
          </cell>
          <cell r="B153" t="str">
            <v>NTK503BDE5</v>
          </cell>
          <cell r="C153" t="str">
            <v>40G Shelf – Optical / Front Electrical</v>
          </cell>
          <cell r="D153">
            <v>5375.8495000000003</v>
          </cell>
          <cell r="E153">
            <v>5368.8608956500002</v>
          </cell>
          <cell r="F153">
            <v>7768</v>
          </cell>
          <cell r="G153" t="str">
            <v>OME6500</v>
          </cell>
          <cell r="H153">
            <v>3705</v>
          </cell>
          <cell r="I153">
            <v>0.13</v>
          </cell>
          <cell r="J153">
            <v>0.87</v>
          </cell>
          <cell r="K153">
            <v>0.58496395468589091</v>
          </cell>
          <cell r="L153">
            <v>0.41503604531410909</v>
          </cell>
          <cell r="M153">
            <v>3224</v>
          </cell>
        </row>
        <row r="154">
          <cell r="A154" t="str">
            <v>NTK503CAE5</v>
          </cell>
          <cell r="B154" t="str">
            <v>NTK503CAE5</v>
          </cell>
          <cell r="C154" t="str">
            <v>OME Rear Copper Shelf Kit (NA)</v>
          </cell>
          <cell r="D154">
            <v>2566.6023</v>
          </cell>
          <cell r="E154">
            <v>2563.2657170100001</v>
          </cell>
          <cell r="F154">
            <v>5005</v>
          </cell>
          <cell r="G154" t="str">
            <v>OME6500</v>
          </cell>
          <cell r="H154">
            <v>2387</v>
          </cell>
          <cell r="I154">
            <v>0.13</v>
          </cell>
          <cell r="J154">
            <v>0.87</v>
          </cell>
          <cell r="K154">
            <v>0.58501498501498506</v>
          </cell>
          <cell r="L154">
            <v>0.41498501498501494</v>
          </cell>
          <cell r="M154">
            <v>2077</v>
          </cell>
        </row>
        <row r="155">
          <cell r="A155" t="str">
            <v>NTK503CDE5</v>
          </cell>
          <cell r="B155" t="str">
            <v>NTK503CDE5</v>
          </cell>
          <cell r="C155" t="str">
            <v>40G Shelf – Optical /Rear Electrical</v>
          </cell>
          <cell r="D155">
            <v>5679.1133</v>
          </cell>
          <cell r="E155">
            <v>5671.7304527100005</v>
          </cell>
          <cell r="F155">
            <v>7638</v>
          </cell>
          <cell r="G155" t="str">
            <v>OME6500</v>
          </cell>
          <cell r="H155">
            <v>3643</v>
          </cell>
          <cell r="I155">
            <v>0.13</v>
          </cell>
          <cell r="J155">
            <v>0.87</v>
          </cell>
          <cell r="K155">
            <v>0.58496988740507994</v>
          </cell>
          <cell r="L155">
            <v>0.41503011259492006</v>
          </cell>
          <cell r="M155">
            <v>3170</v>
          </cell>
        </row>
        <row r="156">
          <cell r="A156" t="str">
            <v>NTK505AAE5</v>
          </cell>
          <cell r="B156" t="str">
            <v>NTK505AAE5</v>
          </cell>
          <cell r="C156" t="str">
            <v>40A Power Input Card (breakered)</v>
          </cell>
          <cell r="E156">
            <v>0</v>
          </cell>
          <cell r="H156">
            <v>170</v>
          </cell>
          <cell r="I156">
            <v>0.13</v>
          </cell>
          <cell r="J156">
            <v>0.87</v>
          </cell>
          <cell r="K156" t="str">
            <v xml:space="preserve"> </v>
          </cell>
          <cell r="L156" t="str">
            <v xml:space="preserve"> </v>
          </cell>
          <cell r="M156">
            <v>148</v>
          </cell>
        </row>
        <row r="157">
          <cell r="A157" t="str">
            <v>NTK505CAE5</v>
          </cell>
          <cell r="B157" t="str">
            <v>NTK505CAE5</v>
          </cell>
          <cell r="C157" t="str">
            <v xml:space="preserve">60A Power Interface Card (breakered) </v>
          </cell>
          <cell r="D157">
            <v>679.19179999999994</v>
          </cell>
          <cell r="E157">
            <v>678.30885065999996</v>
          </cell>
          <cell r="F157">
            <v>559</v>
          </cell>
          <cell r="G157" t="str">
            <v>OME6500</v>
          </cell>
          <cell r="H157">
            <v>267</v>
          </cell>
          <cell r="I157">
            <v>0.13</v>
          </cell>
          <cell r="J157">
            <v>0.87</v>
          </cell>
          <cell r="K157">
            <v>0.58497316636851515</v>
          </cell>
          <cell r="L157">
            <v>0.41502683363148485</v>
          </cell>
          <cell r="M157">
            <v>232</v>
          </cell>
        </row>
        <row r="158">
          <cell r="A158" t="str">
            <v>NTK505CEE5</v>
          </cell>
          <cell r="B158" t="str">
            <v>NTK505CEE5</v>
          </cell>
          <cell r="C158" t="str">
            <v>40A Power Input Card (breakered)</v>
          </cell>
          <cell r="D158">
            <v>227.55539999999999</v>
          </cell>
          <cell r="E158">
            <v>227.25957797999999</v>
          </cell>
          <cell r="F158">
            <v>358</v>
          </cell>
          <cell r="G158" t="str">
            <v>OME6500</v>
          </cell>
          <cell r="H158">
            <v>170</v>
          </cell>
          <cell r="I158">
            <v>0.13</v>
          </cell>
          <cell r="J158">
            <v>0.87</v>
          </cell>
          <cell r="K158">
            <v>0.58379888268156432</v>
          </cell>
          <cell r="L158">
            <v>0.41620111731843568</v>
          </cell>
          <cell r="M158">
            <v>149</v>
          </cell>
        </row>
        <row r="159">
          <cell r="A159" t="str">
            <v>NTK505DAE5</v>
          </cell>
          <cell r="B159" t="str">
            <v>NTK505DAE5</v>
          </cell>
          <cell r="C159" t="str">
            <v xml:space="preserve">60A Power Interface Card (breakerless) </v>
          </cell>
          <cell r="D159">
            <v>663.72170000000006</v>
          </cell>
          <cell r="E159">
            <v>662.85886179000011</v>
          </cell>
          <cell r="F159">
            <v>559</v>
          </cell>
          <cell r="G159" t="str">
            <v>OME6500</v>
          </cell>
          <cell r="H159">
            <v>267</v>
          </cell>
          <cell r="I159">
            <v>0.13</v>
          </cell>
          <cell r="J159">
            <v>0.87</v>
          </cell>
          <cell r="K159">
            <v>0.58497316636851515</v>
          </cell>
          <cell r="L159">
            <v>0.41502683363148485</v>
          </cell>
          <cell r="M159">
            <v>232</v>
          </cell>
        </row>
        <row r="160">
          <cell r="A160" t="str">
            <v>NTK505FAE5</v>
          </cell>
          <cell r="B160" t="str">
            <v>NTK505FAE5</v>
          </cell>
          <cell r="C160" t="str">
            <v>Maintenance Interface Card</v>
          </cell>
          <cell r="D160">
            <v>166.94669999999999</v>
          </cell>
          <cell r="E160">
            <v>166.72966929</v>
          </cell>
          <cell r="F160">
            <v>774</v>
          </cell>
          <cell r="G160" t="str">
            <v>OME6500</v>
          </cell>
          <cell r="H160">
            <v>369</v>
          </cell>
          <cell r="I160">
            <v>0.13</v>
          </cell>
          <cell r="J160">
            <v>0.87</v>
          </cell>
          <cell r="K160">
            <v>0.58527131782945729</v>
          </cell>
          <cell r="L160">
            <v>0.41472868217054271</v>
          </cell>
          <cell r="M160">
            <v>321</v>
          </cell>
        </row>
        <row r="161">
          <cell r="A161" t="str">
            <v>NTK505FBE5</v>
          </cell>
          <cell r="B161" t="str">
            <v>NTK505FBE5</v>
          </cell>
          <cell r="C161" t="str">
            <v>Maintenance Interface Card</v>
          </cell>
          <cell r="D161">
            <v>166.30590000000001</v>
          </cell>
          <cell r="E161">
            <v>166.08970233000002</v>
          </cell>
          <cell r="F161">
            <v>774</v>
          </cell>
          <cell r="G161" t="str">
            <v>OME6500</v>
          </cell>
          <cell r="H161">
            <v>369</v>
          </cell>
          <cell r="I161">
            <v>0.13</v>
          </cell>
          <cell r="J161">
            <v>0.87</v>
          </cell>
          <cell r="K161">
            <v>0.58527131782945729</v>
          </cell>
          <cell r="L161">
            <v>0.41472868217054271</v>
          </cell>
          <cell r="M161">
            <v>321</v>
          </cell>
        </row>
        <row r="162">
          <cell r="A162" t="str">
            <v>NTK505MAE5</v>
          </cell>
          <cell r="B162" t="str">
            <v>NTK505MAE5</v>
          </cell>
          <cell r="C162" t="str">
            <v>Access Panel</v>
          </cell>
          <cell r="D162">
            <v>365.5446</v>
          </cell>
          <cell r="E162">
            <v>365.06939202000001</v>
          </cell>
          <cell r="F162">
            <v>1014</v>
          </cell>
          <cell r="G162" t="str">
            <v>OME6500</v>
          </cell>
          <cell r="H162">
            <v>483</v>
          </cell>
          <cell r="I162">
            <v>0.13</v>
          </cell>
          <cell r="J162">
            <v>0.87</v>
          </cell>
          <cell r="K162">
            <v>0.58481262327416172</v>
          </cell>
          <cell r="L162">
            <v>0.41518737672583828</v>
          </cell>
          <cell r="M162">
            <v>421</v>
          </cell>
        </row>
        <row r="163">
          <cell r="A163" t="str">
            <v>NTK505MBE5</v>
          </cell>
          <cell r="B163" t="str">
            <v>NTK505MBE5</v>
          </cell>
          <cell r="C163" t="str">
            <v>Access Panel  (allows inventory of CMD &amp; DSCM)</v>
          </cell>
          <cell r="D163">
            <v>815.80920000000003</v>
          </cell>
          <cell r="E163">
            <v>814.74864804000003</v>
          </cell>
          <cell r="F163">
            <v>1014</v>
          </cell>
          <cell r="G163" t="str">
            <v>OME6500</v>
          </cell>
          <cell r="H163">
            <v>483</v>
          </cell>
          <cell r="I163">
            <v>0.13</v>
          </cell>
          <cell r="J163">
            <v>0.87</v>
          </cell>
          <cell r="K163">
            <v>0.58481262327416172</v>
          </cell>
          <cell r="L163">
            <v>0.41518737672583828</v>
          </cell>
          <cell r="M163">
            <v>421</v>
          </cell>
        </row>
        <row r="164">
          <cell r="A164" t="str">
            <v>NTK505YAE5</v>
          </cell>
          <cell r="B164" t="str">
            <v>NTK505YAE5</v>
          </cell>
          <cell r="C164" t="str">
            <v>Filler Card</v>
          </cell>
          <cell r="D164">
            <v>97.286299999999997</v>
          </cell>
          <cell r="E164">
            <v>97.159827809999996</v>
          </cell>
          <cell r="F164">
            <v>299</v>
          </cell>
          <cell r="G164" t="str">
            <v>OME6500</v>
          </cell>
          <cell r="H164">
            <v>109</v>
          </cell>
          <cell r="I164">
            <v>0.13</v>
          </cell>
          <cell r="J164">
            <v>0.87</v>
          </cell>
          <cell r="K164">
            <v>0.68227424749163879</v>
          </cell>
          <cell r="L164">
            <v>0.31772575250836121</v>
          </cell>
          <cell r="M164">
            <v>95</v>
          </cell>
        </row>
        <row r="165">
          <cell r="A165" t="str">
            <v>NTK507BBE5</v>
          </cell>
          <cell r="B165" t="str">
            <v>NTK507BBE5</v>
          </cell>
          <cell r="C165" t="str">
            <v>Venting Cooling Unit Kit, Front</v>
          </cell>
          <cell r="E165">
            <v>1088.83</v>
          </cell>
          <cell r="F165">
            <v>1950</v>
          </cell>
          <cell r="G165" t="str">
            <v>OME6500</v>
          </cell>
          <cell r="H165">
            <v>931</v>
          </cell>
          <cell r="I165">
            <v>0.13</v>
          </cell>
          <cell r="J165">
            <v>0.87</v>
          </cell>
          <cell r="K165">
            <v>0.58461538461538454</v>
          </cell>
          <cell r="L165">
            <v>0.41538461538461546</v>
          </cell>
          <cell r="M165">
            <v>810</v>
          </cell>
        </row>
        <row r="166">
          <cell r="A166" t="str">
            <v>NTK507CBE5</v>
          </cell>
          <cell r="B166" t="str">
            <v>NTK507CBE5</v>
          </cell>
          <cell r="C166" t="str">
            <v>Venting Cooling Unit Kit, Front</v>
          </cell>
          <cell r="D166">
            <v>1139.8198</v>
          </cell>
          <cell r="E166">
            <v>1138.3380342600001</v>
          </cell>
          <cell r="F166">
            <v>1950</v>
          </cell>
          <cell r="G166" t="str">
            <v>OME6500</v>
          </cell>
          <cell r="H166">
            <v>931</v>
          </cell>
          <cell r="I166">
            <v>0.13</v>
          </cell>
          <cell r="J166">
            <v>0.87</v>
          </cell>
          <cell r="K166">
            <v>0.58461538461538454</v>
          </cell>
          <cell r="L166">
            <v>0.41538461538461546</v>
          </cell>
          <cell r="M166">
            <v>810</v>
          </cell>
        </row>
        <row r="167">
          <cell r="A167" t="str">
            <v>NTK507LDE5</v>
          </cell>
          <cell r="B167" t="str">
            <v>NTK507LDE5</v>
          </cell>
          <cell r="C167" t="str">
            <v>Front Venting High Flow (HF) Cooling Module</v>
          </cell>
          <cell r="D167">
            <v>445.10789999999997</v>
          </cell>
          <cell r="E167">
            <v>444.52925972999998</v>
          </cell>
          <cell r="F167">
            <v>689</v>
          </cell>
          <cell r="G167" t="str">
            <v>OME6500</v>
          </cell>
          <cell r="H167">
            <v>689</v>
          </cell>
          <cell r="I167">
            <v>0.13</v>
          </cell>
          <cell r="J167">
            <v>0.87</v>
          </cell>
          <cell r="K167">
            <v>0.58490566037735847</v>
          </cell>
          <cell r="L167">
            <v>0.41509433962264153</v>
          </cell>
          <cell r="M167">
            <v>286</v>
          </cell>
        </row>
        <row r="168">
          <cell r="A168" t="str">
            <v>NTK507MDE5</v>
          </cell>
          <cell r="B168" t="str">
            <v>NTK507MDE5</v>
          </cell>
          <cell r="C168" t="str">
            <v>Rear Venting High Flow (HF) Cooling Module</v>
          </cell>
          <cell r="D168">
            <v>507.34870000000001</v>
          </cell>
          <cell r="E168">
            <v>506.68914669000003</v>
          </cell>
          <cell r="F168">
            <v>689</v>
          </cell>
          <cell r="G168" t="str">
            <v>OME6500</v>
          </cell>
          <cell r="H168">
            <v>689</v>
          </cell>
          <cell r="I168">
            <v>0.13</v>
          </cell>
          <cell r="J168">
            <v>0.87</v>
          </cell>
          <cell r="K168">
            <v>0.58490566037735847</v>
          </cell>
          <cell r="L168">
            <v>0.41509433962264153</v>
          </cell>
          <cell r="M168">
            <v>286</v>
          </cell>
        </row>
        <row r="169">
          <cell r="A169" t="str">
            <v>NTK509CBE6</v>
          </cell>
          <cell r="B169" t="str">
            <v>NTK509CBE6</v>
          </cell>
          <cell r="C169" t="str">
            <v xml:space="preserve">Shelf Front Cover - Main Shelf </v>
          </cell>
          <cell r="D169">
            <v>102.7634</v>
          </cell>
          <cell r="E169">
            <v>102.62980758</v>
          </cell>
          <cell r="F169">
            <v>618</v>
          </cell>
          <cell r="G169" t="str">
            <v>OME6500</v>
          </cell>
          <cell r="H169">
            <v>295</v>
          </cell>
          <cell r="I169">
            <v>0.13</v>
          </cell>
          <cell r="J169">
            <v>0.87</v>
          </cell>
          <cell r="K169">
            <v>0.58576051779935279</v>
          </cell>
          <cell r="L169">
            <v>0.41423948220064721</v>
          </cell>
          <cell r="M169">
            <v>256</v>
          </cell>
        </row>
        <row r="170">
          <cell r="A170" t="str">
            <v>NTK509DAE6</v>
          </cell>
          <cell r="B170" t="str">
            <v>NTK509DAE6</v>
          </cell>
          <cell r="C170" t="str">
            <v>Shelf Front Cover - Bottom</v>
          </cell>
          <cell r="D170">
            <v>87.072999999999993</v>
          </cell>
          <cell r="E170">
            <v>86.959805099999997</v>
          </cell>
          <cell r="F170">
            <v>520</v>
          </cell>
          <cell r="G170" t="str">
            <v>OME6500</v>
          </cell>
          <cell r="H170">
            <v>247</v>
          </cell>
          <cell r="I170">
            <v>0.13</v>
          </cell>
          <cell r="J170">
            <v>0.87</v>
          </cell>
          <cell r="K170">
            <v>0.58461538461538454</v>
          </cell>
          <cell r="L170">
            <v>0.41538461538461546</v>
          </cell>
          <cell r="M170">
            <v>216</v>
          </cell>
        </row>
        <row r="171">
          <cell r="A171" t="str">
            <v>NTK509MCE6</v>
          </cell>
          <cell r="B171" t="str">
            <v>NTK509MCE6</v>
          </cell>
          <cell r="C171" t="str">
            <v>Brackets</v>
          </cell>
          <cell r="D171" t="str">
            <v xml:space="preserve"> </v>
          </cell>
          <cell r="E171">
            <v>71.290000000000006</v>
          </cell>
          <cell r="F171">
            <v>299</v>
          </cell>
          <cell r="G171" t="str">
            <v>OME6500</v>
          </cell>
          <cell r="H171">
            <v>143</v>
          </cell>
          <cell r="I171">
            <v>0.13</v>
          </cell>
          <cell r="J171">
            <v>0.87</v>
          </cell>
          <cell r="K171">
            <v>0.5852842809364549</v>
          </cell>
          <cell r="L171">
            <v>0.4147157190635451</v>
          </cell>
          <cell r="M171">
            <v>124</v>
          </cell>
        </row>
        <row r="172">
          <cell r="A172" t="str">
            <v>NTK509MDE6</v>
          </cell>
          <cell r="B172" t="str">
            <v>NTK509MDE6</v>
          </cell>
          <cell r="C172" t="str">
            <v>Brackets</v>
          </cell>
          <cell r="D172" t="str">
            <v xml:space="preserve"> </v>
          </cell>
          <cell r="E172">
            <v>62.18</v>
          </cell>
          <cell r="F172">
            <v>325</v>
          </cell>
          <cell r="G172" t="str">
            <v>OME6500</v>
          </cell>
          <cell r="H172">
            <v>155</v>
          </cell>
          <cell r="I172">
            <v>0.13</v>
          </cell>
          <cell r="J172">
            <v>0.87</v>
          </cell>
          <cell r="K172">
            <v>0.64923076923076928</v>
          </cell>
          <cell r="L172">
            <v>0.35076923076923072</v>
          </cell>
          <cell r="M172">
            <v>114</v>
          </cell>
        </row>
        <row r="173">
          <cell r="A173" t="str">
            <v>NTK512FAE5</v>
          </cell>
          <cell r="B173" t="str">
            <v>NTK512FAE5</v>
          </cell>
          <cell r="C173" t="str">
            <v>16X OC-3/12 or 2 X OC-48 STS (SFP)</v>
          </cell>
          <cell r="D173">
            <v>1800</v>
          </cell>
          <cell r="E173">
            <v>1797.66</v>
          </cell>
          <cell r="F173">
            <v>29900</v>
          </cell>
          <cell r="G173" t="str">
            <v>OME6500</v>
          </cell>
          <cell r="K173">
            <v>0.58499999999999996</v>
          </cell>
          <cell r="L173">
            <v>0.41500000000000004</v>
          </cell>
          <cell r="M173">
            <v>12409</v>
          </cell>
        </row>
        <row r="174">
          <cell r="A174" t="str">
            <v>NTK512GAE5</v>
          </cell>
          <cell r="B174" t="str">
            <v>NTK512GAE5</v>
          </cell>
          <cell r="C174" t="str">
            <v>16X OC-3/12 or 4 X OC-48 STS (SFP)</v>
          </cell>
          <cell r="D174">
            <v>1800</v>
          </cell>
          <cell r="E174">
            <v>1797.66</v>
          </cell>
          <cell r="F174">
            <v>36140</v>
          </cell>
          <cell r="G174" t="str">
            <v>OME6500</v>
          </cell>
          <cell r="K174">
            <v>0.58499999999999996</v>
          </cell>
          <cell r="L174">
            <v>0.41500000000000004</v>
          </cell>
          <cell r="M174">
            <v>14998</v>
          </cell>
        </row>
        <row r="175">
          <cell r="A175" t="str">
            <v>NTK513FAE5</v>
          </cell>
          <cell r="B175" t="str">
            <v>NTK513FAE5</v>
          </cell>
          <cell r="C175" t="str">
            <v>16X OC-3/12 or 2 X OC-48 VT (SFP)</v>
          </cell>
          <cell r="D175">
            <v>1800</v>
          </cell>
          <cell r="E175">
            <v>1797.66</v>
          </cell>
          <cell r="F175">
            <v>32500</v>
          </cell>
          <cell r="G175" t="str">
            <v>OME6500</v>
          </cell>
          <cell r="K175">
            <v>0.58499999999999996</v>
          </cell>
          <cell r="L175">
            <v>0.41500000000000004</v>
          </cell>
          <cell r="M175">
            <v>13488</v>
          </cell>
        </row>
        <row r="176">
          <cell r="A176" t="str">
            <v>NTK513GAE5</v>
          </cell>
          <cell r="B176" t="str">
            <v>NTK513GAE5</v>
          </cell>
          <cell r="C176" t="str">
            <v>16X OC-3/12 or 4 X OC-48 VT (SFP)</v>
          </cell>
          <cell r="D176">
            <v>1800</v>
          </cell>
          <cell r="E176">
            <v>1797.66</v>
          </cell>
          <cell r="F176">
            <v>36920</v>
          </cell>
          <cell r="G176" t="str">
            <v>OME6500</v>
          </cell>
          <cell r="K176">
            <v>0.58499999999999996</v>
          </cell>
          <cell r="L176">
            <v>0.41500000000000004</v>
          </cell>
          <cell r="M176">
            <v>15322</v>
          </cell>
        </row>
        <row r="177">
          <cell r="A177" t="str">
            <v>NTK513DAE5</v>
          </cell>
          <cell r="B177" t="str">
            <v>NTK513DAE5</v>
          </cell>
          <cell r="C177" t="str">
            <v>OC-3/12 x 8 STS/VT Module (SFP required)</v>
          </cell>
          <cell r="D177">
            <v>1454.0478000000001</v>
          </cell>
          <cell r="E177">
            <v>1452.15753786</v>
          </cell>
          <cell r="F177">
            <v>24440</v>
          </cell>
          <cell r="G177" t="str">
            <v>OME6500</v>
          </cell>
          <cell r="H177">
            <v>13309</v>
          </cell>
          <cell r="I177">
            <v>0.13</v>
          </cell>
          <cell r="J177">
            <v>0.87</v>
          </cell>
          <cell r="K177">
            <v>0.52622749590834705</v>
          </cell>
          <cell r="L177">
            <v>0.47377250409165295</v>
          </cell>
          <cell r="M177">
            <v>11579</v>
          </cell>
        </row>
        <row r="178">
          <cell r="A178" t="str">
            <v>NTK513MAE5</v>
          </cell>
          <cell r="B178" t="str">
            <v>NTK513MAE5</v>
          </cell>
          <cell r="C178" t="str">
            <v>OC-3/12 x 8 STS Module (SFP required)</v>
          </cell>
          <cell r="D178">
            <v>1257.4826</v>
          </cell>
          <cell r="E178">
            <v>1255.8478726200001</v>
          </cell>
          <cell r="F178">
            <v>21970</v>
          </cell>
          <cell r="G178" t="str">
            <v>OME6500</v>
          </cell>
          <cell r="H178">
            <v>10483</v>
          </cell>
          <cell r="I178">
            <v>0.13</v>
          </cell>
          <cell r="J178">
            <v>0.87</v>
          </cell>
          <cell r="K178">
            <v>0.58497951752389621</v>
          </cell>
          <cell r="L178">
            <v>0.41502048247610379</v>
          </cell>
          <cell r="M178">
            <v>9118</v>
          </cell>
        </row>
        <row r="179">
          <cell r="A179" t="str">
            <v>NTK516BAE5</v>
          </cell>
          <cell r="B179" t="str">
            <v>NTK516BAE5</v>
          </cell>
          <cell r="C179" t="str">
            <v>OC-48 x 2 STS  Module (SFP required)</v>
          </cell>
          <cell r="D179">
            <v>1440.7606000000001</v>
          </cell>
          <cell r="E179">
            <v>1438.8876112200001</v>
          </cell>
          <cell r="F179">
            <v>18070</v>
          </cell>
          <cell r="G179" t="str">
            <v>OME6500</v>
          </cell>
          <cell r="H179">
            <v>8617</v>
          </cell>
          <cell r="I179">
            <v>0.13</v>
          </cell>
          <cell r="J179">
            <v>0.87</v>
          </cell>
          <cell r="K179">
            <v>0.58500276701715559</v>
          </cell>
          <cell r="L179">
            <v>0.41499723298284441</v>
          </cell>
          <cell r="M179">
            <v>7499</v>
          </cell>
        </row>
        <row r="180">
          <cell r="A180" t="str">
            <v>NTK517BA</v>
          </cell>
          <cell r="B180" t="str">
            <v>NTK517BA</v>
          </cell>
          <cell r="C180" t="str">
            <v>OC-48 x 2 STS/VT Module (SFP required)</v>
          </cell>
          <cell r="D180">
            <v>1674.9947</v>
          </cell>
          <cell r="E180">
            <v>1672.8172068900001</v>
          </cell>
          <cell r="F180">
            <v>21060</v>
          </cell>
          <cell r="G180" t="str">
            <v>OME6500</v>
          </cell>
          <cell r="H180">
            <v>10043</v>
          </cell>
          <cell r="I180">
            <v>0.13</v>
          </cell>
          <cell r="J180">
            <v>0.87</v>
          </cell>
          <cell r="K180">
            <v>0.58499525166191835</v>
          </cell>
          <cell r="L180">
            <v>0.41500474833808165</v>
          </cell>
          <cell r="M180">
            <v>8740</v>
          </cell>
        </row>
        <row r="181">
          <cell r="A181" t="str">
            <v>NTK523BAE5</v>
          </cell>
          <cell r="B181" t="str">
            <v>NTK523BAE5</v>
          </cell>
          <cell r="C181" t="str">
            <v>OC-192 STS 1310nm SR1 (7km)</v>
          </cell>
          <cell r="D181">
            <v>2064.9409000000001</v>
          </cell>
          <cell r="E181">
            <v>2062.2564768300003</v>
          </cell>
          <cell r="F181">
            <v>26520</v>
          </cell>
          <cell r="G181" t="str">
            <v>OME6500</v>
          </cell>
          <cell r="H181">
            <v>12646</v>
          </cell>
          <cell r="I181">
            <v>0.13</v>
          </cell>
          <cell r="J181">
            <v>0.87</v>
          </cell>
          <cell r="K181">
            <v>0.58499245852187021</v>
          </cell>
          <cell r="L181">
            <v>0.41500754147812979</v>
          </cell>
          <cell r="M181">
            <v>11006</v>
          </cell>
        </row>
        <row r="182">
          <cell r="A182" t="str">
            <v>NTK523DAE5</v>
          </cell>
          <cell r="B182" t="str">
            <v>NTK523DAE5</v>
          </cell>
          <cell r="C182" t="str">
            <v>OC-192 STS 1550nm IR2 (40km)</v>
          </cell>
          <cell r="D182">
            <v>2588.9513000000002</v>
          </cell>
          <cell r="E182">
            <v>2585.5856633100002</v>
          </cell>
          <cell r="F182">
            <v>39780</v>
          </cell>
          <cell r="G182" t="str">
            <v>OME6500</v>
          </cell>
          <cell r="H182">
            <v>18971</v>
          </cell>
          <cell r="I182">
            <v>0.13</v>
          </cell>
          <cell r="J182">
            <v>0.87</v>
          </cell>
          <cell r="K182">
            <v>0.58499245852187021</v>
          </cell>
          <cell r="L182">
            <v>0.41500754147812979</v>
          </cell>
          <cell r="M182">
            <v>16509</v>
          </cell>
        </row>
        <row r="183">
          <cell r="A183" t="str">
            <v>NTK523FAE5</v>
          </cell>
          <cell r="B183" t="str">
            <v>NTK523FAE5</v>
          </cell>
          <cell r="C183" t="str">
            <v xml:space="preserve">OC-192 STS 1533nm LR2 (80km) </v>
          </cell>
          <cell r="D183">
            <v>4952.0793000000003</v>
          </cell>
          <cell r="E183">
            <v>4945.6415969100008</v>
          </cell>
          <cell r="F183">
            <v>46410</v>
          </cell>
          <cell r="G183" t="str">
            <v>OME6500</v>
          </cell>
          <cell r="H183">
            <v>22132</v>
          </cell>
          <cell r="I183">
            <v>0.13</v>
          </cell>
          <cell r="J183">
            <v>0.87</v>
          </cell>
          <cell r="K183">
            <v>0.58500323206205551</v>
          </cell>
          <cell r="L183">
            <v>0.41499676793794449</v>
          </cell>
          <cell r="M183">
            <v>19260</v>
          </cell>
        </row>
        <row r="184">
          <cell r="A184" t="str">
            <v>NTK523FBE5</v>
          </cell>
          <cell r="B184" t="str">
            <v>NTK523FBE5</v>
          </cell>
          <cell r="C184" t="str">
            <v xml:space="preserve">OC-192 STS 1557nm LR2 (80km) </v>
          </cell>
          <cell r="D184">
            <v>4961.7318999999998</v>
          </cell>
          <cell r="E184">
            <v>4955.28164853</v>
          </cell>
          <cell r="F184">
            <v>46410</v>
          </cell>
          <cell r="G184" t="str">
            <v>OME6500</v>
          </cell>
          <cell r="H184">
            <v>22132</v>
          </cell>
          <cell r="I184">
            <v>0.13</v>
          </cell>
          <cell r="J184">
            <v>0.87</v>
          </cell>
          <cell r="K184">
            <v>0.58500323206205551</v>
          </cell>
          <cell r="L184">
            <v>0.41499676793794449</v>
          </cell>
          <cell r="M184">
            <v>19260</v>
          </cell>
        </row>
        <row r="185">
          <cell r="A185" t="str">
            <v>NTK524BAE5</v>
          </cell>
          <cell r="B185" t="str">
            <v>NTK524BAE5</v>
          </cell>
          <cell r="C185" t="str">
            <v>OC-192 STS/VT 1310nm SR1 (7km)</v>
          </cell>
          <cell r="D185">
            <v>2419.8416999999999</v>
          </cell>
          <cell r="E185">
            <v>2416.6959057899999</v>
          </cell>
          <cell r="F185">
            <v>31590</v>
          </cell>
          <cell r="G185" t="str">
            <v>OME6500</v>
          </cell>
          <cell r="H185">
            <v>15064</v>
          </cell>
          <cell r="I185">
            <v>0.13</v>
          </cell>
          <cell r="J185">
            <v>0.87</v>
          </cell>
          <cell r="K185">
            <v>0.58499525166191835</v>
          </cell>
          <cell r="L185">
            <v>0.41500474833808165</v>
          </cell>
          <cell r="M185">
            <v>13110</v>
          </cell>
        </row>
        <row r="186">
          <cell r="A186" t="str">
            <v>NTK524DAE5</v>
          </cell>
          <cell r="B186" t="str">
            <v>NTK524DAE5</v>
          </cell>
          <cell r="C186" t="str">
            <v>OC-192 STS/VT 1550nm IR2 (40km)</v>
          </cell>
          <cell r="D186">
            <v>2943.7419</v>
          </cell>
          <cell r="E186">
            <v>2939.9150355300003</v>
          </cell>
          <cell r="F186">
            <v>46540</v>
          </cell>
          <cell r="G186" t="str">
            <v>OME6500</v>
          </cell>
          <cell r="H186">
            <v>22194</v>
          </cell>
          <cell r="I186">
            <v>0.13</v>
          </cell>
          <cell r="J186">
            <v>0.87</v>
          </cell>
          <cell r="K186">
            <v>0.58500214868929956</v>
          </cell>
          <cell r="L186">
            <v>0.41499785131070044</v>
          </cell>
          <cell r="M186">
            <v>19314</v>
          </cell>
        </row>
        <row r="187">
          <cell r="A187" t="str">
            <v>NTK524FAE5</v>
          </cell>
          <cell r="B187" t="str">
            <v>NTK524FAE5</v>
          </cell>
          <cell r="C187" t="str">
            <v xml:space="preserve">OC-192 STS/VT 1533nm LR2 (80km) </v>
          </cell>
          <cell r="D187">
            <v>5319.4863999999998</v>
          </cell>
          <cell r="E187">
            <v>5312.5710676799999</v>
          </cell>
          <cell r="F187">
            <v>54860</v>
          </cell>
          <cell r="G187" t="str">
            <v>OME6500</v>
          </cell>
          <cell r="H187">
            <v>26162</v>
          </cell>
          <cell r="I187">
            <v>0.13</v>
          </cell>
          <cell r="J187">
            <v>0.87</v>
          </cell>
          <cell r="K187">
            <v>0.58499817717827196</v>
          </cell>
          <cell r="L187">
            <v>0.41500182282172804</v>
          </cell>
          <cell r="M187">
            <v>22767</v>
          </cell>
        </row>
        <row r="188">
          <cell r="A188" t="str">
            <v>NTK524FBE5</v>
          </cell>
          <cell r="B188" t="str">
            <v>NTK524FBE5</v>
          </cell>
          <cell r="C188" t="str">
            <v xml:space="preserve">OC-192 STS/VT 1557nm LR2 (80km) </v>
          </cell>
          <cell r="D188">
            <v>5320.1072000000004</v>
          </cell>
          <cell r="E188">
            <v>5313.1910606400006</v>
          </cell>
          <cell r="F188">
            <v>54860</v>
          </cell>
          <cell r="G188" t="str">
            <v>OME6500</v>
          </cell>
          <cell r="H188">
            <v>26162</v>
          </cell>
          <cell r="I188">
            <v>0.13</v>
          </cell>
          <cell r="J188">
            <v>0.87</v>
          </cell>
          <cell r="K188">
            <v>0.58499817717827196</v>
          </cell>
          <cell r="L188">
            <v>0.41500182282172804</v>
          </cell>
          <cell r="M188">
            <v>22767</v>
          </cell>
        </row>
        <row r="189">
          <cell r="A189" t="str">
            <v>NTK525CAE5</v>
          </cell>
          <cell r="B189" t="str">
            <v>NTK525CAE5</v>
          </cell>
          <cell r="C189" t="str">
            <v>4 X 10G SR</v>
          </cell>
          <cell r="E189">
            <v>0</v>
          </cell>
          <cell r="F189">
            <v>84500</v>
          </cell>
          <cell r="H189">
            <v>34125</v>
          </cell>
          <cell r="I189">
            <v>0.05</v>
          </cell>
          <cell r="J189">
            <v>0.95</v>
          </cell>
          <cell r="K189">
            <v>0.61634319526627213</v>
          </cell>
          <cell r="L189">
            <v>0.38365680473372787</v>
          </cell>
          <cell r="M189">
            <v>32419</v>
          </cell>
        </row>
        <row r="190">
          <cell r="A190" t="str">
            <v>NTK526JAE5</v>
          </cell>
          <cell r="B190" t="str">
            <v>NTK526JAE5</v>
          </cell>
          <cell r="C190" t="str">
            <v>OC-192 STS-1 Tunable DWDM C-Band AM1/AM2</v>
          </cell>
          <cell r="D190">
            <v>7539.9893000000002</v>
          </cell>
          <cell r="E190">
            <v>7530.1873139100007</v>
          </cell>
          <cell r="F190">
            <v>78000</v>
          </cell>
          <cell r="G190" t="str">
            <v>OME6500</v>
          </cell>
          <cell r="H190">
            <v>37206</v>
          </cell>
          <cell r="I190">
            <v>0.13</v>
          </cell>
          <cell r="J190">
            <v>0.87</v>
          </cell>
          <cell r="K190">
            <v>0.58499999999999996</v>
          </cell>
          <cell r="L190">
            <v>0.41500000000000004</v>
          </cell>
          <cell r="M190">
            <v>32370</v>
          </cell>
        </row>
        <row r="191">
          <cell r="A191" t="str">
            <v>NTK526xxE5</v>
          </cell>
          <cell r="B191" t="str">
            <v>NTK526AAE5</v>
          </cell>
          <cell r="C191" t="str">
            <v xml:space="preserve">OC-192 G.709 STS DWDM   </v>
          </cell>
          <cell r="E191">
            <v>0</v>
          </cell>
          <cell r="F191">
            <v>75660</v>
          </cell>
          <cell r="H191">
            <v>36081</v>
          </cell>
          <cell r="I191">
            <v>0.13</v>
          </cell>
          <cell r="J191">
            <v>0.87</v>
          </cell>
          <cell r="K191">
            <v>0.58499867829764729</v>
          </cell>
          <cell r="L191">
            <v>0.41500132170235271</v>
          </cell>
          <cell r="M191">
            <v>31399</v>
          </cell>
        </row>
        <row r="192">
          <cell r="A192" t="str">
            <v>NTK527JAE5</v>
          </cell>
          <cell r="B192" t="str">
            <v>NTK527JAE5</v>
          </cell>
          <cell r="C192" t="str">
            <v>OC-192 STS/VT Tunable DWDM C-Band AM1/AM2</v>
          </cell>
          <cell r="D192">
            <v>8039.4677000000001</v>
          </cell>
          <cell r="E192">
            <v>8029.0163919900006</v>
          </cell>
          <cell r="F192">
            <v>88400</v>
          </cell>
          <cell r="G192" t="str">
            <v>OME6500</v>
          </cell>
          <cell r="H192">
            <v>42167</v>
          </cell>
          <cell r="I192">
            <v>0.13</v>
          </cell>
          <cell r="J192">
            <v>0.87</v>
          </cell>
          <cell r="K192">
            <v>0.58499999999999996</v>
          </cell>
          <cell r="L192">
            <v>0.41500000000000004</v>
          </cell>
          <cell r="M192">
            <v>36686</v>
          </cell>
        </row>
        <row r="193">
          <cell r="A193" t="str">
            <v>NTK527xxE5</v>
          </cell>
          <cell r="B193" t="str">
            <v>NTK527AAE5</v>
          </cell>
          <cell r="C193" t="str">
            <v xml:space="preserve">OC-192 G.709 STS/VT1.5 DWDM   </v>
          </cell>
          <cell r="E193">
            <v>0</v>
          </cell>
          <cell r="F193">
            <v>85280</v>
          </cell>
          <cell r="H193">
            <v>40668</v>
          </cell>
          <cell r="I193">
            <v>0.13</v>
          </cell>
          <cell r="J193">
            <v>0.87</v>
          </cell>
          <cell r="K193">
            <v>0.58500234521575978</v>
          </cell>
          <cell r="L193">
            <v>0.41499765478424022</v>
          </cell>
          <cell r="M193">
            <v>35391</v>
          </cell>
        </row>
        <row r="194">
          <cell r="A194" t="str">
            <v>NTK528AAE5</v>
          </cell>
          <cell r="B194" t="str">
            <v>NTK528AAE5</v>
          </cell>
          <cell r="C194" t="str">
            <v>10G OTSC</v>
          </cell>
          <cell r="D194">
            <v>9553.2932000000001</v>
          </cell>
          <cell r="E194">
            <v>9540.8739188399995</v>
          </cell>
          <cell r="F194">
            <v>80600</v>
          </cell>
          <cell r="G194" t="str">
            <v>OME6500</v>
          </cell>
          <cell r="H194">
            <v>38488</v>
          </cell>
          <cell r="J194">
            <v>1</v>
          </cell>
          <cell r="K194">
            <v>0.64699751861042176</v>
          </cell>
          <cell r="L194">
            <v>0.35300248138957824</v>
          </cell>
          <cell r="M194">
            <v>28452</v>
          </cell>
        </row>
        <row r="195">
          <cell r="A195" t="str">
            <v>NTK529SA</v>
          </cell>
          <cell r="B195" t="str">
            <v>NTK529SA</v>
          </cell>
          <cell r="C195" t="str">
            <v>40G OCI</v>
          </cell>
          <cell r="E195">
            <v>0</v>
          </cell>
          <cell r="H195">
            <v>68250</v>
          </cell>
          <cell r="I195">
            <v>0.05</v>
          </cell>
          <cell r="J195">
            <v>0.95</v>
          </cell>
          <cell r="K195" t="str">
            <v xml:space="preserve"> </v>
          </cell>
          <cell r="L195" t="str">
            <v xml:space="preserve"> </v>
          </cell>
          <cell r="M195">
            <v>64838</v>
          </cell>
        </row>
        <row r="196">
          <cell r="A196" t="str">
            <v>NTK530AAE5</v>
          </cell>
          <cell r="B196" t="str">
            <v>NTK530AAE5</v>
          </cell>
          <cell r="C196" t="str">
            <v>NGM WT 10.7G DWDM Premium Reach</v>
          </cell>
          <cell r="D196">
            <v>8248.2387999999992</v>
          </cell>
          <cell r="E196">
            <v>8237.5160895600002</v>
          </cell>
          <cell r="F196">
            <v>105625</v>
          </cell>
          <cell r="G196" t="str">
            <v>OME6500</v>
          </cell>
          <cell r="H196">
            <v>42892</v>
          </cell>
          <cell r="I196">
            <v>0.08</v>
          </cell>
          <cell r="J196">
            <v>0.92</v>
          </cell>
          <cell r="K196">
            <v>0.62640473372781069</v>
          </cell>
          <cell r="L196">
            <v>0.37359526627218931</v>
          </cell>
          <cell r="M196">
            <v>39461</v>
          </cell>
        </row>
        <row r="197">
          <cell r="A197" t="str">
            <v>NTK530ABE5</v>
          </cell>
          <cell r="B197" t="str">
            <v>NTK530ABE5</v>
          </cell>
          <cell r="C197" t="str">
            <v>NGM WT 11.1G  1x10GE LAN DWDM Premium Reach</v>
          </cell>
          <cell r="D197">
            <v>8143.0122000000001</v>
          </cell>
          <cell r="E197">
            <v>8132.4262841400005</v>
          </cell>
          <cell r="F197">
            <v>105625</v>
          </cell>
          <cell r="G197" t="str">
            <v>OME6500</v>
          </cell>
          <cell r="H197">
            <v>42892</v>
          </cell>
          <cell r="I197">
            <v>0.08</v>
          </cell>
          <cell r="J197">
            <v>0.92</v>
          </cell>
          <cell r="K197">
            <v>0.62640473372781069</v>
          </cell>
          <cell r="L197">
            <v>0.37359526627218931</v>
          </cell>
          <cell r="M197">
            <v>39461</v>
          </cell>
        </row>
        <row r="198">
          <cell r="A198" t="str">
            <v>NTK530ACE5</v>
          </cell>
          <cell r="B198" t="str">
            <v>NTK530ACE5</v>
          </cell>
          <cell r="C198" t="str">
            <v>NGM WT OTU-2 10.7G  DWDM Premium Reach</v>
          </cell>
          <cell r="D198">
            <v>8248.0385000000006</v>
          </cell>
          <cell r="E198">
            <v>8237.3160499500009</v>
          </cell>
          <cell r="F198">
            <v>105625</v>
          </cell>
          <cell r="G198" t="str">
            <v>OME6500</v>
          </cell>
          <cell r="H198">
            <v>42892</v>
          </cell>
          <cell r="I198">
            <v>0.08</v>
          </cell>
          <cell r="J198">
            <v>0.92</v>
          </cell>
          <cell r="K198">
            <v>0.62640473372781069</v>
          </cell>
          <cell r="L198">
            <v>0.37359526627218931</v>
          </cell>
          <cell r="M198">
            <v>39461</v>
          </cell>
        </row>
        <row r="199">
          <cell r="A199" t="str">
            <v>NTK530BAE5</v>
          </cell>
          <cell r="B199" t="str">
            <v>NTK530BAE5</v>
          </cell>
          <cell r="C199" t="str">
            <v>NGM WT 10.7G DWDM Regional Reach</v>
          </cell>
          <cell r="D199">
            <v>8286.1880999999994</v>
          </cell>
          <cell r="E199">
            <v>8275.4160554699993</v>
          </cell>
          <cell r="F199">
            <v>84500</v>
          </cell>
          <cell r="G199" t="str">
            <v>OME6500</v>
          </cell>
          <cell r="H199">
            <v>34341</v>
          </cell>
          <cell r="I199">
            <v>0.08</v>
          </cell>
          <cell r="J199">
            <v>0.92</v>
          </cell>
          <cell r="K199">
            <v>0.6261065088757396</v>
          </cell>
          <cell r="L199">
            <v>0.3738934911242604</v>
          </cell>
          <cell r="M199">
            <v>31594</v>
          </cell>
        </row>
        <row r="200">
          <cell r="A200" t="str">
            <v>NTK530BBE5</v>
          </cell>
          <cell r="B200" t="str">
            <v>NTK530BBE5</v>
          </cell>
          <cell r="C200" t="str">
            <v>NGM WT 11.1G  1x10GE LAN DWDM Regional Reach</v>
          </cell>
          <cell r="D200">
            <v>8185.4071999999996</v>
          </cell>
          <cell r="E200">
            <v>8174.7661706399995</v>
          </cell>
          <cell r="F200">
            <v>84500</v>
          </cell>
          <cell r="G200" t="str">
            <v>OME6500</v>
          </cell>
          <cell r="H200">
            <v>34341</v>
          </cell>
          <cell r="I200">
            <v>0.08</v>
          </cell>
          <cell r="J200">
            <v>0.92</v>
          </cell>
          <cell r="K200">
            <v>0.6261065088757396</v>
          </cell>
          <cell r="L200">
            <v>0.3738934911242604</v>
          </cell>
          <cell r="M200">
            <v>31594</v>
          </cell>
        </row>
        <row r="201">
          <cell r="A201" t="str">
            <v>NTK530BCE5</v>
          </cell>
          <cell r="B201" t="str">
            <v>NTK530BCE5</v>
          </cell>
          <cell r="C201" t="str">
            <v>NGM WT OTU-2 10.7G DWDM Regional Reach</v>
          </cell>
          <cell r="D201">
            <v>8285.9778000000006</v>
          </cell>
          <cell r="E201">
            <v>8275.2060288600005</v>
          </cell>
          <cell r="F201">
            <v>84500</v>
          </cell>
          <cell r="G201" t="str">
            <v>OME6500</v>
          </cell>
          <cell r="H201">
            <v>34341</v>
          </cell>
          <cell r="I201">
            <v>0.08</v>
          </cell>
          <cell r="J201">
            <v>0.92</v>
          </cell>
          <cell r="K201">
            <v>0.6261065088757396</v>
          </cell>
          <cell r="L201">
            <v>0.3738934911242604</v>
          </cell>
          <cell r="M201">
            <v>31594</v>
          </cell>
        </row>
        <row r="202">
          <cell r="A202" t="str">
            <v>NTK530MAE5</v>
          </cell>
          <cell r="B202" t="str">
            <v>NTK530MAE5</v>
          </cell>
          <cell r="C202" t="str">
            <v>10G OTR for SONET / 10GE / OTU2</v>
          </cell>
          <cell r="D202">
            <v>9011.9704000000002</v>
          </cell>
          <cell r="E202">
            <v>9000.2548384800011</v>
          </cell>
          <cell r="F202">
            <v>74100</v>
          </cell>
          <cell r="G202" t="str">
            <v>OME6500</v>
          </cell>
          <cell r="H202">
            <v>30114</v>
          </cell>
          <cell r="I202">
            <v>0.08</v>
          </cell>
          <cell r="J202">
            <v>0.92</v>
          </cell>
          <cell r="K202">
            <v>0.62611336032388665</v>
          </cell>
          <cell r="L202">
            <v>0.37388663967611335</v>
          </cell>
          <cell r="M202">
            <v>27705</v>
          </cell>
        </row>
        <row r="203">
          <cell r="A203" t="str">
            <v>NTK530NAE5</v>
          </cell>
          <cell r="B203" t="str">
            <v>NTK530NAE5</v>
          </cell>
          <cell r="C203" t="str">
            <v>OC-48 x 4 OTN Mux MOTR (SFP required)</v>
          </cell>
          <cell r="D203">
            <v>3066.2809999999999</v>
          </cell>
          <cell r="E203">
            <v>3062.2948347000001</v>
          </cell>
          <cell r="F203">
            <v>39000</v>
          </cell>
          <cell r="G203" t="str">
            <v>OME6500</v>
          </cell>
          <cell r="H203">
            <v>15850</v>
          </cell>
          <cell r="I203">
            <v>0.08</v>
          </cell>
          <cell r="J203">
            <v>0.92</v>
          </cell>
          <cell r="K203">
            <v>0.62610256410256415</v>
          </cell>
          <cell r="L203">
            <v>0.37389743589743585</v>
          </cell>
          <cell r="M203">
            <v>14582</v>
          </cell>
        </row>
        <row r="204">
          <cell r="A204" t="str">
            <v>NTK530PAE5</v>
          </cell>
          <cell r="B204" t="str">
            <v>NTK530PAE5</v>
          </cell>
          <cell r="C204" t="str">
            <v>2 x 10G OTR</v>
          </cell>
          <cell r="D204">
            <v>5500</v>
          </cell>
          <cell r="E204">
            <v>5492.85</v>
          </cell>
          <cell r="F204">
            <v>78000</v>
          </cell>
          <cell r="G204" t="str">
            <v>OME6500</v>
          </cell>
          <cell r="K204">
            <v>0.58499999999999996</v>
          </cell>
          <cell r="L204">
            <v>0.41500000000000004</v>
          </cell>
          <cell r="M204">
            <v>32370</v>
          </cell>
        </row>
        <row r="205">
          <cell r="A205" t="str">
            <v>NTK531BA</v>
          </cell>
          <cell r="B205" t="str">
            <v>NTK531BA</v>
          </cell>
          <cell r="C205" t="str">
            <v>5G L2SS (SFP Required)</v>
          </cell>
          <cell r="D205">
            <v>3618.4378999999999</v>
          </cell>
          <cell r="E205">
            <v>3613.7339307299999</v>
          </cell>
          <cell r="F205">
            <v>43550</v>
          </cell>
          <cell r="G205" t="str">
            <v>OME6500</v>
          </cell>
          <cell r="H205">
            <v>20780</v>
          </cell>
          <cell r="I205">
            <v>0.13</v>
          </cell>
          <cell r="J205">
            <v>0.87</v>
          </cell>
          <cell r="K205">
            <v>0.58500574052812859</v>
          </cell>
          <cell r="L205">
            <v>0.41499425947187141</v>
          </cell>
          <cell r="M205">
            <v>18073</v>
          </cell>
        </row>
        <row r="206">
          <cell r="A206" t="str">
            <v>NTK531HAE5</v>
          </cell>
          <cell r="B206" t="str">
            <v>NTK531HAE5</v>
          </cell>
          <cell r="C206" t="str">
            <v>20G L2SS with the I/O Pannel</v>
          </cell>
          <cell r="D206">
            <v>5500</v>
          </cell>
          <cell r="E206">
            <v>5492.85</v>
          </cell>
          <cell r="F206">
            <v>97500</v>
          </cell>
          <cell r="G206" t="str">
            <v>OME6500</v>
          </cell>
          <cell r="K206">
            <v>0.58499999999999996</v>
          </cell>
          <cell r="L206">
            <v>0.41500000000000004</v>
          </cell>
          <cell r="M206">
            <v>40463</v>
          </cell>
        </row>
        <row r="207">
          <cell r="A207" t="str">
            <v>NTK531MAE5</v>
          </cell>
          <cell r="B207" t="str">
            <v>NTK531MAE5</v>
          </cell>
          <cell r="C207" t="str">
            <v>PDH Gateway</v>
          </cell>
          <cell r="D207">
            <v>5406.8698000000004</v>
          </cell>
          <cell r="E207">
            <v>5399.8408692600005</v>
          </cell>
          <cell r="F207">
            <v>45500</v>
          </cell>
          <cell r="G207" t="str">
            <v>OME6500</v>
          </cell>
          <cell r="H207">
            <v>21704</v>
          </cell>
          <cell r="I207">
            <v>0.13</v>
          </cell>
          <cell r="J207">
            <v>0.87</v>
          </cell>
          <cell r="K207">
            <v>0.58498901098901102</v>
          </cell>
          <cell r="L207">
            <v>0.41501098901098898</v>
          </cell>
          <cell r="M207">
            <v>18883</v>
          </cell>
        </row>
        <row r="208">
          <cell r="A208" t="str">
            <v>NTK533AAE5</v>
          </cell>
          <cell r="B208" t="str">
            <v>NTK533AAE5</v>
          </cell>
          <cell r="C208" t="str">
            <v>1x10GE EPL LAN PHY</v>
          </cell>
          <cell r="F208">
            <v>34710</v>
          </cell>
          <cell r="G208" t="str">
            <v>OME6500</v>
          </cell>
          <cell r="H208">
            <v>16557</v>
          </cell>
          <cell r="I208">
            <v>0.13</v>
          </cell>
          <cell r="J208">
            <v>0.87</v>
          </cell>
          <cell r="K208">
            <v>0.58498991645059062</v>
          </cell>
          <cell r="L208">
            <v>0.41501008354940938</v>
          </cell>
          <cell r="M208">
            <v>14405</v>
          </cell>
        </row>
        <row r="209">
          <cell r="A209" t="str">
            <v>NTK534BAE5</v>
          </cell>
          <cell r="B209" t="str">
            <v>NTK534BAE5</v>
          </cell>
          <cell r="C209" t="str">
            <v>1000 x 4 (GbE) Card - RPR (SFP Required)</v>
          </cell>
          <cell r="D209">
            <v>6018.1433999999999</v>
          </cell>
          <cell r="E209">
            <v>6010.3198135800003</v>
          </cell>
          <cell r="F209">
            <v>65000</v>
          </cell>
          <cell r="G209" t="str">
            <v>OME6500</v>
          </cell>
          <cell r="H209">
            <v>21073</v>
          </cell>
          <cell r="I209">
            <v>0.13</v>
          </cell>
          <cell r="J209">
            <v>0.87</v>
          </cell>
          <cell r="K209">
            <v>0.71793846153846153</v>
          </cell>
          <cell r="L209">
            <v>0.28206153846153847</v>
          </cell>
          <cell r="M209">
            <v>18334</v>
          </cell>
        </row>
        <row r="210">
          <cell r="A210" t="str">
            <v>NTK535EAE5</v>
          </cell>
          <cell r="B210" t="str">
            <v>NTK535EAE5</v>
          </cell>
          <cell r="C210" t="str">
            <v>10G Supermux</v>
          </cell>
          <cell r="D210">
            <v>10932.2935</v>
          </cell>
          <cell r="E210">
            <v>10918.081518450001</v>
          </cell>
          <cell r="F210">
            <v>110500</v>
          </cell>
          <cell r="G210" t="str">
            <v>OME6500</v>
          </cell>
          <cell r="H210">
            <v>52766</v>
          </cell>
          <cell r="I210">
            <v>0.13</v>
          </cell>
          <cell r="J210">
            <v>0.87</v>
          </cell>
          <cell r="K210">
            <v>0.58499547511312211</v>
          </cell>
          <cell r="L210">
            <v>0.41500452488687789</v>
          </cell>
          <cell r="M210">
            <v>45858</v>
          </cell>
        </row>
        <row r="211">
          <cell r="A211" t="str">
            <v>NTK535LAE5</v>
          </cell>
          <cell r="B211" t="str">
            <v>NTK535LAE5</v>
          </cell>
          <cell r="C211" t="str">
            <v>1000 x 4 (GbE) Card - pt-pt (SFP Required)</v>
          </cell>
          <cell r="D211">
            <v>1656.7109</v>
          </cell>
          <cell r="E211">
            <v>1654.55717583</v>
          </cell>
          <cell r="F211">
            <v>19370</v>
          </cell>
          <cell r="G211" t="str">
            <v>OME6500</v>
          </cell>
          <cell r="H211">
            <v>7091</v>
          </cell>
          <cell r="I211">
            <v>0.13</v>
          </cell>
          <cell r="J211">
            <v>0.87</v>
          </cell>
          <cell r="K211">
            <v>0.68151781104801246</v>
          </cell>
          <cell r="L211">
            <v>0.31848218895198754</v>
          </cell>
          <cell r="M211">
            <v>6169</v>
          </cell>
        </row>
        <row r="212">
          <cell r="A212" t="str">
            <v>NTK535LB</v>
          </cell>
          <cell r="B212" t="str">
            <v>NTK535LB</v>
          </cell>
          <cell r="C212" t="str">
            <v>1000 x 4 (802.3ah) Card - pt-pt (SFP Required)</v>
          </cell>
          <cell r="D212">
            <v>2287.3998000000001</v>
          </cell>
          <cell r="E212">
            <v>2284.4261802600004</v>
          </cell>
          <cell r="F212">
            <v>23270</v>
          </cell>
          <cell r="G212" t="str">
            <v>OME6500</v>
          </cell>
          <cell r="H212">
            <v>11103</v>
          </cell>
          <cell r="I212">
            <v>0.13</v>
          </cell>
          <cell r="J212">
            <v>0.87</v>
          </cell>
          <cell r="K212">
            <v>0.58500214868929956</v>
          </cell>
          <cell r="L212">
            <v>0.41499785131070044</v>
          </cell>
          <cell r="M212">
            <v>9657</v>
          </cell>
        </row>
        <row r="213">
          <cell r="A213" t="str">
            <v>NTK539PA</v>
          </cell>
          <cell r="B213" t="str">
            <v>NTK539PA</v>
          </cell>
          <cell r="C213" t="str">
            <v>40G OCLD  NGM (Premium with Enhanced PMD)</v>
          </cell>
          <cell r="E213">
            <v>0</v>
          </cell>
          <cell r="H213">
            <v>95957.55</v>
          </cell>
          <cell r="I213">
            <v>0.05</v>
          </cell>
          <cell r="J213">
            <v>0.95</v>
          </cell>
          <cell r="K213" t="str">
            <v xml:space="preserve"> </v>
          </cell>
          <cell r="L213" t="str">
            <v xml:space="preserve"> </v>
          </cell>
          <cell r="M213">
            <v>91160</v>
          </cell>
        </row>
        <row r="214">
          <cell r="A214" t="str">
            <v>NTK539PB</v>
          </cell>
          <cell r="B214" t="str">
            <v>NTK539PB</v>
          </cell>
          <cell r="C214" t="str">
            <v>40G OCLD  NGM (Premium)</v>
          </cell>
          <cell r="E214">
            <v>0</v>
          </cell>
          <cell r="H214">
            <v>79625</v>
          </cell>
          <cell r="I214">
            <v>0.05</v>
          </cell>
          <cell r="J214">
            <v>0.95</v>
          </cell>
          <cell r="K214" t="str">
            <v xml:space="preserve"> </v>
          </cell>
          <cell r="L214" t="str">
            <v xml:space="preserve"> </v>
          </cell>
          <cell r="M214">
            <v>75644</v>
          </cell>
        </row>
        <row r="215">
          <cell r="A215" t="str">
            <v>NTK539PC</v>
          </cell>
          <cell r="B215" t="str">
            <v>NTK539PC</v>
          </cell>
          <cell r="C215" t="str">
            <v>40G OCLD  NGM (Regional)</v>
          </cell>
          <cell r="E215">
            <v>0</v>
          </cell>
          <cell r="H215">
            <v>67374.45</v>
          </cell>
          <cell r="I215">
            <v>0.05</v>
          </cell>
          <cell r="J215">
            <v>0.95</v>
          </cell>
          <cell r="K215" t="str">
            <v xml:space="preserve"> </v>
          </cell>
          <cell r="L215" t="str">
            <v xml:space="preserve"> </v>
          </cell>
          <cell r="M215">
            <v>64006</v>
          </cell>
        </row>
        <row r="216">
          <cell r="A216" t="str">
            <v>NTK539PD</v>
          </cell>
          <cell r="B216" t="str">
            <v>NTK539PD</v>
          </cell>
          <cell r="C216" t="str">
            <v>40G OCLD  NGM (Metro)</v>
          </cell>
          <cell r="E216">
            <v>0</v>
          </cell>
          <cell r="H216">
            <v>46957.95</v>
          </cell>
          <cell r="I216">
            <v>0.05</v>
          </cell>
          <cell r="J216">
            <v>0.95</v>
          </cell>
          <cell r="K216" t="str">
            <v xml:space="preserve"> </v>
          </cell>
          <cell r="L216" t="str">
            <v xml:space="preserve"> </v>
          </cell>
          <cell r="M216">
            <v>44610</v>
          </cell>
        </row>
        <row r="217">
          <cell r="A217" t="str">
            <v>NTK543NAE5</v>
          </cell>
          <cell r="B217" t="str">
            <v>NTK543NAE5</v>
          </cell>
          <cell r="C217" t="str">
            <v xml:space="preserve">DS-3/EC1 x 24 Mapper Card </v>
          </cell>
          <cell r="D217">
            <v>1490.1045999999999</v>
          </cell>
          <cell r="E217">
            <v>1488.1674640199999</v>
          </cell>
          <cell r="F217">
            <v>12350</v>
          </cell>
          <cell r="G217" t="str">
            <v>OME6500</v>
          </cell>
          <cell r="H217">
            <v>6657</v>
          </cell>
          <cell r="I217">
            <v>0.13</v>
          </cell>
          <cell r="J217">
            <v>0.87</v>
          </cell>
          <cell r="K217">
            <v>0.58502024291497978</v>
          </cell>
          <cell r="L217">
            <v>0.41497975708502022</v>
          </cell>
          <cell r="M217">
            <v>5125</v>
          </cell>
        </row>
        <row r="218">
          <cell r="A218" t="str">
            <v>NTK544NAE5</v>
          </cell>
          <cell r="B218" t="str">
            <v>NTK544NAE5</v>
          </cell>
          <cell r="C218" t="str">
            <v>DS-3/EC1 x 24 Mapper Protection Card 1:4</v>
          </cell>
          <cell r="D218">
            <v>1603.9523999999999</v>
          </cell>
          <cell r="E218">
            <v>1601.8672618799999</v>
          </cell>
          <cell r="F218">
            <v>13650</v>
          </cell>
          <cell r="G218" t="str">
            <v>OME6500</v>
          </cell>
          <cell r="H218">
            <v>7357</v>
          </cell>
          <cell r="I218">
            <v>0.13</v>
          </cell>
          <cell r="J218">
            <v>0.87</v>
          </cell>
          <cell r="K218">
            <v>0.5849816849816849</v>
          </cell>
          <cell r="L218">
            <v>0.4150183150183151</v>
          </cell>
          <cell r="M218">
            <v>5665</v>
          </cell>
        </row>
        <row r="219">
          <cell r="A219" t="str">
            <v>NTK548BA</v>
          </cell>
          <cell r="B219" t="str">
            <v>NTK548BA</v>
          </cell>
          <cell r="C219" t="str">
            <v>24x10/100BT EPL Electrical interface card</v>
          </cell>
          <cell r="D219">
            <v>2593.1867999999999</v>
          </cell>
          <cell r="E219">
            <v>2589.8156571600002</v>
          </cell>
          <cell r="F219">
            <v>24050</v>
          </cell>
          <cell r="G219" t="str">
            <v>OME6500</v>
          </cell>
          <cell r="H219">
            <v>11476</v>
          </cell>
          <cell r="I219">
            <v>0.13</v>
          </cell>
          <cell r="J219">
            <v>0.87</v>
          </cell>
          <cell r="K219">
            <v>0.58498960498960506</v>
          </cell>
          <cell r="L219">
            <v>0.41501039501039494</v>
          </cell>
          <cell r="M219">
            <v>9981</v>
          </cell>
        </row>
        <row r="220">
          <cell r="A220" t="str">
            <v>NTK548MA</v>
          </cell>
          <cell r="B220" t="str">
            <v>NTK548MA</v>
          </cell>
          <cell r="C220" t="str">
            <v>24 x 10/100BT/FX EPL  w/ 8xSFP (SFPs required)</v>
          </cell>
          <cell r="D220">
            <v>2545.9654999999998</v>
          </cell>
          <cell r="E220">
            <v>2542.6557448499998</v>
          </cell>
          <cell r="F220">
            <v>25350</v>
          </cell>
          <cell r="G220" t="str">
            <v>OME6500</v>
          </cell>
          <cell r="H220">
            <v>12096</v>
          </cell>
          <cell r="I220">
            <v>0.13</v>
          </cell>
          <cell r="J220">
            <v>0.87</v>
          </cell>
          <cell r="K220">
            <v>0.58500986193293891</v>
          </cell>
          <cell r="L220">
            <v>0.41499013806706109</v>
          </cell>
          <cell r="M220">
            <v>10520</v>
          </cell>
        </row>
        <row r="221">
          <cell r="A221" t="str">
            <v>NTK552AAE5</v>
          </cell>
          <cell r="B221" t="str">
            <v>NTK552AAE5</v>
          </cell>
          <cell r="C221" t="str">
            <v>SLA</v>
          </cell>
          <cell r="D221">
            <v>5087.1547</v>
          </cell>
          <cell r="E221">
            <v>5080.54139889</v>
          </cell>
          <cell r="F221">
            <v>39000</v>
          </cell>
          <cell r="G221" t="str">
            <v>OME Photonic</v>
          </cell>
          <cell r="H221" t="str">
            <v xml:space="preserve"> </v>
          </cell>
          <cell r="J221" t="str">
            <v xml:space="preserve"> </v>
          </cell>
          <cell r="K221">
            <v>0.58499999999999996</v>
          </cell>
          <cell r="L221">
            <v>0.41500000000000004</v>
          </cell>
          <cell r="M221">
            <v>16185</v>
          </cell>
        </row>
        <row r="222">
          <cell r="A222" t="str">
            <v>NTK552BAE5</v>
          </cell>
          <cell r="B222" t="str">
            <v>NTK552BAE5</v>
          </cell>
          <cell r="C222" t="str">
            <v>MLA</v>
          </cell>
          <cell r="D222">
            <v>7630.7371000000003</v>
          </cell>
          <cell r="E222">
            <v>7620.8171417700005</v>
          </cell>
          <cell r="F222">
            <v>58500</v>
          </cell>
          <cell r="G222" t="str">
            <v>OME Photonic</v>
          </cell>
          <cell r="H222" t="str">
            <v xml:space="preserve"> </v>
          </cell>
          <cell r="J222" t="str">
            <v xml:space="preserve"> </v>
          </cell>
          <cell r="K222">
            <v>0.58499999999999996</v>
          </cell>
          <cell r="L222">
            <v>0.41500000000000004</v>
          </cell>
          <cell r="M222">
            <v>24278</v>
          </cell>
        </row>
        <row r="223">
          <cell r="A223" t="str">
            <v>NTK552DAE5</v>
          </cell>
          <cell r="B223" t="str">
            <v>NTK552DAE5</v>
          </cell>
          <cell r="C223" t="str">
            <v>LIM</v>
          </cell>
          <cell r="D223">
            <v>1837</v>
          </cell>
          <cell r="E223">
            <v>1834.6119000000001</v>
          </cell>
          <cell r="F223">
            <v>21840</v>
          </cell>
          <cell r="G223" t="str">
            <v>OME Photonic</v>
          </cell>
          <cell r="K223">
            <v>0.58499999999999996</v>
          </cell>
          <cell r="L223">
            <v>0.41500000000000004</v>
          </cell>
          <cell r="M223">
            <v>9064</v>
          </cell>
        </row>
        <row r="224">
          <cell r="A224" t="str">
            <v>NTK553EAE5</v>
          </cell>
          <cell r="B224" t="str">
            <v>NTK553EAE5</v>
          </cell>
          <cell r="C224" t="str">
            <v>WSS (incl OPM)</v>
          </cell>
          <cell r="D224">
            <v>16920.347900000001</v>
          </cell>
          <cell r="E224">
            <v>16898.351447730001</v>
          </cell>
          <cell r="F224">
            <v>117000</v>
          </cell>
          <cell r="G224" t="str">
            <v>OME6500</v>
          </cell>
          <cell r="H224">
            <v>58974</v>
          </cell>
          <cell r="J224">
            <v>1</v>
          </cell>
          <cell r="K224">
            <v>0.49594871794871798</v>
          </cell>
          <cell r="L224">
            <v>0.50405128205128202</v>
          </cell>
          <cell r="M224">
            <v>58974</v>
          </cell>
        </row>
        <row r="225">
          <cell r="A225" t="str">
            <v>NTK554BAE5</v>
          </cell>
          <cell r="B225" t="str">
            <v>NTK554BAE5</v>
          </cell>
          <cell r="C225" t="str">
            <v>OSC, required SFP</v>
          </cell>
          <cell r="D225">
            <v>1803.1911</v>
          </cell>
          <cell r="E225">
            <v>1800.8469515700001</v>
          </cell>
          <cell r="F225">
            <v>13000</v>
          </cell>
          <cell r="G225" t="str">
            <v>OME6500</v>
          </cell>
          <cell r="H225">
            <v>6208</v>
          </cell>
          <cell r="J225">
            <v>1</v>
          </cell>
          <cell r="K225">
            <v>0.52246153846153853</v>
          </cell>
          <cell r="L225">
            <v>0.47753846153846147</v>
          </cell>
          <cell r="M225">
            <v>6208</v>
          </cell>
        </row>
        <row r="226">
          <cell r="A226" t="str">
            <v>NTK557AAE5</v>
          </cell>
          <cell r="B226" t="str">
            <v>NTK557AAE5</v>
          </cell>
          <cell r="C226" t="str">
            <v>80G STS1 X-Connect</v>
          </cell>
          <cell r="D226">
            <v>1646.4276</v>
          </cell>
          <cell r="E226">
            <v>1644.28724412</v>
          </cell>
          <cell r="F226">
            <v>15210</v>
          </cell>
          <cell r="G226" t="str">
            <v>OME6500</v>
          </cell>
          <cell r="H226">
            <v>7133</v>
          </cell>
          <cell r="I226">
            <v>0.13</v>
          </cell>
          <cell r="J226">
            <v>0.87</v>
          </cell>
          <cell r="K226">
            <v>0.58500986193293891</v>
          </cell>
          <cell r="L226">
            <v>0.41499013806706109</v>
          </cell>
          <cell r="M226">
            <v>6312</v>
          </cell>
        </row>
        <row r="227">
          <cell r="A227" t="str">
            <v>NTK557BAE5</v>
          </cell>
          <cell r="B227" t="str">
            <v>NTK557BAE5</v>
          </cell>
          <cell r="C227" t="str">
            <v>160G STS1 X-Connect</v>
          </cell>
          <cell r="D227">
            <v>1673.2324000000001</v>
          </cell>
          <cell r="E227">
            <v>1671.0571978800001</v>
          </cell>
          <cell r="F227">
            <v>30420</v>
          </cell>
          <cell r="G227" t="str">
            <v>OME6500</v>
          </cell>
          <cell r="H227">
            <v>14263</v>
          </cell>
          <cell r="I227">
            <v>0.13</v>
          </cell>
          <cell r="J227">
            <v>0.87</v>
          </cell>
          <cell r="K227">
            <v>0.58500986193293891</v>
          </cell>
          <cell r="L227">
            <v>0.41499013806706109</v>
          </cell>
          <cell r="M227">
            <v>12624</v>
          </cell>
        </row>
        <row r="228">
          <cell r="A228" t="str">
            <v>NTK557NAE5</v>
          </cell>
          <cell r="B228" t="str">
            <v>NTK557NAE5</v>
          </cell>
          <cell r="C228" t="str">
            <v>80G VT1.5 X-Connect</v>
          </cell>
          <cell r="D228">
            <v>1533.6812</v>
          </cell>
          <cell r="E228">
            <v>1531.6874144400001</v>
          </cell>
          <cell r="F228">
            <v>76050</v>
          </cell>
          <cell r="G228" t="str">
            <v>OME6500</v>
          </cell>
          <cell r="H228">
            <v>27736</v>
          </cell>
          <cell r="I228">
            <v>0.13</v>
          </cell>
          <cell r="J228">
            <v>0.87</v>
          </cell>
          <cell r="K228">
            <v>0.68270874424720573</v>
          </cell>
          <cell r="L228">
            <v>0.31729125575279427</v>
          </cell>
          <cell r="M228">
            <v>24130</v>
          </cell>
        </row>
        <row r="229">
          <cell r="A229" t="str">
            <v>NTK557PAE5</v>
          </cell>
          <cell r="B229" t="str">
            <v>NTK557PAE5</v>
          </cell>
          <cell r="C229" t="str">
            <v>80G/20G STS/VT1.5 X-Connect</v>
          </cell>
          <cell r="D229">
            <v>1486.7602999999999</v>
          </cell>
          <cell r="E229">
            <v>1484.8275116099999</v>
          </cell>
          <cell r="F229">
            <v>30420</v>
          </cell>
          <cell r="G229" t="str">
            <v>OME6500</v>
          </cell>
          <cell r="H229">
            <v>11887</v>
          </cell>
          <cell r="I229">
            <v>0.13</v>
          </cell>
          <cell r="J229">
            <v>0.87</v>
          </cell>
          <cell r="K229">
            <v>0.66002629848783689</v>
          </cell>
          <cell r="L229">
            <v>0.33997370151216311</v>
          </cell>
          <cell r="M229">
            <v>10342</v>
          </cell>
        </row>
        <row r="230">
          <cell r="A230" t="str">
            <v>NTK557QAE5</v>
          </cell>
          <cell r="B230" t="str">
            <v>NTK557QAE5</v>
          </cell>
          <cell r="C230" t="str">
            <v>20G VT1.5 X-Connect</v>
          </cell>
          <cell r="D230">
            <v>1530.2266999999999</v>
          </cell>
          <cell r="E230">
            <v>1528.23740529</v>
          </cell>
          <cell r="F230">
            <v>19500</v>
          </cell>
          <cell r="G230" t="str">
            <v>OME6500</v>
          </cell>
          <cell r="H230">
            <v>9300</v>
          </cell>
          <cell r="I230">
            <v>0.13</v>
          </cell>
          <cell r="J230">
            <v>0.87</v>
          </cell>
          <cell r="K230">
            <v>0.58497435897435901</v>
          </cell>
          <cell r="L230">
            <v>0.41502564102564099</v>
          </cell>
          <cell r="M230">
            <v>8093</v>
          </cell>
        </row>
        <row r="231">
          <cell r="A231" t="str">
            <v>NTK558DAE5</v>
          </cell>
          <cell r="B231" t="str">
            <v>NTK558DAE5</v>
          </cell>
          <cell r="C231" t="str">
            <v>Transmux Server Card</v>
          </cell>
          <cell r="D231">
            <v>3225.2374</v>
          </cell>
          <cell r="E231">
            <v>3221.0445913799999</v>
          </cell>
          <cell r="F231">
            <v>46540</v>
          </cell>
          <cell r="G231" t="str">
            <v>OME6500</v>
          </cell>
          <cell r="H231">
            <v>22207</v>
          </cell>
          <cell r="I231">
            <v>0.13</v>
          </cell>
          <cell r="J231">
            <v>0.87</v>
          </cell>
          <cell r="K231">
            <v>0.58500214868929956</v>
          </cell>
          <cell r="L231">
            <v>0.41499785131070044</v>
          </cell>
          <cell r="M231">
            <v>19314</v>
          </cell>
        </row>
        <row r="232">
          <cell r="A232" t="str">
            <v>NTK560AA</v>
          </cell>
          <cell r="B232" t="str">
            <v>NTK560AA</v>
          </cell>
          <cell r="C232" t="str">
            <v>OME  RTU (per NE)</v>
          </cell>
          <cell r="D232">
            <v>0.85109999999999997</v>
          </cell>
          <cell r="E232">
            <v>0.84999356999999998</v>
          </cell>
          <cell r="F232">
            <v>4160</v>
          </cell>
          <cell r="G232" t="str">
            <v>OME6500</v>
          </cell>
          <cell r="H232">
            <v>5427</v>
          </cell>
          <cell r="I232">
            <v>0.13</v>
          </cell>
          <cell r="J232">
            <v>0.87</v>
          </cell>
          <cell r="K232">
            <v>-0.13485576923076925</v>
          </cell>
          <cell r="L232">
            <v>1.1348557692307693</v>
          </cell>
          <cell r="M232">
            <v>4721</v>
          </cell>
        </row>
        <row r="233">
          <cell r="A233" t="str">
            <v>NTK560BC</v>
          </cell>
          <cell r="B233" t="str">
            <v>NTK560BC</v>
          </cell>
          <cell r="C233" t="str">
            <v>OME 6500 RPR Switch RTU (per NE)</v>
          </cell>
          <cell r="D233">
            <v>1.8324</v>
          </cell>
          <cell r="E233">
            <v>1.83001788</v>
          </cell>
          <cell r="F233">
            <v>3900</v>
          </cell>
          <cell r="G233" t="str">
            <v>OME6500</v>
          </cell>
          <cell r="H233">
            <v>1861</v>
          </cell>
          <cell r="I233">
            <v>0.13</v>
          </cell>
          <cell r="J233">
            <v>0.87</v>
          </cell>
          <cell r="K233">
            <v>0.58487179487179486</v>
          </cell>
          <cell r="L233">
            <v>0.41512820512820514</v>
          </cell>
          <cell r="M233">
            <v>1619</v>
          </cell>
        </row>
        <row r="234">
          <cell r="A234" t="str">
            <v>NTK560BD</v>
          </cell>
          <cell r="B234" t="str">
            <v>NTK560BD</v>
          </cell>
          <cell r="C234" t="str">
            <v>OME 6500 Ethernet Switch RTU on L2SS (per NE)</v>
          </cell>
          <cell r="D234">
            <v>1.8324</v>
          </cell>
          <cell r="E234">
            <v>1.83001788</v>
          </cell>
          <cell r="F234">
            <v>3250</v>
          </cell>
          <cell r="G234" t="str">
            <v>OME6500</v>
          </cell>
          <cell r="H234">
            <v>1551</v>
          </cell>
          <cell r="I234">
            <v>0.13</v>
          </cell>
          <cell r="J234">
            <v>0.87</v>
          </cell>
          <cell r="K234">
            <v>0.58492307692307688</v>
          </cell>
          <cell r="L234">
            <v>0.41507692307692312</v>
          </cell>
          <cell r="M234">
            <v>1349</v>
          </cell>
        </row>
        <row r="235">
          <cell r="A235" t="str">
            <v>NTK560BH</v>
          </cell>
          <cell r="B235" t="str">
            <v>NTK560BH</v>
          </cell>
          <cell r="C235" t="str">
            <v xml:space="preserve">OME 6500 OBP RTU (per NE) </v>
          </cell>
          <cell r="D235">
            <v>1.8324</v>
          </cell>
          <cell r="E235">
            <v>1.83001788</v>
          </cell>
          <cell r="F235">
            <v>1300</v>
          </cell>
          <cell r="G235" t="str">
            <v>OME6500</v>
          </cell>
          <cell r="H235">
            <v>620</v>
          </cell>
          <cell r="I235">
            <v>0.13</v>
          </cell>
          <cell r="J235">
            <v>0.87</v>
          </cell>
          <cell r="K235">
            <v>0.58538461538461539</v>
          </cell>
          <cell r="L235">
            <v>0.41461538461538461</v>
          </cell>
          <cell r="M235">
            <v>539</v>
          </cell>
        </row>
        <row r="236">
          <cell r="A236" t="str">
            <v>NTK560BK</v>
          </cell>
          <cell r="B236" t="str">
            <v>NTK560BK</v>
          </cell>
          <cell r="C236" t="str">
            <v>OME 6500 802.3ah RTU on L2SS, GE (per NE)</v>
          </cell>
          <cell r="D236">
            <v>1.7121999999999999</v>
          </cell>
          <cell r="E236">
            <v>1.7099741399999999</v>
          </cell>
          <cell r="F236">
            <v>4160</v>
          </cell>
          <cell r="G236" t="str">
            <v>OME6500</v>
          </cell>
          <cell r="H236">
            <v>1985</v>
          </cell>
          <cell r="I236">
            <v>0.13</v>
          </cell>
          <cell r="J236">
            <v>0.87</v>
          </cell>
          <cell r="K236">
            <v>0.58509615384615388</v>
          </cell>
          <cell r="L236">
            <v>0.41490384615384612</v>
          </cell>
          <cell r="M236">
            <v>1726</v>
          </cell>
        </row>
        <row r="237">
          <cell r="A237" t="str">
            <v>NTK572CAE5</v>
          </cell>
          <cell r="B237" t="str">
            <v>NTK572CAE5</v>
          </cell>
          <cell r="C237" t="str">
            <v>DS-3/EC1 x 48 Front I/O Module  ( 1:N or unprotected)</v>
          </cell>
          <cell r="D237">
            <v>678.51089999999999</v>
          </cell>
          <cell r="E237">
            <v>677.62883583000007</v>
          </cell>
          <cell r="F237">
            <v>1495</v>
          </cell>
          <cell r="G237" t="str">
            <v>OME6500</v>
          </cell>
          <cell r="H237">
            <v>713</v>
          </cell>
          <cell r="I237">
            <v>0.13</v>
          </cell>
          <cell r="J237">
            <v>0.87</v>
          </cell>
          <cell r="K237">
            <v>0.5852842809364549</v>
          </cell>
          <cell r="L237">
            <v>0.4147157190635451</v>
          </cell>
          <cell r="M237">
            <v>620</v>
          </cell>
        </row>
        <row r="238">
          <cell r="A238" t="str">
            <v>NTK572QAE5</v>
          </cell>
          <cell r="B238" t="str">
            <v>NTK572QAE5</v>
          </cell>
          <cell r="C238" t="str">
            <v>DS-3/EC1 x 48 Rear I/O Module  ( 1:N or unprotected)</v>
          </cell>
          <cell r="D238">
            <v>624.28049999999996</v>
          </cell>
          <cell r="E238">
            <v>623.46893534999992</v>
          </cell>
          <cell r="F238">
            <v>1495</v>
          </cell>
          <cell r="G238" t="str">
            <v>OME6500</v>
          </cell>
          <cell r="H238">
            <v>713</v>
          </cell>
          <cell r="I238">
            <v>0.13</v>
          </cell>
          <cell r="J238">
            <v>0.87</v>
          </cell>
          <cell r="K238">
            <v>0.5852842809364549</v>
          </cell>
          <cell r="L238">
            <v>0.4147157190635451</v>
          </cell>
          <cell r="M238">
            <v>620</v>
          </cell>
        </row>
        <row r="239">
          <cell r="A239" t="str">
            <v>NTK574CA/QAE5</v>
          </cell>
          <cell r="B239" t="str">
            <v>NTK574CAE5</v>
          </cell>
          <cell r="C239" t="str">
            <v>16x10/100bT Front I/O Panel</v>
          </cell>
          <cell r="E239">
            <v>0</v>
          </cell>
          <cell r="F239">
            <v>3380</v>
          </cell>
          <cell r="H239">
            <v>1613</v>
          </cell>
          <cell r="I239">
            <v>0.13</v>
          </cell>
          <cell r="J239">
            <v>0.87</v>
          </cell>
          <cell r="K239">
            <v>0.58491124260355032</v>
          </cell>
          <cell r="L239">
            <v>0.41508875739644968</v>
          </cell>
          <cell r="M239">
            <v>1403</v>
          </cell>
        </row>
        <row r="240">
          <cell r="A240" t="str">
            <v>NTK585xx</v>
          </cell>
          <cell r="B240" t="str">
            <v>NTK585AE</v>
          </cell>
          <cell r="C240" t="str">
            <v>SFP OC-48 DWDM</v>
          </cell>
          <cell r="E240">
            <v>0</v>
          </cell>
          <cell r="F240">
            <v>3640</v>
          </cell>
          <cell r="H240">
            <v>3640</v>
          </cell>
          <cell r="I240">
            <v>0</v>
          </cell>
          <cell r="J240">
            <v>1</v>
          </cell>
          <cell r="K240">
            <v>0</v>
          </cell>
          <cell r="L240">
            <v>1</v>
          </cell>
          <cell r="M240">
            <v>3640</v>
          </cell>
        </row>
        <row r="241">
          <cell r="A241" t="str">
            <v>NTK590xx</v>
          </cell>
          <cell r="B241" t="str">
            <v>NTK590LH</v>
          </cell>
          <cell r="C241" t="str">
            <v>SFP OC-48 CWDM</v>
          </cell>
          <cell r="E241">
            <v>0</v>
          </cell>
          <cell r="F241">
            <v>2860</v>
          </cell>
          <cell r="H241">
            <v>2860</v>
          </cell>
          <cell r="I241">
            <v>0</v>
          </cell>
          <cell r="J241">
            <v>1</v>
          </cell>
          <cell r="K241">
            <v>0</v>
          </cell>
          <cell r="L241">
            <v>1</v>
          </cell>
          <cell r="M241">
            <v>2860</v>
          </cell>
        </row>
        <row r="242">
          <cell r="A242" t="str">
            <v>NTK591xx</v>
          </cell>
          <cell r="B242" t="str">
            <v>NTK591LB</v>
          </cell>
          <cell r="C242" t="str">
            <v>SFP GE/FC/FICON CWDM</v>
          </cell>
          <cell r="E242">
            <v>0</v>
          </cell>
          <cell r="F242">
            <v>1755</v>
          </cell>
          <cell r="H242">
            <v>1755</v>
          </cell>
          <cell r="I242">
            <v>0</v>
          </cell>
          <cell r="J242">
            <v>1</v>
          </cell>
          <cell r="K242">
            <v>0</v>
          </cell>
          <cell r="L242">
            <v>1</v>
          </cell>
          <cell r="M242">
            <v>1755</v>
          </cell>
        </row>
        <row r="243">
          <cell r="A243" t="str">
            <v>NTK592NBE6</v>
          </cell>
          <cell r="B243" t="str">
            <v>NTK592NBE6</v>
          </cell>
          <cell r="C243" t="str">
            <v>OC-3/STM-1 CWDM 1551nm SFP Module (10 - 30 dB span loss)</v>
          </cell>
          <cell r="D243">
            <v>320.70639999999997</v>
          </cell>
          <cell r="E243">
            <v>320.28948167999999</v>
          </cell>
          <cell r="F243">
            <v>1300</v>
          </cell>
          <cell r="G243" t="str">
            <v xml:space="preserve"> </v>
          </cell>
          <cell r="H243">
            <v>932</v>
          </cell>
          <cell r="J243">
            <v>1</v>
          </cell>
          <cell r="K243">
            <v>0</v>
          </cell>
          <cell r="L243">
            <v>1</v>
          </cell>
          <cell r="M243">
            <v>1300</v>
          </cell>
        </row>
        <row r="244">
          <cell r="A244" t="str">
            <v>NTK592NHE6</v>
          </cell>
          <cell r="B244" t="str">
            <v>NTK592NHE6</v>
          </cell>
          <cell r="C244" t="str">
            <v>OC-3/STM-1 CWDM 1551nm SFP Module (20 - 34 dB span loss)</v>
          </cell>
          <cell r="D244">
            <v>387.07249999999999</v>
          </cell>
          <cell r="E244">
            <v>386.56930575000001</v>
          </cell>
          <cell r="F244">
            <v>1950</v>
          </cell>
          <cell r="H244">
            <v>0</v>
          </cell>
          <cell r="K244">
            <v>0</v>
          </cell>
          <cell r="L244">
            <v>1</v>
          </cell>
          <cell r="M244">
            <v>1950</v>
          </cell>
        </row>
        <row r="245">
          <cell r="A245" t="str">
            <v>NTK592NPE6</v>
          </cell>
          <cell r="B245" t="str">
            <v>NTK592NPE6</v>
          </cell>
          <cell r="C245" t="str">
            <v>OC-3/STM-1 CWDM 1551nm SFP Module (0 - 15 dB span loss)</v>
          </cell>
          <cell r="D245">
            <v>213.43709999999999</v>
          </cell>
          <cell r="E245">
            <v>213.15963177</v>
          </cell>
          <cell r="F245">
            <v>845</v>
          </cell>
          <cell r="G245" t="str">
            <v xml:space="preserve"> </v>
          </cell>
          <cell r="H245">
            <v>620</v>
          </cell>
          <cell r="J245">
            <v>1</v>
          </cell>
          <cell r="K245">
            <v>0</v>
          </cell>
          <cell r="L245">
            <v>1</v>
          </cell>
          <cell r="M245">
            <v>845</v>
          </cell>
        </row>
        <row r="246">
          <cell r="A246" t="str">
            <v>NTK599DA</v>
          </cell>
          <cell r="B246" t="str">
            <v>NTK599DA</v>
          </cell>
          <cell r="C246" t="str">
            <v>BIP 13x5A, 20A or 40A, 1U Front Access</v>
          </cell>
          <cell r="F246">
            <v>2535</v>
          </cell>
          <cell r="K246">
            <v>0.67495069033530575</v>
          </cell>
          <cell r="L246">
            <v>0.32504930966469425</v>
          </cell>
          <cell r="M246">
            <v>824</v>
          </cell>
        </row>
        <row r="247">
          <cell r="A247" t="str">
            <v>NTK599EA</v>
          </cell>
          <cell r="B247" t="str">
            <v>NTK599EA</v>
          </cell>
          <cell r="C247" t="str">
            <v>Universal Fuse Interface Panel</v>
          </cell>
          <cell r="D247">
            <v>820.94579999999996</v>
          </cell>
          <cell r="E247">
            <v>819.87857045999999</v>
          </cell>
          <cell r="F247">
            <v>3575</v>
          </cell>
          <cell r="G247" t="str">
            <v>CPL</v>
          </cell>
          <cell r="H247">
            <v>1262</v>
          </cell>
          <cell r="I247">
            <v>0.08</v>
          </cell>
          <cell r="J247">
            <v>0.92</v>
          </cell>
          <cell r="K247">
            <v>0.6749650349650349</v>
          </cell>
          <cell r="L247">
            <v>0.3250349650349651</v>
          </cell>
          <cell r="M247">
            <v>1162</v>
          </cell>
        </row>
        <row r="248">
          <cell r="A248" t="str">
            <v>NTK599ZXE6</v>
          </cell>
          <cell r="B248" t="str">
            <v>NTK599ZXE6</v>
          </cell>
          <cell r="C248" t="str">
            <v>Universal BIP Installation kit</v>
          </cell>
          <cell r="D248">
            <v>32.381999999999998</v>
          </cell>
          <cell r="E248">
            <v>32.339903399999997</v>
          </cell>
          <cell r="F248">
            <v>122</v>
          </cell>
          <cell r="G248" t="str">
            <v xml:space="preserve"> </v>
          </cell>
          <cell r="H248">
            <v>122</v>
          </cell>
          <cell r="K248">
            <v>0</v>
          </cell>
          <cell r="L248">
            <v>1</v>
          </cell>
          <cell r="M248">
            <v>122</v>
          </cell>
        </row>
        <row r="249">
          <cell r="A249" t="str">
            <v>NTLW01AAE5</v>
          </cell>
          <cell r="B249" t="str">
            <v>NTLW01AAE5</v>
          </cell>
          <cell r="C249" t="str">
            <v>OSC card (Optical service channel)</v>
          </cell>
          <cell r="D249">
            <v>1537.8065999999999</v>
          </cell>
          <cell r="E249">
            <v>1535.80745142</v>
          </cell>
          <cell r="F249">
            <v>10400</v>
          </cell>
          <cell r="G249" t="str">
            <v>OM5000</v>
          </cell>
          <cell r="H249">
            <v>4223</v>
          </cell>
          <cell r="K249">
            <v>0.70403846153846161</v>
          </cell>
          <cell r="L249">
            <v>0.29596153846153839</v>
          </cell>
          <cell r="M249">
            <v>3078</v>
          </cell>
        </row>
        <row r="250">
          <cell r="A250" t="str">
            <v>NTN401AA</v>
          </cell>
          <cell r="B250" t="str">
            <v>NTN401AA</v>
          </cell>
          <cell r="C250" t="str">
            <v>OC-3 LR 1310 Interface</v>
          </cell>
          <cell r="D250">
            <v>490.12630000000001</v>
          </cell>
          <cell r="E250">
            <v>489.48913581000005</v>
          </cell>
          <cell r="F250">
            <v>3315</v>
          </cell>
          <cell r="G250" t="str">
            <v>OM3100</v>
          </cell>
          <cell r="H250">
            <v>1028</v>
          </cell>
          <cell r="K250">
            <v>0.689894419306184</v>
          </cell>
          <cell r="L250">
            <v>0.310105580693816</v>
          </cell>
          <cell r="M250">
            <v>1028</v>
          </cell>
        </row>
        <row r="251">
          <cell r="A251" t="str">
            <v>NTN401DA</v>
          </cell>
          <cell r="B251" t="str">
            <v>NTN401DA</v>
          </cell>
          <cell r="C251" t="str">
            <v>OC-3 1310 Interconnect</v>
          </cell>
          <cell r="D251">
            <v>479.37240000000003</v>
          </cell>
          <cell r="E251">
            <v>478.74921588000007</v>
          </cell>
          <cell r="F251">
            <v>3100</v>
          </cell>
          <cell r="G251" t="str">
            <v>OM3400</v>
          </cell>
          <cell r="H251">
            <v>1047</v>
          </cell>
          <cell r="K251">
            <v>0.6893548387096774</v>
          </cell>
          <cell r="L251">
            <v>0.3106451612903226</v>
          </cell>
          <cell r="M251">
            <v>963</v>
          </cell>
        </row>
        <row r="252">
          <cell r="A252" t="str">
            <v>NTN404JA</v>
          </cell>
          <cell r="B252" t="str">
            <v>NTN404JA</v>
          </cell>
          <cell r="C252" t="str">
            <v xml:space="preserve">OC-12 LR Optics </v>
          </cell>
          <cell r="D252">
            <v>591.56799999999998</v>
          </cell>
          <cell r="E252">
            <v>590.79896159999998</v>
          </cell>
          <cell r="F252">
            <v>8510</v>
          </cell>
          <cell r="G252" t="str">
            <v>OM3500</v>
          </cell>
          <cell r="H252">
            <v>2767</v>
          </cell>
          <cell r="I252">
            <v>0.08</v>
          </cell>
          <cell r="J252">
            <v>0.92</v>
          </cell>
          <cell r="K252">
            <v>0.67485311398354875</v>
          </cell>
          <cell r="L252">
            <v>0.32514688601645125</v>
          </cell>
          <cell r="M252">
            <v>2767</v>
          </cell>
        </row>
        <row r="253">
          <cell r="A253" t="str">
            <v>NTN404KA</v>
          </cell>
          <cell r="B253" t="str">
            <v>NTN404KA</v>
          </cell>
          <cell r="C253" t="str">
            <v>OC-12 IR Optics</v>
          </cell>
          <cell r="D253">
            <v>562.48030000000006</v>
          </cell>
          <cell r="E253">
            <v>561.74907561000009</v>
          </cell>
          <cell r="F253">
            <v>6663</v>
          </cell>
          <cell r="G253" t="str">
            <v>OM3500</v>
          </cell>
          <cell r="H253">
            <v>2081</v>
          </cell>
          <cell r="I253">
            <v>0.08</v>
          </cell>
          <cell r="J253">
            <v>0.92</v>
          </cell>
          <cell r="K253">
            <v>0.68767822302266246</v>
          </cell>
          <cell r="L253">
            <v>0.31232177697733754</v>
          </cell>
          <cell r="M253">
            <v>2081</v>
          </cell>
        </row>
        <row r="254">
          <cell r="A254" t="str">
            <v>NTN404LA</v>
          </cell>
          <cell r="B254" t="str">
            <v>NTN404LA</v>
          </cell>
          <cell r="C254" t="str">
            <v>OC-12 LRE (1550) Optics</v>
          </cell>
          <cell r="D254">
            <v>832.21050000000002</v>
          </cell>
          <cell r="E254">
            <v>831.1286263500001</v>
          </cell>
          <cell r="F254">
            <v>14685</v>
          </cell>
          <cell r="G254" t="str">
            <v>OM3500</v>
          </cell>
          <cell r="H254">
            <v>4775</v>
          </cell>
          <cell r="I254">
            <v>0.08</v>
          </cell>
          <cell r="J254">
            <v>0.92</v>
          </cell>
          <cell r="K254">
            <v>0.67483827034388832</v>
          </cell>
          <cell r="L254">
            <v>0.32516172965611168</v>
          </cell>
          <cell r="M254">
            <v>4775</v>
          </cell>
        </row>
        <row r="255">
          <cell r="A255" t="str">
            <v>NTN404MA</v>
          </cell>
          <cell r="B255" t="str">
            <v>NTN404MA</v>
          </cell>
          <cell r="C255" t="str">
            <v>OC-12 Intra-Office Optics</v>
          </cell>
          <cell r="D255">
            <v>512.92589999999996</v>
          </cell>
          <cell r="E255">
            <v>512.25909632999992</v>
          </cell>
          <cell r="F255">
            <v>5465</v>
          </cell>
          <cell r="G255" t="str">
            <v>OM3500</v>
          </cell>
          <cell r="H255">
            <v>1778</v>
          </cell>
          <cell r="I255">
            <v>0.08</v>
          </cell>
          <cell r="J255">
            <v>0.92</v>
          </cell>
          <cell r="K255">
            <v>0.67465690759377861</v>
          </cell>
          <cell r="L255">
            <v>0.32534309240622139</v>
          </cell>
          <cell r="M255">
            <v>1778</v>
          </cell>
        </row>
        <row r="256">
          <cell r="A256" t="str">
            <v>NTN407AC</v>
          </cell>
          <cell r="B256" t="str">
            <v>NTN407AC</v>
          </cell>
          <cell r="C256" t="str">
            <v>DSM (84 DS-1)</v>
          </cell>
          <cell r="D256">
            <v>3161.8851</v>
          </cell>
          <cell r="E256">
            <v>3157.7746493700001</v>
          </cell>
          <cell r="F256">
            <v>24570</v>
          </cell>
          <cell r="G256" t="str">
            <v>OM3500</v>
          </cell>
          <cell r="H256">
            <v>7486</v>
          </cell>
          <cell r="I256">
            <v>0.08</v>
          </cell>
          <cell r="J256">
            <v>0.92</v>
          </cell>
          <cell r="K256">
            <v>0.71900691900691904</v>
          </cell>
          <cell r="L256">
            <v>0.28099308099308096</v>
          </cell>
          <cell r="M256">
            <v>6904</v>
          </cell>
        </row>
        <row r="257">
          <cell r="A257" t="str">
            <v>NTN408AN</v>
          </cell>
          <cell r="B257" t="str">
            <v>NTN408AN</v>
          </cell>
          <cell r="C257" t="str">
            <v>OC-48 ELR DWDM 1533nm</v>
          </cell>
          <cell r="D257">
            <v>1947.3583000000001</v>
          </cell>
          <cell r="E257">
            <v>1944.8267342100003</v>
          </cell>
          <cell r="F257">
            <v>39137</v>
          </cell>
          <cell r="G257" t="str">
            <v>OM3500</v>
          </cell>
          <cell r="H257">
            <v>11926</v>
          </cell>
          <cell r="I257">
            <v>0.08</v>
          </cell>
          <cell r="J257">
            <v>0.92</v>
          </cell>
          <cell r="K257">
            <v>0.71901269898050435</v>
          </cell>
          <cell r="L257">
            <v>0.28098730101949565</v>
          </cell>
          <cell r="M257">
            <v>10997</v>
          </cell>
        </row>
        <row r="258">
          <cell r="A258" t="str">
            <v>NTN408DA</v>
          </cell>
          <cell r="B258" t="str">
            <v>NTN408DA</v>
          </cell>
          <cell r="C258" t="str">
            <v>OC-48 ELR DWDM 1557nm</v>
          </cell>
          <cell r="D258">
            <v>1947.3583000000001</v>
          </cell>
          <cell r="E258">
            <v>1944.8267342100003</v>
          </cell>
          <cell r="F258">
            <v>39137</v>
          </cell>
          <cell r="G258" t="str">
            <v>OM3500</v>
          </cell>
          <cell r="H258">
            <v>11926</v>
          </cell>
          <cell r="I258">
            <v>0.08</v>
          </cell>
          <cell r="J258">
            <v>0.92</v>
          </cell>
          <cell r="K258">
            <v>0.71901269898050435</v>
          </cell>
          <cell r="L258">
            <v>0.28098730101949565</v>
          </cell>
          <cell r="M258">
            <v>10997</v>
          </cell>
        </row>
        <row r="259">
          <cell r="A259" t="str">
            <v>NTN412AA</v>
          </cell>
          <cell r="B259" t="str">
            <v>NTN412AA</v>
          </cell>
          <cell r="C259" t="str">
            <v>DS1 Prot. Switch Controler card (PSC)</v>
          </cell>
          <cell r="D259">
            <v>268.15820000000002</v>
          </cell>
          <cell r="E259">
            <v>267.80959434000005</v>
          </cell>
          <cell r="F259">
            <v>2020</v>
          </cell>
          <cell r="G259" t="str">
            <v>OM3500</v>
          </cell>
          <cell r="H259">
            <v>794</v>
          </cell>
          <cell r="I259">
            <v>0.08</v>
          </cell>
          <cell r="J259">
            <v>0.92</v>
          </cell>
          <cell r="K259">
            <v>0.60594059405940592</v>
          </cell>
          <cell r="L259">
            <v>0.39405940594059408</v>
          </cell>
          <cell r="M259">
            <v>796</v>
          </cell>
        </row>
        <row r="260">
          <cell r="A260" t="str">
            <v>NTN413AA</v>
          </cell>
          <cell r="B260" t="str">
            <v>NTN413AA</v>
          </cell>
          <cell r="C260" t="str">
            <v>Protection Switch Extender Card</v>
          </cell>
          <cell r="D260">
            <v>197.00579999999999</v>
          </cell>
          <cell r="E260">
            <v>196.74969246000001</v>
          </cell>
          <cell r="F260">
            <v>2646</v>
          </cell>
          <cell r="G260" t="str">
            <v>OM3500</v>
          </cell>
          <cell r="H260">
            <v>1042</v>
          </cell>
          <cell r="I260">
            <v>0.08</v>
          </cell>
          <cell r="J260">
            <v>0.92</v>
          </cell>
          <cell r="K260">
            <v>0.60582010582010581</v>
          </cell>
          <cell r="L260">
            <v>0.39417989417989419</v>
          </cell>
          <cell r="M260">
            <v>1043</v>
          </cell>
        </row>
        <row r="261">
          <cell r="A261" t="str">
            <v>NTN414AH</v>
          </cell>
          <cell r="B261" t="str">
            <v>NTN414AH</v>
          </cell>
          <cell r="C261" t="str">
            <v>VTX-48</v>
          </cell>
          <cell r="D261">
            <v>816.01940000000002</v>
          </cell>
          <cell r="E261">
            <v>814.95857478000005</v>
          </cell>
          <cell r="F261">
            <v>15665</v>
          </cell>
          <cell r="G261" t="str">
            <v>OM3500</v>
          </cell>
          <cell r="H261">
            <v>4354</v>
          </cell>
          <cell r="I261">
            <v>0.08</v>
          </cell>
          <cell r="J261">
            <v>0.92</v>
          </cell>
          <cell r="K261">
            <v>0.74427066709224388</v>
          </cell>
          <cell r="L261">
            <v>0.25572933290775612</v>
          </cell>
          <cell r="M261">
            <v>4006</v>
          </cell>
        </row>
        <row r="262">
          <cell r="A262" t="str">
            <v>NTN415AA</v>
          </cell>
          <cell r="B262" t="str">
            <v>NTN415AA</v>
          </cell>
          <cell r="C262" t="str">
            <v>STX192</v>
          </cell>
          <cell r="D262">
            <v>2556.5392000000002</v>
          </cell>
          <cell r="E262">
            <v>2553.2156990400003</v>
          </cell>
          <cell r="F262">
            <v>20800</v>
          </cell>
          <cell r="G262" t="str">
            <v>OM3500</v>
          </cell>
          <cell r="H262">
            <v>6338</v>
          </cell>
          <cell r="I262">
            <v>0.08</v>
          </cell>
          <cell r="J262">
            <v>0.92</v>
          </cell>
          <cell r="K262">
            <v>0.71899038461538467</v>
          </cell>
          <cell r="L262">
            <v>0.28100961538461533</v>
          </cell>
          <cell r="M262">
            <v>5845</v>
          </cell>
        </row>
        <row r="263">
          <cell r="A263" t="str">
            <v>NTN417AA</v>
          </cell>
          <cell r="B263" t="str">
            <v>NTN417AA</v>
          </cell>
          <cell r="C263" t="str">
            <v>VTX-40/10</v>
          </cell>
          <cell r="D263">
            <v>2642.3906000000002</v>
          </cell>
          <cell r="E263">
            <v>2638.9554922200005</v>
          </cell>
          <cell r="F263">
            <v>20800</v>
          </cell>
          <cell r="G263" t="str">
            <v>OM3500</v>
          </cell>
          <cell r="H263">
            <v>5795</v>
          </cell>
          <cell r="I263">
            <v>0.08</v>
          </cell>
          <cell r="J263">
            <v>0.92</v>
          </cell>
          <cell r="K263">
            <v>0.71899038461538467</v>
          </cell>
          <cell r="L263">
            <v>0.28100961538461533</v>
          </cell>
          <cell r="M263">
            <v>5845</v>
          </cell>
        </row>
        <row r="264">
          <cell r="A264" t="str">
            <v>NTN425AA</v>
          </cell>
          <cell r="B264" t="str">
            <v>NTN425AA</v>
          </cell>
          <cell r="C264" t="str">
            <v>Ilan Card</v>
          </cell>
          <cell r="D264">
            <v>185.5309</v>
          </cell>
          <cell r="E264">
            <v>185.28970983000002</v>
          </cell>
          <cell r="F264">
            <v>2231</v>
          </cell>
          <cell r="G264" t="str">
            <v>OM3500</v>
          </cell>
          <cell r="H264">
            <v>878</v>
          </cell>
          <cell r="I264">
            <v>0.08</v>
          </cell>
          <cell r="J264">
            <v>0.92</v>
          </cell>
          <cell r="K264">
            <v>0.60600627521290895</v>
          </cell>
          <cell r="L264">
            <v>0.39399372478709105</v>
          </cell>
          <cell r="M264">
            <v>879</v>
          </cell>
        </row>
        <row r="265">
          <cell r="A265" t="str">
            <v>NTN430AA</v>
          </cell>
          <cell r="B265" t="str">
            <v>NTN430AA</v>
          </cell>
          <cell r="C265" t="str">
            <v>DS1 mapper (12 DS1s)</v>
          </cell>
          <cell r="D265">
            <v>420.85640000000001</v>
          </cell>
          <cell r="E265">
            <v>420.30928668000001</v>
          </cell>
          <cell r="F265">
            <v>2114</v>
          </cell>
          <cell r="G265" t="str">
            <v>OM3100</v>
          </cell>
          <cell r="H265">
            <v>575</v>
          </cell>
          <cell r="I265">
            <v>0.08</v>
          </cell>
          <cell r="J265">
            <v>0.92</v>
          </cell>
          <cell r="K265">
            <v>0.72800378429517498</v>
          </cell>
          <cell r="L265">
            <v>0.27199621570482502</v>
          </cell>
          <cell r="M265">
            <v>575</v>
          </cell>
        </row>
        <row r="266">
          <cell r="A266" t="str">
            <v>NTN433AA</v>
          </cell>
          <cell r="B266" t="str">
            <v>NTN433AA</v>
          </cell>
          <cell r="C266" t="str">
            <v>2 X 10/100 Pt-Pt</v>
          </cell>
          <cell r="D266">
            <v>828.89620000000002</v>
          </cell>
          <cell r="E266">
            <v>827.81863494000004</v>
          </cell>
          <cell r="F266">
            <v>7540</v>
          </cell>
          <cell r="G266" t="str">
            <v>OM3500</v>
          </cell>
          <cell r="H266">
            <v>2968</v>
          </cell>
          <cell r="I266">
            <v>0.08</v>
          </cell>
          <cell r="J266">
            <v>0.92</v>
          </cell>
          <cell r="K266">
            <v>0.60596816976127321</v>
          </cell>
          <cell r="L266">
            <v>0.39403183023872679</v>
          </cell>
          <cell r="M266">
            <v>2971</v>
          </cell>
        </row>
        <row r="267">
          <cell r="A267" t="str">
            <v>NTN433BB</v>
          </cell>
          <cell r="B267" t="str">
            <v>NTN433BB</v>
          </cell>
          <cell r="C267" t="str">
            <v>OPE 10/100 Ethernet 4 ports</v>
          </cell>
          <cell r="D267">
            <v>882.12530000000004</v>
          </cell>
          <cell r="E267">
            <v>880.97853711000005</v>
          </cell>
          <cell r="F267">
            <v>14294</v>
          </cell>
          <cell r="G267" t="str">
            <v>OM3500</v>
          </cell>
          <cell r="H267">
            <v>5625</v>
          </cell>
          <cell r="I267">
            <v>0.08</v>
          </cell>
          <cell r="J267">
            <v>0.92</v>
          </cell>
          <cell r="K267">
            <v>0.60598852665454039</v>
          </cell>
          <cell r="L267">
            <v>0.39401147334545961</v>
          </cell>
          <cell r="M267">
            <v>5632</v>
          </cell>
        </row>
        <row r="268">
          <cell r="A268" t="str">
            <v>NTN433EA</v>
          </cell>
          <cell r="B268" t="str">
            <v>NTN433EA</v>
          </cell>
          <cell r="C268" t="str">
            <v>OPE 4 x 100FX (MM)</v>
          </cell>
          <cell r="D268">
            <v>1735.0626999999999</v>
          </cell>
          <cell r="E268">
            <v>1732.80711849</v>
          </cell>
          <cell r="F268">
            <v>15470</v>
          </cell>
          <cell r="G268" t="str">
            <v>OM3500</v>
          </cell>
          <cell r="H268">
            <v>4708</v>
          </cell>
          <cell r="I268">
            <v>0.08</v>
          </cell>
          <cell r="J268">
            <v>0.92</v>
          </cell>
          <cell r="K268">
            <v>0.71900452488687783</v>
          </cell>
          <cell r="L268">
            <v>0.28099547511312217</v>
          </cell>
          <cell r="M268">
            <v>4347</v>
          </cell>
        </row>
        <row r="269">
          <cell r="A269" t="str">
            <v>NTN433FA</v>
          </cell>
          <cell r="B269" t="str">
            <v>NTN433FA</v>
          </cell>
          <cell r="C269" t="str">
            <v>OPE 4 x 100FX (SM)</v>
          </cell>
          <cell r="D269">
            <v>1650.0423000000001</v>
          </cell>
          <cell r="E269">
            <v>1647.8972450100002</v>
          </cell>
          <cell r="F269">
            <v>17420</v>
          </cell>
          <cell r="G269" t="str">
            <v>OM3500</v>
          </cell>
          <cell r="H269">
            <v>5303</v>
          </cell>
          <cell r="I269">
            <v>0.08</v>
          </cell>
          <cell r="J269">
            <v>0.92</v>
          </cell>
          <cell r="K269">
            <v>0.71900114810562576</v>
          </cell>
          <cell r="L269">
            <v>0.28099885189437424</v>
          </cell>
          <cell r="M269">
            <v>4895</v>
          </cell>
        </row>
        <row r="270">
          <cell r="A270" t="str">
            <v>NTN433HA</v>
          </cell>
          <cell r="B270" t="str">
            <v>NTN433HA</v>
          </cell>
          <cell r="C270" t="str">
            <v>8 X 10/100 Pt-Pt</v>
          </cell>
          <cell r="D270">
            <v>1160.0862</v>
          </cell>
          <cell r="E270">
            <v>1158.5780879399999</v>
          </cell>
          <cell r="F270">
            <v>15568</v>
          </cell>
          <cell r="G270" t="str">
            <v>OM3500</v>
          </cell>
          <cell r="H270">
            <v>4748</v>
          </cell>
          <cell r="I270">
            <v>0.08</v>
          </cell>
          <cell r="J270">
            <v>0.92</v>
          </cell>
          <cell r="K270">
            <v>0.71897482014388492</v>
          </cell>
          <cell r="L270">
            <v>0.28102517985611508</v>
          </cell>
          <cell r="M270">
            <v>4375</v>
          </cell>
        </row>
        <row r="271">
          <cell r="A271" t="str">
            <v>NTN433JA</v>
          </cell>
          <cell r="B271" t="str">
            <v>NTN433JA</v>
          </cell>
          <cell r="C271" t="str">
            <v>4 X 100FX  Pt-Pt (MultiMode)</v>
          </cell>
          <cell r="D271">
            <v>1751.2236</v>
          </cell>
          <cell r="E271">
            <v>1748.94700932</v>
          </cell>
          <cell r="F271">
            <v>12968</v>
          </cell>
          <cell r="G271" t="str">
            <v>OM3500</v>
          </cell>
          <cell r="H271">
            <v>3948</v>
          </cell>
          <cell r="I271">
            <v>0.08</v>
          </cell>
          <cell r="J271">
            <v>0.92</v>
          </cell>
          <cell r="K271">
            <v>0.71900061690314621</v>
          </cell>
          <cell r="L271">
            <v>0.28099938309685379</v>
          </cell>
          <cell r="M271">
            <v>3644</v>
          </cell>
        </row>
        <row r="272">
          <cell r="A272" t="str">
            <v>NTN433KA</v>
          </cell>
          <cell r="B272" t="str">
            <v>NTN433KA</v>
          </cell>
          <cell r="C272" t="str">
            <v>4 X 100FX  Pt-Pt (SingleMode)</v>
          </cell>
          <cell r="D272">
            <v>1507.6874</v>
          </cell>
          <cell r="E272">
            <v>1505.72740638</v>
          </cell>
          <cell r="F272">
            <v>12968</v>
          </cell>
          <cell r="G272" t="str">
            <v>OM3500</v>
          </cell>
          <cell r="H272">
            <v>3948</v>
          </cell>
          <cell r="I272">
            <v>0.08</v>
          </cell>
          <cell r="J272">
            <v>0.92</v>
          </cell>
          <cell r="K272">
            <v>0.71900061690314621</v>
          </cell>
          <cell r="L272">
            <v>0.28099938309685379</v>
          </cell>
          <cell r="M272">
            <v>3644</v>
          </cell>
        </row>
        <row r="273">
          <cell r="A273" t="str">
            <v>NTN435BA</v>
          </cell>
          <cell r="B273" t="str">
            <v>NTN435BA</v>
          </cell>
          <cell r="C273" t="str">
            <v>DS-3 x12e Mapper Enhanced PMs</v>
          </cell>
          <cell r="D273">
            <v>763.26099999999997</v>
          </cell>
          <cell r="E273">
            <v>762.26876070000003</v>
          </cell>
          <cell r="F273">
            <v>8405</v>
          </cell>
          <cell r="G273" t="str">
            <v>OM3500</v>
          </cell>
          <cell r="H273">
            <v>2561</v>
          </cell>
          <cell r="I273">
            <v>0.08</v>
          </cell>
          <cell r="J273">
            <v>0.92</v>
          </cell>
          <cell r="K273">
            <v>0.71897679952409277</v>
          </cell>
          <cell r="L273">
            <v>0.28102320047590723</v>
          </cell>
          <cell r="M273">
            <v>2362</v>
          </cell>
        </row>
        <row r="274">
          <cell r="A274" t="str">
            <v>NTN435FA</v>
          </cell>
          <cell r="B274" t="str">
            <v>NTN435FA</v>
          </cell>
          <cell r="C274" t="str">
            <v>Transmux 12 Ports</v>
          </cell>
          <cell r="D274">
            <v>2630.0146</v>
          </cell>
          <cell r="E274">
            <v>2626.5955810200003</v>
          </cell>
          <cell r="F274">
            <v>24375</v>
          </cell>
          <cell r="G274" t="str">
            <v>OM3500</v>
          </cell>
          <cell r="H274">
            <v>8844</v>
          </cell>
          <cell r="I274">
            <v>0.08</v>
          </cell>
          <cell r="J274">
            <v>0.92</v>
          </cell>
          <cell r="K274">
            <v>0.66621538461538465</v>
          </cell>
          <cell r="L274">
            <v>0.33378461538461535</v>
          </cell>
          <cell r="M274">
            <v>8136</v>
          </cell>
        </row>
        <row r="275">
          <cell r="A275" t="str">
            <v>NTN436AA</v>
          </cell>
          <cell r="B275" t="str">
            <v>NTN436AA</v>
          </cell>
          <cell r="C275" t="str">
            <v>EC-1 X3 Mapper</v>
          </cell>
          <cell r="D275">
            <v>539.93100000000004</v>
          </cell>
          <cell r="E275">
            <v>539.22908970000003</v>
          </cell>
          <cell r="F275">
            <v>6014</v>
          </cell>
          <cell r="G275" t="str">
            <v>OM3500</v>
          </cell>
          <cell r="H275">
            <v>1832</v>
          </cell>
          <cell r="I275">
            <v>0.08</v>
          </cell>
          <cell r="J275">
            <v>0.92</v>
          </cell>
          <cell r="K275">
            <v>0.71898902560691713</v>
          </cell>
          <cell r="L275">
            <v>0.28101097439308287</v>
          </cell>
          <cell r="M275">
            <v>1690</v>
          </cell>
        </row>
        <row r="276">
          <cell r="A276" t="str">
            <v>NTN436DA</v>
          </cell>
          <cell r="B276" t="str">
            <v>NTN436DA</v>
          </cell>
          <cell r="C276" t="str">
            <v>EC-1 X12 Mapper</v>
          </cell>
          <cell r="D276">
            <v>939.84019999999998</v>
          </cell>
          <cell r="E276">
            <v>938.61840774000007</v>
          </cell>
          <cell r="F276">
            <v>10530</v>
          </cell>
          <cell r="G276" t="str">
            <v>OM3500</v>
          </cell>
          <cell r="H276">
            <v>3208</v>
          </cell>
          <cell r="I276">
            <v>0.08</v>
          </cell>
          <cell r="J276">
            <v>0.92</v>
          </cell>
          <cell r="K276">
            <v>0.7189933523266856</v>
          </cell>
          <cell r="L276">
            <v>0.2810066476733144</v>
          </cell>
          <cell r="M276">
            <v>2959</v>
          </cell>
        </row>
        <row r="277">
          <cell r="A277" t="str">
            <v>NTN437AA</v>
          </cell>
          <cell r="B277" t="str">
            <v>NTN437AA</v>
          </cell>
          <cell r="C277" t="str">
            <v>DS-3 X3 Mapper</v>
          </cell>
          <cell r="D277">
            <v>459.4665</v>
          </cell>
          <cell r="E277">
            <v>458.86919355000003</v>
          </cell>
          <cell r="F277">
            <v>4203</v>
          </cell>
          <cell r="G277" t="str">
            <v>OM3500</v>
          </cell>
          <cell r="H277">
            <v>1281</v>
          </cell>
          <cell r="I277">
            <v>0.08</v>
          </cell>
          <cell r="J277">
            <v>0.92</v>
          </cell>
          <cell r="K277">
            <v>0.71901023078753279</v>
          </cell>
          <cell r="L277">
            <v>0.28098976921246721</v>
          </cell>
          <cell r="M277">
            <v>1181</v>
          </cell>
        </row>
        <row r="278">
          <cell r="A278" t="str">
            <v>NTN438AA</v>
          </cell>
          <cell r="B278" t="str">
            <v>NTN438AA</v>
          </cell>
          <cell r="C278" t="str">
            <v>OPE 2 X 1000SX (GigE)</v>
          </cell>
          <cell r="D278">
            <v>1644.1446000000001</v>
          </cell>
          <cell r="E278">
            <v>1642.0072120200002</v>
          </cell>
          <cell r="F278">
            <v>19500</v>
          </cell>
          <cell r="G278" t="str">
            <v>OM3500</v>
          </cell>
          <cell r="H278">
            <v>5942</v>
          </cell>
          <cell r="I278">
            <v>0.08</v>
          </cell>
          <cell r="J278">
            <v>0.92</v>
          </cell>
          <cell r="K278">
            <v>0.71897435897435891</v>
          </cell>
          <cell r="L278">
            <v>0.28102564102564109</v>
          </cell>
          <cell r="M278">
            <v>5480</v>
          </cell>
        </row>
        <row r="279">
          <cell r="A279" t="str">
            <v>NTN438BA</v>
          </cell>
          <cell r="B279" t="str">
            <v>NTN438BA</v>
          </cell>
          <cell r="C279" t="str">
            <v>OPE 2 X 1000LX (GigE)</v>
          </cell>
          <cell r="D279">
            <v>1764.3407</v>
          </cell>
          <cell r="E279">
            <v>1762.04705709</v>
          </cell>
          <cell r="F279">
            <v>21450</v>
          </cell>
          <cell r="G279" t="str">
            <v>OM3500</v>
          </cell>
          <cell r="H279">
            <v>6536</v>
          </cell>
          <cell r="I279">
            <v>0.08</v>
          </cell>
          <cell r="J279">
            <v>0.92</v>
          </cell>
          <cell r="K279">
            <v>0.71902097902097895</v>
          </cell>
          <cell r="L279">
            <v>0.28097902097902105</v>
          </cell>
          <cell r="M279">
            <v>6027</v>
          </cell>
        </row>
        <row r="280">
          <cell r="A280" t="str">
            <v>NTN438DA</v>
          </cell>
          <cell r="B280" t="str">
            <v>NTN438DA</v>
          </cell>
          <cell r="C280" t="str">
            <v>2 x GE/Fiber Channel (SFP Required)</v>
          </cell>
          <cell r="D280">
            <v>1651.0336</v>
          </cell>
          <cell r="E280">
            <v>1648.88725632</v>
          </cell>
          <cell r="F280">
            <v>22750</v>
          </cell>
          <cell r="G280" t="str">
            <v>OM3500</v>
          </cell>
          <cell r="H280">
            <v>6338</v>
          </cell>
          <cell r="I280">
            <v>0.08</v>
          </cell>
          <cell r="J280">
            <v>0.92</v>
          </cell>
          <cell r="K280">
            <v>0.71898901098901091</v>
          </cell>
          <cell r="L280">
            <v>0.28101098901098909</v>
          </cell>
          <cell r="M280">
            <v>6393</v>
          </cell>
        </row>
        <row r="281">
          <cell r="A281" t="str">
            <v>NTN438DC</v>
          </cell>
          <cell r="B281" t="str">
            <v>NTN438DC</v>
          </cell>
          <cell r="C281" t="str">
            <v>2 x GE (SFP Required)</v>
          </cell>
          <cell r="D281">
            <v>1650.1224</v>
          </cell>
          <cell r="E281">
            <v>1647.97724088</v>
          </cell>
          <cell r="F281">
            <v>16185</v>
          </cell>
          <cell r="G281" t="str">
            <v>OM3500</v>
          </cell>
          <cell r="H281">
            <v>4927</v>
          </cell>
          <cell r="I281">
            <v>0.08</v>
          </cell>
          <cell r="J281">
            <v>0.92</v>
          </cell>
          <cell r="K281">
            <v>0.7189990732159407</v>
          </cell>
          <cell r="L281">
            <v>0.2810009267840593</v>
          </cell>
          <cell r="M281">
            <v>4548</v>
          </cell>
        </row>
        <row r="282">
          <cell r="A282" t="str">
            <v>NTN438FA</v>
          </cell>
          <cell r="B282" t="str">
            <v>NTN438FA</v>
          </cell>
          <cell r="C282" t="str">
            <v>OPE 2 X GbE - 2.5G  (SFP required)</v>
          </cell>
          <cell r="D282">
            <v>3184.3543</v>
          </cell>
          <cell r="E282">
            <v>3180.21463941</v>
          </cell>
          <cell r="F282">
            <v>25350</v>
          </cell>
          <cell r="G282" t="str">
            <v>OM3500</v>
          </cell>
          <cell r="H282">
            <v>7716</v>
          </cell>
          <cell r="I282">
            <v>0.08</v>
          </cell>
          <cell r="J282">
            <v>0.92</v>
          </cell>
          <cell r="K282">
            <v>0.71901380670611448</v>
          </cell>
          <cell r="L282">
            <v>0.28098619329388552</v>
          </cell>
          <cell r="M282">
            <v>7123</v>
          </cell>
        </row>
        <row r="283">
          <cell r="A283" t="str">
            <v>NTN438MA</v>
          </cell>
          <cell r="B283" t="str">
            <v>NTN438MA</v>
          </cell>
          <cell r="C283" t="str">
            <v>OPE 2 X GbE  SX (Single Slot)</v>
          </cell>
          <cell r="D283">
            <v>1620.8343</v>
          </cell>
          <cell r="E283">
            <v>1618.7272154100001</v>
          </cell>
          <cell r="F283">
            <v>20930</v>
          </cell>
          <cell r="G283" t="str">
            <v>OM3500</v>
          </cell>
          <cell r="H283">
            <v>6747</v>
          </cell>
          <cell r="I283">
            <v>0.08</v>
          </cell>
          <cell r="J283">
            <v>0.92</v>
          </cell>
          <cell r="K283">
            <v>0.71901576684185375</v>
          </cell>
          <cell r="L283">
            <v>0.28098423315814625</v>
          </cell>
          <cell r="M283">
            <v>5881</v>
          </cell>
        </row>
        <row r="284">
          <cell r="A284" t="str">
            <v>NTN438NA</v>
          </cell>
          <cell r="B284" t="str">
            <v>NTN438NA</v>
          </cell>
          <cell r="C284" t="str">
            <v>OPE 2 X GbE  LX (Single Slot)</v>
          </cell>
          <cell r="D284">
            <v>1329.4661000000001</v>
          </cell>
          <cell r="E284">
            <v>1327.7377940700001</v>
          </cell>
          <cell r="F284">
            <v>24570</v>
          </cell>
          <cell r="G284" t="str">
            <v>OM3500</v>
          </cell>
          <cell r="H284">
            <v>7107</v>
          </cell>
          <cell r="I284">
            <v>0.08</v>
          </cell>
          <cell r="J284">
            <v>0.92</v>
          </cell>
          <cell r="K284">
            <v>0.71900691900691904</v>
          </cell>
          <cell r="L284">
            <v>0.28099308099308096</v>
          </cell>
          <cell r="M284">
            <v>6904</v>
          </cell>
        </row>
        <row r="285">
          <cell r="A285" t="str">
            <v>NTN439AA</v>
          </cell>
          <cell r="B285" t="str">
            <v>NTN439AA</v>
          </cell>
          <cell r="C285" t="str">
            <v>DS-3/EC-1 x 12 Combined Mapper</v>
          </cell>
          <cell r="D285">
            <v>1084.9785999999999</v>
          </cell>
          <cell r="E285">
            <v>1083.56812782</v>
          </cell>
          <cell r="F285">
            <v>11180</v>
          </cell>
          <cell r="G285" t="str">
            <v>OM3500</v>
          </cell>
          <cell r="H285">
            <v>3410</v>
          </cell>
          <cell r="I285">
            <v>0.08</v>
          </cell>
          <cell r="J285">
            <v>0.92</v>
          </cell>
          <cell r="K285">
            <v>0.71896243291592121</v>
          </cell>
          <cell r="L285">
            <v>0.28103756708407879</v>
          </cell>
          <cell r="M285">
            <v>3142</v>
          </cell>
        </row>
        <row r="286">
          <cell r="A286" t="str">
            <v>NTN440BA</v>
          </cell>
          <cell r="B286" t="str">
            <v>NTN440BA</v>
          </cell>
          <cell r="C286" t="str">
            <v>OC-48 IR 1310 Interface</v>
          </cell>
          <cell r="D286">
            <v>861.899</v>
          </cell>
          <cell r="E286">
            <v>860.77853130000005</v>
          </cell>
          <cell r="F286">
            <v>18325</v>
          </cell>
          <cell r="G286" t="str">
            <v>OM3500</v>
          </cell>
          <cell r="H286">
            <v>5584</v>
          </cell>
          <cell r="I286">
            <v>0.08</v>
          </cell>
          <cell r="J286">
            <v>0.92</v>
          </cell>
          <cell r="K286">
            <v>0.71901773533424285</v>
          </cell>
          <cell r="L286">
            <v>0.28098226466575715</v>
          </cell>
          <cell r="M286">
            <v>5149</v>
          </cell>
        </row>
        <row r="287">
          <cell r="A287" t="str">
            <v>NTN440DA</v>
          </cell>
          <cell r="B287" t="str">
            <v>NTN440DA</v>
          </cell>
          <cell r="C287" t="str">
            <v>OC-48 LR 1550 Interface</v>
          </cell>
          <cell r="D287">
            <v>1496.0724</v>
          </cell>
          <cell r="E287">
            <v>1494.1275058800002</v>
          </cell>
          <cell r="F287">
            <v>22095</v>
          </cell>
          <cell r="G287" t="str">
            <v>OM3500</v>
          </cell>
          <cell r="H287">
            <v>6732</v>
          </cell>
          <cell r="I287">
            <v>0.08</v>
          </cell>
          <cell r="J287">
            <v>0.92</v>
          </cell>
          <cell r="K287">
            <v>0.71898619597193936</v>
          </cell>
          <cell r="L287">
            <v>0.28101380402806064</v>
          </cell>
          <cell r="M287">
            <v>6209</v>
          </cell>
        </row>
        <row r="288">
          <cell r="A288" t="str">
            <v>NTN440EH</v>
          </cell>
          <cell r="B288" t="str">
            <v>NTN440EH</v>
          </cell>
          <cell r="C288" t="str">
            <v>OC-48 SR 1310 Interface</v>
          </cell>
          <cell r="D288">
            <v>806.32690000000002</v>
          </cell>
          <cell r="E288">
            <v>805.27867503000004</v>
          </cell>
          <cell r="F288">
            <v>13780</v>
          </cell>
          <cell r="G288" t="str">
            <v>OM3500</v>
          </cell>
          <cell r="H288">
            <v>5148</v>
          </cell>
          <cell r="I288">
            <v>0.08</v>
          </cell>
          <cell r="J288">
            <v>0.92</v>
          </cell>
          <cell r="K288">
            <v>0.71901306240928875</v>
          </cell>
          <cell r="L288">
            <v>0.28098693759071125</v>
          </cell>
          <cell r="M288">
            <v>3872</v>
          </cell>
        </row>
        <row r="289">
          <cell r="A289" t="str">
            <v>NTN440FA</v>
          </cell>
          <cell r="B289" t="str">
            <v>NTN440FA</v>
          </cell>
          <cell r="C289" t="str">
            <v>OC-48 ELR 1550nm</v>
          </cell>
          <cell r="D289">
            <v>1942.9726000000001</v>
          </cell>
          <cell r="E289">
            <v>1940.44673562</v>
          </cell>
          <cell r="F289">
            <v>27950</v>
          </cell>
          <cell r="G289" t="str">
            <v>OM3500</v>
          </cell>
          <cell r="H289">
            <v>8516</v>
          </cell>
          <cell r="I289">
            <v>0.08</v>
          </cell>
          <cell r="J289">
            <v>0.92</v>
          </cell>
          <cell r="K289">
            <v>0.7189982110912343</v>
          </cell>
          <cell r="L289">
            <v>0.2810017889087657</v>
          </cell>
          <cell r="M289">
            <v>7854</v>
          </cell>
        </row>
        <row r="290">
          <cell r="A290" t="str">
            <v>NTN440HA</v>
          </cell>
          <cell r="B290" t="str">
            <v>NTN440HA</v>
          </cell>
          <cell r="C290" t="str">
            <v>OC48 STS IC  Single slot</v>
          </cell>
          <cell r="D290">
            <v>1370.1288999999999</v>
          </cell>
          <cell r="E290">
            <v>1368.34773243</v>
          </cell>
          <cell r="F290">
            <v>14950</v>
          </cell>
          <cell r="G290" t="str">
            <v>OM3500</v>
          </cell>
          <cell r="H290">
            <v>4556</v>
          </cell>
          <cell r="I290">
            <v>0.08</v>
          </cell>
          <cell r="J290">
            <v>0.92</v>
          </cell>
          <cell r="K290">
            <v>0.71899665551839465</v>
          </cell>
          <cell r="L290">
            <v>0.28100334448160535</v>
          </cell>
          <cell r="M290">
            <v>4201</v>
          </cell>
        </row>
        <row r="291">
          <cell r="A291" t="str">
            <v>NTN440KA</v>
          </cell>
          <cell r="B291" t="str">
            <v>NTN440KA</v>
          </cell>
          <cell r="C291" t="str">
            <v>OC48 STS IR1 Single slot</v>
          </cell>
          <cell r="D291">
            <v>1583.9164000000001</v>
          </cell>
          <cell r="E291">
            <v>1581.8573086800002</v>
          </cell>
          <cell r="F291">
            <v>19240</v>
          </cell>
          <cell r="G291" t="str">
            <v>OM3500</v>
          </cell>
          <cell r="H291">
            <v>5863</v>
          </cell>
          <cell r="I291">
            <v>0.08</v>
          </cell>
          <cell r="J291">
            <v>0.92</v>
          </cell>
          <cell r="K291">
            <v>0.71902286902286905</v>
          </cell>
          <cell r="L291">
            <v>0.28097713097713095</v>
          </cell>
          <cell r="M291">
            <v>5406</v>
          </cell>
        </row>
        <row r="292">
          <cell r="A292" t="str">
            <v>NTN440LA</v>
          </cell>
          <cell r="B292" t="str">
            <v>NTN440LA</v>
          </cell>
          <cell r="C292" t="str">
            <v>OC48 STS LR1 Single slot</v>
          </cell>
          <cell r="D292">
            <v>2527.5816</v>
          </cell>
          <cell r="E292">
            <v>2524.2957439199999</v>
          </cell>
          <cell r="F292">
            <v>23140</v>
          </cell>
          <cell r="G292" t="str">
            <v>OM3500</v>
          </cell>
          <cell r="H292">
            <v>7051</v>
          </cell>
          <cell r="I292">
            <v>0.08</v>
          </cell>
          <cell r="J292">
            <v>0.92</v>
          </cell>
          <cell r="K292">
            <v>0.71901469317199651</v>
          </cell>
          <cell r="L292">
            <v>0.28098530682800349</v>
          </cell>
          <cell r="M292">
            <v>6502</v>
          </cell>
        </row>
        <row r="293">
          <cell r="A293" t="str">
            <v>NTN441AC</v>
          </cell>
          <cell r="B293" t="str">
            <v>NTN441AC</v>
          </cell>
          <cell r="C293" t="str">
            <v>OC-3 X 4 IR Interface</v>
          </cell>
          <cell r="D293">
            <v>1300.6086</v>
          </cell>
          <cell r="E293">
            <v>1298.9178088200001</v>
          </cell>
          <cell r="F293">
            <v>11872</v>
          </cell>
          <cell r="G293" t="str">
            <v>OM3500</v>
          </cell>
          <cell r="H293">
            <v>3617</v>
          </cell>
          <cell r="I293">
            <v>0.08</v>
          </cell>
          <cell r="J293">
            <v>0.92</v>
          </cell>
          <cell r="K293">
            <v>0.71900269541778972</v>
          </cell>
          <cell r="L293">
            <v>0.28099730458221028</v>
          </cell>
          <cell r="M293">
            <v>3336</v>
          </cell>
        </row>
        <row r="294">
          <cell r="A294" t="str">
            <v>NTN442AB</v>
          </cell>
          <cell r="B294" t="str">
            <v>NTN442AB</v>
          </cell>
          <cell r="C294" t="str">
            <v>OC-48 LR DWDM 1533nm</v>
          </cell>
          <cell r="D294">
            <v>1496.0724</v>
          </cell>
          <cell r="E294">
            <v>1494.1275058800002</v>
          </cell>
          <cell r="F294">
            <v>33170</v>
          </cell>
          <cell r="G294" t="str">
            <v>OM3500</v>
          </cell>
          <cell r="H294">
            <v>9762</v>
          </cell>
          <cell r="I294">
            <v>0.08</v>
          </cell>
          <cell r="J294">
            <v>0.92</v>
          </cell>
          <cell r="K294">
            <v>0.72924329213144401</v>
          </cell>
          <cell r="L294">
            <v>0.27075670786855599</v>
          </cell>
          <cell r="M294">
            <v>8981</v>
          </cell>
        </row>
        <row r="295">
          <cell r="A295" t="str">
            <v>NTN442DA</v>
          </cell>
          <cell r="B295" t="str">
            <v>NTN442DA</v>
          </cell>
          <cell r="C295" t="str">
            <v>OC-48 LR DWDM 1557nm</v>
          </cell>
          <cell r="D295">
            <v>1540.1596</v>
          </cell>
          <cell r="E295">
            <v>1538.15739252</v>
          </cell>
          <cell r="F295">
            <v>33170</v>
          </cell>
          <cell r="G295" t="str">
            <v>OM3500</v>
          </cell>
          <cell r="H295">
            <v>9762</v>
          </cell>
          <cell r="I295">
            <v>0.08</v>
          </cell>
          <cell r="J295">
            <v>0.92</v>
          </cell>
          <cell r="K295">
            <v>0.72924329213144401</v>
          </cell>
          <cell r="L295">
            <v>0.27075670786855599</v>
          </cell>
          <cell r="M295">
            <v>8981</v>
          </cell>
        </row>
        <row r="296">
          <cell r="A296" t="str">
            <v>NTN445CB</v>
          </cell>
          <cell r="B296" t="str">
            <v>NTN445CB</v>
          </cell>
          <cell r="C296" t="str">
            <v xml:space="preserve">OC192 IR2 1550 Optics </v>
          </cell>
          <cell r="D296">
            <v>3747.1750000000002</v>
          </cell>
          <cell r="E296">
            <v>3742.3036725000002</v>
          </cell>
          <cell r="F296">
            <v>68250</v>
          </cell>
          <cell r="G296" t="str">
            <v>OM3500</v>
          </cell>
          <cell r="H296">
            <v>20797</v>
          </cell>
          <cell r="I296">
            <v>0.08</v>
          </cell>
          <cell r="J296">
            <v>0.92</v>
          </cell>
          <cell r="K296">
            <v>0.71900366300366303</v>
          </cell>
          <cell r="L296">
            <v>0.28099633699633697</v>
          </cell>
          <cell r="M296">
            <v>19178</v>
          </cell>
        </row>
        <row r="297">
          <cell r="A297" t="str">
            <v>NTN445DA</v>
          </cell>
          <cell r="B297" t="str">
            <v>NTN445DA</v>
          </cell>
          <cell r="C297" t="str">
            <v>OC192 1550nm LR Optics</v>
          </cell>
          <cell r="D297">
            <v>5981.7362000000003</v>
          </cell>
          <cell r="E297">
            <v>5973.9599429400005</v>
          </cell>
          <cell r="F297">
            <v>82550</v>
          </cell>
          <cell r="G297" t="str">
            <v>OM3500</v>
          </cell>
          <cell r="H297">
            <v>25153</v>
          </cell>
          <cell r="I297">
            <v>0.08</v>
          </cell>
          <cell r="J297">
            <v>0.92</v>
          </cell>
          <cell r="K297">
            <v>0.71899454875832824</v>
          </cell>
          <cell r="L297">
            <v>0.28100545124167176</v>
          </cell>
          <cell r="M297">
            <v>23197</v>
          </cell>
        </row>
        <row r="298">
          <cell r="A298" t="str">
            <v>NTN445xx</v>
          </cell>
          <cell r="B298" t="str">
            <v>NTN445EJ</v>
          </cell>
          <cell r="C298" t="str">
            <v>OC-192 DWDM 100Ghz</v>
          </cell>
          <cell r="E298">
            <v>0</v>
          </cell>
          <cell r="F298">
            <v>106145</v>
          </cell>
          <cell r="H298">
            <v>32344</v>
          </cell>
          <cell r="I298">
            <v>0.08</v>
          </cell>
          <cell r="J298">
            <v>0.92</v>
          </cell>
          <cell r="K298">
            <v>0.71899759762588911</v>
          </cell>
          <cell r="L298">
            <v>0.28100240237411089</v>
          </cell>
          <cell r="M298">
            <v>29827</v>
          </cell>
        </row>
        <row r="299">
          <cell r="A299" t="str">
            <v>NTN446CA</v>
          </cell>
          <cell r="B299" t="str">
            <v>NTN446CA</v>
          </cell>
          <cell r="C299" t="str">
            <v>OC12 x 4 STS IR1</v>
          </cell>
          <cell r="D299">
            <v>1722.7867000000001</v>
          </cell>
          <cell r="E299">
            <v>1720.5470772900001</v>
          </cell>
          <cell r="F299">
            <v>22880</v>
          </cell>
          <cell r="G299" t="str">
            <v>OM3500</v>
          </cell>
          <cell r="H299">
            <v>6972</v>
          </cell>
          <cell r="I299">
            <v>0.08</v>
          </cell>
          <cell r="J299">
            <v>0.92</v>
          </cell>
          <cell r="K299">
            <v>0.71901223776223777</v>
          </cell>
          <cell r="L299">
            <v>0.28098776223776223</v>
          </cell>
          <cell r="M299">
            <v>6429</v>
          </cell>
        </row>
        <row r="300">
          <cell r="A300" t="str">
            <v>NTN452AH</v>
          </cell>
          <cell r="B300" t="str">
            <v>NTN452AH</v>
          </cell>
          <cell r="C300" t="str">
            <v>1-28  DS-1  Top Front I/O</v>
          </cell>
          <cell r="D300">
            <v>224.48140000000001</v>
          </cell>
          <cell r="E300">
            <v>224.18957418000002</v>
          </cell>
          <cell r="F300">
            <v>552.5</v>
          </cell>
          <cell r="G300" t="str">
            <v>OM3500</v>
          </cell>
          <cell r="H300">
            <v>168</v>
          </cell>
          <cell r="I300">
            <v>0.08</v>
          </cell>
          <cell r="J300">
            <v>0.92</v>
          </cell>
          <cell r="K300">
            <v>0.71945701357466063</v>
          </cell>
          <cell r="L300">
            <v>0.28054298642533937</v>
          </cell>
          <cell r="M300">
            <v>155</v>
          </cell>
        </row>
        <row r="301">
          <cell r="A301" t="str">
            <v>NTN452JH</v>
          </cell>
          <cell r="B301" t="str">
            <v>NTN452JH</v>
          </cell>
          <cell r="C301" t="str">
            <v>BNC 12-port I/O  Front Module</v>
          </cell>
          <cell r="D301">
            <v>147.83189999999999</v>
          </cell>
          <cell r="E301">
            <v>147.63971852999998</v>
          </cell>
          <cell r="F301">
            <v>618</v>
          </cell>
          <cell r="G301" t="str">
            <v>OM3500</v>
          </cell>
          <cell r="H301">
            <v>189</v>
          </cell>
          <cell r="I301">
            <v>0.08</v>
          </cell>
          <cell r="J301">
            <v>0.92</v>
          </cell>
          <cell r="K301">
            <v>0.71844660194174759</v>
          </cell>
          <cell r="L301">
            <v>0.28155339805825241</v>
          </cell>
          <cell r="M301">
            <v>174</v>
          </cell>
        </row>
        <row r="302">
          <cell r="A302" t="str">
            <v>NTN452NH</v>
          </cell>
          <cell r="B302" t="str">
            <v>NTN452NH</v>
          </cell>
          <cell r="C302" t="str">
            <v>8 X - RJ45 Top Front I/O Module</v>
          </cell>
          <cell r="D302">
            <v>122.79940000000001</v>
          </cell>
          <cell r="E302">
            <v>122.63976078</v>
          </cell>
          <cell r="F302">
            <v>423</v>
          </cell>
          <cell r="G302" t="str">
            <v>OM3500</v>
          </cell>
          <cell r="H302">
            <v>129</v>
          </cell>
          <cell r="I302">
            <v>0.08</v>
          </cell>
          <cell r="J302">
            <v>0.92</v>
          </cell>
          <cell r="K302">
            <v>0.71867612293144201</v>
          </cell>
          <cell r="L302">
            <v>0.28132387706855799</v>
          </cell>
          <cell r="M302">
            <v>119</v>
          </cell>
        </row>
        <row r="303">
          <cell r="A303" t="str">
            <v>NTN459SC</v>
          </cell>
          <cell r="B303" t="str">
            <v>NTN459SC</v>
          </cell>
          <cell r="C303" t="str">
            <v>SC Connector</v>
          </cell>
          <cell r="D303">
            <v>29.718599999999999</v>
          </cell>
          <cell r="E303">
            <v>29.67996582</v>
          </cell>
          <cell r="F303">
            <v>61</v>
          </cell>
          <cell r="G303" t="str">
            <v>OM3100</v>
          </cell>
          <cell r="H303">
            <v>24</v>
          </cell>
          <cell r="I303">
            <v>0.08</v>
          </cell>
          <cell r="J303">
            <v>0.92</v>
          </cell>
          <cell r="K303">
            <v>0.60655737704918034</v>
          </cell>
          <cell r="L303">
            <v>0.39344262295081966</v>
          </cell>
          <cell r="M303">
            <v>24</v>
          </cell>
        </row>
        <row r="304">
          <cell r="A304" t="str">
            <v>NTN461GA</v>
          </cell>
          <cell r="B304" t="str">
            <v>NTN461GA</v>
          </cell>
          <cell r="C304" t="str">
            <v>OM3500 OC-48 UPSR RTU's</v>
          </cell>
          <cell r="D304">
            <v>1.532</v>
          </cell>
          <cell r="E304">
            <v>1.5300084</v>
          </cell>
          <cell r="F304">
            <v>3634</v>
          </cell>
          <cell r="G304" t="str">
            <v>OM3500</v>
          </cell>
          <cell r="H304">
            <v>1107</v>
          </cell>
          <cell r="I304">
            <v>0.08</v>
          </cell>
          <cell r="J304">
            <v>0.92</v>
          </cell>
          <cell r="K304">
            <v>0.71904237754540445</v>
          </cell>
          <cell r="L304">
            <v>0.28095762245459555</v>
          </cell>
          <cell r="M304">
            <v>1021</v>
          </cell>
        </row>
        <row r="305">
          <cell r="A305" t="str">
            <v>NTN461GB</v>
          </cell>
          <cell r="B305" t="str">
            <v>NTN461GB</v>
          </cell>
          <cell r="C305" t="str">
            <v>OM3500 OC-48 Linear RTU's</v>
          </cell>
          <cell r="D305">
            <v>1.532</v>
          </cell>
          <cell r="E305">
            <v>1.5300084</v>
          </cell>
          <cell r="F305">
            <v>2594</v>
          </cell>
          <cell r="G305" t="str">
            <v>OM3500</v>
          </cell>
          <cell r="H305">
            <v>791</v>
          </cell>
          <cell r="I305">
            <v>0.08</v>
          </cell>
          <cell r="J305">
            <v>0.92</v>
          </cell>
          <cell r="K305">
            <v>0.71896684656900534</v>
          </cell>
          <cell r="L305">
            <v>0.28103315343099466</v>
          </cell>
          <cell r="M305">
            <v>729</v>
          </cell>
        </row>
        <row r="306">
          <cell r="A306" t="str">
            <v>NTN461GD</v>
          </cell>
          <cell r="B306" t="str">
            <v>NTN461GD</v>
          </cell>
          <cell r="C306" t="str">
            <v>OM3500 OPE RTU's ( per NE)</v>
          </cell>
          <cell r="D306">
            <v>1.8324</v>
          </cell>
          <cell r="E306">
            <v>1.83001788</v>
          </cell>
          <cell r="F306">
            <v>2594</v>
          </cell>
          <cell r="G306" t="str">
            <v>OM3500</v>
          </cell>
          <cell r="H306">
            <v>791</v>
          </cell>
          <cell r="I306">
            <v>0.08</v>
          </cell>
          <cell r="J306">
            <v>0.92</v>
          </cell>
          <cell r="K306">
            <v>0.71896684656900534</v>
          </cell>
          <cell r="L306">
            <v>0.28103315343099466</v>
          </cell>
          <cell r="M306">
            <v>729</v>
          </cell>
        </row>
        <row r="307">
          <cell r="A307" t="str">
            <v>NTN461GF</v>
          </cell>
          <cell r="B307" t="str">
            <v>NTN461GF</v>
          </cell>
          <cell r="C307" t="str">
            <v>OM3500 OC-48 BLSR RTU's</v>
          </cell>
          <cell r="D307">
            <v>1.8324</v>
          </cell>
          <cell r="E307">
            <v>1.83001788</v>
          </cell>
          <cell r="F307">
            <v>6494</v>
          </cell>
          <cell r="G307" t="str">
            <v>OM3500</v>
          </cell>
          <cell r="H307">
            <v>1979</v>
          </cell>
          <cell r="I307">
            <v>0.08</v>
          </cell>
          <cell r="J307">
            <v>0.92</v>
          </cell>
          <cell r="K307">
            <v>0.71897135817677849</v>
          </cell>
          <cell r="L307">
            <v>0.28102864182322151</v>
          </cell>
          <cell r="M307">
            <v>1825</v>
          </cell>
        </row>
        <row r="308">
          <cell r="A308" t="str">
            <v>NTN461GG</v>
          </cell>
          <cell r="B308" t="str">
            <v>NTN461GG</v>
          </cell>
          <cell r="C308" t="str">
            <v>OM3500 OC-192 UPSR RTU</v>
          </cell>
          <cell r="D308">
            <v>1.8324</v>
          </cell>
          <cell r="E308">
            <v>1.83001788</v>
          </cell>
          <cell r="F308">
            <v>7267</v>
          </cell>
          <cell r="G308" t="str">
            <v>OM3500</v>
          </cell>
          <cell r="H308">
            <v>2215</v>
          </cell>
          <cell r="I308">
            <v>0.08</v>
          </cell>
          <cell r="J308">
            <v>0.92</v>
          </cell>
          <cell r="K308">
            <v>0.71900371542589792</v>
          </cell>
          <cell r="L308">
            <v>0.28099628457410208</v>
          </cell>
          <cell r="M308">
            <v>2042</v>
          </cell>
        </row>
        <row r="309">
          <cell r="A309" t="str">
            <v>NTN461GH</v>
          </cell>
          <cell r="B309" t="str">
            <v>NTN461GH</v>
          </cell>
          <cell r="C309" t="str">
            <v>OM3500 OC-192 BLSR RTU</v>
          </cell>
          <cell r="D309">
            <v>1.8324</v>
          </cell>
          <cell r="E309">
            <v>1.83001788</v>
          </cell>
          <cell r="F309">
            <v>9867</v>
          </cell>
          <cell r="G309" t="str">
            <v>OM3500</v>
          </cell>
          <cell r="H309">
            <v>3007</v>
          </cell>
          <cell r="I309">
            <v>0.08</v>
          </cell>
          <cell r="J309">
            <v>0.92</v>
          </cell>
          <cell r="K309">
            <v>0.71896219722306687</v>
          </cell>
          <cell r="L309">
            <v>0.28103780277693313</v>
          </cell>
          <cell r="M309">
            <v>2773</v>
          </cell>
        </row>
        <row r="310">
          <cell r="A310" t="str">
            <v>NTN476AH</v>
          </cell>
          <cell r="B310" t="str">
            <v>NTN476AH</v>
          </cell>
          <cell r="C310" t="str">
            <v>OM3500 Shelf</v>
          </cell>
          <cell r="D310">
            <v>1825.1695999999999</v>
          </cell>
          <cell r="E310">
            <v>1822.7968795199999</v>
          </cell>
          <cell r="F310">
            <v>5590</v>
          </cell>
          <cell r="G310" t="str">
            <v>OM3500</v>
          </cell>
          <cell r="H310">
            <v>1324</v>
          </cell>
          <cell r="I310">
            <v>0.08</v>
          </cell>
          <cell r="J310">
            <v>0.92</v>
          </cell>
          <cell r="K310">
            <v>0.78211091234347052</v>
          </cell>
          <cell r="L310">
            <v>0.21788908765652948</v>
          </cell>
          <cell r="M310">
            <v>1218</v>
          </cell>
        </row>
        <row r="311">
          <cell r="A311" t="str">
            <v>NTN483RA</v>
          </cell>
          <cell r="B311" t="str">
            <v>NTN483RA</v>
          </cell>
          <cell r="C311" t="str">
            <v>Shelf Processor Rel 15</v>
          </cell>
          <cell r="D311">
            <v>792.22860000000003</v>
          </cell>
          <cell r="E311">
            <v>791.19870282000011</v>
          </cell>
          <cell r="F311">
            <v>7690</v>
          </cell>
          <cell r="G311" t="str">
            <v>OM3500</v>
          </cell>
          <cell r="H311">
            <v>2343</v>
          </cell>
          <cell r="I311">
            <v>0.08</v>
          </cell>
          <cell r="J311">
            <v>0.92</v>
          </cell>
          <cell r="K311">
            <v>0.71898569570871262</v>
          </cell>
          <cell r="L311">
            <v>0.28101430429128738</v>
          </cell>
          <cell r="M311">
            <v>2161</v>
          </cell>
        </row>
        <row r="312">
          <cell r="A312" t="str">
            <v>NTN484RA</v>
          </cell>
          <cell r="B312" t="str">
            <v>NTN484RA</v>
          </cell>
          <cell r="C312" t="str">
            <v>Network Processor (NPx) Rel 15</v>
          </cell>
          <cell r="D312">
            <v>724.2002</v>
          </cell>
          <cell r="E312">
            <v>723.25873974000001</v>
          </cell>
          <cell r="F312">
            <v>5847</v>
          </cell>
          <cell r="G312" t="str">
            <v>OM3500</v>
          </cell>
          <cell r="H312">
            <v>2167</v>
          </cell>
          <cell r="I312">
            <v>0.08</v>
          </cell>
          <cell r="J312">
            <v>0.92</v>
          </cell>
          <cell r="K312">
            <v>0.71900119719514288</v>
          </cell>
          <cell r="L312">
            <v>0.28099880280485712</v>
          </cell>
          <cell r="M312">
            <v>1643</v>
          </cell>
        </row>
        <row r="313">
          <cell r="A313" t="str">
            <v>NTNM67FESS</v>
          </cell>
          <cell r="B313" t="str">
            <v>NTNM67FESS</v>
          </cell>
          <cell r="C313" t="str">
            <v>OM3500 Preside OPE (per Card) RTU</v>
          </cell>
          <cell r="D313">
            <v>1.8324</v>
          </cell>
          <cell r="E313">
            <v>1.83001788</v>
          </cell>
          <cell r="F313">
            <v>187</v>
          </cell>
          <cell r="G313" t="str">
            <v>ONM</v>
          </cell>
          <cell r="H313">
            <v>257</v>
          </cell>
          <cell r="I313">
            <v>0</v>
          </cell>
          <cell r="J313">
            <v>1</v>
          </cell>
          <cell r="K313">
            <v>-0.37433155080213898</v>
          </cell>
          <cell r="L313">
            <v>1.374331550802139</v>
          </cell>
          <cell r="M313">
            <v>257</v>
          </cell>
        </row>
        <row r="314">
          <cell r="A314" t="str">
            <v>NTNM70EB</v>
          </cell>
          <cell r="B314" t="str">
            <v>NTNM70EB</v>
          </cell>
          <cell r="C314" t="str">
            <v>Optical NM Base RTU (per DOSC or UOSC)</v>
          </cell>
          <cell r="D314">
            <v>1.8324</v>
          </cell>
          <cell r="E314">
            <v>1.83001788</v>
          </cell>
          <cell r="F314">
            <v>854</v>
          </cell>
          <cell r="G314" t="str">
            <v>ONM</v>
          </cell>
          <cell r="H314">
            <v>752</v>
          </cell>
          <cell r="I314">
            <v>0.08</v>
          </cell>
          <cell r="J314">
            <v>0.92</v>
          </cell>
          <cell r="K314">
            <v>0.18969555035128804</v>
          </cell>
          <cell r="L314">
            <v>0.81030444964871196</v>
          </cell>
          <cell r="M314">
            <v>692</v>
          </cell>
        </row>
        <row r="315">
          <cell r="A315" t="str">
            <v>NTNM70EC</v>
          </cell>
          <cell r="B315" t="str">
            <v>NTNM70EC</v>
          </cell>
          <cell r="C315" t="str">
            <v>Optical NM Base RTU (per GMD)</v>
          </cell>
          <cell r="D315">
            <v>1.8324</v>
          </cell>
          <cell r="E315">
            <v>1.83001788</v>
          </cell>
          <cell r="F315">
            <v>2373</v>
          </cell>
          <cell r="G315" t="str">
            <v>ONM</v>
          </cell>
          <cell r="H315">
            <v>2088</v>
          </cell>
          <cell r="I315">
            <v>0.08</v>
          </cell>
          <cell r="J315">
            <v>0.92</v>
          </cell>
          <cell r="K315">
            <v>0.19047619047619047</v>
          </cell>
          <cell r="L315">
            <v>0.80952380952380953</v>
          </cell>
          <cell r="M315">
            <v>1921</v>
          </cell>
        </row>
        <row r="316">
          <cell r="A316" t="str">
            <v>NTNM70EC</v>
          </cell>
          <cell r="B316" t="str">
            <v>NTNM70EC</v>
          </cell>
          <cell r="C316" t="str">
            <v>OME BB Preside</v>
          </cell>
          <cell r="E316">
            <v>0</v>
          </cell>
          <cell r="F316">
            <v>2373</v>
          </cell>
          <cell r="G316" t="str">
            <v>Preside</v>
          </cell>
          <cell r="H316">
            <v>2088</v>
          </cell>
          <cell r="I316">
            <v>0.08</v>
          </cell>
          <cell r="J316">
            <v>0.92</v>
          </cell>
          <cell r="K316">
            <v>0.19047619047619047</v>
          </cell>
          <cell r="L316">
            <v>0.80952380952380953</v>
          </cell>
          <cell r="M316">
            <v>1921</v>
          </cell>
        </row>
        <row r="317">
          <cell r="A317" t="str">
            <v>NTNM70ED</v>
          </cell>
          <cell r="B317" t="str">
            <v>NTNM70ED</v>
          </cell>
          <cell r="C317" t="str">
            <v>Optical NM Base RTU (per WSS)</v>
          </cell>
          <cell r="D317">
            <v>1.8324</v>
          </cell>
          <cell r="E317">
            <v>1.83001788</v>
          </cell>
          <cell r="F317">
            <v>7847</v>
          </cell>
          <cell r="G317" t="str">
            <v>ONM</v>
          </cell>
          <cell r="H317">
            <v>6905</v>
          </cell>
          <cell r="I317">
            <v>0.08</v>
          </cell>
          <cell r="J317">
            <v>0.92</v>
          </cell>
          <cell r="K317">
            <v>0.1903912323180833</v>
          </cell>
          <cell r="L317">
            <v>0.8096087676819167</v>
          </cell>
          <cell r="M317">
            <v>6353</v>
          </cell>
        </row>
        <row r="318">
          <cell r="A318" t="str">
            <v>NTNM70RA</v>
          </cell>
          <cell r="B318" t="str">
            <v>NTNM70RA</v>
          </cell>
          <cell r="C318" t="str">
            <v>Optical Viewer RTU (per DOSC or UOSC)</v>
          </cell>
          <cell r="D318">
            <v>1.8324</v>
          </cell>
          <cell r="E318">
            <v>1.83001788</v>
          </cell>
          <cell r="F318">
            <v>429</v>
          </cell>
          <cell r="G318" t="str">
            <v>ONM</v>
          </cell>
          <cell r="H318">
            <v>378</v>
          </cell>
          <cell r="I318">
            <v>0.08</v>
          </cell>
          <cell r="J318">
            <v>0.92</v>
          </cell>
          <cell r="K318">
            <v>0.11888111888111885</v>
          </cell>
          <cell r="L318">
            <v>0.88111888111888115</v>
          </cell>
          <cell r="M318">
            <v>378</v>
          </cell>
        </row>
        <row r="319">
          <cell r="A319" t="str">
            <v>NTNM70RB</v>
          </cell>
          <cell r="B319" t="str">
            <v>NTNM70RB</v>
          </cell>
          <cell r="C319" t="str">
            <v>Optical Viewer RTU (per GMD)</v>
          </cell>
          <cell r="D319">
            <v>1.8324</v>
          </cell>
          <cell r="E319">
            <v>1.83001788</v>
          </cell>
          <cell r="F319">
            <v>1183</v>
          </cell>
          <cell r="G319" t="str">
            <v>ONM</v>
          </cell>
          <cell r="H319">
            <v>1041</v>
          </cell>
          <cell r="I319">
            <v>0.08</v>
          </cell>
          <cell r="J319">
            <v>0.92</v>
          </cell>
          <cell r="K319">
            <v>0.12003381234150468</v>
          </cell>
          <cell r="L319">
            <v>0.87996618765849532</v>
          </cell>
          <cell r="M319">
            <v>1041</v>
          </cell>
        </row>
        <row r="320">
          <cell r="A320" t="str">
            <v>NTNM70RC</v>
          </cell>
          <cell r="B320" t="str">
            <v>NTNM70RC</v>
          </cell>
          <cell r="C320" t="str">
            <v>Optical Viewer (per WSS)</v>
          </cell>
          <cell r="D320">
            <v>1.8324</v>
          </cell>
          <cell r="E320">
            <v>1.83001788</v>
          </cell>
          <cell r="F320">
            <v>3920</v>
          </cell>
          <cell r="G320" t="str">
            <v>ONM</v>
          </cell>
          <cell r="H320">
            <v>3450</v>
          </cell>
          <cell r="I320">
            <v>0.08</v>
          </cell>
          <cell r="J320">
            <v>0.92</v>
          </cell>
          <cell r="K320">
            <v>0.11989795918367352</v>
          </cell>
          <cell r="L320">
            <v>0.88010204081632648</v>
          </cell>
          <cell r="M320">
            <v>3450</v>
          </cell>
        </row>
        <row r="321">
          <cell r="A321" t="str">
            <v>NTRU6328</v>
          </cell>
          <cell r="B321" t="str">
            <v>NTRU6328</v>
          </cell>
          <cell r="C321" t="str">
            <v>Anchor Bolt</v>
          </cell>
          <cell r="D321">
            <v>70.321299999999994</v>
          </cell>
          <cell r="E321">
            <v>70.229882309999994</v>
          </cell>
          <cell r="F321">
            <v>260</v>
          </cell>
          <cell r="G321" t="str">
            <v>Multi Service Switch (MSS)</v>
          </cell>
          <cell r="H321">
            <v>260</v>
          </cell>
          <cell r="I321">
            <v>0</v>
          </cell>
          <cell r="J321">
            <v>1</v>
          </cell>
          <cell r="K321">
            <v>0</v>
          </cell>
          <cell r="L321">
            <v>1</v>
          </cell>
          <cell r="M321">
            <v>260</v>
          </cell>
        </row>
        <row r="322">
          <cell r="A322" t="str">
            <v>NTRU6501</v>
          </cell>
          <cell r="B322" t="str">
            <v>NTRU6501</v>
          </cell>
          <cell r="C322" t="str">
            <v>PTE-2000 EEA</v>
          </cell>
          <cell r="D322">
            <v>702.20169999999996</v>
          </cell>
          <cell r="E322">
            <v>701.28883779</v>
          </cell>
          <cell r="F322">
            <v>1310</v>
          </cell>
          <cell r="G322" t="str">
            <v>Miscellaneous</v>
          </cell>
          <cell r="H322">
            <v>1310</v>
          </cell>
          <cell r="I322">
            <v>0</v>
          </cell>
          <cell r="J322">
            <v>1</v>
          </cell>
          <cell r="K322">
            <v>0</v>
          </cell>
          <cell r="L322">
            <v>1</v>
          </cell>
          <cell r="M322">
            <v>1310</v>
          </cell>
        </row>
        <row r="323">
          <cell r="A323" t="str">
            <v>NTT801BA</v>
          </cell>
          <cell r="B323" t="str">
            <v>NTT801BA</v>
          </cell>
          <cell r="C323" t="str">
            <v>GMD Type 2</v>
          </cell>
          <cell r="D323">
            <v>10423.503000000001</v>
          </cell>
          <cell r="E323">
            <v>10409.9524461</v>
          </cell>
          <cell r="F323">
            <v>85194</v>
          </cell>
          <cell r="G323" t="str">
            <v>CPL</v>
          </cell>
          <cell r="H323">
            <v>30086</v>
          </cell>
          <cell r="I323">
            <v>0.08</v>
          </cell>
          <cell r="J323">
            <v>0.92</v>
          </cell>
          <cell r="K323">
            <v>0.67500058689579079</v>
          </cell>
          <cell r="L323">
            <v>0.32499941310420921</v>
          </cell>
          <cell r="M323">
            <v>27688</v>
          </cell>
        </row>
        <row r="324">
          <cell r="A324" t="str">
            <v>NTT801FAE5</v>
          </cell>
          <cell r="B324" t="str">
            <v>NTT801FAE5</v>
          </cell>
          <cell r="C324" t="str">
            <v>5 Fan Assembly</v>
          </cell>
          <cell r="D324">
            <v>671.06119999999999</v>
          </cell>
          <cell r="E324">
            <v>670.18882043999997</v>
          </cell>
          <cell r="F324">
            <v>868</v>
          </cell>
          <cell r="G324" t="str">
            <v>CPL</v>
          </cell>
          <cell r="H324">
            <v>306</v>
          </cell>
          <cell r="I324">
            <v>0.08</v>
          </cell>
          <cell r="J324">
            <v>0.92</v>
          </cell>
          <cell r="K324">
            <v>0.67511520737327191</v>
          </cell>
          <cell r="L324">
            <v>0.32488479262672809</v>
          </cell>
          <cell r="M324">
            <v>282</v>
          </cell>
        </row>
        <row r="325">
          <cell r="A325" t="str">
            <v>NTT810BA</v>
          </cell>
          <cell r="B325" t="str">
            <v>NTT810BA</v>
          </cell>
          <cell r="C325" t="str">
            <v>CMD4</v>
          </cell>
          <cell r="D325">
            <v>6471.4018999999998</v>
          </cell>
          <cell r="E325">
            <v>6462.98907753</v>
          </cell>
          <cell r="F325">
            <v>35020</v>
          </cell>
          <cell r="G325" t="str">
            <v>CPL</v>
          </cell>
          <cell r="H325">
            <v>12368</v>
          </cell>
          <cell r="I325">
            <v>0.08</v>
          </cell>
          <cell r="J325">
            <v>0.92</v>
          </cell>
          <cell r="K325">
            <v>0.67498572244431754</v>
          </cell>
          <cell r="L325">
            <v>0.32501427755568246</v>
          </cell>
          <cell r="M325">
            <v>11382</v>
          </cell>
        </row>
        <row r="326">
          <cell r="A326" t="str">
            <v>NTT810CA</v>
          </cell>
          <cell r="B326" t="str">
            <v>NTT810CA</v>
          </cell>
          <cell r="C326" t="str">
            <v>sCMD4</v>
          </cell>
          <cell r="D326">
            <v>4166.2992000000004</v>
          </cell>
          <cell r="E326">
            <v>4160.8830110400004</v>
          </cell>
          <cell r="F326">
            <v>34970</v>
          </cell>
          <cell r="G326" t="str">
            <v>CPL</v>
          </cell>
          <cell r="H326">
            <v>12350</v>
          </cell>
          <cell r="I326">
            <v>0.08</v>
          </cell>
          <cell r="J326">
            <v>0.92</v>
          </cell>
          <cell r="K326">
            <v>0.67500714898484415</v>
          </cell>
          <cell r="L326">
            <v>0.32499285101515585</v>
          </cell>
          <cell r="M326">
            <v>11365</v>
          </cell>
        </row>
        <row r="327">
          <cell r="A327" t="str">
            <v>NTT830AAE5</v>
          </cell>
          <cell r="B327" t="str">
            <v>NTT830AAE5</v>
          </cell>
          <cell r="C327" t="str">
            <v>SLA</v>
          </cell>
          <cell r="D327">
            <v>5487.3243000000002</v>
          </cell>
          <cell r="E327">
            <v>5480.1907784100003</v>
          </cell>
          <cell r="F327">
            <v>30953</v>
          </cell>
          <cell r="G327" t="str">
            <v>CPL</v>
          </cell>
          <cell r="H327">
            <v>10931</v>
          </cell>
          <cell r="I327">
            <v>0.08</v>
          </cell>
          <cell r="J327">
            <v>0.92</v>
          </cell>
          <cell r="K327">
            <v>0.67499111556230407</v>
          </cell>
          <cell r="L327">
            <v>0.32500888443769593</v>
          </cell>
          <cell r="M327">
            <v>10060</v>
          </cell>
        </row>
        <row r="328">
          <cell r="A328" t="str">
            <v>NTT830BAE5</v>
          </cell>
          <cell r="B328" t="str">
            <v>NTT830BAE5</v>
          </cell>
          <cell r="C328" t="str">
            <v>MLA</v>
          </cell>
          <cell r="D328">
            <v>9809.2955000000002</v>
          </cell>
          <cell r="E328">
            <v>9796.5434158500011</v>
          </cell>
          <cell r="F328">
            <v>49524</v>
          </cell>
          <cell r="G328" t="str">
            <v>CPL</v>
          </cell>
          <cell r="H328">
            <v>17489</v>
          </cell>
          <cell r="I328">
            <v>0.08</v>
          </cell>
          <cell r="J328">
            <v>0.92</v>
          </cell>
          <cell r="K328">
            <v>0.6750060576690089</v>
          </cell>
          <cell r="L328">
            <v>0.3249939423309911</v>
          </cell>
          <cell r="M328">
            <v>16095</v>
          </cell>
        </row>
        <row r="329">
          <cell r="A329" t="str">
            <v>NTT830DAE5</v>
          </cell>
          <cell r="B329" t="str">
            <v>NTT830DAE5</v>
          </cell>
          <cell r="C329" t="str">
            <v>LIM</v>
          </cell>
          <cell r="D329">
            <v>3300.8955999999998</v>
          </cell>
          <cell r="E329">
            <v>3296.6044357199999</v>
          </cell>
          <cell r="F329">
            <v>17335</v>
          </cell>
          <cell r="G329" t="str">
            <v>CPL</v>
          </cell>
          <cell r="H329">
            <v>6121</v>
          </cell>
          <cell r="I329">
            <v>0.08</v>
          </cell>
          <cell r="J329">
            <v>0.92</v>
          </cell>
          <cell r="K329">
            <v>0.67499278915488903</v>
          </cell>
          <cell r="L329">
            <v>0.32500721084511097</v>
          </cell>
          <cell r="M329">
            <v>5634</v>
          </cell>
        </row>
        <row r="330">
          <cell r="A330" t="str">
            <v>NTT830FAE5</v>
          </cell>
          <cell r="B330" t="str">
            <v>NTT830FAE5</v>
          </cell>
          <cell r="C330" t="str">
            <v>MLA 2</v>
          </cell>
          <cell r="D330">
            <v>11351.9884</v>
          </cell>
          <cell r="E330">
            <v>11337.23081508</v>
          </cell>
          <cell r="F330">
            <v>58625</v>
          </cell>
          <cell r="G330" t="str">
            <v>CPL</v>
          </cell>
          <cell r="H330">
            <v>20703</v>
          </cell>
          <cell r="I330">
            <v>0.08</v>
          </cell>
          <cell r="J330">
            <v>0.92</v>
          </cell>
          <cell r="K330">
            <v>0.67500213219616212</v>
          </cell>
          <cell r="L330">
            <v>0.32499786780383788</v>
          </cell>
          <cell r="M330">
            <v>19053</v>
          </cell>
        </row>
        <row r="331">
          <cell r="A331" t="str">
            <v>NTT831AAE5</v>
          </cell>
          <cell r="B331" t="str">
            <v>NTT831AAE5</v>
          </cell>
          <cell r="C331" t="str">
            <v xml:space="preserve">CPL Raman Amplifier - Release 3.1 </v>
          </cell>
          <cell r="E331">
            <v>15969.22</v>
          </cell>
          <cell r="F331">
            <v>130000</v>
          </cell>
          <cell r="G331" t="str">
            <v>CPL</v>
          </cell>
          <cell r="K331">
            <v>0.67500000000000004</v>
          </cell>
          <cell r="L331">
            <v>0.32499999999999996</v>
          </cell>
          <cell r="M331">
            <v>42250</v>
          </cell>
        </row>
        <row r="332">
          <cell r="A332" t="str">
            <v>NTT837CAE5</v>
          </cell>
          <cell r="B332" t="str">
            <v>NTT837CAE5</v>
          </cell>
          <cell r="C332" t="str">
            <v>50G WSS</v>
          </cell>
          <cell r="D332">
            <v>24298.657200000001</v>
          </cell>
          <cell r="E332">
            <v>24267.068945640003</v>
          </cell>
          <cell r="F332">
            <v>136500</v>
          </cell>
          <cell r="G332" t="str">
            <v>CPL</v>
          </cell>
          <cell r="H332">
            <v>48206</v>
          </cell>
          <cell r="I332">
            <v>0.08</v>
          </cell>
          <cell r="J332">
            <v>0.92</v>
          </cell>
          <cell r="K332">
            <v>0.67499633699633699</v>
          </cell>
          <cell r="L332">
            <v>0.32500366300366301</v>
          </cell>
          <cell r="M332">
            <v>44363</v>
          </cell>
        </row>
        <row r="333">
          <cell r="A333" t="str">
            <v>NTT837DAE5</v>
          </cell>
          <cell r="B333" t="str">
            <v>NTT837DAE5</v>
          </cell>
          <cell r="C333" t="str">
            <v>50G WSS</v>
          </cell>
          <cell r="E333">
            <v>16820.97</v>
          </cell>
          <cell r="F333">
            <v>91000</v>
          </cell>
          <cell r="G333" t="str">
            <v>CPL</v>
          </cell>
          <cell r="K333">
            <v>0.67500000000000004</v>
          </cell>
          <cell r="L333">
            <v>0.32499999999999996</v>
          </cell>
          <cell r="M333">
            <v>29575</v>
          </cell>
        </row>
        <row r="334">
          <cell r="A334" t="str">
            <v>NTT838AAE5</v>
          </cell>
          <cell r="B334" t="str">
            <v>NTT838AAE5</v>
          </cell>
          <cell r="C334" t="str">
            <v>OPM</v>
          </cell>
          <cell r="D334">
            <v>6629.6574000000001</v>
          </cell>
          <cell r="E334">
            <v>6621.0388453800006</v>
          </cell>
          <cell r="F334">
            <v>46571</v>
          </cell>
          <cell r="G334" t="str">
            <v>CPL</v>
          </cell>
          <cell r="H334">
            <v>16446</v>
          </cell>
          <cell r="I334">
            <v>0.08</v>
          </cell>
          <cell r="J334">
            <v>0.92</v>
          </cell>
          <cell r="K334">
            <v>0.6749908741491486</v>
          </cell>
          <cell r="L334">
            <v>0.3250091258508514</v>
          </cell>
          <cell r="M334">
            <v>15136</v>
          </cell>
        </row>
        <row r="335">
          <cell r="A335" t="str">
            <v>NTT839AA</v>
          </cell>
          <cell r="B335" t="str">
            <v>NTT839AA</v>
          </cell>
          <cell r="C335" t="str">
            <v>Dual OSC 1510nm</v>
          </cell>
          <cell r="D335">
            <v>3852.9724000000001</v>
          </cell>
          <cell r="E335">
            <v>3847.9635358800001</v>
          </cell>
          <cell r="F335">
            <v>29758</v>
          </cell>
          <cell r="G335" t="str">
            <v>CPL</v>
          </cell>
          <cell r="H335">
            <v>10509</v>
          </cell>
          <cell r="I335">
            <v>0.08</v>
          </cell>
          <cell r="J335">
            <v>0.92</v>
          </cell>
          <cell r="K335">
            <v>0.67501176154311437</v>
          </cell>
          <cell r="L335">
            <v>0.32498823845688563</v>
          </cell>
          <cell r="M335">
            <v>9671</v>
          </cell>
        </row>
        <row r="336">
          <cell r="A336" t="str">
            <v>NTT839BA</v>
          </cell>
          <cell r="B336" t="str">
            <v>NTT839BA</v>
          </cell>
          <cell r="C336" t="str">
            <v>Uni - OSC 1510nm</v>
          </cell>
          <cell r="D336">
            <v>3613.8818999999999</v>
          </cell>
          <cell r="E336">
            <v>3609.1838535299999</v>
          </cell>
          <cell r="F336">
            <v>22100</v>
          </cell>
          <cell r="G336" t="str">
            <v>CPL</v>
          </cell>
          <cell r="H336">
            <v>7805</v>
          </cell>
          <cell r="I336">
            <v>0.08</v>
          </cell>
          <cell r="J336">
            <v>0.92</v>
          </cell>
          <cell r="K336">
            <v>0.67497737556561088</v>
          </cell>
          <cell r="L336">
            <v>0.32502262443438912</v>
          </cell>
          <cell r="M336">
            <v>7183</v>
          </cell>
        </row>
        <row r="337">
          <cell r="A337" t="str">
            <v>NTT841AF</v>
          </cell>
          <cell r="B337" t="str">
            <v>NTT841AF</v>
          </cell>
          <cell r="C337" t="str">
            <v>Software Load on CD rel 3.1</v>
          </cell>
          <cell r="D337">
            <v>0</v>
          </cell>
          <cell r="E337">
            <v>4.54</v>
          </cell>
          <cell r="F337">
            <v>650</v>
          </cell>
          <cell r="G337" t="str">
            <v>CPL</v>
          </cell>
          <cell r="H337">
            <v>230</v>
          </cell>
          <cell r="I337">
            <v>0.08</v>
          </cell>
          <cell r="J337">
            <v>0.92</v>
          </cell>
          <cell r="K337">
            <v>0.67538461538461536</v>
          </cell>
          <cell r="L337">
            <v>0.32461538461538464</v>
          </cell>
          <cell r="M337">
            <v>211</v>
          </cell>
        </row>
        <row r="338">
          <cell r="A338" t="str">
            <v>NTT841AG</v>
          </cell>
          <cell r="B338" t="str">
            <v>NTT841AG</v>
          </cell>
          <cell r="C338" t="str">
            <v>Software Load on CD rel 3.02</v>
          </cell>
          <cell r="D338">
            <v>0</v>
          </cell>
          <cell r="E338">
            <v>3.9</v>
          </cell>
          <cell r="F338">
            <v>650</v>
          </cell>
          <cell r="G338" t="str">
            <v>CPL</v>
          </cell>
          <cell r="H338">
            <v>230</v>
          </cell>
          <cell r="I338">
            <v>0.08</v>
          </cell>
          <cell r="J338">
            <v>0.92</v>
          </cell>
          <cell r="K338">
            <v>0.67538461538461536</v>
          </cell>
          <cell r="L338">
            <v>0.32461538461538464</v>
          </cell>
          <cell r="M338">
            <v>211</v>
          </cell>
        </row>
        <row r="339">
          <cell r="A339" t="str">
            <v>NTT841AH</v>
          </cell>
          <cell r="B339" t="str">
            <v>NTT841AH</v>
          </cell>
          <cell r="C339" t="str">
            <v>Software Load on CD rel 3.2</v>
          </cell>
          <cell r="D339">
            <v>0</v>
          </cell>
          <cell r="E339">
            <v>4.54</v>
          </cell>
          <cell r="F339">
            <v>650</v>
          </cell>
          <cell r="G339" t="str">
            <v>CPL</v>
          </cell>
          <cell r="H339">
            <v>230</v>
          </cell>
          <cell r="I339">
            <v>0.08</v>
          </cell>
          <cell r="J339">
            <v>0.92</v>
          </cell>
          <cell r="K339">
            <v>0.67538461538461536</v>
          </cell>
          <cell r="L339">
            <v>0.32461538461538464</v>
          </cell>
          <cell r="M339">
            <v>211</v>
          </cell>
        </row>
        <row r="340">
          <cell r="A340" t="str">
            <v>NTT842DC</v>
          </cell>
          <cell r="B340" t="str">
            <v>NTT842DC</v>
          </cell>
          <cell r="C340" t="str">
            <v>Amplifier RTU</v>
          </cell>
          <cell r="D340">
            <v>1.8324</v>
          </cell>
          <cell r="E340">
            <v>1.83001788</v>
          </cell>
          <cell r="F340">
            <v>19500</v>
          </cell>
          <cell r="G340" t="str">
            <v>CPL</v>
          </cell>
          <cell r="H340">
            <v>6887</v>
          </cell>
          <cell r="I340">
            <v>0.08</v>
          </cell>
          <cell r="J340">
            <v>0.92</v>
          </cell>
          <cell r="K340">
            <v>0.67497435897435898</v>
          </cell>
          <cell r="L340">
            <v>0.32502564102564102</v>
          </cell>
          <cell r="M340">
            <v>6338</v>
          </cell>
        </row>
        <row r="341">
          <cell r="A341" t="str">
            <v>NTT842DD</v>
          </cell>
          <cell r="B341" t="str">
            <v>NTT842DD</v>
          </cell>
          <cell r="C341" t="str">
            <v>GMD based OADM RTU</v>
          </cell>
          <cell r="D341">
            <v>1.8324</v>
          </cell>
          <cell r="E341">
            <v>1.83001788</v>
          </cell>
          <cell r="F341">
            <v>6500</v>
          </cell>
          <cell r="G341" t="str">
            <v>CPL</v>
          </cell>
          <cell r="H341">
            <v>2296</v>
          </cell>
          <cell r="I341">
            <v>0.08</v>
          </cell>
          <cell r="J341">
            <v>0.92</v>
          </cell>
          <cell r="K341">
            <v>0.67492307692307696</v>
          </cell>
          <cell r="L341">
            <v>0.32507692307692304</v>
          </cell>
          <cell r="M341">
            <v>2113</v>
          </cell>
        </row>
        <row r="342">
          <cell r="A342" t="str">
            <v>NTT842FA</v>
          </cell>
          <cell r="B342" t="str">
            <v>NTT842FA</v>
          </cell>
          <cell r="C342" t="str">
            <v>GMD or WSS based Terminal RTU (All wavelengths drop)</v>
          </cell>
          <cell r="D342">
            <v>1.8324</v>
          </cell>
          <cell r="E342">
            <v>1.83001788</v>
          </cell>
          <cell r="F342">
            <v>13000</v>
          </cell>
          <cell r="G342" t="str">
            <v>CPL</v>
          </cell>
          <cell r="H342">
            <v>4591</v>
          </cell>
          <cell r="I342">
            <v>0.08</v>
          </cell>
          <cell r="J342">
            <v>0.92</v>
          </cell>
          <cell r="K342">
            <v>0.67500000000000004</v>
          </cell>
          <cell r="L342">
            <v>0.32499999999999996</v>
          </cell>
          <cell r="M342">
            <v>4225</v>
          </cell>
        </row>
        <row r="343">
          <cell r="A343" t="str">
            <v>NTT842GA</v>
          </cell>
          <cell r="B343" t="str">
            <v>NTT842GA</v>
          </cell>
          <cell r="C343" t="str">
            <v>ROADM   RTU</v>
          </cell>
          <cell r="D343">
            <v>1.8324</v>
          </cell>
          <cell r="E343">
            <v>1.83001788</v>
          </cell>
          <cell r="F343">
            <v>13000</v>
          </cell>
          <cell r="G343" t="str">
            <v>CPL</v>
          </cell>
          <cell r="H343">
            <v>4591</v>
          </cell>
          <cell r="I343">
            <v>0.08</v>
          </cell>
          <cell r="J343">
            <v>0.92</v>
          </cell>
          <cell r="K343">
            <v>0.67500000000000004</v>
          </cell>
          <cell r="L343">
            <v>0.32499999999999996</v>
          </cell>
          <cell r="M343">
            <v>4225</v>
          </cell>
        </row>
        <row r="344">
          <cell r="A344" t="str">
            <v>NTT842HA</v>
          </cell>
          <cell r="B344" t="str">
            <v>NTT842HA</v>
          </cell>
          <cell r="C344" t="str">
            <v>TOADM   RTU</v>
          </cell>
          <cell r="D344">
            <v>1.8324</v>
          </cell>
          <cell r="E344">
            <v>1.83001788</v>
          </cell>
          <cell r="F344">
            <v>3250</v>
          </cell>
          <cell r="G344" t="str">
            <v>CPL</v>
          </cell>
          <cell r="H344">
            <v>1148</v>
          </cell>
          <cell r="I344">
            <v>0.08</v>
          </cell>
          <cell r="J344">
            <v>0.92</v>
          </cell>
          <cell r="K344">
            <v>0.67507692307692313</v>
          </cell>
          <cell r="L344">
            <v>0.32492307692307687</v>
          </cell>
          <cell r="M344">
            <v>1056</v>
          </cell>
        </row>
        <row r="345">
          <cell r="A345" t="str">
            <v>NTT842JA</v>
          </cell>
          <cell r="B345" t="str">
            <v>NTT842JA</v>
          </cell>
          <cell r="C345" t="str">
            <v>DGFF   RTU</v>
          </cell>
          <cell r="D345">
            <v>1.8324</v>
          </cell>
          <cell r="E345">
            <v>1.83001788</v>
          </cell>
          <cell r="F345">
            <v>3250</v>
          </cell>
          <cell r="G345" t="str">
            <v>CPL</v>
          </cell>
          <cell r="H345">
            <v>1148</v>
          </cell>
          <cell r="I345">
            <v>0.08</v>
          </cell>
          <cell r="J345">
            <v>0.92</v>
          </cell>
          <cell r="K345">
            <v>0.67507692307692313</v>
          </cell>
          <cell r="L345">
            <v>0.32492307692307687</v>
          </cell>
          <cell r="M345">
            <v>1056</v>
          </cell>
        </row>
        <row r="346">
          <cell r="A346" t="str">
            <v>NTT842KA</v>
          </cell>
          <cell r="B346" t="str">
            <v>NTT842KA</v>
          </cell>
          <cell r="C346" t="str">
            <v>Foreign Wavelength RTU per CMD</v>
          </cell>
          <cell r="D346">
            <v>1.8324</v>
          </cell>
          <cell r="E346">
            <v>1.83001788</v>
          </cell>
          <cell r="F346">
            <v>26000</v>
          </cell>
          <cell r="G346" t="str">
            <v>CPL</v>
          </cell>
          <cell r="H346">
            <v>9182</v>
          </cell>
          <cell r="I346">
            <v>0.08</v>
          </cell>
          <cell r="J346">
            <v>0.92</v>
          </cell>
          <cell r="K346">
            <v>0.67500000000000004</v>
          </cell>
          <cell r="L346">
            <v>0.32499999999999996</v>
          </cell>
          <cell r="M346">
            <v>8450</v>
          </cell>
        </row>
        <row r="347">
          <cell r="A347" t="str">
            <v>NTT861AAE5</v>
          </cell>
          <cell r="B347" t="str">
            <v>NTT861AAE5</v>
          </cell>
          <cell r="C347" t="str">
            <v>sCMD8 Filtered</v>
          </cell>
          <cell r="D347">
            <v>10947.373100000001</v>
          </cell>
          <cell r="E347">
            <v>10933.141514970001</v>
          </cell>
          <cell r="F347">
            <v>56148</v>
          </cell>
          <cell r="G347" t="str">
            <v>CPL</v>
          </cell>
          <cell r="H347">
            <v>19829</v>
          </cell>
          <cell r="I347">
            <v>0.08</v>
          </cell>
          <cell r="J347">
            <v>0.92</v>
          </cell>
          <cell r="K347">
            <v>0.67500178100733776</v>
          </cell>
          <cell r="L347">
            <v>0.32499821899266224</v>
          </cell>
          <cell r="M347">
            <v>18248</v>
          </cell>
        </row>
        <row r="348">
          <cell r="A348" t="str">
            <v>NTT861BA</v>
          </cell>
          <cell r="B348" t="str">
            <v>NTT861BA</v>
          </cell>
          <cell r="C348" t="str">
            <v>sCMD8 Open</v>
          </cell>
          <cell r="D348">
            <v>11982.2968</v>
          </cell>
          <cell r="E348">
            <v>11966.71981416</v>
          </cell>
          <cell r="F348">
            <v>56149</v>
          </cell>
          <cell r="G348" t="str">
            <v>CPL</v>
          </cell>
          <cell r="H348">
            <v>19829</v>
          </cell>
          <cell r="I348">
            <v>0.08</v>
          </cell>
          <cell r="J348">
            <v>0.92</v>
          </cell>
          <cell r="K348">
            <v>0.67500756914637838</v>
          </cell>
          <cell r="L348">
            <v>0.32499243085362162</v>
          </cell>
          <cell r="M348">
            <v>18248</v>
          </cell>
        </row>
        <row r="349">
          <cell r="A349" t="str">
            <v>NTT862AAE5</v>
          </cell>
          <cell r="B349" t="str">
            <v>NTT862AAE5</v>
          </cell>
          <cell r="C349" t="str">
            <v xml:space="preserve">Channel Mux Demux (CMD) 44 x 100 GHz ITU spaced wavelengths in the C-Band </v>
          </cell>
          <cell r="E349">
            <v>3945.89</v>
          </cell>
          <cell r="F349">
            <v>65000</v>
          </cell>
          <cell r="G349" t="str">
            <v>CPL</v>
          </cell>
          <cell r="K349">
            <v>0.67500000000000004</v>
          </cell>
          <cell r="L349">
            <v>0.32499999999999996</v>
          </cell>
          <cell r="M349">
            <v>21125</v>
          </cell>
        </row>
        <row r="350">
          <cell r="A350" t="str">
            <v>NTT862BAE5</v>
          </cell>
          <cell r="B350" t="str">
            <v>NTT862BAE5</v>
          </cell>
          <cell r="C350" t="str">
            <v>Channel Mux Demux (CMD) 44 x 50 GHz ITU spaced wavelengths in the C-band (BLUE)</v>
          </cell>
          <cell r="E350">
            <v>4993.5</v>
          </cell>
          <cell r="F350">
            <v>76700</v>
          </cell>
          <cell r="G350" t="str">
            <v>CPL</v>
          </cell>
          <cell r="K350">
            <v>0.67500000000000004</v>
          </cell>
          <cell r="L350">
            <v>0.32499999999999996</v>
          </cell>
          <cell r="M350">
            <v>24928</v>
          </cell>
        </row>
        <row r="351">
          <cell r="A351" t="str">
            <v>NTT862BBE5</v>
          </cell>
          <cell r="B351" t="str">
            <v>NTT862BBE5</v>
          </cell>
          <cell r="C351" t="str">
            <v>Channel Mux Demux (CMD) 44 x 50 GHz ITU spaced wavelengths in the C-band (RED)</v>
          </cell>
          <cell r="E351">
            <v>4993.5</v>
          </cell>
          <cell r="F351">
            <v>76700</v>
          </cell>
          <cell r="G351" t="str">
            <v>CPL</v>
          </cell>
          <cell r="K351">
            <v>0.67500000000000004</v>
          </cell>
          <cell r="L351">
            <v>0.32499999999999996</v>
          </cell>
          <cell r="M351">
            <v>24928</v>
          </cell>
        </row>
        <row r="352">
          <cell r="A352" t="str">
            <v>NTT832AAE5</v>
          </cell>
          <cell r="B352" t="str">
            <v>NTT832AAE5</v>
          </cell>
          <cell r="C352" t="str">
            <v xml:space="preserve">Channel Mux/Demux Amplifier C-Band </v>
          </cell>
          <cell r="E352">
            <v>5093.37</v>
          </cell>
          <cell r="F352">
            <v>42900</v>
          </cell>
          <cell r="G352" t="str">
            <v>CPL</v>
          </cell>
          <cell r="K352">
            <v>0.67500000000000004</v>
          </cell>
          <cell r="L352">
            <v>0.32499999999999996</v>
          </cell>
          <cell r="M352">
            <v>13943</v>
          </cell>
        </row>
        <row r="353">
          <cell r="A353" t="str">
            <v>NTT862AAE5</v>
          </cell>
          <cell r="B353" t="str">
            <v>NTK862AAE5</v>
          </cell>
          <cell r="C353" t="str">
            <v>CMD44</v>
          </cell>
          <cell r="E353">
            <v>0</v>
          </cell>
          <cell r="G353" t="str">
            <v>CPL</v>
          </cell>
          <cell r="H353">
            <v>31039</v>
          </cell>
          <cell r="I353">
            <v>0.08</v>
          </cell>
          <cell r="J353">
            <v>0.92</v>
          </cell>
          <cell r="K353" t="e">
            <v>#DIV/0!</v>
          </cell>
          <cell r="L353" t="e">
            <v>#DIV/0!</v>
          </cell>
          <cell r="M353">
            <v>28556</v>
          </cell>
        </row>
        <row r="357">
          <cell r="A357" t="str">
            <v>NTT870AAE5</v>
          </cell>
          <cell r="B357" t="str">
            <v>NTT870AAE5</v>
          </cell>
          <cell r="C357" t="str">
            <v>DSCM-5</v>
          </cell>
          <cell r="D357">
            <v>752.77729999999997</v>
          </cell>
          <cell r="E357">
            <v>751.79868951000003</v>
          </cell>
          <cell r="F357">
            <v>12831</v>
          </cell>
          <cell r="G357" t="str">
            <v>OCCOM2</v>
          </cell>
          <cell r="H357">
            <v>4462</v>
          </cell>
          <cell r="I357">
            <v>0.08</v>
          </cell>
          <cell r="J357">
            <v>0.92</v>
          </cell>
          <cell r="K357">
            <v>0.65201465201465203</v>
          </cell>
          <cell r="L357">
            <v>0.34798534798534797</v>
          </cell>
          <cell r="M357">
            <v>4465</v>
          </cell>
        </row>
        <row r="358">
          <cell r="A358" t="str">
            <v>NTT870ABE5</v>
          </cell>
          <cell r="B358" t="str">
            <v>NTT870ABE5</v>
          </cell>
          <cell r="C358" t="str">
            <v>DSCM-10</v>
          </cell>
          <cell r="D358">
            <v>874.22500000000002</v>
          </cell>
          <cell r="E358">
            <v>873.08850750000011</v>
          </cell>
          <cell r="F358">
            <v>16023</v>
          </cell>
          <cell r="G358" t="str">
            <v>OCCOM2</v>
          </cell>
          <cell r="H358">
            <v>5573</v>
          </cell>
          <cell r="I358">
            <v>0.08</v>
          </cell>
          <cell r="J358">
            <v>0.92</v>
          </cell>
          <cell r="K358">
            <v>0.65200024964114078</v>
          </cell>
          <cell r="L358">
            <v>0.34799975035885922</v>
          </cell>
          <cell r="M358">
            <v>5576</v>
          </cell>
        </row>
        <row r="359">
          <cell r="A359" t="str">
            <v>NTT870ACE5</v>
          </cell>
          <cell r="B359" t="str">
            <v>NTT870ACE5</v>
          </cell>
          <cell r="C359" t="str">
            <v>DSCM-20</v>
          </cell>
          <cell r="D359">
            <v>1120.0842</v>
          </cell>
          <cell r="E359">
            <v>1118.6280905400001</v>
          </cell>
          <cell r="F359">
            <v>19188</v>
          </cell>
          <cell r="G359" t="str">
            <v>OCCOM2</v>
          </cell>
          <cell r="H359">
            <v>6674</v>
          </cell>
          <cell r="I359">
            <v>0.08</v>
          </cell>
          <cell r="J359">
            <v>0.92</v>
          </cell>
          <cell r="K359">
            <v>0.65202209714404835</v>
          </cell>
          <cell r="L359">
            <v>0.34797790285595165</v>
          </cell>
          <cell r="M359">
            <v>6677</v>
          </cell>
        </row>
        <row r="360">
          <cell r="A360" t="str">
            <v>NTT870ADE5</v>
          </cell>
          <cell r="B360" t="str">
            <v>NTT870ADE5</v>
          </cell>
          <cell r="C360" t="str">
            <v>DSCM-30</v>
          </cell>
          <cell r="D360">
            <v>1294.3705</v>
          </cell>
          <cell r="E360">
            <v>1292.68781835</v>
          </cell>
          <cell r="F360">
            <v>22282</v>
          </cell>
          <cell r="G360" t="str">
            <v>OCCOM2</v>
          </cell>
          <cell r="H360">
            <v>7749</v>
          </cell>
          <cell r="I360">
            <v>0.08</v>
          </cell>
          <cell r="J360">
            <v>0.92</v>
          </cell>
          <cell r="K360">
            <v>0.65200610358136613</v>
          </cell>
          <cell r="L360">
            <v>0.34799389641863387</v>
          </cell>
          <cell r="M360">
            <v>7754</v>
          </cell>
        </row>
        <row r="361">
          <cell r="A361" t="str">
            <v>NTT870AEE5</v>
          </cell>
          <cell r="B361" t="str">
            <v>NTT870AEE5</v>
          </cell>
          <cell r="C361" t="str">
            <v>DSCM-40</v>
          </cell>
          <cell r="D361">
            <v>1589.0331000000001</v>
          </cell>
          <cell r="E361">
            <v>1586.9673569700001</v>
          </cell>
          <cell r="F361">
            <v>25480</v>
          </cell>
          <cell r="G361" t="str">
            <v>OCCOM2</v>
          </cell>
          <cell r="H361">
            <v>8862</v>
          </cell>
          <cell r="I361">
            <v>0.08</v>
          </cell>
          <cell r="J361">
            <v>0.92</v>
          </cell>
          <cell r="K361">
            <v>0.65200156985871272</v>
          </cell>
          <cell r="L361">
            <v>0.34799843014128728</v>
          </cell>
          <cell r="M361">
            <v>8867</v>
          </cell>
        </row>
        <row r="362">
          <cell r="A362" t="str">
            <v>NTT870AFE5</v>
          </cell>
          <cell r="B362" t="str">
            <v>NTT870AFE5</v>
          </cell>
          <cell r="C362" t="str">
            <v>DSCM-50</v>
          </cell>
          <cell r="D362">
            <v>1818.0804000000001</v>
          </cell>
          <cell r="E362">
            <v>1815.7168954800002</v>
          </cell>
          <cell r="F362">
            <v>30095</v>
          </cell>
          <cell r="G362" t="str">
            <v>OCCOM2</v>
          </cell>
          <cell r="H362">
            <v>10467</v>
          </cell>
          <cell r="I362">
            <v>0.08</v>
          </cell>
          <cell r="J362">
            <v>0.92</v>
          </cell>
          <cell r="K362">
            <v>0.6520019936866589</v>
          </cell>
          <cell r="L362">
            <v>0.3479980063133411</v>
          </cell>
          <cell r="M362">
            <v>10473</v>
          </cell>
        </row>
        <row r="363">
          <cell r="A363" t="str">
            <v>NTT870AGE5</v>
          </cell>
          <cell r="B363" t="str">
            <v>NTT870AGE5</v>
          </cell>
          <cell r="C363" t="str">
            <v>DSCM-60</v>
          </cell>
          <cell r="D363">
            <v>1776.9169999999999</v>
          </cell>
          <cell r="E363">
            <v>1774.6070078999999</v>
          </cell>
          <cell r="F363">
            <v>31655</v>
          </cell>
          <cell r="G363" t="str">
            <v>OCCOM2</v>
          </cell>
          <cell r="H363">
            <v>11009</v>
          </cell>
          <cell r="I363">
            <v>0.08</v>
          </cell>
          <cell r="J363">
            <v>0.92</v>
          </cell>
          <cell r="K363">
            <v>0.65199810456483975</v>
          </cell>
          <cell r="L363">
            <v>0.34800189543516025</v>
          </cell>
          <cell r="M363">
            <v>11016</v>
          </cell>
        </row>
        <row r="364">
          <cell r="A364" t="str">
            <v>NTT870AHE5</v>
          </cell>
          <cell r="B364" t="str">
            <v>NTT870AHE5</v>
          </cell>
          <cell r="C364" t="str">
            <v>DSCM-70</v>
          </cell>
          <cell r="D364">
            <v>1972.8614</v>
          </cell>
          <cell r="E364">
            <v>1970.2966801800001</v>
          </cell>
          <cell r="F364">
            <v>34808</v>
          </cell>
          <cell r="G364" t="str">
            <v>OCCOM2</v>
          </cell>
          <cell r="H364">
            <v>12106</v>
          </cell>
          <cell r="I364">
            <v>0.08</v>
          </cell>
          <cell r="J364">
            <v>0.92</v>
          </cell>
          <cell r="K364">
            <v>0.65200528614111697</v>
          </cell>
          <cell r="L364">
            <v>0.34799471385888303</v>
          </cell>
          <cell r="M364">
            <v>12113</v>
          </cell>
        </row>
        <row r="365">
          <cell r="A365" t="str">
            <v>NTT870AJE5</v>
          </cell>
          <cell r="B365" t="str">
            <v>NTT870AJE5</v>
          </cell>
          <cell r="C365" t="str">
            <v>DSCM-80</v>
          </cell>
          <cell r="D365">
            <v>2455.5079999999998</v>
          </cell>
          <cell r="E365">
            <v>2452.3158395999999</v>
          </cell>
          <cell r="F365">
            <v>37993</v>
          </cell>
          <cell r="G365" t="str">
            <v>OCCOM2</v>
          </cell>
          <cell r="H365">
            <v>13214</v>
          </cell>
          <cell r="I365">
            <v>0.08</v>
          </cell>
          <cell r="J365">
            <v>0.92</v>
          </cell>
          <cell r="K365">
            <v>0.65198852420182662</v>
          </cell>
          <cell r="L365">
            <v>0.34801147579817338</v>
          </cell>
          <cell r="M365">
            <v>13222</v>
          </cell>
        </row>
        <row r="366">
          <cell r="A366" t="str">
            <v>NTT870AKE5</v>
          </cell>
          <cell r="B366" t="str">
            <v>NTT870AKE5</v>
          </cell>
          <cell r="C366" t="str">
            <v>DSCM-90</v>
          </cell>
          <cell r="D366">
            <v>3909.4256999999998</v>
          </cell>
          <cell r="E366">
            <v>3904.34344659</v>
          </cell>
          <cell r="F366">
            <v>41113</v>
          </cell>
          <cell r="G366" t="str">
            <v>OCCOM2</v>
          </cell>
          <cell r="H366">
            <v>14299</v>
          </cell>
          <cell r="I366">
            <v>0.08</v>
          </cell>
          <cell r="J366">
            <v>0.92</v>
          </cell>
          <cell r="K366">
            <v>0.65200788071899396</v>
          </cell>
          <cell r="L366">
            <v>0.34799211928100604</v>
          </cell>
          <cell r="M366">
            <v>14307</v>
          </cell>
        </row>
        <row r="367">
          <cell r="A367" t="str">
            <v>NTT870ALE5</v>
          </cell>
          <cell r="B367" t="str">
            <v>NTT870ALE5</v>
          </cell>
          <cell r="C367" t="str">
            <v>DSCM-100</v>
          </cell>
          <cell r="D367">
            <v>4211.4777999999997</v>
          </cell>
          <cell r="E367">
            <v>4206.0028788600002</v>
          </cell>
          <cell r="F367">
            <v>44233</v>
          </cell>
          <cell r="G367" t="str">
            <v>OCCOM2</v>
          </cell>
          <cell r="H367">
            <v>15384</v>
          </cell>
          <cell r="I367">
            <v>0.08</v>
          </cell>
          <cell r="J367">
            <v>0.92</v>
          </cell>
          <cell r="K367">
            <v>0.65200189903465744</v>
          </cell>
          <cell r="L367">
            <v>0.34799810096534256</v>
          </cell>
          <cell r="M367">
            <v>15393</v>
          </cell>
        </row>
        <row r="368">
          <cell r="A368" t="str">
            <v>NTT870AME5</v>
          </cell>
          <cell r="B368" t="str">
            <v>NTT870AME5</v>
          </cell>
          <cell r="C368" t="str">
            <v>DSCM-110</v>
          </cell>
          <cell r="D368">
            <v>3192.7752</v>
          </cell>
          <cell r="E368">
            <v>3188.6245922400003</v>
          </cell>
          <cell r="F368">
            <v>47255</v>
          </cell>
          <cell r="G368" t="str">
            <v>OCCOM2</v>
          </cell>
          <cell r="H368">
            <v>16435</v>
          </cell>
          <cell r="I368">
            <v>0.08</v>
          </cell>
          <cell r="J368">
            <v>0.92</v>
          </cell>
          <cell r="K368">
            <v>0.65199449793672626</v>
          </cell>
          <cell r="L368">
            <v>0.34800550206327374</v>
          </cell>
          <cell r="M368">
            <v>16445</v>
          </cell>
        </row>
        <row r="369">
          <cell r="A369" t="str">
            <v>NTT870ANE5</v>
          </cell>
          <cell r="B369" t="str">
            <v>NTT870ANE5</v>
          </cell>
          <cell r="C369" t="str">
            <v>DSCM-120</v>
          </cell>
          <cell r="D369">
            <v>5183.5398999999998</v>
          </cell>
          <cell r="E369">
            <v>5176.8012981299999</v>
          </cell>
          <cell r="F369">
            <v>50473</v>
          </cell>
          <cell r="G369" t="str">
            <v>OCCOM2</v>
          </cell>
          <cell r="H369">
            <v>17555</v>
          </cell>
          <cell r="I369">
            <v>0.08</v>
          </cell>
          <cell r="J369">
            <v>0.92</v>
          </cell>
          <cell r="K369">
            <v>0.65199215422106871</v>
          </cell>
          <cell r="L369">
            <v>0.34800784577893129</v>
          </cell>
          <cell r="M369">
            <v>17565</v>
          </cell>
        </row>
        <row r="370">
          <cell r="A370" t="str">
            <v>NTT870APE5</v>
          </cell>
          <cell r="B370" t="str">
            <v>NTT870APE5</v>
          </cell>
          <cell r="C370" t="str">
            <v>DSCM-130</v>
          </cell>
          <cell r="D370">
            <v>3082.8825000000002</v>
          </cell>
          <cell r="E370">
            <v>3078.8747527500004</v>
          </cell>
          <cell r="F370">
            <v>53853</v>
          </cell>
          <cell r="G370" t="str">
            <v>OCCOM2</v>
          </cell>
          <cell r="H370">
            <v>18730</v>
          </cell>
          <cell r="I370">
            <v>0.08</v>
          </cell>
          <cell r="J370">
            <v>0.92</v>
          </cell>
          <cell r="K370">
            <v>0.65199710322544702</v>
          </cell>
          <cell r="L370">
            <v>0.34800289677455298</v>
          </cell>
          <cell r="M370">
            <v>18741</v>
          </cell>
        </row>
        <row r="371">
          <cell r="A371" t="str">
            <v>NTT870AQE5</v>
          </cell>
          <cell r="B371" t="str">
            <v>NTT870AQE5</v>
          </cell>
          <cell r="C371" t="str">
            <v>DSCM-140</v>
          </cell>
          <cell r="D371">
            <v>5910.0830999999998</v>
          </cell>
          <cell r="E371">
            <v>5902.39999197</v>
          </cell>
          <cell r="F371">
            <v>56973</v>
          </cell>
          <cell r="G371" t="str">
            <v>OCCOM2</v>
          </cell>
          <cell r="H371">
            <v>19815</v>
          </cell>
          <cell r="I371">
            <v>0.08</v>
          </cell>
          <cell r="J371">
            <v>0.92</v>
          </cell>
          <cell r="K371">
            <v>0.65199304933916058</v>
          </cell>
          <cell r="L371">
            <v>0.34800695066083942</v>
          </cell>
          <cell r="M371">
            <v>19827</v>
          </cell>
        </row>
        <row r="372">
          <cell r="A372" t="str">
            <v>NTT899AB</v>
          </cell>
          <cell r="B372" t="str">
            <v>NTT899AB</v>
          </cell>
          <cell r="C372" t="str">
            <v>CPL 1U Mounting Chassis Kit (carrier)</v>
          </cell>
          <cell r="D372">
            <v>129.14769999999999</v>
          </cell>
          <cell r="E372">
            <v>128.97980798999998</v>
          </cell>
          <cell r="F372">
            <v>177</v>
          </cell>
          <cell r="G372" t="str">
            <v>CPL</v>
          </cell>
          <cell r="H372">
            <v>62</v>
          </cell>
          <cell r="I372">
            <v>0.08</v>
          </cell>
          <cell r="J372">
            <v>0.92</v>
          </cell>
          <cell r="K372">
            <v>0.67231638418079098</v>
          </cell>
          <cell r="L372">
            <v>0.32768361581920902</v>
          </cell>
          <cell r="M372">
            <v>58</v>
          </cell>
        </row>
        <row r="373">
          <cell r="A373" t="str">
            <v>NTT899ACE6</v>
          </cell>
          <cell r="E373">
            <v>262.05</v>
          </cell>
          <cell r="F373">
            <v>780</v>
          </cell>
          <cell r="G373" t="str">
            <v>CPL</v>
          </cell>
          <cell r="K373">
            <v>1</v>
          </cell>
          <cell r="L373">
            <v>0</v>
          </cell>
        </row>
        <row r="374">
          <cell r="A374" t="str">
            <v>NTT899AQE6</v>
          </cell>
          <cell r="B374" t="str">
            <v>NTT899AQ</v>
          </cell>
          <cell r="C374" t="str">
            <v>CPL Multi-slot Carrier - Type 1 - (ROADM) - 11U</v>
          </cell>
          <cell r="D374">
            <v>839.88040000000001</v>
          </cell>
          <cell r="E374">
            <v>838.78855548000001</v>
          </cell>
          <cell r="F374">
            <v>4254</v>
          </cell>
          <cell r="G374" t="str">
            <v>CPL</v>
          </cell>
          <cell r="H374">
            <v>1502</v>
          </cell>
          <cell r="I374">
            <v>0.08</v>
          </cell>
          <cell r="J374">
            <v>0.92</v>
          </cell>
          <cell r="K374">
            <v>0.67489421720733422</v>
          </cell>
          <cell r="L374">
            <v>0.32510578279266578</v>
          </cell>
          <cell r="M374">
            <v>1383</v>
          </cell>
        </row>
        <row r="375">
          <cell r="A375" t="str">
            <v>NTT899ARE6</v>
          </cell>
          <cell r="B375" t="str">
            <v>NTT899ARE6</v>
          </cell>
          <cell r="C375" t="str">
            <v>CPL Multi-Slot Carrier - type 2 (amp) - 6U</v>
          </cell>
          <cell r="D375">
            <v>625.9126</v>
          </cell>
          <cell r="E375">
            <v>625.09891361999996</v>
          </cell>
          <cell r="F375">
            <v>3663</v>
          </cell>
          <cell r="G375" t="str">
            <v>CPL</v>
          </cell>
          <cell r="H375">
            <v>1294</v>
          </cell>
          <cell r="I375">
            <v>0.08</v>
          </cell>
          <cell r="J375">
            <v>0.92</v>
          </cell>
          <cell r="K375">
            <v>0.67512967512967514</v>
          </cell>
          <cell r="L375">
            <v>0.32487032487032486</v>
          </cell>
          <cell r="M375">
            <v>1190</v>
          </cell>
        </row>
        <row r="376">
          <cell r="A376" t="str">
            <v>NTT899ASE6</v>
          </cell>
          <cell r="B376" t="str">
            <v>NTT899ASE6</v>
          </cell>
          <cell r="C376" t="str">
            <v>CPL Multi-Slot Carrier - type 3 (TOADM/Spur) - 7U</v>
          </cell>
          <cell r="D376">
            <v>774.65570000000002</v>
          </cell>
          <cell r="E376">
            <v>773.64864759</v>
          </cell>
          <cell r="F376">
            <v>2364</v>
          </cell>
          <cell r="G376" t="str">
            <v>CPL</v>
          </cell>
          <cell r="H376">
            <v>834</v>
          </cell>
          <cell r="I376">
            <v>0.08</v>
          </cell>
          <cell r="J376">
            <v>0.92</v>
          </cell>
          <cell r="K376">
            <v>0.67512690355329952</v>
          </cell>
          <cell r="L376">
            <v>0.32487309644670048</v>
          </cell>
          <cell r="M376">
            <v>768</v>
          </cell>
        </row>
        <row r="377">
          <cell r="A377" t="str">
            <v>NTT899BC</v>
          </cell>
          <cell r="B377" t="str">
            <v>NTT899BC</v>
          </cell>
          <cell r="C377" t="str">
            <v xml:space="preserve">5U Left Riser </v>
          </cell>
          <cell r="E377">
            <v>0</v>
          </cell>
          <cell r="F377">
            <v>166</v>
          </cell>
          <cell r="G377" t="str">
            <v>CPL</v>
          </cell>
          <cell r="H377">
            <v>58</v>
          </cell>
          <cell r="I377">
            <v>0.08</v>
          </cell>
          <cell r="J377">
            <v>0.92</v>
          </cell>
          <cell r="K377">
            <v>0.67469879518072284</v>
          </cell>
          <cell r="L377">
            <v>0.32530120481927716</v>
          </cell>
          <cell r="M377">
            <v>54</v>
          </cell>
        </row>
        <row r="378">
          <cell r="A378" t="str">
            <v>NTT899BFE6</v>
          </cell>
          <cell r="B378" t="str">
            <v>NTT899BFE6</v>
          </cell>
          <cell r="C378" t="str">
            <v xml:space="preserve">Granite Frame 22U Adapter kit </v>
          </cell>
          <cell r="D378">
            <v>180.68459999999999</v>
          </cell>
          <cell r="E378">
            <v>180.44971002</v>
          </cell>
          <cell r="F378">
            <v>316</v>
          </cell>
          <cell r="G378" t="str">
            <v>CPL</v>
          </cell>
          <cell r="H378">
            <v>112</v>
          </cell>
          <cell r="I378">
            <v>0.08</v>
          </cell>
          <cell r="J378">
            <v>0.92</v>
          </cell>
          <cell r="K378">
            <v>0.67405063291139244</v>
          </cell>
          <cell r="L378">
            <v>0.32594936708860756</v>
          </cell>
          <cell r="M378">
            <v>103</v>
          </cell>
        </row>
        <row r="379">
          <cell r="A379" t="str">
            <v>NTT899CLE6</v>
          </cell>
          <cell r="B379" t="str">
            <v>NTT899CLE6</v>
          </cell>
          <cell r="C379" t="str">
            <v>UBIP Power Harness (8 circuits) Top</v>
          </cell>
          <cell r="D379">
            <v>128.72710000000001</v>
          </cell>
          <cell r="E379">
            <v>128.55975477000001</v>
          </cell>
          <cell r="F379">
            <v>709</v>
          </cell>
          <cell r="G379" t="str">
            <v>CPL</v>
          </cell>
          <cell r="H379">
            <v>251</v>
          </cell>
          <cell r="I379">
            <v>0.08</v>
          </cell>
          <cell r="J379">
            <v>0.92</v>
          </cell>
          <cell r="K379">
            <v>0.67559943582510584</v>
          </cell>
          <cell r="L379">
            <v>0.32440056417489416</v>
          </cell>
          <cell r="M379">
            <v>230</v>
          </cell>
        </row>
        <row r="380">
          <cell r="A380" t="str">
            <v>NTT899CME6</v>
          </cell>
          <cell r="B380" t="str">
            <v>NTT899CME6</v>
          </cell>
          <cell r="C380" t="str">
            <v>UBIP Power Harness (13 circuits) Top</v>
          </cell>
          <cell r="D380">
            <v>195.2535</v>
          </cell>
          <cell r="E380">
            <v>194.99967045</v>
          </cell>
          <cell r="F380">
            <v>1164</v>
          </cell>
          <cell r="G380" t="str">
            <v>CPL</v>
          </cell>
          <cell r="H380">
            <v>411</v>
          </cell>
          <cell r="I380">
            <v>0.08</v>
          </cell>
          <cell r="J380">
            <v>0.92</v>
          </cell>
          <cell r="K380">
            <v>0.67525773195876293</v>
          </cell>
          <cell r="L380">
            <v>0.32474226804123707</v>
          </cell>
          <cell r="M380">
            <v>378</v>
          </cell>
        </row>
        <row r="381">
          <cell r="A381" t="str">
            <v>NTT899CNE6</v>
          </cell>
          <cell r="B381" t="str">
            <v>NTT899CNE6</v>
          </cell>
          <cell r="C381" t="str">
            <v>UBIP Power Harness (8 circuits) Bottom</v>
          </cell>
          <cell r="D381">
            <v>149.8946</v>
          </cell>
          <cell r="E381">
            <v>149.69973702000001</v>
          </cell>
          <cell r="F381">
            <v>709</v>
          </cell>
          <cell r="G381" t="str">
            <v>CPL</v>
          </cell>
          <cell r="H381">
            <v>251</v>
          </cell>
          <cell r="I381">
            <v>0.08</v>
          </cell>
          <cell r="J381">
            <v>0.92</v>
          </cell>
          <cell r="K381">
            <v>0.67559943582510584</v>
          </cell>
          <cell r="L381">
            <v>0.32440056417489416</v>
          </cell>
          <cell r="M381">
            <v>230</v>
          </cell>
        </row>
        <row r="382">
          <cell r="A382" t="str">
            <v>NTT899CPE6</v>
          </cell>
          <cell r="B382" t="str">
            <v>NTT899CPE6</v>
          </cell>
          <cell r="C382" t="str">
            <v>UBIP Power Harness (13 circuits) Bottom</v>
          </cell>
          <cell r="D382">
            <v>228.09610000000001</v>
          </cell>
          <cell r="E382">
            <v>227.79957507</v>
          </cell>
          <cell r="F382">
            <v>1164</v>
          </cell>
          <cell r="G382" t="str">
            <v>CPL</v>
          </cell>
          <cell r="H382">
            <v>411</v>
          </cell>
          <cell r="I382">
            <v>0.08</v>
          </cell>
          <cell r="J382">
            <v>0.92</v>
          </cell>
          <cell r="K382">
            <v>0.67525773195876293</v>
          </cell>
          <cell r="L382">
            <v>0.32474226804123707</v>
          </cell>
          <cell r="M382">
            <v>378</v>
          </cell>
        </row>
        <row r="383">
          <cell r="A383" t="str">
            <v>NTT899DA</v>
          </cell>
          <cell r="B383" t="str">
            <v>NTT899DA</v>
          </cell>
          <cell r="C383" t="str">
            <v>Ethernet Harness - 3 port</v>
          </cell>
          <cell r="D383">
            <v>19.685600000000001</v>
          </cell>
          <cell r="E383">
            <v>19.66000872</v>
          </cell>
          <cell r="F383">
            <v>106</v>
          </cell>
          <cell r="G383" t="str">
            <v>CPL</v>
          </cell>
          <cell r="H383">
            <v>80</v>
          </cell>
          <cell r="I383">
            <v>0.08</v>
          </cell>
          <cell r="J383">
            <v>0.92</v>
          </cell>
          <cell r="K383">
            <v>0.679245283018868</v>
          </cell>
          <cell r="L383">
            <v>0.320754716981132</v>
          </cell>
          <cell r="M383">
            <v>34</v>
          </cell>
        </row>
        <row r="384">
          <cell r="A384" t="str">
            <v>NTT899DBE6</v>
          </cell>
          <cell r="B384" t="str">
            <v>NTT899DBE6</v>
          </cell>
          <cell r="C384" t="str">
            <v>Ethernet Harness - 4 port</v>
          </cell>
          <cell r="D384">
            <v>22.9298</v>
          </cell>
          <cell r="E384">
            <v>22.89999126</v>
          </cell>
          <cell r="F384">
            <v>124</v>
          </cell>
          <cell r="G384" t="str">
            <v>CPL</v>
          </cell>
          <cell r="H384">
            <v>80</v>
          </cell>
          <cell r="I384">
            <v>0.08</v>
          </cell>
          <cell r="J384">
            <v>0.92</v>
          </cell>
          <cell r="K384">
            <v>0.67741935483870974</v>
          </cell>
          <cell r="L384">
            <v>0.32258064516129026</v>
          </cell>
          <cell r="M384">
            <v>40</v>
          </cell>
        </row>
        <row r="385">
          <cell r="A385" t="str">
            <v>NTT899DC</v>
          </cell>
          <cell r="B385" t="str">
            <v>NTT899DC</v>
          </cell>
          <cell r="C385" t="str">
            <v>Ethernet Harness - 9 port</v>
          </cell>
          <cell r="D385">
            <v>36.287100000000002</v>
          </cell>
          <cell r="E385">
            <v>36.239926770000004</v>
          </cell>
          <cell r="F385">
            <v>195</v>
          </cell>
          <cell r="G385" t="str">
            <v>CPL</v>
          </cell>
          <cell r="H385">
            <v>80</v>
          </cell>
          <cell r="I385">
            <v>0.08</v>
          </cell>
          <cell r="J385">
            <v>0.92</v>
          </cell>
          <cell r="K385">
            <v>0.67692307692307696</v>
          </cell>
          <cell r="L385">
            <v>0.32307692307692304</v>
          </cell>
          <cell r="M385">
            <v>63</v>
          </cell>
        </row>
        <row r="386">
          <cell r="A386" t="str">
            <v>NTT899DDE6</v>
          </cell>
          <cell r="B386" t="str">
            <v>NTT899DDE6</v>
          </cell>
          <cell r="C386" t="str">
            <v>Ethernet Harness - 2 port</v>
          </cell>
          <cell r="D386">
            <v>12.4962</v>
          </cell>
          <cell r="E386">
            <v>12.479954940000001</v>
          </cell>
          <cell r="F386">
            <v>101</v>
          </cell>
          <cell r="G386" t="str">
            <v>CPL</v>
          </cell>
          <cell r="H386">
            <v>35</v>
          </cell>
          <cell r="I386">
            <v>0.08</v>
          </cell>
          <cell r="J386">
            <v>0.92</v>
          </cell>
          <cell r="K386">
            <v>0.6732673267326732</v>
          </cell>
          <cell r="L386">
            <v>0.3267326732673268</v>
          </cell>
          <cell r="M386">
            <v>33</v>
          </cell>
        </row>
        <row r="387">
          <cell r="A387" t="str">
            <v>NTT899FA</v>
          </cell>
          <cell r="B387" t="str">
            <v>NTT899FA</v>
          </cell>
          <cell r="C387" t="str">
            <v>FMT CPL Drawer Kit</v>
          </cell>
          <cell r="D387">
            <v>199.20859999999999</v>
          </cell>
          <cell r="E387">
            <v>198.94962881999999</v>
          </cell>
          <cell r="F387">
            <v>1086</v>
          </cell>
          <cell r="G387" t="str">
            <v>CPL</v>
          </cell>
          <cell r="H387">
            <v>383</v>
          </cell>
          <cell r="I387">
            <v>0.08</v>
          </cell>
          <cell r="J387">
            <v>0.92</v>
          </cell>
          <cell r="K387">
            <v>0.67495395948434622</v>
          </cell>
          <cell r="L387">
            <v>0.32504604051565378</v>
          </cell>
          <cell r="M387">
            <v>353</v>
          </cell>
        </row>
        <row r="388">
          <cell r="A388" t="str">
            <v>NTT899FBE6</v>
          </cell>
          <cell r="B388" t="str">
            <v>NTT899FBE6</v>
          </cell>
          <cell r="C388" t="str">
            <v>FMT CPL DSCM Drop-in Plate Assembly</v>
          </cell>
          <cell r="D388">
            <v>127.97620000000001</v>
          </cell>
          <cell r="E388">
            <v>127.80983094000001</v>
          </cell>
          <cell r="F388">
            <v>715</v>
          </cell>
          <cell r="G388" t="str">
            <v>CPL</v>
          </cell>
          <cell r="H388">
            <v>253</v>
          </cell>
          <cell r="I388">
            <v>0.08</v>
          </cell>
          <cell r="J388">
            <v>0.92</v>
          </cell>
          <cell r="K388">
            <v>0.67552447552447559</v>
          </cell>
          <cell r="L388">
            <v>0.32447552447552441</v>
          </cell>
          <cell r="M388">
            <v>232</v>
          </cell>
        </row>
        <row r="389">
          <cell r="A389" t="str">
            <v>NTT899FDE6</v>
          </cell>
          <cell r="B389" t="str">
            <v>NTT899FDE6</v>
          </cell>
          <cell r="C389" t="str">
            <v>FMT CPL Slack Storage Drop-in Plate Assembly</v>
          </cell>
          <cell r="D389">
            <v>159.42699999999999</v>
          </cell>
          <cell r="E389">
            <v>159.21974489999999</v>
          </cell>
          <cell r="F389">
            <v>878</v>
          </cell>
          <cell r="G389" t="str">
            <v>CPL</v>
          </cell>
          <cell r="H389">
            <v>311</v>
          </cell>
          <cell r="I389">
            <v>0.08</v>
          </cell>
          <cell r="J389">
            <v>0.92</v>
          </cell>
          <cell r="K389">
            <v>0.67539863325740312</v>
          </cell>
          <cell r="L389">
            <v>0.32460136674259688</v>
          </cell>
          <cell r="M389">
            <v>285</v>
          </cell>
        </row>
        <row r="390">
          <cell r="A390" t="str">
            <v>NTT899HAE6</v>
          </cell>
          <cell r="B390" t="str">
            <v>NTT899HAE6</v>
          </cell>
          <cell r="C390" t="str">
            <v>CPL, 2U Air Filter</v>
          </cell>
          <cell r="D390">
            <v>17.532800000000002</v>
          </cell>
          <cell r="E390">
            <v>17.510007360000003</v>
          </cell>
          <cell r="F390">
            <v>52</v>
          </cell>
          <cell r="G390" t="str">
            <v>CPL</v>
          </cell>
          <cell r="H390">
            <v>18</v>
          </cell>
          <cell r="I390">
            <v>0.08</v>
          </cell>
          <cell r="J390">
            <v>0.92</v>
          </cell>
          <cell r="K390">
            <v>0.67307692307692313</v>
          </cell>
          <cell r="L390">
            <v>0.32692307692307687</v>
          </cell>
          <cell r="M390">
            <v>17</v>
          </cell>
        </row>
        <row r="391">
          <cell r="A391" t="str">
            <v>NTT899WZE6</v>
          </cell>
          <cell r="B391" t="str">
            <v>NTT899WZE6</v>
          </cell>
          <cell r="C391" t="str">
            <v>Labeling Kit - CPL Modules 1-4</v>
          </cell>
          <cell r="D391">
            <v>19.234999999999999</v>
          </cell>
          <cell r="E391">
            <v>19.209994500000001</v>
          </cell>
          <cell r="F391">
            <v>55</v>
          </cell>
          <cell r="G391" t="str">
            <v>CPL</v>
          </cell>
          <cell r="H391">
            <v>55</v>
          </cell>
          <cell r="I391">
            <v>0.08</v>
          </cell>
          <cell r="J391">
            <v>0.92</v>
          </cell>
          <cell r="K391">
            <v>0</v>
          </cell>
          <cell r="L391">
            <v>1</v>
          </cell>
          <cell r="M391">
            <v>55</v>
          </cell>
        </row>
        <row r="392">
          <cell r="A392" t="str">
            <v>NTTP01AF</v>
          </cell>
          <cell r="B392" t="str">
            <v>NTTP01AF</v>
          </cell>
          <cell r="C392" t="str">
            <v>SFP GE  1000-Base SX 850nm</v>
          </cell>
          <cell r="D392">
            <v>21.9084</v>
          </cell>
          <cell r="E392">
            <v>21.879919080000001</v>
          </cell>
          <cell r="F392">
            <v>273</v>
          </cell>
          <cell r="G392" t="str">
            <v>PLOPT</v>
          </cell>
          <cell r="H392">
            <v>273</v>
          </cell>
          <cell r="I392">
            <v>0</v>
          </cell>
          <cell r="J392">
            <v>1</v>
          </cell>
          <cell r="K392">
            <v>0</v>
          </cell>
          <cell r="L392">
            <v>1</v>
          </cell>
          <cell r="M392">
            <v>273</v>
          </cell>
        </row>
        <row r="393">
          <cell r="A393" t="str">
            <v>NTTP01CF</v>
          </cell>
          <cell r="B393" t="str">
            <v>NTTP01CF</v>
          </cell>
          <cell r="C393" t="str">
            <v>SFP GE/FC  1000-Base LX</v>
          </cell>
          <cell r="D393">
            <v>54.861199999999997</v>
          </cell>
          <cell r="E393">
            <v>54.789880439999997</v>
          </cell>
          <cell r="F393">
            <v>585</v>
          </cell>
          <cell r="G393" t="str">
            <v>PLOPT</v>
          </cell>
          <cell r="H393">
            <v>585</v>
          </cell>
          <cell r="I393">
            <v>0</v>
          </cell>
          <cell r="J393">
            <v>1</v>
          </cell>
          <cell r="K393">
            <v>0</v>
          </cell>
          <cell r="L393">
            <v>1</v>
          </cell>
          <cell r="M393">
            <v>585</v>
          </cell>
        </row>
        <row r="394">
          <cell r="A394" t="str">
            <v>NTTP02AD</v>
          </cell>
          <cell r="B394" t="str">
            <v>NTTP02AD</v>
          </cell>
          <cell r="C394" t="str">
            <v>SFP OC-3 SR-1 (MM)</v>
          </cell>
          <cell r="D394">
            <v>36.567500000000003</v>
          </cell>
          <cell r="E394">
            <v>36.519962250000006</v>
          </cell>
          <cell r="F394">
            <v>156</v>
          </cell>
          <cell r="G394" t="str">
            <v>PLOPT</v>
          </cell>
          <cell r="H394">
            <v>156</v>
          </cell>
          <cell r="I394">
            <v>0</v>
          </cell>
          <cell r="J394">
            <v>1</v>
          </cell>
          <cell r="K394">
            <v>0</v>
          </cell>
          <cell r="L394">
            <v>1</v>
          </cell>
          <cell r="M394">
            <v>156</v>
          </cell>
        </row>
        <row r="395">
          <cell r="A395" t="str">
            <v>NTTP02BF</v>
          </cell>
          <cell r="B395" t="str">
            <v>NTTP02BF</v>
          </cell>
          <cell r="C395" t="str">
            <v>SFP OC-3 SR-1</v>
          </cell>
          <cell r="D395">
            <v>64.814099999999996</v>
          </cell>
          <cell r="E395">
            <v>64.729841669999999</v>
          </cell>
          <cell r="F395">
            <v>195</v>
          </cell>
          <cell r="G395" t="str">
            <v>PLOPT</v>
          </cell>
          <cell r="H395">
            <v>195</v>
          </cell>
          <cell r="I395">
            <v>0</v>
          </cell>
          <cell r="J395">
            <v>1</v>
          </cell>
          <cell r="K395">
            <v>0</v>
          </cell>
          <cell r="L395">
            <v>1</v>
          </cell>
          <cell r="M395">
            <v>195</v>
          </cell>
        </row>
        <row r="396">
          <cell r="A396" t="str">
            <v>NTTP02CD</v>
          </cell>
          <cell r="B396" t="str">
            <v>NTTP02CD</v>
          </cell>
          <cell r="C396" t="str">
            <v>SFP OC-3 IR-1</v>
          </cell>
          <cell r="D396">
            <v>50.075000000000003</v>
          </cell>
          <cell r="E396">
            <v>50.009902500000003</v>
          </cell>
          <cell r="F396">
            <v>325</v>
          </cell>
          <cell r="G396" t="str">
            <v>PLOPT</v>
          </cell>
          <cell r="H396">
            <v>325</v>
          </cell>
          <cell r="I396">
            <v>0</v>
          </cell>
          <cell r="J396">
            <v>1</v>
          </cell>
          <cell r="K396">
            <v>0</v>
          </cell>
          <cell r="L396">
            <v>1</v>
          </cell>
          <cell r="M396">
            <v>325</v>
          </cell>
        </row>
        <row r="397">
          <cell r="A397" t="str">
            <v>NTTP02ED</v>
          </cell>
          <cell r="B397" t="str">
            <v>NTTP02ED</v>
          </cell>
          <cell r="C397" t="str">
            <v>SFP OC-3 LR-1</v>
          </cell>
          <cell r="D397">
            <v>73.004800000000003</v>
          </cell>
          <cell r="E397">
            <v>72.909893760000003</v>
          </cell>
          <cell r="F397">
            <v>683</v>
          </cell>
          <cell r="G397" t="str">
            <v>PLOPT</v>
          </cell>
          <cell r="H397">
            <v>683</v>
          </cell>
          <cell r="I397">
            <v>0</v>
          </cell>
          <cell r="J397">
            <v>1</v>
          </cell>
          <cell r="K397">
            <v>0</v>
          </cell>
          <cell r="L397">
            <v>1</v>
          </cell>
          <cell r="M397">
            <v>683</v>
          </cell>
        </row>
        <row r="398">
          <cell r="A398" t="str">
            <v>NTTP02FD</v>
          </cell>
          <cell r="B398" t="str">
            <v>NTTP02FD</v>
          </cell>
          <cell r="C398" t="str">
            <v>OC-3 LR-2</v>
          </cell>
          <cell r="D398">
            <v>145.79929999999999</v>
          </cell>
          <cell r="E398">
            <v>145.60976091000001</v>
          </cell>
          <cell r="F398">
            <v>845</v>
          </cell>
          <cell r="G398" t="str">
            <v>PLOPT</v>
          </cell>
          <cell r="H398">
            <v>845</v>
          </cell>
          <cell r="I398">
            <v>0</v>
          </cell>
          <cell r="J398">
            <v>1</v>
          </cell>
          <cell r="K398">
            <v>0</v>
          </cell>
          <cell r="L398">
            <v>1</v>
          </cell>
          <cell r="M398">
            <v>845</v>
          </cell>
        </row>
        <row r="399">
          <cell r="A399" t="str">
            <v>NTTP02FF</v>
          </cell>
          <cell r="B399" t="str">
            <v>NTTP02FF</v>
          </cell>
          <cell r="C399" t="str">
            <v>SFP OC-3 LR-2</v>
          </cell>
          <cell r="D399">
            <v>216.06049999999999</v>
          </cell>
          <cell r="E399">
            <v>215.77962134999999</v>
          </cell>
          <cell r="F399">
            <v>845</v>
          </cell>
          <cell r="G399" t="str">
            <v>PLOPT</v>
          </cell>
          <cell r="H399">
            <v>845</v>
          </cell>
          <cell r="I399">
            <v>0</v>
          </cell>
          <cell r="J399">
            <v>1</v>
          </cell>
          <cell r="K399">
            <v>0</v>
          </cell>
          <cell r="L399">
            <v>1</v>
          </cell>
          <cell r="M399">
            <v>845</v>
          </cell>
        </row>
        <row r="400">
          <cell r="A400" t="str">
            <v>NTTP03BF</v>
          </cell>
          <cell r="B400" t="str">
            <v>NTTP03BF</v>
          </cell>
          <cell r="C400" t="str">
            <v>SFP OC-48  SR-1</v>
          </cell>
          <cell r="D400">
            <v>107.9502</v>
          </cell>
          <cell r="E400">
            <v>107.80986473999999</v>
          </cell>
          <cell r="F400">
            <v>455</v>
          </cell>
          <cell r="G400" t="str">
            <v>PLOPT</v>
          </cell>
          <cell r="H400">
            <v>455</v>
          </cell>
          <cell r="I400">
            <v>0</v>
          </cell>
          <cell r="J400">
            <v>1</v>
          </cell>
          <cell r="K400">
            <v>0</v>
          </cell>
          <cell r="L400">
            <v>1</v>
          </cell>
          <cell r="M400">
            <v>455</v>
          </cell>
        </row>
        <row r="401">
          <cell r="A401" t="str">
            <v>NTTP03CF</v>
          </cell>
          <cell r="B401" t="str">
            <v>NTTP03CF</v>
          </cell>
          <cell r="C401" t="str">
            <v>SFP OC-48  IR-1</v>
          </cell>
          <cell r="D401">
            <v>152.98859999999999</v>
          </cell>
          <cell r="E401">
            <v>152.78971482</v>
          </cell>
          <cell r="F401">
            <v>767</v>
          </cell>
          <cell r="G401" t="str">
            <v>PLOPT</v>
          </cell>
          <cell r="H401">
            <v>904</v>
          </cell>
          <cell r="I401">
            <v>0</v>
          </cell>
          <cell r="J401">
            <v>1</v>
          </cell>
          <cell r="K401">
            <v>0</v>
          </cell>
          <cell r="L401">
            <v>1</v>
          </cell>
          <cell r="M401">
            <v>767</v>
          </cell>
        </row>
        <row r="402">
          <cell r="A402" t="str">
            <v>NTTP03EF</v>
          </cell>
          <cell r="B402" t="str">
            <v>NTTP03EF</v>
          </cell>
          <cell r="C402" t="str">
            <v>SFP OC-48  LR-1</v>
          </cell>
          <cell r="D402">
            <v>374.6764</v>
          </cell>
          <cell r="E402">
            <v>374.18932068000004</v>
          </cell>
          <cell r="F402">
            <v>1359</v>
          </cell>
          <cell r="G402" t="str">
            <v>PLOPT</v>
          </cell>
          <cell r="H402">
            <v>1554</v>
          </cell>
          <cell r="I402">
            <v>0</v>
          </cell>
          <cell r="J402">
            <v>1</v>
          </cell>
          <cell r="K402">
            <v>0</v>
          </cell>
          <cell r="L402">
            <v>1</v>
          </cell>
          <cell r="M402">
            <v>1359</v>
          </cell>
        </row>
        <row r="403">
          <cell r="A403" t="str">
            <v>NTTP03FF</v>
          </cell>
          <cell r="B403" t="str">
            <v>NTTP03FF</v>
          </cell>
          <cell r="C403" t="str">
            <v>SFP OC-48  LR-2</v>
          </cell>
          <cell r="D403">
            <v>467.42689999999999</v>
          </cell>
          <cell r="E403">
            <v>466.81924502999999</v>
          </cell>
          <cell r="F403">
            <v>2009</v>
          </cell>
          <cell r="G403" t="str">
            <v>PLOPT</v>
          </cell>
          <cell r="H403">
            <v>1944</v>
          </cell>
          <cell r="I403">
            <v>0</v>
          </cell>
          <cell r="J403">
            <v>1</v>
          </cell>
          <cell r="K403">
            <v>0</v>
          </cell>
          <cell r="L403">
            <v>1</v>
          </cell>
          <cell r="M403">
            <v>2009</v>
          </cell>
        </row>
        <row r="404">
          <cell r="A404" t="str">
            <v>NTTP04BF</v>
          </cell>
          <cell r="B404" t="str">
            <v>NTTP04BF</v>
          </cell>
          <cell r="C404" t="str">
            <v>SFP OC-3/12 SR-1</v>
          </cell>
          <cell r="D404">
            <v>54.230400000000003</v>
          </cell>
          <cell r="E404">
            <v>54.159900480000005</v>
          </cell>
          <cell r="F404">
            <v>286</v>
          </cell>
          <cell r="G404" t="str">
            <v>PLOPT</v>
          </cell>
          <cell r="H404">
            <v>286</v>
          </cell>
          <cell r="I404">
            <v>0</v>
          </cell>
          <cell r="J404">
            <v>1</v>
          </cell>
          <cell r="K404">
            <v>0</v>
          </cell>
          <cell r="L404">
            <v>1</v>
          </cell>
          <cell r="M404">
            <v>286</v>
          </cell>
        </row>
        <row r="405">
          <cell r="A405" t="str">
            <v>NTTP04CF</v>
          </cell>
          <cell r="B405" t="str">
            <v>NTTP04CF</v>
          </cell>
          <cell r="C405" t="str">
            <v>SFP OC-3/12  IR-1</v>
          </cell>
          <cell r="D405">
            <v>55.041499999999999</v>
          </cell>
          <cell r="E405">
            <v>54.969946050000004</v>
          </cell>
          <cell r="F405">
            <v>403</v>
          </cell>
          <cell r="G405" t="str">
            <v>PLOPT</v>
          </cell>
          <cell r="H405">
            <v>403</v>
          </cell>
          <cell r="I405">
            <v>0</v>
          </cell>
          <cell r="J405">
            <v>1</v>
          </cell>
          <cell r="K405">
            <v>0</v>
          </cell>
          <cell r="L405">
            <v>1</v>
          </cell>
          <cell r="M405">
            <v>403</v>
          </cell>
        </row>
        <row r="406">
          <cell r="A406" t="str">
            <v>NTTP05EF</v>
          </cell>
          <cell r="B406" t="str">
            <v>NTTP05EF</v>
          </cell>
          <cell r="C406" t="str">
            <v>SFP OC-12 LR-1</v>
          </cell>
          <cell r="D406">
            <v>131.98140000000001</v>
          </cell>
          <cell r="E406">
            <v>131.80982418000002</v>
          </cell>
          <cell r="F406">
            <v>891</v>
          </cell>
          <cell r="G406" t="str">
            <v>PLOPT</v>
          </cell>
          <cell r="H406">
            <v>891</v>
          </cell>
          <cell r="I406">
            <v>0</v>
          </cell>
          <cell r="J406">
            <v>1</v>
          </cell>
          <cell r="K406">
            <v>0</v>
          </cell>
          <cell r="L406">
            <v>1</v>
          </cell>
          <cell r="M406">
            <v>891</v>
          </cell>
        </row>
        <row r="407">
          <cell r="A407" t="str">
            <v>NTTP05FF</v>
          </cell>
          <cell r="B407" t="str">
            <v>NTTP05FF</v>
          </cell>
          <cell r="C407" t="str">
            <v>SFP OC-12 LR-2</v>
          </cell>
          <cell r="D407">
            <v>182.517</v>
          </cell>
          <cell r="E407">
            <v>182.27972790000001</v>
          </cell>
          <cell r="F407">
            <v>1105</v>
          </cell>
          <cell r="G407" t="str">
            <v>PLOPT</v>
          </cell>
          <cell r="H407">
            <v>1105</v>
          </cell>
          <cell r="I407">
            <v>0</v>
          </cell>
          <cell r="J407">
            <v>1</v>
          </cell>
          <cell r="K407">
            <v>0</v>
          </cell>
          <cell r="L407">
            <v>1</v>
          </cell>
          <cell r="M407">
            <v>1105</v>
          </cell>
        </row>
        <row r="408">
          <cell r="A408" t="str">
            <v>NTTP06AF</v>
          </cell>
          <cell r="B408" t="str">
            <v>NTTP06AF</v>
          </cell>
          <cell r="C408" t="str">
            <v>SFP 850nm Tri-rate GE/FC-100/FC-200</v>
          </cell>
          <cell r="D408">
            <v>26.514399999999998</v>
          </cell>
          <cell r="E408">
            <v>26.479931279999999</v>
          </cell>
          <cell r="F408">
            <v>273</v>
          </cell>
          <cell r="G408" t="str">
            <v>PLOPT</v>
          </cell>
          <cell r="H408">
            <v>273</v>
          </cell>
          <cell r="I408">
            <v>0</v>
          </cell>
          <cell r="J408">
            <v>1</v>
          </cell>
          <cell r="K408">
            <v>0</v>
          </cell>
          <cell r="L408">
            <v>1</v>
          </cell>
          <cell r="M408">
            <v>273</v>
          </cell>
        </row>
        <row r="409">
          <cell r="A409" t="str">
            <v>NTTP06CF</v>
          </cell>
          <cell r="B409" t="str">
            <v>NTTP06CF</v>
          </cell>
          <cell r="C409" t="str">
            <v>SFP 1310nm Tri-rate GE/FC-100/FC-200</v>
          </cell>
          <cell r="D409">
            <v>51.036299999999997</v>
          </cell>
          <cell r="E409">
            <v>50.969952809999995</v>
          </cell>
          <cell r="F409">
            <v>585</v>
          </cell>
          <cell r="G409" t="str">
            <v>PLOPT</v>
          </cell>
          <cell r="H409">
            <v>585</v>
          </cell>
          <cell r="I409">
            <v>0</v>
          </cell>
          <cell r="J409">
            <v>1</v>
          </cell>
          <cell r="K409">
            <v>0</v>
          </cell>
          <cell r="L409">
            <v>1</v>
          </cell>
          <cell r="M409">
            <v>585</v>
          </cell>
        </row>
        <row r="410">
          <cell r="A410" t="str">
            <v>NTTP07FF</v>
          </cell>
          <cell r="B410" t="str">
            <v>NTTP07FF</v>
          </cell>
          <cell r="C410" t="str">
            <v>SFP GE/FC  1000-Base ZX</v>
          </cell>
          <cell r="D410">
            <v>365.03390000000002</v>
          </cell>
          <cell r="E410">
            <v>364.55935593000004</v>
          </cell>
          <cell r="F410">
            <v>2015</v>
          </cell>
          <cell r="G410" t="str">
            <v>PLOPT</v>
          </cell>
          <cell r="H410">
            <v>2015</v>
          </cell>
          <cell r="I410">
            <v>0</v>
          </cell>
          <cell r="J410">
            <v>1</v>
          </cell>
          <cell r="K410">
            <v>0</v>
          </cell>
          <cell r="L410">
            <v>1</v>
          </cell>
          <cell r="M410">
            <v>2015</v>
          </cell>
        </row>
        <row r="411">
          <cell r="A411" t="str">
            <v>NTTP09BD</v>
          </cell>
          <cell r="B411" t="str">
            <v>NTTP09BD</v>
          </cell>
          <cell r="C411" t="str">
            <v>OC-3 BX 1310nm</v>
          </cell>
          <cell r="D411">
            <v>77.9011</v>
          </cell>
          <cell r="E411">
            <v>77.799828570000003</v>
          </cell>
          <cell r="F411">
            <v>683</v>
          </cell>
          <cell r="G411" t="str">
            <v>PLOPT</v>
          </cell>
          <cell r="H411">
            <v>683</v>
          </cell>
          <cell r="I411">
            <v>0</v>
          </cell>
          <cell r="J411">
            <v>1</v>
          </cell>
          <cell r="K411">
            <v>0</v>
          </cell>
          <cell r="L411">
            <v>1</v>
          </cell>
          <cell r="M411">
            <v>683</v>
          </cell>
        </row>
        <row r="412">
          <cell r="A412" t="str">
            <v>NTTP10BD</v>
          </cell>
          <cell r="B412" t="str">
            <v>NTTP10BD</v>
          </cell>
          <cell r="C412" t="str">
            <v>OC-3 BX 1530nm</v>
          </cell>
          <cell r="D412">
            <v>77.9011</v>
          </cell>
          <cell r="E412">
            <v>77.799828570000003</v>
          </cell>
          <cell r="F412">
            <v>683</v>
          </cell>
          <cell r="G412" t="str">
            <v>PLOPT</v>
          </cell>
          <cell r="H412">
            <v>683</v>
          </cell>
          <cell r="I412">
            <v>0</v>
          </cell>
          <cell r="J412">
            <v>1</v>
          </cell>
          <cell r="K412">
            <v>0</v>
          </cell>
          <cell r="L412">
            <v>1</v>
          </cell>
          <cell r="M412">
            <v>683</v>
          </cell>
        </row>
        <row r="413">
          <cell r="A413" t="str">
            <v>NTTP51AF</v>
          </cell>
          <cell r="B413" t="str">
            <v>NTTP51AF</v>
          </cell>
          <cell r="C413" t="str">
            <v>GE/FC SFP, 850nm  (1000 SX)</v>
          </cell>
          <cell r="D413">
            <v>33.593600000000002</v>
          </cell>
          <cell r="E413">
            <v>33.549928320000006</v>
          </cell>
          <cell r="F413">
            <v>176</v>
          </cell>
          <cell r="G413" t="str">
            <v>PLOPT</v>
          </cell>
          <cell r="H413">
            <v>176</v>
          </cell>
          <cell r="I413">
            <v>0</v>
          </cell>
          <cell r="J413">
            <v>1</v>
          </cell>
          <cell r="K413">
            <v>0</v>
          </cell>
          <cell r="L413">
            <v>1</v>
          </cell>
          <cell r="M413">
            <v>176</v>
          </cell>
        </row>
        <row r="414">
          <cell r="A414" t="str">
            <v>NTTP51BD</v>
          </cell>
          <cell r="B414" t="str">
            <v>NTTP51BD</v>
          </cell>
          <cell r="C414" t="str">
            <v>GE/FC SFP, 1310nm à (1000 LX)</v>
          </cell>
          <cell r="D414">
            <v>66.326099999999997</v>
          </cell>
          <cell r="E414">
            <v>66.239876069999994</v>
          </cell>
          <cell r="F414">
            <v>384</v>
          </cell>
          <cell r="G414" t="str">
            <v>PLOPT</v>
          </cell>
          <cell r="H414">
            <v>384</v>
          </cell>
          <cell r="I414">
            <v>0</v>
          </cell>
          <cell r="J414">
            <v>1</v>
          </cell>
          <cell r="K414">
            <v>0</v>
          </cell>
          <cell r="L414">
            <v>1</v>
          </cell>
          <cell r="M414">
            <v>384</v>
          </cell>
        </row>
        <row r="415">
          <cell r="A415" t="str">
            <v>NTTP51DZ</v>
          </cell>
          <cell r="B415" t="str">
            <v>NTTP51DZ</v>
          </cell>
          <cell r="C415" t="str">
            <v>GE/FC SFP, 1550nm  (1000 ZX)</v>
          </cell>
          <cell r="D415">
            <v>518.12270000000001</v>
          </cell>
          <cell r="E415">
            <v>517.44914048999999</v>
          </cell>
          <cell r="F415">
            <v>2275</v>
          </cell>
          <cell r="G415" t="str">
            <v>PLOPT</v>
          </cell>
          <cell r="H415">
            <v>2275</v>
          </cell>
          <cell r="I415">
            <v>0</v>
          </cell>
          <cell r="J415">
            <v>1</v>
          </cell>
          <cell r="K415">
            <v>0</v>
          </cell>
          <cell r="L415">
            <v>1</v>
          </cell>
          <cell r="M415">
            <v>2275</v>
          </cell>
        </row>
        <row r="416">
          <cell r="A416" t="str">
            <v>NTTP58FB</v>
          </cell>
          <cell r="B416" t="str">
            <v>NTTP58FB</v>
          </cell>
          <cell r="C416" t="str">
            <v>SFP OC48 1533nm, LR2 (80km)</v>
          </cell>
          <cell r="D416">
            <v>1148.1106</v>
          </cell>
          <cell r="E416">
            <v>1146.61805622</v>
          </cell>
          <cell r="F416">
            <v>3900</v>
          </cell>
          <cell r="G416" t="str">
            <v>PLOPT</v>
          </cell>
          <cell r="H416">
            <v>3900</v>
          </cell>
          <cell r="I416">
            <v>0</v>
          </cell>
          <cell r="J416">
            <v>1</v>
          </cell>
          <cell r="K416">
            <v>0</v>
          </cell>
          <cell r="L416">
            <v>1</v>
          </cell>
          <cell r="M416">
            <v>3900</v>
          </cell>
        </row>
        <row r="417">
          <cell r="A417" t="str">
            <v>NTTP59FB</v>
          </cell>
          <cell r="B417" t="str">
            <v>NTTP59FB</v>
          </cell>
          <cell r="C417" t="str">
            <v>SFP OC48 1557nm, LR2 (80km)</v>
          </cell>
          <cell r="D417">
            <v>1148.1106</v>
          </cell>
          <cell r="E417">
            <v>1146.61805622</v>
          </cell>
          <cell r="F417">
            <v>3900</v>
          </cell>
          <cell r="G417" t="str">
            <v>PLOPT</v>
          </cell>
          <cell r="H417">
            <v>3900</v>
          </cell>
          <cell r="I417">
            <v>0</v>
          </cell>
          <cell r="J417">
            <v>1</v>
          </cell>
          <cell r="K417">
            <v>0</v>
          </cell>
          <cell r="L417">
            <v>1</v>
          </cell>
          <cell r="M417">
            <v>3900</v>
          </cell>
        </row>
        <row r="418">
          <cell r="A418" t="str">
            <v>NTTP80BA</v>
          </cell>
          <cell r="B418" t="str">
            <v>NTTP80BA</v>
          </cell>
          <cell r="C418" t="str">
            <v>XFP 10G  SR1</v>
          </cell>
          <cell r="D418">
            <v>474.07549999999998</v>
          </cell>
          <cell r="E418">
            <v>473.45920185</v>
          </cell>
          <cell r="F418">
            <v>1950</v>
          </cell>
          <cell r="G418" t="str">
            <v>PLOPT</v>
          </cell>
          <cell r="H418">
            <v>1950</v>
          </cell>
          <cell r="I418">
            <v>0</v>
          </cell>
          <cell r="J418">
            <v>1</v>
          </cell>
          <cell r="K418">
            <v>0</v>
          </cell>
          <cell r="L418">
            <v>1</v>
          </cell>
          <cell r="M418">
            <v>1950</v>
          </cell>
        </row>
        <row r="419">
          <cell r="A419" t="str">
            <v>NTTP80DA</v>
          </cell>
          <cell r="B419" t="str">
            <v>NTTP80DA</v>
          </cell>
          <cell r="C419" t="str">
            <v>XFP 10G  IR2</v>
          </cell>
          <cell r="D419">
            <v>994.18079999999998</v>
          </cell>
          <cell r="E419">
            <v>992.88836495999999</v>
          </cell>
          <cell r="F419">
            <v>3900</v>
          </cell>
          <cell r="G419" t="str">
            <v>PLOPT</v>
          </cell>
          <cell r="H419">
            <v>3900</v>
          </cell>
          <cell r="I419">
            <v>0</v>
          </cell>
          <cell r="J419">
            <v>1</v>
          </cell>
          <cell r="K419">
            <v>0</v>
          </cell>
          <cell r="L419">
            <v>1</v>
          </cell>
          <cell r="M419">
            <v>3900</v>
          </cell>
        </row>
        <row r="420">
          <cell r="A420" t="str">
            <v>NTTP81BA</v>
          </cell>
          <cell r="B420" t="str">
            <v>NTTP81BA</v>
          </cell>
          <cell r="C420" t="str">
            <v>XFP 10G-Base-LR/LW (1310nm)</v>
          </cell>
          <cell r="D420">
            <v>526.48350000000005</v>
          </cell>
          <cell r="E420">
            <v>525.79907145000004</v>
          </cell>
          <cell r="F420">
            <v>1950</v>
          </cell>
          <cell r="G420" t="str">
            <v>PLOPT</v>
          </cell>
          <cell r="H420">
            <v>1950</v>
          </cell>
          <cell r="I420">
            <v>0</v>
          </cell>
          <cell r="J420">
            <v>1</v>
          </cell>
          <cell r="K420">
            <v>0</v>
          </cell>
          <cell r="L420">
            <v>1</v>
          </cell>
          <cell r="M420">
            <v>1950</v>
          </cell>
        </row>
        <row r="421">
          <cell r="A421" t="str">
            <v>NTTP83BA</v>
          </cell>
          <cell r="B421" t="str">
            <v>NTTP83BA</v>
          </cell>
          <cell r="C421" t="str">
            <v>XFP OC-192 SR-1, 10GBase LR, OTU2  (1310 nm)</v>
          </cell>
          <cell r="D421">
            <v>475.197</v>
          </cell>
          <cell r="E421">
            <v>474.57924389999999</v>
          </cell>
          <cell r="F421">
            <v>1950</v>
          </cell>
          <cell r="G421" t="str">
            <v>PLOPT</v>
          </cell>
          <cell r="H421">
            <v>1950</v>
          </cell>
          <cell r="I421">
            <v>0</v>
          </cell>
          <cell r="J421">
            <v>1</v>
          </cell>
          <cell r="K421">
            <v>0</v>
          </cell>
          <cell r="L421">
            <v>1</v>
          </cell>
          <cell r="M421">
            <v>1950</v>
          </cell>
        </row>
        <row r="422">
          <cell r="A422" t="str">
            <v>NTTP85AA</v>
          </cell>
          <cell r="B422" t="str">
            <v>NTTP85AA</v>
          </cell>
          <cell r="C422" t="str">
            <v>XFP 850nm OC-192 VSR, 850nm 10G Base-SR</v>
          </cell>
          <cell r="D422">
            <v>306.4178</v>
          </cell>
          <cell r="E422">
            <v>306.01945685999999</v>
          </cell>
          <cell r="F422">
            <v>1755</v>
          </cell>
          <cell r="G422" t="str">
            <v>PLOPT</v>
          </cell>
          <cell r="H422">
            <v>1755</v>
          </cell>
          <cell r="I422">
            <v>0</v>
          </cell>
          <cell r="J422">
            <v>1</v>
          </cell>
          <cell r="K422">
            <v>0</v>
          </cell>
          <cell r="L422">
            <v>1</v>
          </cell>
          <cell r="M422">
            <v>1755</v>
          </cell>
        </row>
        <row r="423">
          <cell r="A423" t="str">
            <v>NTTP85BA</v>
          </cell>
          <cell r="B423" t="str">
            <v>NTTP85BA</v>
          </cell>
          <cell r="C423" t="str">
            <v>XFP 1310nm OC-192 SR-1,10G Base-LR</v>
          </cell>
          <cell r="D423">
            <v>432.24119999999999</v>
          </cell>
          <cell r="E423">
            <v>431.67928644</v>
          </cell>
          <cell r="F423">
            <v>1755</v>
          </cell>
          <cell r="G423" t="str">
            <v>PLOPT</v>
          </cell>
          <cell r="H423">
            <v>1755</v>
          </cell>
          <cell r="I423">
            <v>0</v>
          </cell>
          <cell r="J423">
            <v>1</v>
          </cell>
          <cell r="K423">
            <v>0</v>
          </cell>
          <cell r="L423">
            <v>1</v>
          </cell>
          <cell r="M423">
            <v>1755</v>
          </cell>
        </row>
        <row r="424">
          <cell r="A424" t="str">
            <v>NTTP85DA</v>
          </cell>
          <cell r="B424" t="str">
            <v>NTTP85DA</v>
          </cell>
          <cell r="C424" t="str">
            <v>XFP 1550nm OC-192 IR-2, 10G Base-ER</v>
          </cell>
          <cell r="D424">
            <v>937.89769999999999</v>
          </cell>
          <cell r="E424">
            <v>936.67843299000003</v>
          </cell>
          <cell r="F424">
            <v>5200</v>
          </cell>
          <cell r="G424" t="str">
            <v>PLOPT</v>
          </cell>
          <cell r="H424">
            <v>5200</v>
          </cell>
          <cell r="I424">
            <v>0</v>
          </cell>
          <cell r="J424">
            <v>1</v>
          </cell>
          <cell r="K424">
            <v>0</v>
          </cell>
          <cell r="L424">
            <v>1</v>
          </cell>
          <cell r="M424">
            <v>5200</v>
          </cell>
        </row>
        <row r="425">
          <cell r="A425" t="str">
            <v>NTUC10AZ</v>
          </cell>
          <cell r="B425" t="str">
            <v>NTUC10AZ</v>
          </cell>
          <cell r="C425" t="str">
            <v>Port Filler Module</v>
          </cell>
          <cell r="D425">
            <v>949.90329999999994</v>
          </cell>
          <cell r="E425">
            <v>948.66842570999995</v>
          </cell>
          <cell r="F425">
            <v>1138</v>
          </cell>
          <cell r="G425" t="str">
            <v>HDX</v>
          </cell>
          <cell r="H425">
            <v>188</v>
          </cell>
          <cell r="I425">
            <v>0.06</v>
          </cell>
          <cell r="J425">
            <v>0.94</v>
          </cell>
          <cell r="K425">
            <v>0.84446397188049205</v>
          </cell>
          <cell r="L425">
            <v>0.15553602811950795</v>
          </cell>
          <cell r="M425">
            <v>177</v>
          </cell>
        </row>
        <row r="426">
          <cell r="A426" t="str">
            <v>NTUC20BA</v>
          </cell>
          <cell r="B426" t="str">
            <v>NTUC20BA</v>
          </cell>
          <cell r="C426" t="str">
            <v>Core Switch Universal Module</v>
          </cell>
          <cell r="D426">
            <v>11806.328299999999</v>
          </cell>
          <cell r="E426">
            <v>11790.980073209999</v>
          </cell>
          <cell r="F426">
            <v>234000</v>
          </cell>
          <cell r="G426" t="str">
            <v>HDX</v>
          </cell>
          <cell r="H426">
            <v>78936</v>
          </cell>
          <cell r="I426">
            <v>0.06</v>
          </cell>
          <cell r="J426">
            <v>0.94</v>
          </cell>
          <cell r="K426">
            <v>0.68300000000000005</v>
          </cell>
          <cell r="L426">
            <v>0.31699999999999995</v>
          </cell>
          <cell r="M426">
            <v>74178</v>
          </cell>
        </row>
        <row r="427">
          <cell r="A427" t="str">
            <v>NTUC31MB</v>
          </cell>
          <cell r="B427" t="str">
            <v>NTUC31MB</v>
          </cell>
          <cell r="C427" t="str">
            <v>10 Gb/s x 4 IR2 (1550 nm, SC)</v>
          </cell>
          <cell r="D427">
            <v>22141.316299999999</v>
          </cell>
          <cell r="E427">
            <v>22112.532588809998</v>
          </cell>
          <cell r="F427">
            <v>357500</v>
          </cell>
          <cell r="G427" t="str">
            <v>HDX</v>
          </cell>
          <cell r="H427">
            <v>108535</v>
          </cell>
          <cell r="I427">
            <v>0.06</v>
          </cell>
          <cell r="J427">
            <v>0.94</v>
          </cell>
          <cell r="K427">
            <v>0.71462097902097899</v>
          </cell>
          <cell r="L427">
            <v>0.28537902097902101</v>
          </cell>
          <cell r="M427">
            <v>102023</v>
          </cell>
        </row>
        <row r="428">
          <cell r="A428" t="str">
            <v>NTUC34BA</v>
          </cell>
          <cell r="B428" t="str">
            <v>NTUC34BA</v>
          </cell>
          <cell r="C428" t="str">
            <v>2.5Gbps x 16 T/R IR1 (1310 nm, SC) SFP</v>
          </cell>
          <cell r="D428">
            <v>19736.954699999998</v>
          </cell>
          <cell r="E428">
            <v>19711.296658889998</v>
          </cell>
          <cell r="F428">
            <v>260000</v>
          </cell>
          <cell r="G428" t="str">
            <v>HDX</v>
          </cell>
          <cell r="H428">
            <v>78934</v>
          </cell>
          <cell r="I428">
            <v>0.06</v>
          </cell>
          <cell r="J428">
            <v>0.94</v>
          </cell>
          <cell r="K428">
            <v>0.71462307692307692</v>
          </cell>
          <cell r="L428">
            <v>0.28537692307692308</v>
          </cell>
          <cell r="M428">
            <v>74198</v>
          </cell>
        </row>
        <row r="429">
          <cell r="A429" t="str">
            <v>NTUC34CA</v>
          </cell>
          <cell r="B429" t="str">
            <v>NTUC34CA</v>
          </cell>
          <cell r="C429" t="str">
            <v>2.5Gbps x 16 T/R LR2 (1533/1557nm, SC) SFP</v>
          </cell>
          <cell r="D429">
            <v>37671.469299999997</v>
          </cell>
          <cell r="E429">
            <v>37622.496389909997</v>
          </cell>
          <cell r="F429">
            <v>422500</v>
          </cell>
          <cell r="G429" t="str">
            <v>HDX</v>
          </cell>
          <cell r="H429">
            <v>142523</v>
          </cell>
          <cell r="I429">
            <v>0.06</v>
          </cell>
          <cell r="J429">
            <v>0.94</v>
          </cell>
          <cell r="K429">
            <v>0.6829988165680474</v>
          </cell>
          <cell r="L429">
            <v>0.3170011834319526</v>
          </cell>
          <cell r="M429">
            <v>133933</v>
          </cell>
        </row>
        <row r="430">
          <cell r="A430" t="str">
            <v>NTUC35BA</v>
          </cell>
          <cell r="B430" t="str">
            <v>NTUC35BA</v>
          </cell>
          <cell r="C430" t="str">
            <v>OC-3/12 x 16 T/R IR1 (1310 nm, SC) SFP</v>
          </cell>
          <cell r="D430">
            <v>13598.395</v>
          </cell>
          <cell r="E430">
            <v>13580.717086500001</v>
          </cell>
          <cell r="F430">
            <v>130000</v>
          </cell>
          <cell r="G430" t="str">
            <v>HDX</v>
          </cell>
          <cell r="H430">
            <v>43853</v>
          </cell>
          <cell r="I430">
            <v>0.06</v>
          </cell>
          <cell r="J430">
            <v>0.94</v>
          </cell>
          <cell r="K430">
            <v>0.68300000000000005</v>
          </cell>
          <cell r="L430">
            <v>0.31699999999999995</v>
          </cell>
          <cell r="M430">
            <v>41210</v>
          </cell>
        </row>
        <row r="431">
          <cell r="A431" t="str">
            <v>NTUC36AB</v>
          </cell>
          <cell r="B431" t="str">
            <v>NTUC36AB</v>
          </cell>
          <cell r="C431" t="str">
            <v>10 Gb/s x 4 SR1 (1310 nm, SC)</v>
          </cell>
          <cell r="D431">
            <v>20901.4666</v>
          </cell>
          <cell r="E431">
            <v>20874.294693420001</v>
          </cell>
          <cell r="F431">
            <v>260000</v>
          </cell>
          <cell r="G431" t="str">
            <v>HDX</v>
          </cell>
          <cell r="H431">
            <v>87707</v>
          </cell>
          <cell r="I431">
            <v>0.06</v>
          </cell>
          <cell r="J431">
            <v>0.94</v>
          </cell>
          <cell r="K431">
            <v>0.68300000000000005</v>
          </cell>
          <cell r="L431">
            <v>0.31699999999999995</v>
          </cell>
          <cell r="M431">
            <v>82420</v>
          </cell>
        </row>
        <row r="432">
          <cell r="A432" t="str">
            <v>NTUC36BA</v>
          </cell>
          <cell r="B432" t="str">
            <v>NTUC36BA</v>
          </cell>
          <cell r="C432" t="str">
            <v>10 Gb/s x 4 LR2 WideBand 1533/1557</v>
          </cell>
          <cell r="D432">
            <v>30957.412400000001</v>
          </cell>
          <cell r="E432">
            <v>30917.167763880003</v>
          </cell>
          <cell r="F432">
            <v>422500</v>
          </cell>
          <cell r="G432" t="str">
            <v>HDX</v>
          </cell>
          <cell r="H432">
            <v>142523</v>
          </cell>
          <cell r="I432">
            <v>0.06</v>
          </cell>
          <cell r="J432">
            <v>0.94</v>
          </cell>
          <cell r="K432">
            <v>0.68419881656804726</v>
          </cell>
          <cell r="L432">
            <v>0.31580118343195274</v>
          </cell>
          <cell r="M432">
            <v>133426</v>
          </cell>
        </row>
        <row r="433">
          <cell r="A433" t="str">
            <v>NTUC39AA</v>
          </cell>
          <cell r="B433" t="str">
            <v>NTUC39AA</v>
          </cell>
          <cell r="C433" t="str">
            <v>80 G Carrier</v>
          </cell>
          <cell r="D433">
            <v>9454.5949999999993</v>
          </cell>
          <cell r="E433">
            <v>9442.3040265</v>
          </cell>
          <cell r="F433">
            <v>32500</v>
          </cell>
          <cell r="G433" t="str">
            <v>HDX</v>
          </cell>
          <cell r="H433">
            <v>10963</v>
          </cell>
          <cell r="I433">
            <v>0.06</v>
          </cell>
          <cell r="J433">
            <v>0.94</v>
          </cell>
          <cell r="K433">
            <v>0.68298461538461541</v>
          </cell>
          <cell r="L433">
            <v>0.31701538461538459</v>
          </cell>
          <cell r="M433">
            <v>10303</v>
          </cell>
        </row>
        <row r="434">
          <cell r="A434" t="str">
            <v>NTUC39FA</v>
          </cell>
          <cell r="B434" t="str">
            <v>NTUC39FA</v>
          </cell>
          <cell r="C434" t="str">
            <v>OC-192 / 10G Service Module</v>
          </cell>
          <cell r="D434">
            <v>3512.9609</v>
          </cell>
          <cell r="E434">
            <v>3508.3940508300002</v>
          </cell>
          <cell r="F434">
            <v>104000</v>
          </cell>
          <cell r="G434" t="str">
            <v>HDX</v>
          </cell>
          <cell r="H434">
            <v>34310</v>
          </cell>
          <cell r="I434">
            <v>0.06</v>
          </cell>
          <cell r="J434">
            <v>0.94</v>
          </cell>
          <cell r="K434">
            <v>0.68989423076923084</v>
          </cell>
          <cell r="L434">
            <v>0.31010576923076916</v>
          </cell>
          <cell r="M434">
            <v>32251</v>
          </cell>
        </row>
        <row r="435">
          <cell r="A435" t="str">
            <v>NTUC39GA</v>
          </cell>
          <cell r="B435" t="str">
            <v>NTUC39GA</v>
          </cell>
          <cell r="C435" t="str">
            <v>OC-48 Service Module</v>
          </cell>
          <cell r="D435">
            <v>3773.2988999999998</v>
          </cell>
          <cell r="E435">
            <v>3768.39361143</v>
          </cell>
          <cell r="F435">
            <v>84500</v>
          </cell>
          <cell r="G435" t="str">
            <v>HDX</v>
          </cell>
          <cell r="H435">
            <v>26320</v>
          </cell>
          <cell r="I435">
            <v>0.06</v>
          </cell>
          <cell r="J435">
            <v>0.94</v>
          </cell>
          <cell r="K435">
            <v>0.70720710059171599</v>
          </cell>
          <cell r="L435">
            <v>0.29279289940828401</v>
          </cell>
          <cell r="M435">
            <v>24741</v>
          </cell>
        </row>
        <row r="436">
          <cell r="A436" t="str">
            <v>NTUC39HA</v>
          </cell>
          <cell r="B436" t="str">
            <v>NTUC39HA</v>
          </cell>
          <cell r="C436" t="str">
            <v>GE Service Module</v>
          </cell>
          <cell r="D436">
            <v>3714.8631</v>
          </cell>
          <cell r="E436">
            <v>3710.0337779700003</v>
          </cell>
          <cell r="F436">
            <v>58500</v>
          </cell>
          <cell r="G436" t="str">
            <v>HDX</v>
          </cell>
          <cell r="H436">
            <v>19733</v>
          </cell>
          <cell r="I436">
            <v>0.06</v>
          </cell>
          <cell r="J436">
            <v>0.94</v>
          </cell>
          <cell r="K436">
            <v>0.68299145299145292</v>
          </cell>
          <cell r="L436">
            <v>0.31700854700854708</v>
          </cell>
          <cell r="M436">
            <v>18545</v>
          </cell>
        </row>
        <row r="437">
          <cell r="A437" t="str">
            <v>NTUC39JA</v>
          </cell>
          <cell r="B437" t="str">
            <v>NTUC39JA</v>
          </cell>
          <cell r="C437" t="str">
            <v>OC-192 / 10G Tunable Service Module</v>
          </cell>
          <cell r="D437">
            <v>8702.4485000000004</v>
          </cell>
          <cell r="E437">
            <v>8691.1353169499998</v>
          </cell>
          <cell r="F437">
            <v>118300</v>
          </cell>
          <cell r="G437" t="str">
            <v>HDX</v>
          </cell>
          <cell r="H437">
            <v>39985</v>
          </cell>
          <cell r="I437">
            <v>0.06</v>
          </cell>
          <cell r="J437">
            <v>0.94</v>
          </cell>
          <cell r="K437">
            <v>0.68300084530853766</v>
          </cell>
          <cell r="L437">
            <v>0.31699915469146234</v>
          </cell>
          <cell r="M437">
            <v>37501</v>
          </cell>
        </row>
        <row r="438">
          <cell r="A438" t="str">
            <v>NTUC39KA</v>
          </cell>
          <cell r="B438" t="str">
            <v>NTUC39KA</v>
          </cell>
          <cell r="C438" t="str">
            <v>OC-3/12 Service Module</v>
          </cell>
          <cell r="D438">
            <v>3728.5508</v>
          </cell>
          <cell r="E438">
            <v>3723.70368396</v>
          </cell>
          <cell r="F438">
            <v>42250</v>
          </cell>
          <cell r="G438" t="str">
            <v>HDX</v>
          </cell>
          <cell r="H438">
            <v>14251</v>
          </cell>
          <cell r="I438">
            <v>0.06</v>
          </cell>
          <cell r="J438">
            <v>0.94</v>
          </cell>
          <cell r="K438">
            <v>0.68300591715976333</v>
          </cell>
          <cell r="L438">
            <v>0.31699408284023667</v>
          </cell>
          <cell r="M438">
            <v>13393</v>
          </cell>
        </row>
        <row r="439">
          <cell r="A439" t="str">
            <v>NTUC39MF</v>
          </cell>
          <cell r="B439" t="str">
            <v>NTUC39MF</v>
          </cell>
          <cell r="C439" t="str">
            <v>Service Module Filler</v>
          </cell>
          <cell r="D439">
            <v>446.73</v>
          </cell>
          <cell r="E439">
            <v>446.14925100000005</v>
          </cell>
          <cell r="F439">
            <v>1073</v>
          </cell>
          <cell r="G439" t="str">
            <v>HDX</v>
          </cell>
          <cell r="H439">
            <v>362</v>
          </cell>
          <cell r="I439">
            <v>0.06</v>
          </cell>
          <cell r="J439">
            <v>0.94</v>
          </cell>
          <cell r="K439">
            <v>0.6831314072693383</v>
          </cell>
          <cell r="L439">
            <v>0.3168685927306617</v>
          </cell>
          <cell r="M439">
            <v>340</v>
          </cell>
        </row>
        <row r="440">
          <cell r="A440" t="str">
            <v>NTUC41BA</v>
          </cell>
          <cell r="B440" t="str">
            <v>NTUC41BA</v>
          </cell>
          <cell r="C440" t="str">
            <v>HDX Shelf Controller with OCC (ASTN)</v>
          </cell>
          <cell r="D440">
            <v>6844.4663</v>
          </cell>
          <cell r="E440">
            <v>6835.5684938100003</v>
          </cell>
          <cell r="F440">
            <v>65000</v>
          </cell>
          <cell r="G440" t="str">
            <v>HDX</v>
          </cell>
          <cell r="H440">
            <v>21927</v>
          </cell>
          <cell r="I440">
            <v>0.06</v>
          </cell>
          <cell r="J440">
            <v>0.94</v>
          </cell>
          <cell r="K440">
            <v>0.68300000000000005</v>
          </cell>
          <cell r="L440">
            <v>0.31699999999999995</v>
          </cell>
          <cell r="M440">
            <v>20605</v>
          </cell>
        </row>
        <row r="441">
          <cell r="A441" t="str">
            <v>NTUC44AB</v>
          </cell>
          <cell r="B441" t="str">
            <v>NTUC44AB</v>
          </cell>
          <cell r="C441" t="str">
            <v>HDX Maint Transfer / ESI  (ASTN)</v>
          </cell>
          <cell r="D441">
            <v>8713.8233</v>
          </cell>
          <cell r="E441">
            <v>8702.4953297100001</v>
          </cell>
          <cell r="F441">
            <v>26000</v>
          </cell>
          <cell r="G441" t="str">
            <v>HDX</v>
          </cell>
          <cell r="H441">
            <v>8770</v>
          </cell>
          <cell r="I441">
            <v>0.06</v>
          </cell>
          <cell r="J441">
            <v>0.94</v>
          </cell>
          <cell r="K441">
            <v>0.68300000000000005</v>
          </cell>
          <cell r="L441">
            <v>0.31699999999999995</v>
          </cell>
          <cell r="M441">
            <v>8242</v>
          </cell>
        </row>
        <row r="442">
          <cell r="A442" t="str">
            <v>NTUC62AA</v>
          </cell>
          <cell r="B442" t="str">
            <v>NTUC62AA</v>
          </cell>
          <cell r="C442" t="str">
            <v>HDX  Integrated Single Shelf Std Appl.</v>
          </cell>
          <cell r="D442">
            <v>1.2416</v>
          </cell>
          <cell r="E442">
            <v>1.2399859200000001</v>
          </cell>
          <cell r="F442">
            <v>325000</v>
          </cell>
          <cell r="G442" t="str">
            <v>HDX</v>
          </cell>
          <cell r="H442">
            <v>18800</v>
          </cell>
          <cell r="I442">
            <v>0.06</v>
          </cell>
          <cell r="J442">
            <v>0.94</v>
          </cell>
          <cell r="K442">
            <v>0.9456246153846154</v>
          </cell>
          <cell r="L442">
            <v>5.4375384615384603E-2</v>
          </cell>
          <cell r="M442">
            <v>17672</v>
          </cell>
        </row>
        <row r="443">
          <cell r="A443" t="str">
            <v>NTUC62FF</v>
          </cell>
          <cell r="B443" t="str">
            <v>NTUC62FF</v>
          </cell>
          <cell r="C443" t="str">
            <v>HDX Test Access SW</v>
          </cell>
          <cell r="D443">
            <v>1.2416</v>
          </cell>
          <cell r="E443">
            <v>1.2399859200000001</v>
          </cell>
          <cell r="F443">
            <v>65000</v>
          </cell>
          <cell r="G443" t="str">
            <v>HDX</v>
          </cell>
          <cell r="H443">
            <v>3055</v>
          </cell>
          <cell r="I443">
            <v>0.06</v>
          </cell>
          <cell r="J443">
            <v>0.94</v>
          </cell>
          <cell r="K443">
            <v>0.95581538461538462</v>
          </cell>
          <cell r="L443">
            <v>4.4184615384615378E-2</v>
          </cell>
          <cell r="M443">
            <v>2872</v>
          </cell>
        </row>
        <row r="444">
          <cell r="A444" t="str">
            <v>NTUC62FM</v>
          </cell>
          <cell r="B444" t="str">
            <v>NTUC62FM</v>
          </cell>
          <cell r="C444" t="str">
            <v>HDX Ring SW</v>
          </cell>
          <cell r="D444">
            <v>1.2416</v>
          </cell>
          <cell r="E444">
            <v>1.2399859200000001</v>
          </cell>
          <cell r="F444">
            <v>520000</v>
          </cell>
          <cell r="G444" t="str">
            <v>HDX</v>
          </cell>
          <cell r="H444">
            <v>19740</v>
          </cell>
          <cell r="I444">
            <v>0.06</v>
          </cell>
          <cell r="J444">
            <v>0.94</v>
          </cell>
          <cell r="K444">
            <v>0.96431538461538457</v>
          </cell>
          <cell r="L444">
            <v>3.5684615384615426E-2</v>
          </cell>
          <cell r="M444">
            <v>18556</v>
          </cell>
        </row>
        <row r="445">
          <cell r="A445" t="str">
            <v>NTUC62FR</v>
          </cell>
          <cell r="B445" t="str">
            <v>NTUC62FR</v>
          </cell>
          <cell r="C445" t="str">
            <v>HDX 1.28T Application</v>
          </cell>
          <cell r="D445">
            <v>1.8324</v>
          </cell>
          <cell r="E445">
            <v>1.83001788</v>
          </cell>
          <cell r="F445">
            <v>162500</v>
          </cell>
          <cell r="G445" t="str">
            <v>HDX</v>
          </cell>
          <cell r="H445">
            <v>10000</v>
          </cell>
          <cell r="I445">
            <v>0.06</v>
          </cell>
          <cell r="J445">
            <v>0.94</v>
          </cell>
          <cell r="K445">
            <v>0.94215384615384612</v>
          </cell>
          <cell r="L445">
            <v>5.784615384615388E-2</v>
          </cell>
          <cell r="M445">
            <v>9400</v>
          </cell>
        </row>
        <row r="446">
          <cell r="A446" t="str">
            <v>NTUC62ME</v>
          </cell>
          <cell r="B446" t="str">
            <v>NTUC62ME</v>
          </cell>
          <cell r="C446" t="str">
            <v>HDX Mesh SW (incl the control plane)</v>
          </cell>
          <cell r="D446">
            <v>1.2416</v>
          </cell>
          <cell r="E446">
            <v>1.2399859200000001</v>
          </cell>
          <cell r="F446">
            <v>585000</v>
          </cell>
          <cell r="G446" t="str">
            <v>HDX</v>
          </cell>
          <cell r="H446">
            <v>39950</v>
          </cell>
          <cell r="I446">
            <v>0.06</v>
          </cell>
          <cell r="J446">
            <v>0.94</v>
          </cell>
          <cell r="K446">
            <v>0.93580683760683758</v>
          </cell>
          <cell r="L446">
            <v>6.4193162393162417E-2</v>
          </cell>
          <cell r="M446">
            <v>37553</v>
          </cell>
        </row>
        <row r="447">
          <cell r="A447" t="str">
            <v>NTUC93AA</v>
          </cell>
          <cell r="B447" t="str">
            <v>NTUC93AA</v>
          </cell>
          <cell r="C447" t="str">
            <v>Fiber Riser</v>
          </cell>
          <cell r="D447">
            <v>2446.9769000000001</v>
          </cell>
          <cell r="E447">
            <v>2443.7958300300002</v>
          </cell>
          <cell r="F447">
            <v>11180</v>
          </cell>
          <cell r="G447" t="str">
            <v>HDX</v>
          </cell>
          <cell r="H447">
            <v>3772</v>
          </cell>
          <cell r="I447">
            <v>0.06</v>
          </cell>
          <cell r="J447">
            <v>0.94</v>
          </cell>
          <cell r="K447">
            <v>0.68300536672629697</v>
          </cell>
          <cell r="L447">
            <v>0.31699463327370303</v>
          </cell>
          <cell r="M447">
            <v>3544</v>
          </cell>
        </row>
        <row r="448">
          <cell r="A448" t="str">
            <v>NTUC98BZ</v>
          </cell>
          <cell r="B448" t="str">
            <v>NTUC98BZ</v>
          </cell>
          <cell r="C448" t="str">
            <v>Power Service Module Filler</v>
          </cell>
          <cell r="D448">
            <v>515.50930000000005</v>
          </cell>
          <cell r="E448">
            <v>514.83913791000009</v>
          </cell>
          <cell r="F448">
            <v>585</v>
          </cell>
          <cell r="G448" t="str">
            <v>HDX</v>
          </cell>
          <cell r="H448">
            <v>94</v>
          </cell>
          <cell r="I448">
            <v>0.06</v>
          </cell>
          <cell r="J448">
            <v>0.94</v>
          </cell>
          <cell r="K448">
            <v>0.84957264957264955</v>
          </cell>
          <cell r="L448">
            <v>0.15042735042735045</v>
          </cell>
          <cell r="M448">
            <v>88</v>
          </cell>
        </row>
        <row r="449">
          <cell r="A449" t="str">
            <v>NTUC98CB</v>
          </cell>
          <cell r="B449" t="str">
            <v>NTUC98CB</v>
          </cell>
          <cell r="C449" t="str">
            <v>Power Service Module</v>
          </cell>
          <cell r="D449">
            <v>734.30340000000001</v>
          </cell>
          <cell r="E449">
            <v>733.34880558000009</v>
          </cell>
          <cell r="F449">
            <v>1261</v>
          </cell>
          <cell r="G449" t="str">
            <v>HDX</v>
          </cell>
          <cell r="H449">
            <v>426</v>
          </cell>
          <cell r="I449">
            <v>0.06</v>
          </cell>
          <cell r="J449">
            <v>0.94</v>
          </cell>
          <cell r="K449">
            <v>0.68279143536875497</v>
          </cell>
          <cell r="L449">
            <v>0.31720856463124503</v>
          </cell>
          <cell r="M449">
            <v>400</v>
          </cell>
        </row>
        <row r="450">
          <cell r="A450" t="str">
            <v>NTUC98DB</v>
          </cell>
          <cell r="B450" t="str">
            <v>NTUC98DB</v>
          </cell>
          <cell r="C450" t="str">
            <v>Fan PSM Module Assembly</v>
          </cell>
          <cell r="D450">
            <v>801.77089999999998</v>
          </cell>
          <cell r="E450">
            <v>800.72859783000001</v>
          </cell>
          <cell r="F450">
            <v>1300</v>
          </cell>
          <cell r="G450" t="str">
            <v>HDX</v>
          </cell>
          <cell r="H450">
            <v>439</v>
          </cell>
          <cell r="I450">
            <v>0.06</v>
          </cell>
          <cell r="J450">
            <v>0.94</v>
          </cell>
          <cell r="K450">
            <v>0.68307692307692314</v>
          </cell>
          <cell r="L450">
            <v>0.31692307692307686</v>
          </cell>
          <cell r="M450">
            <v>412</v>
          </cell>
        </row>
        <row r="451">
          <cell r="A451" t="str">
            <v>NTUG90ANE5</v>
          </cell>
          <cell r="B451" t="str">
            <v>NTUG90ANE5</v>
          </cell>
          <cell r="C451" t="str">
            <v>OM5000 Enhanced Trunk Switch</v>
          </cell>
          <cell r="D451">
            <v>4594.5351000000001</v>
          </cell>
          <cell r="E451">
            <v>4588.5622043700005</v>
          </cell>
          <cell r="F451">
            <v>14300</v>
          </cell>
          <cell r="G451" t="str">
            <v>HDX</v>
          </cell>
          <cell r="H451">
            <v>5165</v>
          </cell>
          <cell r="I451">
            <v>0.06</v>
          </cell>
          <cell r="J451">
            <v>0.94</v>
          </cell>
          <cell r="K451">
            <v>0.7039860139860139</v>
          </cell>
          <cell r="L451">
            <v>0.2960139860139861</v>
          </cell>
          <cell r="M451">
            <v>4233</v>
          </cell>
        </row>
        <row r="452">
          <cell r="A452" t="str">
            <v>NTUH01AH</v>
          </cell>
          <cell r="B452" t="str">
            <v>NTUH01AH</v>
          </cell>
          <cell r="C452" t="str">
            <v>OM3500 Preside RTU's</v>
          </cell>
          <cell r="D452">
            <v>1.1715</v>
          </cell>
          <cell r="E452">
            <v>1.16997705</v>
          </cell>
          <cell r="F452">
            <v>4617</v>
          </cell>
          <cell r="G452" t="str">
            <v>HDX</v>
          </cell>
          <cell r="H452">
            <v>1422</v>
          </cell>
          <cell r="I452">
            <v>0</v>
          </cell>
          <cell r="J452">
            <v>1</v>
          </cell>
          <cell r="K452">
            <v>0.69200779727095518</v>
          </cell>
          <cell r="L452">
            <v>0.30799220272904482</v>
          </cell>
          <cell r="M452">
            <v>1422</v>
          </cell>
        </row>
        <row r="453">
          <cell r="A453" t="str">
            <v>NTUH01AJ</v>
          </cell>
          <cell r="B453" t="str">
            <v>NTUH01AJ</v>
          </cell>
          <cell r="C453" t="str">
            <v>OM5000 Preside RTU's</v>
          </cell>
          <cell r="D453">
            <v>1.1715</v>
          </cell>
          <cell r="E453">
            <v>1.16997705</v>
          </cell>
          <cell r="F453">
            <v>11025</v>
          </cell>
          <cell r="G453" t="str">
            <v>HDX</v>
          </cell>
          <cell r="H453">
            <v>2468</v>
          </cell>
          <cell r="I453">
            <v>0.18</v>
          </cell>
          <cell r="J453">
            <v>0.82</v>
          </cell>
          <cell r="K453">
            <v>0.81641723356009077</v>
          </cell>
          <cell r="L453">
            <v>0.18358276643990923</v>
          </cell>
          <cell r="M453">
            <v>2024</v>
          </cell>
        </row>
        <row r="454">
          <cell r="A454" t="str">
            <v>NTUH01AU</v>
          </cell>
          <cell r="B454" t="str">
            <v>NTUH01AU</v>
          </cell>
          <cell r="C454" t="str">
            <v>HDX / HDXc NMS SW</v>
          </cell>
          <cell r="D454">
            <v>1.2416</v>
          </cell>
          <cell r="E454">
            <v>1.2399859200000001</v>
          </cell>
          <cell r="F454">
            <v>117089</v>
          </cell>
          <cell r="G454" t="str">
            <v>HDX</v>
          </cell>
          <cell r="H454">
            <v>17860</v>
          </cell>
          <cell r="I454">
            <v>0.06</v>
          </cell>
          <cell r="J454">
            <v>0.94</v>
          </cell>
          <cell r="K454">
            <v>0.85662188591584176</v>
          </cell>
          <cell r="L454">
            <v>0.14337811408415824</v>
          </cell>
          <cell r="M454">
            <v>16788</v>
          </cell>
        </row>
        <row r="455">
          <cell r="A455" t="str">
            <v>NTUH01AV</v>
          </cell>
          <cell r="B455" t="str">
            <v>NTUH01AV</v>
          </cell>
          <cell r="C455" t="str">
            <v>OME6500 MSPP Preside</v>
          </cell>
          <cell r="D455">
            <v>1.1715</v>
          </cell>
          <cell r="E455">
            <v>1.16997705</v>
          </cell>
          <cell r="F455">
            <v>30077</v>
          </cell>
          <cell r="G455" t="str">
            <v xml:space="preserve"> </v>
          </cell>
          <cell r="H455">
            <v>7199</v>
          </cell>
          <cell r="I455">
            <v>0.13</v>
          </cell>
          <cell r="J455">
            <v>0.87</v>
          </cell>
          <cell r="K455">
            <v>0.79176779599029157</v>
          </cell>
          <cell r="L455">
            <v>0.20823220400970843</v>
          </cell>
          <cell r="M455">
            <v>6263</v>
          </cell>
        </row>
        <row r="456">
          <cell r="A456" t="str">
            <v>NTUH01AW</v>
          </cell>
          <cell r="B456" t="str">
            <v>NTUH01AW</v>
          </cell>
          <cell r="C456" t="str">
            <v>OME6110 Preside rtus</v>
          </cell>
          <cell r="D456">
            <v>1.0813999999999999</v>
          </cell>
          <cell r="E456">
            <v>1.0799941799999999</v>
          </cell>
          <cell r="H456">
            <v>165</v>
          </cell>
          <cell r="I456">
            <v>0</v>
          </cell>
          <cell r="J456">
            <v>1</v>
          </cell>
          <cell r="K456" t="e">
            <v>#DIV/0!</v>
          </cell>
          <cell r="L456" t="e">
            <v>#DIV/0!</v>
          </cell>
          <cell r="M456">
            <v>135</v>
          </cell>
        </row>
        <row r="457">
          <cell r="A457" t="str">
            <v>NTUH01AX</v>
          </cell>
          <cell r="B457" t="str">
            <v>NTUH01AX</v>
          </cell>
          <cell r="C457" t="str">
            <v>OME6130 Preside rtus</v>
          </cell>
          <cell r="E457">
            <v>0</v>
          </cell>
          <cell r="F457">
            <v>845</v>
          </cell>
          <cell r="H457">
            <v>437</v>
          </cell>
          <cell r="I457">
            <v>0</v>
          </cell>
          <cell r="J457">
            <v>1</v>
          </cell>
          <cell r="K457">
            <v>0.5502958579881656</v>
          </cell>
          <cell r="L457">
            <v>0.4497041420118344</v>
          </cell>
          <cell r="M457">
            <v>380</v>
          </cell>
        </row>
        <row r="458">
          <cell r="A458" t="str">
            <v>NTxxxxxx</v>
          </cell>
          <cell r="B458" t="str">
            <v xml:space="preserve"> </v>
          </cell>
          <cell r="C458" t="str">
            <v>OC-3/12 x 16 STS/VT Module (SFP required)</v>
          </cell>
          <cell r="E458">
            <v>0</v>
          </cell>
          <cell r="G458" t="str">
            <v>OME6500</v>
          </cell>
          <cell r="H458">
            <v>22500</v>
          </cell>
          <cell r="I458">
            <v>0.13</v>
          </cell>
          <cell r="J458">
            <v>0.87</v>
          </cell>
          <cell r="K458" t="e">
            <v>#DIV/0!</v>
          </cell>
          <cell r="L458" t="e">
            <v>#DIV/0!</v>
          </cell>
          <cell r="M458">
            <v>19575</v>
          </cell>
        </row>
        <row r="459">
          <cell r="A459" t="str">
            <v>NTZF01CAE5</v>
          </cell>
          <cell r="B459" t="str">
            <v>NTZF01CAE5</v>
          </cell>
          <cell r="C459" t="str">
            <v>Shelf Processor Kit - Release 3.0</v>
          </cell>
          <cell r="D459">
            <v>760.49739999999997</v>
          </cell>
          <cell r="E459">
            <v>759.50875338000003</v>
          </cell>
          <cell r="F459">
            <v>5330</v>
          </cell>
          <cell r="G459" t="str">
            <v>OME6500</v>
          </cell>
          <cell r="H459">
            <v>2542</v>
          </cell>
          <cell r="I459">
            <v>0.13</v>
          </cell>
          <cell r="J459">
            <v>0.87</v>
          </cell>
          <cell r="K459">
            <v>0.5849906191369606</v>
          </cell>
          <cell r="L459">
            <v>0.4150093808630394</v>
          </cell>
          <cell r="M459">
            <v>2212</v>
          </cell>
        </row>
        <row r="460">
          <cell r="A460" t="str">
            <v>NTZF01DAE5</v>
          </cell>
          <cell r="B460" t="str">
            <v>NTZF01DAE5</v>
          </cell>
          <cell r="C460" t="str">
            <v>Shelf Processor Kit - Release 4.01</v>
          </cell>
          <cell r="D460">
            <v>1180.4426000000001</v>
          </cell>
          <cell r="E460">
            <v>1178.9080246200001</v>
          </cell>
          <cell r="F460">
            <v>5330</v>
          </cell>
          <cell r="G460" t="str">
            <v>OME6500</v>
          </cell>
          <cell r="H460">
            <v>2542</v>
          </cell>
          <cell r="I460">
            <v>0.13</v>
          </cell>
          <cell r="J460">
            <v>0.87</v>
          </cell>
          <cell r="K460">
            <v>0.5849906191369606</v>
          </cell>
          <cell r="L460">
            <v>0.4150093808630394</v>
          </cell>
          <cell r="M460">
            <v>2212</v>
          </cell>
        </row>
        <row r="461">
          <cell r="A461" t="str">
            <v>NTZF01EAE5</v>
          </cell>
          <cell r="B461" t="str">
            <v>NTZF01EAE5</v>
          </cell>
          <cell r="C461" t="str">
            <v>Shelf Processor Kit - Release 5.0</v>
          </cell>
          <cell r="D461">
            <v>1250.8340000000001</v>
          </cell>
          <cell r="E461">
            <v>1249.2079158000001</v>
          </cell>
          <cell r="F461">
            <v>5330</v>
          </cell>
          <cell r="G461" t="str">
            <v>OME6500</v>
          </cell>
          <cell r="H461">
            <v>2542</v>
          </cell>
          <cell r="I461">
            <v>0.13</v>
          </cell>
          <cell r="J461">
            <v>0.87</v>
          </cell>
          <cell r="K461">
            <v>0.5849906191369606</v>
          </cell>
          <cell r="L461">
            <v>0.4150093808630394</v>
          </cell>
          <cell r="M461">
            <v>2212</v>
          </cell>
        </row>
        <row r="462">
          <cell r="A462" t="str">
            <v>NTZF01EEE5</v>
          </cell>
          <cell r="B462" t="str">
            <v>NTZF01EEE5</v>
          </cell>
          <cell r="C462" t="str">
            <v>Shelf Processor Kit - Release 5.1</v>
          </cell>
          <cell r="E462">
            <v>0</v>
          </cell>
          <cell r="F462">
            <v>5330</v>
          </cell>
          <cell r="G462" t="str">
            <v>OME6500</v>
          </cell>
          <cell r="H462">
            <v>2542</v>
          </cell>
          <cell r="I462">
            <v>0.13</v>
          </cell>
          <cell r="J462">
            <v>0.87</v>
          </cell>
          <cell r="K462">
            <v>0.5849906191369606</v>
          </cell>
          <cell r="L462">
            <v>0.4150093808630394</v>
          </cell>
          <cell r="M462">
            <v>2212</v>
          </cell>
        </row>
        <row r="463">
          <cell r="A463" t="str">
            <v>NTZF02EAE5</v>
          </cell>
          <cell r="B463" t="str">
            <v>NTZF02EAE5</v>
          </cell>
          <cell r="C463" t="str">
            <v>SP w/ I2C - Rel. 5.0 (Inventory of passive devices &amp; requires Access Panel NTK505MBE5)</v>
          </cell>
          <cell r="D463">
            <v>1670.5289</v>
          </cell>
          <cell r="E463">
            <v>1668.3572124300001</v>
          </cell>
          <cell r="F463">
            <v>5720</v>
          </cell>
          <cell r="G463" t="str">
            <v>OME6500</v>
          </cell>
          <cell r="H463">
            <v>2728</v>
          </cell>
          <cell r="I463">
            <v>0.13</v>
          </cell>
          <cell r="J463">
            <v>0.87</v>
          </cell>
          <cell r="K463">
            <v>0.58496503496503505</v>
          </cell>
          <cell r="L463">
            <v>0.41503496503496495</v>
          </cell>
          <cell r="M463">
            <v>2374</v>
          </cell>
        </row>
        <row r="464">
          <cell r="A464" t="str">
            <v>NTZF02EEE5</v>
          </cell>
          <cell r="B464" t="str">
            <v>NTZF02EEE5</v>
          </cell>
          <cell r="C464" t="str">
            <v>SP w/ I2C - Rel. 5.1 (Inventory of passive devices &amp; requires Access Panel NTK505MBE5)</v>
          </cell>
          <cell r="E464">
            <v>0</v>
          </cell>
          <cell r="F464">
            <v>5720</v>
          </cell>
          <cell r="G464" t="str">
            <v>OME6500</v>
          </cell>
          <cell r="H464">
            <v>2728</v>
          </cell>
          <cell r="I464">
            <v>0.13</v>
          </cell>
          <cell r="J464">
            <v>0.87</v>
          </cell>
          <cell r="K464">
            <v>0.58496503496503505</v>
          </cell>
          <cell r="L464">
            <v>0.41503496503496495</v>
          </cell>
          <cell r="M464">
            <v>2374</v>
          </cell>
        </row>
        <row r="465">
          <cell r="A465" t="str">
            <v>NTZP30JB</v>
          </cell>
          <cell r="B465" t="str">
            <v>NTZP30JB</v>
          </cell>
          <cell r="C465" t="str">
            <v>HDX Common Eqpt</v>
          </cell>
          <cell r="D465">
            <v>40404.838100000001</v>
          </cell>
          <cell r="E465">
            <v>40352.311810470004</v>
          </cell>
          <cell r="F465">
            <v>510731</v>
          </cell>
          <cell r="G465" t="str">
            <v>HDX</v>
          </cell>
          <cell r="H465">
            <v>32900</v>
          </cell>
          <cell r="I465">
            <v>0.06</v>
          </cell>
          <cell r="J465">
            <v>0.94</v>
          </cell>
          <cell r="K465">
            <v>0.93944757612128493</v>
          </cell>
          <cell r="L465">
            <v>6.0552423878715067E-2</v>
          </cell>
          <cell r="M465">
            <v>30926</v>
          </cell>
        </row>
        <row r="466">
          <cell r="A466" t="str">
            <v>NTZV13BA</v>
          </cell>
          <cell r="B466" t="str">
            <v>NTZV13BA</v>
          </cell>
          <cell r="C466" t="str">
            <v>HDX Single Core (Single Feed)</v>
          </cell>
          <cell r="D466">
            <v>80819.128500000006</v>
          </cell>
          <cell r="E466">
            <v>80714.063632950012</v>
          </cell>
          <cell r="F466">
            <v>145320</v>
          </cell>
          <cell r="G466" t="str">
            <v>HDX</v>
          </cell>
          <cell r="H466">
            <v>11603</v>
          </cell>
          <cell r="I466">
            <v>0.06</v>
          </cell>
          <cell r="J466">
            <v>0.94</v>
          </cell>
          <cell r="K466">
            <v>0.92494494907789704</v>
          </cell>
          <cell r="L466">
            <v>7.5055050922102962E-2</v>
          </cell>
          <cell r="M466">
            <v>10907</v>
          </cell>
        </row>
        <row r="467">
          <cell r="A467" t="str">
            <v>NTZV13BB</v>
          </cell>
          <cell r="B467" t="str">
            <v>NTZV13BB</v>
          </cell>
          <cell r="C467" t="str">
            <v>HDX Single Core (Multi Feed)</v>
          </cell>
          <cell r="D467">
            <v>80440.546900000001</v>
          </cell>
          <cell r="E467">
            <v>80335.974189030007</v>
          </cell>
          <cell r="F467">
            <v>145319</v>
          </cell>
          <cell r="G467" t="str">
            <v>HDX</v>
          </cell>
          <cell r="H467">
            <v>11603</v>
          </cell>
          <cell r="I467">
            <v>0.06</v>
          </cell>
          <cell r="J467">
            <v>0.94</v>
          </cell>
          <cell r="K467">
            <v>0.92494443259312276</v>
          </cell>
          <cell r="L467">
            <v>7.5055567406877244E-2</v>
          </cell>
          <cell r="M467">
            <v>10907</v>
          </cell>
        </row>
        <row r="468">
          <cell r="A468" t="str">
            <v>S0H60PAD1B</v>
          </cell>
          <cell r="B468" t="str">
            <v>S0H60PAD1B</v>
          </cell>
          <cell r="C468" t="str">
            <v>Shelf Processor Card Rel.9</v>
          </cell>
          <cell r="D468">
            <v>417.10149999999999</v>
          </cell>
          <cell r="E468">
            <v>416.55926805000001</v>
          </cell>
          <cell r="F468">
            <v>3638</v>
          </cell>
          <cell r="G468" t="str">
            <v>OM5000</v>
          </cell>
          <cell r="H468">
            <v>1032</v>
          </cell>
          <cell r="I468">
            <v>0.18</v>
          </cell>
          <cell r="J468">
            <v>0.82</v>
          </cell>
          <cell r="K468">
            <v>0.7039582188015393</v>
          </cell>
          <cell r="L468">
            <v>0.2960417811984607</v>
          </cell>
          <cell r="M468">
            <v>1077</v>
          </cell>
        </row>
        <row r="469">
          <cell r="A469" t="str">
            <v>ST844BBE4AE5</v>
          </cell>
          <cell r="B469" t="str">
            <v>ST844BBE4AE5</v>
          </cell>
          <cell r="C469" t="str">
            <v>Release 3.1 - Uni- OSC 1510nm (2U)</v>
          </cell>
          <cell r="E469">
            <v>2819.24</v>
          </cell>
          <cell r="F469">
            <v>22100</v>
          </cell>
          <cell r="G469" t="str">
            <v>CPL</v>
          </cell>
          <cell r="K469">
            <v>0.67500000000000004</v>
          </cell>
          <cell r="L469">
            <v>0.32499999999999996</v>
          </cell>
          <cell r="M469">
            <v>7183</v>
          </cell>
        </row>
        <row r="470">
          <cell r="A470" t="str">
            <v>ST844BDE3AE5</v>
          </cell>
          <cell r="B470" t="str">
            <v>ST844BDE3AE5</v>
          </cell>
          <cell r="C470" t="str">
            <v>Release 3.2 - Dual OSC 1510nm (2U)</v>
          </cell>
          <cell r="E470">
            <v>3473.34</v>
          </cell>
          <cell r="F470">
            <v>29759</v>
          </cell>
          <cell r="G470" t="str">
            <v>CPL</v>
          </cell>
          <cell r="K470">
            <v>0.67500000000000004</v>
          </cell>
          <cell r="L470">
            <v>0.32499999999999996</v>
          </cell>
          <cell r="M470">
            <v>9672</v>
          </cell>
        </row>
        <row r="471">
          <cell r="A471" t="str">
            <v>ST844BDE4AE5</v>
          </cell>
          <cell r="B471" t="str">
            <v>ST844BDE4AE5</v>
          </cell>
          <cell r="C471" t="str">
            <v>Release 3.2 - Uni- OSC 1510nm (2U)</v>
          </cell>
          <cell r="E471">
            <v>2819.24</v>
          </cell>
          <cell r="F471">
            <v>22100</v>
          </cell>
          <cell r="G471" t="str">
            <v>CPL</v>
          </cell>
          <cell r="K471">
            <v>0.67500000000000004</v>
          </cell>
          <cell r="L471">
            <v>0.32499999999999996</v>
          </cell>
          <cell r="M471">
            <v>7183</v>
          </cell>
        </row>
        <row r="472">
          <cell r="A472" t="str">
            <v>SUC68DBB7A</v>
          </cell>
          <cell r="B472" t="str">
            <v>SUC68DBB7A</v>
          </cell>
          <cell r="C472" t="str">
            <v>HDX Release 4.02 Software Load</v>
          </cell>
          <cell r="D472">
            <v>4.5458999999999996</v>
          </cell>
          <cell r="E472">
            <v>4.5399903300000002</v>
          </cell>
          <cell r="F472">
            <v>455</v>
          </cell>
          <cell r="G472" t="str">
            <v>HDX</v>
          </cell>
          <cell r="H472">
            <v>109</v>
          </cell>
          <cell r="I472">
            <v>0.06</v>
          </cell>
          <cell r="J472">
            <v>0.94</v>
          </cell>
          <cell r="K472">
            <v>0.77582417582417584</v>
          </cell>
          <cell r="L472">
            <v>0.22417582417582416</v>
          </cell>
          <cell r="M472">
            <v>102</v>
          </cell>
        </row>
      </sheetData>
      <sheetData sheetId="17"/>
      <sheetData sheetId="18"/>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Billing Categories"/>
      <sheetName val="Summary"/>
      <sheetName val="IPVPN Reoccurring Charges"/>
      <sheetName val="IPSec Reoccurring Charges"/>
      <sheetName val="IPVPN Dry Loop Reoccurring"/>
      <sheetName val="1FL Reoccurring Charges"/>
      <sheetName val="IPVPN Onetime Charges"/>
      <sheetName val="IPSec Onetime Charges"/>
      <sheetName val="Client Data"/>
    </sheetNames>
    <sheetDataSet>
      <sheetData sheetId="0"/>
      <sheetData sheetId="1"/>
      <sheetData sheetId="2">
        <row r="2">
          <cell r="G2" t="str">
            <v>VPN_D</v>
          </cell>
          <cell r="P2" t="str">
            <v>AB</v>
          </cell>
          <cell r="X2">
            <v>10</v>
          </cell>
          <cell r="Y2">
            <v>0</v>
          </cell>
          <cell r="Z2">
            <v>0</v>
          </cell>
          <cell r="AA2">
            <v>0</v>
          </cell>
          <cell r="AB2">
            <v>210</v>
          </cell>
          <cell r="AG2">
            <v>200</v>
          </cell>
        </row>
        <row r="3">
          <cell r="G3" t="str">
            <v>VPN_D</v>
          </cell>
          <cell r="P3" t="str">
            <v>AB</v>
          </cell>
          <cell r="X3">
            <v>10</v>
          </cell>
          <cell r="Y3">
            <v>0</v>
          </cell>
          <cell r="Z3">
            <v>0</v>
          </cell>
          <cell r="AA3">
            <v>0</v>
          </cell>
          <cell r="AB3">
            <v>210</v>
          </cell>
          <cell r="AG3">
            <v>200</v>
          </cell>
        </row>
        <row r="4">
          <cell r="G4" t="str">
            <v>VPN_D</v>
          </cell>
          <cell r="P4" t="str">
            <v>AB</v>
          </cell>
          <cell r="X4">
            <v>10</v>
          </cell>
          <cell r="Y4">
            <v>0</v>
          </cell>
          <cell r="Z4">
            <v>0</v>
          </cell>
          <cell r="AA4">
            <v>0</v>
          </cell>
          <cell r="AB4">
            <v>210</v>
          </cell>
          <cell r="AG4">
            <v>200</v>
          </cell>
        </row>
        <row r="5">
          <cell r="G5" t="str">
            <v>VPN_D</v>
          </cell>
          <cell r="P5" t="str">
            <v>AB</v>
          </cell>
          <cell r="X5">
            <v>10</v>
          </cell>
          <cell r="Y5">
            <v>0</v>
          </cell>
          <cell r="Z5">
            <v>0</v>
          </cell>
          <cell r="AA5">
            <v>0</v>
          </cell>
          <cell r="AB5">
            <v>210</v>
          </cell>
          <cell r="AG5">
            <v>200</v>
          </cell>
        </row>
        <row r="6">
          <cell r="G6" t="str">
            <v>VPN_D</v>
          </cell>
          <cell r="P6" t="str">
            <v>AB</v>
          </cell>
          <cell r="X6">
            <v>10</v>
          </cell>
          <cell r="Y6">
            <v>0</v>
          </cell>
          <cell r="Z6">
            <v>0</v>
          </cell>
          <cell r="AA6">
            <v>0</v>
          </cell>
          <cell r="AB6">
            <v>210</v>
          </cell>
          <cell r="AG6">
            <v>200</v>
          </cell>
        </row>
        <row r="7">
          <cell r="G7" t="str">
            <v>VPN_D</v>
          </cell>
          <cell r="P7" t="str">
            <v>AB</v>
          </cell>
          <cell r="X7">
            <v>10</v>
          </cell>
          <cell r="Y7">
            <v>0</v>
          </cell>
          <cell r="Z7">
            <v>0</v>
          </cell>
          <cell r="AA7">
            <v>0</v>
          </cell>
          <cell r="AB7">
            <v>210</v>
          </cell>
          <cell r="AG7">
            <v>200</v>
          </cell>
        </row>
        <row r="8">
          <cell r="G8" t="str">
            <v>VPN_D</v>
          </cell>
          <cell r="P8" t="str">
            <v>AB</v>
          </cell>
          <cell r="X8">
            <v>10</v>
          </cell>
          <cell r="Y8">
            <v>0</v>
          </cell>
          <cell r="Z8">
            <v>0</v>
          </cell>
          <cell r="AA8">
            <v>0</v>
          </cell>
          <cell r="AB8">
            <v>210</v>
          </cell>
          <cell r="AG8">
            <v>200</v>
          </cell>
        </row>
        <row r="9">
          <cell r="G9" t="str">
            <v>VPN_D</v>
          </cell>
          <cell r="P9" t="str">
            <v>AB</v>
          </cell>
          <cell r="X9">
            <v>10</v>
          </cell>
          <cell r="Y9">
            <v>0</v>
          </cell>
          <cell r="Z9">
            <v>0</v>
          </cell>
          <cell r="AA9">
            <v>0</v>
          </cell>
          <cell r="AB9">
            <v>210</v>
          </cell>
          <cell r="AG9">
            <v>200</v>
          </cell>
        </row>
        <row r="10">
          <cell r="G10" t="str">
            <v>VPN_D</v>
          </cell>
          <cell r="P10" t="str">
            <v>AB</v>
          </cell>
          <cell r="X10">
            <v>10</v>
          </cell>
          <cell r="Y10">
            <v>0</v>
          </cell>
          <cell r="Z10">
            <v>0</v>
          </cell>
          <cell r="AA10">
            <v>0</v>
          </cell>
          <cell r="AB10">
            <v>210</v>
          </cell>
          <cell r="AG10">
            <v>200</v>
          </cell>
        </row>
        <row r="11">
          <cell r="G11" t="str">
            <v>VPN_D</v>
          </cell>
          <cell r="P11" t="str">
            <v>AB</v>
          </cell>
          <cell r="X11">
            <v>10</v>
          </cell>
          <cell r="Y11">
            <v>0</v>
          </cell>
          <cell r="Z11">
            <v>0</v>
          </cell>
          <cell r="AA11">
            <v>0</v>
          </cell>
          <cell r="AB11">
            <v>210</v>
          </cell>
          <cell r="AG11">
            <v>200</v>
          </cell>
        </row>
        <row r="12">
          <cell r="G12" t="str">
            <v>VPN_D</v>
          </cell>
          <cell r="P12" t="str">
            <v>AB</v>
          </cell>
          <cell r="X12">
            <v>10</v>
          </cell>
          <cell r="Y12">
            <v>0</v>
          </cell>
          <cell r="Z12">
            <v>0</v>
          </cell>
          <cell r="AA12">
            <v>0</v>
          </cell>
          <cell r="AB12">
            <v>210</v>
          </cell>
          <cell r="AG12">
            <v>200</v>
          </cell>
        </row>
        <row r="13">
          <cell r="G13" t="str">
            <v>VPN_D</v>
          </cell>
          <cell r="P13" t="str">
            <v>AB</v>
          </cell>
          <cell r="X13">
            <v>10</v>
          </cell>
          <cell r="Y13">
            <v>0</v>
          </cell>
          <cell r="Z13">
            <v>0</v>
          </cell>
          <cell r="AA13">
            <v>0</v>
          </cell>
          <cell r="AB13">
            <v>210</v>
          </cell>
          <cell r="AG13">
            <v>200</v>
          </cell>
        </row>
        <row r="14">
          <cell r="G14" t="str">
            <v>VPN_D</v>
          </cell>
          <cell r="P14" t="str">
            <v>AB</v>
          </cell>
          <cell r="X14">
            <v>10</v>
          </cell>
          <cell r="Y14">
            <v>0</v>
          </cell>
          <cell r="Z14">
            <v>0</v>
          </cell>
          <cell r="AA14">
            <v>0</v>
          </cell>
          <cell r="AB14">
            <v>210</v>
          </cell>
          <cell r="AG14">
            <v>200</v>
          </cell>
        </row>
        <row r="15">
          <cell r="G15" t="str">
            <v>VPN_D</v>
          </cell>
          <cell r="P15" t="str">
            <v>AB</v>
          </cell>
          <cell r="X15">
            <v>10</v>
          </cell>
          <cell r="Y15">
            <v>0</v>
          </cell>
          <cell r="Z15">
            <v>0</v>
          </cell>
          <cell r="AA15">
            <v>0</v>
          </cell>
          <cell r="AB15">
            <v>210</v>
          </cell>
          <cell r="AG15">
            <v>200</v>
          </cell>
        </row>
        <row r="16">
          <cell r="G16" t="str">
            <v>VPN_D</v>
          </cell>
          <cell r="P16" t="str">
            <v>AB</v>
          </cell>
          <cell r="X16">
            <v>10</v>
          </cell>
          <cell r="Y16">
            <v>0</v>
          </cell>
          <cell r="Z16">
            <v>0</v>
          </cell>
          <cell r="AA16">
            <v>0</v>
          </cell>
          <cell r="AB16">
            <v>210</v>
          </cell>
          <cell r="AG16">
            <v>200</v>
          </cell>
        </row>
        <row r="17">
          <cell r="G17" t="str">
            <v>VPN_D</v>
          </cell>
          <cell r="P17" t="str">
            <v>AB</v>
          </cell>
          <cell r="X17">
            <v>10</v>
          </cell>
          <cell r="Y17">
            <v>0</v>
          </cell>
          <cell r="Z17">
            <v>0</v>
          </cell>
          <cell r="AA17">
            <v>0</v>
          </cell>
          <cell r="AB17">
            <v>210</v>
          </cell>
          <cell r="AG17">
            <v>200</v>
          </cell>
        </row>
        <row r="18">
          <cell r="G18" t="str">
            <v>VPN_D</v>
          </cell>
          <cell r="P18" t="str">
            <v>AB</v>
          </cell>
          <cell r="X18">
            <v>10</v>
          </cell>
          <cell r="Y18">
            <v>0</v>
          </cell>
          <cell r="Z18">
            <v>0</v>
          </cell>
          <cell r="AA18">
            <v>0</v>
          </cell>
          <cell r="AB18">
            <v>210</v>
          </cell>
          <cell r="AG18">
            <v>200</v>
          </cell>
        </row>
        <row r="19">
          <cell r="G19" t="str">
            <v>VPN_D</v>
          </cell>
          <cell r="P19" t="str">
            <v>AB</v>
          </cell>
          <cell r="X19">
            <v>10</v>
          </cell>
          <cell r="Y19">
            <v>0</v>
          </cell>
          <cell r="Z19">
            <v>0</v>
          </cell>
          <cell r="AA19">
            <v>0</v>
          </cell>
          <cell r="AB19">
            <v>210</v>
          </cell>
          <cell r="AG19">
            <v>200</v>
          </cell>
        </row>
        <row r="20">
          <cell r="G20" t="str">
            <v>VPN_D</v>
          </cell>
          <cell r="P20" t="str">
            <v>AB</v>
          </cell>
          <cell r="X20">
            <v>10</v>
          </cell>
          <cell r="Y20">
            <v>0</v>
          </cell>
          <cell r="Z20">
            <v>0</v>
          </cell>
          <cell r="AA20">
            <v>0</v>
          </cell>
          <cell r="AB20">
            <v>210</v>
          </cell>
          <cell r="AG20">
            <v>200</v>
          </cell>
        </row>
        <row r="21">
          <cell r="G21" t="str">
            <v>VPN_D</v>
          </cell>
          <cell r="P21" t="str">
            <v>AB</v>
          </cell>
          <cell r="X21">
            <v>10</v>
          </cell>
          <cell r="Y21">
            <v>0</v>
          </cell>
          <cell r="Z21">
            <v>0</v>
          </cell>
          <cell r="AA21">
            <v>0</v>
          </cell>
          <cell r="AB21">
            <v>210</v>
          </cell>
          <cell r="AG21">
            <v>200</v>
          </cell>
        </row>
        <row r="22">
          <cell r="G22" t="str">
            <v>VPN_D</v>
          </cell>
          <cell r="P22" t="str">
            <v>AB</v>
          </cell>
          <cell r="X22">
            <v>10</v>
          </cell>
          <cell r="Y22">
            <v>0</v>
          </cell>
          <cell r="Z22">
            <v>0</v>
          </cell>
          <cell r="AA22">
            <v>0</v>
          </cell>
          <cell r="AB22">
            <v>210</v>
          </cell>
          <cell r="AG22">
            <v>200</v>
          </cell>
        </row>
        <row r="23">
          <cell r="G23" t="str">
            <v>VPN_D</v>
          </cell>
          <cell r="P23" t="str">
            <v>AB</v>
          </cell>
          <cell r="X23">
            <v>10</v>
          </cell>
          <cell r="Y23">
            <v>0</v>
          </cell>
          <cell r="Z23">
            <v>0</v>
          </cell>
          <cell r="AA23">
            <v>0</v>
          </cell>
          <cell r="AB23">
            <v>210</v>
          </cell>
          <cell r="AG23">
            <v>200</v>
          </cell>
        </row>
        <row r="24">
          <cell r="G24" t="str">
            <v>VPN_D</v>
          </cell>
          <cell r="P24" t="str">
            <v>AB</v>
          </cell>
          <cell r="X24">
            <v>10</v>
          </cell>
          <cell r="Y24">
            <v>0</v>
          </cell>
          <cell r="Z24">
            <v>0</v>
          </cell>
          <cell r="AA24">
            <v>0</v>
          </cell>
          <cell r="AB24">
            <v>210</v>
          </cell>
          <cell r="AG24">
            <v>200</v>
          </cell>
        </row>
        <row r="25">
          <cell r="G25" t="str">
            <v>VPN_D</v>
          </cell>
          <cell r="P25" t="str">
            <v>AB</v>
          </cell>
          <cell r="X25">
            <v>10</v>
          </cell>
          <cell r="Y25">
            <v>0</v>
          </cell>
          <cell r="Z25">
            <v>0</v>
          </cell>
          <cell r="AA25">
            <v>0</v>
          </cell>
          <cell r="AB25">
            <v>210</v>
          </cell>
          <cell r="AG25">
            <v>200</v>
          </cell>
        </row>
        <row r="26">
          <cell r="G26" t="str">
            <v>VPN_D</v>
          </cell>
          <cell r="P26" t="str">
            <v>AB</v>
          </cell>
          <cell r="X26">
            <v>10</v>
          </cell>
          <cell r="Y26">
            <v>0</v>
          </cell>
          <cell r="Z26">
            <v>0</v>
          </cell>
          <cell r="AA26">
            <v>0</v>
          </cell>
          <cell r="AB26">
            <v>210</v>
          </cell>
          <cell r="AG26">
            <v>200</v>
          </cell>
        </row>
        <row r="27">
          <cell r="G27" t="str">
            <v>VPN_D</v>
          </cell>
          <cell r="P27" t="str">
            <v>AB</v>
          </cell>
          <cell r="X27">
            <v>10</v>
          </cell>
          <cell r="Y27">
            <v>0</v>
          </cell>
          <cell r="Z27">
            <v>0</v>
          </cell>
          <cell r="AA27">
            <v>0</v>
          </cell>
          <cell r="AB27">
            <v>210</v>
          </cell>
          <cell r="AG27">
            <v>200</v>
          </cell>
        </row>
        <row r="28">
          <cell r="G28" t="str">
            <v>VPN_D</v>
          </cell>
          <cell r="P28" t="str">
            <v>AB</v>
          </cell>
          <cell r="X28">
            <v>10</v>
          </cell>
          <cell r="Y28">
            <v>0</v>
          </cell>
          <cell r="Z28">
            <v>0</v>
          </cell>
          <cell r="AA28">
            <v>0</v>
          </cell>
          <cell r="AB28">
            <v>210</v>
          </cell>
          <cell r="AG28">
            <v>200</v>
          </cell>
        </row>
        <row r="29">
          <cell r="G29" t="str">
            <v>VPN_D</v>
          </cell>
          <cell r="P29" t="str">
            <v>AB</v>
          </cell>
          <cell r="X29">
            <v>10</v>
          </cell>
          <cell r="Y29">
            <v>0</v>
          </cell>
          <cell r="Z29">
            <v>0</v>
          </cell>
          <cell r="AA29">
            <v>0</v>
          </cell>
          <cell r="AB29">
            <v>210</v>
          </cell>
          <cell r="AG29">
            <v>200</v>
          </cell>
        </row>
        <row r="30">
          <cell r="G30" t="str">
            <v>VPN_D</v>
          </cell>
          <cell r="P30" t="str">
            <v>AB</v>
          </cell>
          <cell r="X30">
            <v>10</v>
          </cell>
          <cell r="Y30">
            <v>0</v>
          </cell>
          <cell r="Z30">
            <v>0</v>
          </cell>
          <cell r="AA30">
            <v>0</v>
          </cell>
          <cell r="AB30">
            <v>210</v>
          </cell>
          <cell r="AG30">
            <v>200</v>
          </cell>
        </row>
        <row r="31">
          <cell r="G31" t="str">
            <v>VPN_D</v>
          </cell>
          <cell r="P31" t="str">
            <v>AB</v>
          </cell>
          <cell r="X31">
            <v>10</v>
          </cell>
          <cell r="Y31">
            <v>0</v>
          </cell>
          <cell r="Z31">
            <v>0</v>
          </cell>
          <cell r="AA31">
            <v>0</v>
          </cell>
          <cell r="AB31">
            <v>210</v>
          </cell>
          <cell r="AG31">
            <v>200</v>
          </cell>
        </row>
        <row r="32">
          <cell r="G32" t="str">
            <v>VPN_D</v>
          </cell>
          <cell r="P32" t="str">
            <v>AB</v>
          </cell>
          <cell r="X32">
            <v>10</v>
          </cell>
          <cell r="Y32">
            <v>0</v>
          </cell>
          <cell r="Z32">
            <v>0</v>
          </cell>
          <cell r="AA32">
            <v>0</v>
          </cell>
          <cell r="AB32">
            <v>210</v>
          </cell>
          <cell r="AG32">
            <v>200</v>
          </cell>
        </row>
        <row r="33">
          <cell r="G33" t="str">
            <v>VPN_D</v>
          </cell>
          <cell r="P33" t="str">
            <v>AB</v>
          </cell>
          <cell r="X33">
            <v>10</v>
          </cell>
          <cell r="Y33">
            <v>0</v>
          </cell>
          <cell r="Z33">
            <v>0</v>
          </cell>
          <cell r="AA33">
            <v>0</v>
          </cell>
          <cell r="AB33">
            <v>210</v>
          </cell>
          <cell r="AG33">
            <v>200</v>
          </cell>
        </row>
        <row r="34">
          <cell r="G34" t="str">
            <v>VPN_D</v>
          </cell>
          <cell r="P34" t="str">
            <v>AB</v>
          </cell>
          <cell r="X34">
            <v>10</v>
          </cell>
          <cell r="Y34">
            <v>0</v>
          </cell>
          <cell r="Z34">
            <v>0</v>
          </cell>
          <cell r="AA34">
            <v>0</v>
          </cell>
          <cell r="AB34">
            <v>210</v>
          </cell>
          <cell r="AG34">
            <v>200</v>
          </cell>
        </row>
        <row r="35">
          <cell r="G35" t="str">
            <v>VPN_D</v>
          </cell>
          <cell r="P35" t="str">
            <v>AB</v>
          </cell>
          <cell r="X35">
            <v>10</v>
          </cell>
          <cell r="Y35">
            <v>0</v>
          </cell>
          <cell r="Z35">
            <v>0</v>
          </cell>
          <cell r="AA35">
            <v>0</v>
          </cell>
          <cell r="AB35">
            <v>210</v>
          </cell>
          <cell r="AG35">
            <v>200</v>
          </cell>
        </row>
        <row r="36">
          <cell r="G36" t="str">
            <v>VPN_D</v>
          </cell>
          <cell r="P36" t="str">
            <v>AB</v>
          </cell>
          <cell r="X36">
            <v>10</v>
          </cell>
          <cell r="Y36">
            <v>0</v>
          </cell>
          <cell r="Z36">
            <v>0</v>
          </cell>
          <cell r="AA36">
            <v>0</v>
          </cell>
          <cell r="AB36">
            <v>210</v>
          </cell>
          <cell r="AG36">
            <v>200</v>
          </cell>
        </row>
        <row r="37">
          <cell r="G37" t="str">
            <v>VPN_D</v>
          </cell>
          <cell r="P37" t="str">
            <v>AB</v>
          </cell>
          <cell r="X37">
            <v>10</v>
          </cell>
          <cell r="Y37">
            <v>0</v>
          </cell>
          <cell r="Z37">
            <v>0</v>
          </cell>
          <cell r="AA37">
            <v>0</v>
          </cell>
          <cell r="AB37">
            <v>210</v>
          </cell>
          <cell r="AG37">
            <v>200</v>
          </cell>
        </row>
        <row r="38">
          <cell r="G38" t="str">
            <v>VPN_D</v>
          </cell>
          <cell r="P38" t="str">
            <v>AB</v>
          </cell>
          <cell r="X38">
            <v>10</v>
          </cell>
          <cell r="Y38">
            <v>0</v>
          </cell>
          <cell r="Z38">
            <v>0</v>
          </cell>
          <cell r="AA38">
            <v>0</v>
          </cell>
          <cell r="AB38">
            <v>210</v>
          </cell>
          <cell r="AG38">
            <v>200</v>
          </cell>
        </row>
        <row r="39">
          <cell r="G39" t="str">
            <v>VPN_D</v>
          </cell>
          <cell r="P39" t="str">
            <v>AB</v>
          </cell>
          <cell r="X39">
            <v>10</v>
          </cell>
          <cell r="Y39">
            <v>0</v>
          </cell>
          <cell r="Z39">
            <v>0</v>
          </cell>
          <cell r="AA39">
            <v>0</v>
          </cell>
          <cell r="AB39">
            <v>210</v>
          </cell>
          <cell r="AG39">
            <v>200</v>
          </cell>
        </row>
        <row r="40">
          <cell r="G40" t="str">
            <v>VPN_D</v>
          </cell>
          <cell r="P40" t="str">
            <v>AB</v>
          </cell>
          <cell r="X40">
            <v>10</v>
          </cell>
          <cell r="Y40">
            <v>0</v>
          </cell>
          <cell r="Z40">
            <v>0</v>
          </cell>
          <cell r="AA40">
            <v>0</v>
          </cell>
          <cell r="AB40">
            <v>210</v>
          </cell>
          <cell r="AG40">
            <v>200</v>
          </cell>
        </row>
        <row r="41">
          <cell r="G41" t="str">
            <v>VPN_D</v>
          </cell>
          <cell r="P41" t="str">
            <v>AB</v>
          </cell>
          <cell r="X41">
            <v>10</v>
          </cell>
          <cell r="Y41">
            <v>0</v>
          </cell>
          <cell r="Z41">
            <v>0</v>
          </cell>
          <cell r="AA41">
            <v>0</v>
          </cell>
          <cell r="AB41">
            <v>210</v>
          </cell>
          <cell r="AG41">
            <v>200</v>
          </cell>
        </row>
        <row r="42">
          <cell r="G42" t="str">
            <v>VPN_D</v>
          </cell>
          <cell r="P42" t="str">
            <v>AB</v>
          </cell>
          <cell r="X42">
            <v>10</v>
          </cell>
          <cell r="Y42">
            <v>0</v>
          </cell>
          <cell r="Z42">
            <v>0</v>
          </cell>
          <cell r="AA42">
            <v>0</v>
          </cell>
          <cell r="AB42">
            <v>210</v>
          </cell>
          <cell r="AG42">
            <v>200</v>
          </cell>
        </row>
        <row r="43">
          <cell r="G43" t="str">
            <v>VPN_D</v>
          </cell>
          <cell r="P43" t="str">
            <v>AB</v>
          </cell>
          <cell r="X43">
            <v>10</v>
          </cell>
          <cell r="Y43">
            <v>0</v>
          </cell>
          <cell r="Z43">
            <v>0</v>
          </cell>
          <cell r="AA43">
            <v>0</v>
          </cell>
          <cell r="AB43">
            <v>210</v>
          </cell>
          <cell r="AG43">
            <v>200</v>
          </cell>
        </row>
        <row r="44">
          <cell r="G44" t="str">
            <v>VPN_D</v>
          </cell>
          <cell r="P44" t="str">
            <v>AB</v>
          </cell>
          <cell r="X44">
            <v>10</v>
          </cell>
          <cell r="Y44">
            <v>0</v>
          </cell>
          <cell r="Z44">
            <v>0</v>
          </cell>
          <cell r="AA44">
            <v>0</v>
          </cell>
          <cell r="AB44">
            <v>210</v>
          </cell>
          <cell r="AG44">
            <v>200</v>
          </cell>
        </row>
        <row r="45">
          <cell r="G45" t="str">
            <v>VPN_D</v>
          </cell>
          <cell r="P45" t="str">
            <v>AB</v>
          </cell>
          <cell r="X45">
            <v>10</v>
          </cell>
          <cell r="Y45">
            <v>0</v>
          </cell>
          <cell r="Z45">
            <v>0</v>
          </cell>
          <cell r="AA45">
            <v>0</v>
          </cell>
          <cell r="AB45">
            <v>210</v>
          </cell>
          <cell r="AG45">
            <v>200</v>
          </cell>
        </row>
        <row r="46">
          <cell r="G46" t="str">
            <v>VPN_D</v>
          </cell>
          <cell r="P46" t="str">
            <v>AB</v>
          </cell>
          <cell r="X46">
            <v>10</v>
          </cell>
          <cell r="Y46">
            <v>0</v>
          </cell>
          <cell r="Z46">
            <v>0</v>
          </cell>
          <cell r="AA46">
            <v>0</v>
          </cell>
          <cell r="AB46">
            <v>210</v>
          </cell>
          <cell r="AG46">
            <v>200</v>
          </cell>
        </row>
        <row r="47">
          <cell r="G47" t="str">
            <v>VPN_D</v>
          </cell>
          <cell r="P47" t="str">
            <v>AB</v>
          </cell>
          <cell r="X47">
            <v>10</v>
          </cell>
          <cell r="Y47">
            <v>0</v>
          </cell>
          <cell r="Z47">
            <v>0</v>
          </cell>
          <cell r="AA47">
            <v>0</v>
          </cell>
          <cell r="AB47">
            <v>210</v>
          </cell>
          <cell r="AG47">
            <v>200</v>
          </cell>
        </row>
        <row r="48">
          <cell r="G48" t="str">
            <v>VPN_D</v>
          </cell>
          <cell r="P48" t="str">
            <v>AB</v>
          </cell>
          <cell r="X48">
            <v>10</v>
          </cell>
          <cell r="Y48">
            <v>0</v>
          </cell>
          <cell r="Z48">
            <v>0</v>
          </cell>
          <cell r="AA48">
            <v>0</v>
          </cell>
          <cell r="AB48">
            <v>210</v>
          </cell>
          <cell r="AG48">
            <v>200</v>
          </cell>
        </row>
        <row r="49">
          <cell r="G49" t="str">
            <v>VPN_D</v>
          </cell>
          <cell r="P49" t="str">
            <v>AB</v>
          </cell>
          <cell r="X49">
            <v>10</v>
          </cell>
          <cell r="Y49">
            <v>0</v>
          </cell>
          <cell r="Z49">
            <v>0</v>
          </cell>
          <cell r="AA49">
            <v>0</v>
          </cell>
          <cell r="AB49">
            <v>210</v>
          </cell>
          <cell r="AG49">
            <v>200</v>
          </cell>
        </row>
        <row r="50">
          <cell r="G50" t="str">
            <v>VPN_D</v>
          </cell>
          <cell r="P50" t="str">
            <v>AB</v>
          </cell>
          <cell r="X50">
            <v>10</v>
          </cell>
          <cell r="Y50">
            <v>0</v>
          </cell>
          <cell r="Z50">
            <v>0</v>
          </cell>
          <cell r="AA50">
            <v>0</v>
          </cell>
          <cell r="AB50">
            <v>210</v>
          </cell>
          <cell r="AG50">
            <v>200</v>
          </cell>
        </row>
        <row r="51">
          <cell r="G51" t="str">
            <v>VPN_D</v>
          </cell>
          <cell r="P51" t="str">
            <v>AB</v>
          </cell>
          <cell r="X51">
            <v>10</v>
          </cell>
          <cell r="Y51">
            <v>0</v>
          </cell>
          <cell r="Z51">
            <v>0</v>
          </cell>
          <cell r="AA51">
            <v>0</v>
          </cell>
          <cell r="AB51">
            <v>210</v>
          </cell>
          <cell r="AG51">
            <v>200</v>
          </cell>
        </row>
        <row r="52">
          <cell r="G52" t="str">
            <v>VPN_D</v>
          </cell>
          <cell r="P52" t="str">
            <v>AB</v>
          </cell>
          <cell r="X52">
            <v>10</v>
          </cell>
          <cell r="Y52">
            <v>0</v>
          </cell>
          <cell r="Z52">
            <v>0</v>
          </cell>
          <cell r="AA52">
            <v>0</v>
          </cell>
          <cell r="AB52">
            <v>210</v>
          </cell>
          <cell r="AG52">
            <v>200</v>
          </cell>
        </row>
        <row r="53">
          <cell r="G53" t="str">
            <v>VPN_D</v>
          </cell>
          <cell r="P53" t="str">
            <v>AB</v>
          </cell>
          <cell r="X53">
            <v>10</v>
          </cell>
          <cell r="Y53">
            <v>0</v>
          </cell>
          <cell r="Z53">
            <v>0</v>
          </cell>
          <cell r="AA53">
            <v>0</v>
          </cell>
          <cell r="AB53">
            <v>210</v>
          </cell>
          <cell r="AG53">
            <v>200</v>
          </cell>
        </row>
        <row r="54">
          <cell r="G54" t="str">
            <v>VPN_D</v>
          </cell>
          <cell r="P54" t="str">
            <v>AB</v>
          </cell>
          <cell r="X54">
            <v>10</v>
          </cell>
          <cell r="Y54">
            <v>0</v>
          </cell>
          <cell r="Z54">
            <v>0</v>
          </cell>
          <cell r="AA54">
            <v>0</v>
          </cell>
          <cell r="AB54">
            <v>210</v>
          </cell>
          <cell r="AG54">
            <v>200</v>
          </cell>
        </row>
        <row r="55">
          <cell r="G55" t="str">
            <v>VPN_D</v>
          </cell>
          <cell r="P55" t="str">
            <v>AB</v>
          </cell>
          <cell r="X55">
            <v>10</v>
          </cell>
          <cell r="Y55">
            <v>0</v>
          </cell>
          <cell r="Z55">
            <v>0</v>
          </cell>
          <cell r="AA55">
            <v>0</v>
          </cell>
          <cell r="AB55">
            <v>210</v>
          </cell>
          <cell r="AG55">
            <v>200</v>
          </cell>
        </row>
        <row r="56">
          <cell r="G56" t="str">
            <v>VPN_D</v>
          </cell>
          <cell r="P56" t="str">
            <v>AB</v>
          </cell>
          <cell r="X56">
            <v>10</v>
          </cell>
          <cell r="Y56">
            <v>0</v>
          </cell>
          <cell r="Z56">
            <v>0</v>
          </cell>
          <cell r="AA56">
            <v>0</v>
          </cell>
          <cell r="AB56">
            <v>210</v>
          </cell>
          <cell r="AG56">
            <v>200</v>
          </cell>
        </row>
        <row r="57">
          <cell r="G57" t="str">
            <v>VPN_D</v>
          </cell>
          <cell r="P57" t="str">
            <v>AB</v>
          </cell>
          <cell r="X57">
            <v>10</v>
          </cell>
          <cell r="Y57">
            <v>0</v>
          </cell>
          <cell r="Z57">
            <v>0</v>
          </cell>
          <cell r="AA57">
            <v>0</v>
          </cell>
          <cell r="AB57">
            <v>210</v>
          </cell>
          <cell r="AG57">
            <v>200</v>
          </cell>
        </row>
        <row r="58">
          <cell r="G58" t="str">
            <v>VPN_D</v>
          </cell>
          <cell r="P58" t="str">
            <v>AB</v>
          </cell>
          <cell r="X58">
            <v>10</v>
          </cell>
          <cell r="Y58">
            <v>0</v>
          </cell>
          <cell r="Z58">
            <v>0</v>
          </cell>
          <cell r="AA58">
            <v>0</v>
          </cell>
          <cell r="AB58">
            <v>210</v>
          </cell>
          <cell r="AG58">
            <v>200</v>
          </cell>
        </row>
        <row r="59">
          <cell r="G59" t="str">
            <v>VPN_D</v>
          </cell>
          <cell r="P59" t="str">
            <v>AB</v>
          </cell>
          <cell r="X59">
            <v>10</v>
          </cell>
          <cell r="Y59">
            <v>0</v>
          </cell>
          <cell r="Z59">
            <v>0</v>
          </cell>
          <cell r="AA59">
            <v>0</v>
          </cell>
          <cell r="AB59">
            <v>210</v>
          </cell>
          <cell r="AG59">
            <v>200</v>
          </cell>
        </row>
        <row r="60">
          <cell r="G60" t="str">
            <v>VPN_D</v>
          </cell>
          <cell r="P60" t="str">
            <v>AB</v>
          </cell>
          <cell r="X60">
            <v>10</v>
          </cell>
          <cell r="Y60">
            <v>0</v>
          </cell>
          <cell r="Z60">
            <v>0</v>
          </cell>
          <cell r="AA60">
            <v>0</v>
          </cell>
          <cell r="AB60">
            <v>210</v>
          </cell>
          <cell r="AG60">
            <v>200</v>
          </cell>
        </row>
        <row r="61">
          <cell r="G61" t="str">
            <v>VPN_D</v>
          </cell>
          <cell r="P61" t="str">
            <v>AB</v>
          </cell>
          <cell r="X61">
            <v>10</v>
          </cell>
          <cell r="Y61">
            <v>0</v>
          </cell>
          <cell r="Z61">
            <v>0</v>
          </cell>
          <cell r="AA61">
            <v>0</v>
          </cell>
          <cell r="AB61">
            <v>210</v>
          </cell>
          <cell r="AG61">
            <v>200</v>
          </cell>
        </row>
        <row r="62">
          <cell r="G62" t="str">
            <v>VPN_D</v>
          </cell>
          <cell r="P62" t="str">
            <v>AB</v>
          </cell>
          <cell r="X62">
            <v>10</v>
          </cell>
          <cell r="Y62">
            <v>0</v>
          </cell>
          <cell r="Z62">
            <v>0</v>
          </cell>
          <cell r="AA62">
            <v>0</v>
          </cell>
          <cell r="AB62">
            <v>210</v>
          </cell>
          <cell r="AG62">
            <v>200</v>
          </cell>
        </row>
        <row r="63">
          <cell r="G63" t="str">
            <v>VPN_D</v>
          </cell>
          <cell r="P63" t="str">
            <v>AB</v>
          </cell>
          <cell r="X63">
            <v>10</v>
          </cell>
          <cell r="Y63">
            <v>0</v>
          </cell>
          <cell r="Z63">
            <v>0</v>
          </cell>
          <cell r="AA63">
            <v>0</v>
          </cell>
          <cell r="AB63">
            <v>210</v>
          </cell>
          <cell r="AG63">
            <v>200</v>
          </cell>
        </row>
        <row r="64">
          <cell r="G64" t="str">
            <v>VPN_D</v>
          </cell>
          <cell r="P64" t="str">
            <v>AB</v>
          </cell>
          <cell r="X64">
            <v>10</v>
          </cell>
          <cell r="Y64">
            <v>0</v>
          </cell>
          <cell r="Z64">
            <v>0</v>
          </cell>
          <cell r="AA64">
            <v>0</v>
          </cell>
          <cell r="AB64">
            <v>210</v>
          </cell>
          <cell r="AG64">
            <v>200</v>
          </cell>
        </row>
        <row r="65">
          <cell r="G65" t="str">
            <v>VPN_D</v>
          </cell>
          <cell r="P65" t="str">
            <v>AB</v>
          </cell>
          <cell r="X65">
            <v>10</v>
          </cell>
          <cell r="Y65">
            <v>0</v>
          </cell>
          <cell r="Z65">
            <v>0</v>
          </cell>
          <cell r="AA65">
            <v>0</v>
          </cell>
          <cell r="AB65">
            <v>210</v>
          </cell>
          <cell r="AG65">
            <v>200</v>
          </cell>
        </row>
        <row r="66">
          <cell r="G66" t="str">
            <v>VPN_D</v>
          </cell>
          <cell r="P66" t="str">
            <v>AB</v>
          </cell>
          <cell r="X66">
            <v>10</v>
          </cell>
          <cell r="Y66">
            <v>0</v>
          </cell>
          <cell r="Z66">
            <v>0</v>
          </cell>
          <cell r="AA66">
            <v>0</v>
          </cell>
          <cell r="AB66">
            <v>210</v>
          </cell>
          <cell r="AG66">
            <v>200</v>
          </cell>
        </row>
        <row r="67">
          <cell r="G67" t="str">
            <v>VPN_D</v>
          </cell>
          <cell r="P67" t="str">
            <v>AB</v>
          </cell>
          <cell r="X67">
            <v>10</v>
          </cell>
          <cell r="Y67">
            <v>0</v>
          </cell>
          <cell r="Z67">
            <v>0</v>
          </cell>
          <cell r="AA67">
            <v>0</v>
          </cell>
          <cell r="AB67">
            <v>210</v>
          </cell>
          <cell r="AG67">
            <v>200</v>
          </cell>
        </row>
        <row r="68">
          <cell r="G68" t="str">
            <v>VPN_D</v>
          </cell>
          <cell r="P68" t="str">
            <v>AB</v>
          </cell>
          <cell r="X68">
            <v>10</v>
          </cell>
          <cell r="Y68">
            <v>0</v>
          </cell>
          <cell r="Z68">
            <v>0</v>
          </cell>
          <cell r="AA68">
            <v>0</v>
          </cell>
          <cell r="AB68">
            <v>210</v>
          </cell>
          <cell r="AG68">
            <v>200</v>
          </cell>
        </row>
        <row r="69">
          <cell r="G69" t="str">
            <v>VPN_D</v>
          </cell>
          <cell r="P69" t="str">
            <v>AB</v>
          </cell>
          <cell r="X69">
            <v>10</v>
          </cell>
          <cell r="Y69">
            <v>0</v>
          </cell>
          <cell r="Z69">
            <v>0</v>
          </cell>
          <cell r="AA69">
            <v>0</v>
          </cell>
          <cell r="AB69">
            <v>210</v>
          </cell>
          <cell r="AG69">
            <v>200</v>
          </cell>
        </row>
        <row r="70">
          <cell r="G70" t="str">
            <v>VPN_D</v>
          </cell>
          <cell r="P70" t="str">
            <v>AB</v>
          </cell>
          <cell r="X70">
            <v>10</v>
          </cell>
          <cell r="Y70">
            <v>0</v>
          </cell>
          <cell r="Z70">
            <v>0</v>
          </cell>
          <cell r="AA70">
            <v>0</v>
          </cell>
          <cell r="AB70">
            <v>210</v>
          </cell>
          <cell r="AG70">
            <v>200</v>
          </cell>
        </row>
        <row r="71">
          <cell r="G71" t="str">
            <v>VPN_D</v>
          </cell>
          <cell r="P71" t="str">
            <v>AB</v>
          </cell>
          <cell r="X71">
            <v>10</v>
          </cell>
          <cell r="Y71">
            <v>0</v>
          </cell>
          <cell r="Z71">
            <v>0</v>
          </cell>
          <cell r="AA71">
            <v>0</v>
          </cell>
          <cell r="AB71">
            <v>210</v>
          </cell>
          <cell r="AG71">
            <v>200</v>
          </cell>
        </row>
        <row r="72">
          <cell r="G72" t="str">
            <v>VPN_D</v>
          </cell>
          <cell r="P72" t="str">
            <v>AB</v>
          </cell>
          <cell r="X72">
            <v>10</v>
          </cell>
          <cell r="Y72">
            <v>0</v>
          </cell>
          <cell r="Z72">
            <v>0</v>
          </cell>
          <cell r="AA72">
            <v>0</v>
          </cell>
          <cell r="AB72">
            <v>210</v>
          </cell>
          <cell r="AG72">
            <v>200</v>
          </cell>
        </row>
        <row r="73">
          <cell r="G73" t="str">
            <v>VPN_D</v>
          </cell>
          <cell r="P73" t="str">
            <v>AB</v>
          </cell>
          <cell r="X73">
            <v>10</v>
          </cell>
          <cell r="Y73">
            <v>0</v>
          </cell>
          <cell r="Z73">
            <v>0</v>
          </cell>
          <cell r="AA73">
            <v>0</v>
          </cell>
          <cell r="AB73">
            <v>210</v>
          </cell>
          <cell r="AG73">
            <v>200</v>
          </cell>
        </row>
        <row r="74">
          <cell r="G74" t="str">
            <v>VPN_D</v>
          </cell>
          <cell r="P74" t="str">
            <v>AB</v>
          </cell>
          <cell r="X74">
            <v>10</v>
          </cell>
          <cell r="Y74">
            <v>0</v>
          </cell>
          <cell r="Z74">
            <v>0</v>
          </cell>
          <cell r="AA74">
            <v>0</v>
          </cell>
          <cell r="AB74">
            <v>210</v>
          </cell>
          <cell r="AG74">
            <v>200</v>
          </cell>
        </row>
        <row r="75">
          <cell r="G75" t="str">
            <v>VPN_D</v>
          </cell>
          <cell r="P75" t="str">
            <v>AB</v>
          </cell>
          <cell r="X75">
            <v>10</v>
          </cell>
          <cell r="Y75">
            <v>0</v>
          </cell>
          <cell r="Z75">
            <v>0</v>
          </cell>
          <cell r="AA75">
            <v>0</v>
          </cell>
          <cell r="AB75">
            <v>210</v>
          </cell>
          <cell r="AG75">
            <v>200</v>
          </cell>
        </row>
        <row r="76">
          <cell r="G76" t="str">
            <v>VPN_D</v>
          </cell>
          <cell r="P76" t="str">
            <v>AB</v>
          </cell>
          <cell r="X76">
            <v>10</v>
          </cell>
          <cell r="Y76">
            <v>0</v>
          </cell>
          <cell r="Z76">
            <v>0</v>
          </cell>
          <cell r="AA76">
            <v>0</v>
          </cell>
          <cell r="AB76">
            <v>210</v>
          </cell>
          <cell r="AG76">
            <v>200</v>
          </cell>
        </row>
        <row r="77">
          <cell r="G77" t="str">
            <v>VPN_D</v>
          </cell>
          <cell r="P77" t="str">
            <v>AB</v>
          </cell>
          <cell r="X77">
            <v>10</v>
          </cell>
          <cell r="Y77">
            <v>0</v>
          </cell>
          <cell r="Z77">
            <v>0</v>
          </cell>
          <cell r="AA77">
            <v>0</v>
          </cell>
          <cell r="AB77">
            <v>210</v>
          </cell>
          <cell r="AG77">
            <v>200</v>
          </cell>
        </row>
        <row r="78">
          <cell r="G78" t="str">
            <v>VPN_D</v>
          </cell>
          <cell r="P78" t="str">
            <v>AB</v>
          </cell>
          <cell r="X78">
            <v>10</v>
          </cell>
          <cell r="Y78">
            <v>0</v>
          </cell>
          <cell r="Z78">
            <v>0</v>
          </cell>
          <cell r="AA78">
            <v>0</v>
          </cell>
          <cell r="AB78">
            <v>210</v>
          </cell>
          <cell r="AG78">
            <v>200</v>
          </cell>
        </row>
        <row r="79">
          <cell r="G79" t="str">
            <v>VPN_D</v>
          </cell>
          <cell r="P79" t="str">
            <v>AB</v>
          </cell>
          <cell r="X79">
            <v>10</v>
          </cell>
          <cell r="Y79">
            <v>0</v>
          </cell>
          <cell r="Z79">
            <v>0</v>
          </cell>
          <cell r="AA79">
            <v>0</v>
          </cell>
          <cell r="AB79">
            <v>210</v>
          </cell>
          <cell r="AG79">
            <v>200</v>
          </cell>
        </row>
        <row r="80">
          <cell r="G80" t="str">
            <v>VPN_D</v>
          </cell>
          <cell r="P80" t="str">
            <v>AB</v>
          </cell>
          <cell r="X80">
            <v>10</v>
          </cell>
          <cell r="Y80">
            <v>0</v>
          </cell>
          <cell r="Z80">
            <v>0</v>
          </cell>
          <cell r="AA80">
            <v>0</v>
          </cell>
          <cell r="AB80">
            <v>210</v>
          </cell>
          <cell r="AG80">
            <v>200</v>
          </cell>
        </row>
        <row r="81">
          <cell r="G81" t="str">
            <v>VPN_D</v>
          </cell>
          <cell r="P81" t="str">
            <v>AB</v>
          </cell>
          <cell r="X81">
            <v>10</v>
          </cell>
          <cell r="Y81">
            <v>0</v>
          </cell>
          <cell r="Z81">
            <v>0</v>
          </cell>
          <cell r="AA81">
            <v>0</v>
          </cell>
          <cell r="AB81">
            <v>210</v>
          </cell>
          <cell r="AG81">
            <v>200</v>
          </cell>
        </row>
        <row r="82">
          <cell r="G82" t="str">
            <v>VPN_D</v>
          </cell>
          <cell r="P82" t="str">
            <v>AB</v>
          </cell>
          <cell r="X82">
            <v>10</v>
          </cell>
          <cell r="Y82">
            <v>0</v>
          </cell>
          <cell r="Z82">
            <v>0</v>
          </cell>
          <cell r="AA82">
            <v>0</v>
          </cell>
          <cell r="AB82">
            <v>210</v>
          </cell>
          <cell r="AG82">
            <v>200</v>
          </cell>
        </row>
        <row r="83">
          <cell r="G83" t="str">
            <v>VPN_D</v>
          </cell>
          <cell r="P83" t="str">
            <v>AB</v>
          </cell>
          <cell r="X83">
            <v>10</v>
          </cell>
          <cell r="Y83">
            <v>0</v>
          </cell>
          <cell r="Z83">
            <v>0</v>
          </cell>
          <cell r="AA83">
            <v>0</v>
          </cell>
          <cell r="AB83">
            <v>210</v>
          </cell>
          <cell r="AG83">
            <v>200</v>
          </cell>
        </row>
        <row r="84">
          <cell r="G84" t="str">
            <v>VPN_D</v>
          </cell>
          <cell r="P84" t="str">
            <v>AB</v>
          </cell>
          <cell r="X84">
            <v>10</v>
          </cell>
          <cell r="Y84">
            <v>0</v>
          </cell>
          <cell r="Z84">
            <v>0</v>
          </cell>
          <cell r="AA84">
            <v>0</v>
          </cell>
          <cell r="AB84">
            <v>210</v>
          </cell>
          <cell r="AG84">
            <v>200</v>
          </cell>
        </row>
        <row r="85">
          <cell r="G85" t="str">
            <v>VPN_D</v>
          </cell>
          <cell r="P85" t="str">
            <v>AB</v>
          </cell>
          <cell r="X85">
            <v>10</v>
          </cell>
          <cell r="Y85">
            <v>0</v>
          </cell>
          <cell r="Z85">
            <v>0</v>
          </cell>
          <cell r="AA85">
            <v>0</v>
          </cell>
          <cell r="AB85">
            <v>210</v>
          </cell>
          <cell r="AG85">
            <v>200</v>
          </cell>
        </row>
        <row r="86">
          <cell r="G86" t="str">
            <v>VPN_D</v>
          </cell>
          <cell r="P86" t="str">
            <v>AB</v>
          </cell>
          <cell r="X86">
            <v>10</v>
          </cell>
          <cell r="Y86">
            <v>0</v>
          </cell>
          <cell r="Z86">
            <v>0</v>
          </cell>
          <cell r="AA86">
            <v>0</v>
          </cell>
          <cell r="AB86">
            <v>210</v>
          </cell>
          <cell r="AG86">
            <v>200</v>
          </cell>
        </row>
        <row r="87">
          <cell r="G87" t="str">
            <v>VPN_D</v>
          </cell>
          <cell r="P87" t="str">
            <v>AB</v>
          </cell>
          <cell r="X87">
            <v>10</v>
          </cell>
          <cell r="Y87">
            <v>0</v>
          </cell>
          <cell r="Z87">
            <v>0</v>
          </cell>
          <cell r="AA87">
            <v>0</v>
          </cell>
          <cell r="AB87">
            <v>210</v>
          </cell>
          <cell r="AG87">
            <v>200</v>
          </cell>
        </row>
        <row r="88">
          <cell r="G88" t="str">
            <v>VPN_D</v>
          </cell>
          <cell r="P88" t="str">
            <v>AB</v>
          </cell>
          <cell r="X88">
            <v>10</v>
          </cell>
          <cell r="Y88">
            <v>0</v>
          </cell>
          <cell r="Z88">
            <v>0</v>
          </cell>
          <cell r="AA88">
            <v>0</v>
          </cell>
          <cell r="AB88">
            <v>210</v>
          </cell>
          <cell r="AG88">
            <v>200</v>
          </cell>
        </row>
        <row r="89">
          <cell r="G89" t="str">
            <v>VPN_D</v>
          </cell>
          <cell r="P89" t="str">
            <v>AB</v>
          </cell>
          <cell r="X89">
            <v>10</v>
          </cell>
          <cell r="Y89">
            <v>0</v>
          </cell>
          <cell r="Z89">
            <v>0</v>
          </cell>
          <cell r="AA89">
            <v>0</v>
          </cell>
          <cell r="AB89">
            <v>210</v>
          </cell>
          <cell r="AG89">
            <v>200</v>
          </cell>
        </row>
        <row r="90">
          <cell r="G90" t="str">
            <v>VPN_D</v>
          </cell>
          <cell r="P90" t="str">
            <v>AB</v>
          </cell>
          <cell r="X90">
            <v>10</v>
          </cell>
          <cell r="Y90">
            <v>0</v>
          </cell>
          <cell r="Z90">
            <v>0</v>
          </cell>
          <cell r="AA90">
            <v>0</v>
          </cell>
          <cell r="AB90">
            <v>210</v>
          </cell>
          <cell r="AG90">
            <v>200</v>
          </cell>
        </row>
        <row r="91">
          <cell r="G91" t="str">
            <v>VPN_D</v>
          </cell>
          <cell r="P91" t="str">
            <v>AB</v>
          </cell>
          <cell r="X91">
            <v>10</v>
          </cell>
          <cell r="Y91">
            <v>0</v>
          </cell>
          <cell r="Z91">
            <v>0</v>
          </cell>
          <cell r="AA91">
            <v>0</v>
          </cell>
          <cell r="AB91">
            <v>210</v>
          </cell>
          <cell r="AG91">
            <v>200</v>
          </cell>
        </row>
        <row r="92">
          <cell r="G92" t="str">
            <v>VPN_D</v>
          </cell>
          <cell r="P92" t="str">
            <v>AB</v>
          </cell>
          <cell r="X92">
            <v>10</v>
          </cell>
          <cell r="Y92">
            <v>0</v>
          </cell>
          <cell r="Z92">
            <v>0</v>
          </cell>
          <cell r="AA92">
            <v>0</v>
          </cell>
          <cell r="AB92">
            <v>210</v>
          </cell>
          <cell r="AG92">
            <v>200</v>
          </cell>
        </row>
        <row r="93">
          <cell r="G93" t="str">
            <v>VPN_D</v>
          </cell>
          <cell r="P93" t="str">
            <v>AB</v>
          </cell>
          <cell r="X93">
            <v>10</v>
          </cell>
          <cell r="Y93">
            <v>0</v>
          </cell>
          <cell r="Z93">
            <v>0</v>
          </cell>
          <cell r="AA93">
            <v>0</v>
          </cell>
          <cell r="AB93">
            <v>210</v>
          </cell>
          <cell r="AG93">
            <v>200</v>
          </cell>
        </row>
        <row r="94">
          <cell r="G94" t="str">
            <v>VPN_D</v>
          </cell>
          <cell r="P94" t="str">
            <v>AB</v>
          </cell>
          <cell r="X94">
            <v>10</v>
          </cell>
          <cell r="Y94">
            <v>0</v>
          </cell>
          <cell r="Z94">
            <v>0</v>
          </cell>
          <cell r="AA94">
            <v>0</v>
          </cell>
          <cell r="AB94">
            <v>210</v>
          </cell>
          <cell r="AG94">
            <v>200</v>
          </cell>
        </row>
        <row r="95">
          <cell r="G95" t="str">
            <v>VPN_D</v>
          </cell>
          <cell r="P95" t="str">
            <v>AB</v>
          </cell>
          <cell r="X95">
            <v>10</v>
          </cell>
          <cell r="Y95">
            <v>0</v>
          </cell>
          <cell r="Z95">
            <v>0</v>
          </cell>
          <cell r="AA95">
            <v>0</v>
          </cell>
          <cell r="AB95">
            <v>210</v>
          </cell>
          <cell r="AG95">
            <v>200</v>
          </cell>
        </row>
        <row r="96">
          <cell r="G96" t="str">
            <v>VPN_D</v>
          </cell>
          <cell r="P96" t="str">
            <v>AB</v>
          </cell>
          <cell r="X96">
            <v>10</v>
          </cell>
          <cell r="Y96">
            <v>0</v>
          </cell>
          <cell r="Z96">
            <v>0</v>
          </cell>
          <cell r="AA96">
            <v>0</v>
          </cell>
          <cell r="AB96">
            <v>210</v>
          </cell>
          <cell r="AG96">
            <v>200</v>
          </cell>
        </row>
        <row r="97">
          <cell r="G97" t="str">
            <v>VPN_D</v>
          </cell>
          <cell r="P97" t="str">
            <v>AB</v>
          </cell>
          <cell r="X97">
            <v>10</v>
          </cell>
          <cell r="Y97">
            <v>0</v>
          </cell>
          <cell r="Z97">
            <v>0</v>
          </cell>
          <cell r="AA97">
            <v>0</v>
          </cell>
          <cell r="AB97">
            <v>210</v>
          </cell>
          <cell r="AG97">
            <v>200</v>
          </cell>
        </row>
        <row r="98">
          <cell r="G98" t="str">
            <v>VPN_D</v>
          </cell>
          <cell r="P98" t="str">
            <v>AB</v>
          </cell>
          <cell r="X98">
            <v>10</v>
          </cell>
          <cell r="Y98">
            <v>0</v>
          </cell>
          <cell r="Z98">
            <v>0</v>
          </cell>
          <cell r="AA98">
            <v>0</v>
          </cell>
          <cell r="AB98">
            <v>210</v>
          </cell>
          <cell r="AG98">
            <v>200</v>
          </cell>
        </row>
        <row r="99">
          <cell r="G99" t="str">
            <v>VPN_D</v>
          </cell>
          <cell r="P99" t="str">
            <v>AB</v>
          </cell>
          <cell r="X99">
            <v>10</v>
          </cell>
          <cell r="Y99">
            <v>0</v>
          </cell>
          <cell r="Z99">
            <v>0</v>
          </cell>
          <cell r="AA99">
            <v>0</v>
          </cell>
          <cell r="AB99">
            <v>210</v>
          </cell>
          <cell r="AG99">
            <v>200</v>
          </cell>
        </row>
        <row r="100">
          <cell r="G100" t="str">
            <v>VPN_D</v>
          </cell>
          <cell r="P100" t="str">
            <v>AB</v>
          </cell>
          <cell r="X100">
            <v>10</v>
          </cell>
          <cell r="Y100">
            <v>0</v>
          </cell>
          <cell r="Z100">
            <v>0</v>
          </cell>
          <cell r="AA100">
            <v>0</v>
          </cell>
          <cell r="AB100">
            <v>210</v>
          </cell>
          <cell r="AG100">
            <v>200</v>
          </cell>
        </row>
        <row r="101">
          <cell r="G101" t="str">
            <v>VPN_D</v>
          </cell>
          <cell r="P101" t="str">
            <v>AB</v>
          </cell>
          <cell r="X101">
            <v>10</v>
          </cell>
          <cell r="Y101">
            <v>0</v>
          </cell>
          <cell r="Z101">
            <v>0</v>
          </cell>
          <cell r="AA101">
            <v>0</v>
          </cell>
          <cell r="AB101">
            <v>210</v>
          </cell>
          <cell r="AG101">
            <v>200</v>
          </cell>
        </row>
        <row r="102">
          <cell r="G102" t="str">
            <v>VPN_D</v>
          </cell>
          <cell r="P102" t="str">
            <v>AB</v>
          </cell>
          <cell r="X102">
            <v>10</v>
          </cell>
          <cell r="Y102">
            <v>0</v>
          </cell>
          <cell r="Z102">
            <v>0</v>
          </cell>
          <cell r="AA102">
            <v>0</v>
          </cell>
          <cell r="AB102">
            <v>210</v>
          </cell>
          <cell r="AG102">
            <v>200</v>
          </cell>
        </row>
        <row r="103">
          <cell r="G103" t="str">
            <v>VPN_D</v>
          </cell>
          <cell r="P103" t="str">
            <v>AB</v>
          </cell>
          <cell r="X103">
            <v>10</v>
          </cell>
          <cell r="Y103">
            <v>0</v>
          </cell>
          <cell r="Z103">
            <v>0</v>
          </cell>
          <cell r="AA103">
            <v>0</v>
          </cell>
          <cell r="AB103">
            <v>210</v>
          </cell>
          <cell r="AG103">
            <v>200</v>
          </cell>
        </row>
        <row r="104">
          <cell r="G104" t="str">
            <v>VPN_D</v>
          </cell>
          <cell r="P104" t="str">
            <v>AB</v>
          </cell>
          <cell r="X104">
            <v>10</v>
          </cell>
          <cell r="Y104">
            <v>0</v>
          </cell>
          <cell r="Z104">
            <v>0</v>
          </cell>
          <cell r="AA104">
            <v>0</v>
          </cell>
          <cell r="AB104">
            <v>210</v>
          </cell>
          <cell r="AG104">
            <v>200</v>
          </cell>
        </row>
        <row r="105">
          <cell r="G105" t="str">
            <v>VPN_D</v>
          </cell>
          <cell r="P105" t="str">
            <v>AB</v>
          </cell>
          <cell r="X105">
            <v>10</v>
          </cell>
          <cell r="Y105">
            <v>0</v>
          </cell>
          <cell r="Z105">
            <v>0</v>
          </cell>
          <cell r="AA105">
            <v>0</v>
          </cell>
          <cell r="AB105">
            <v>210</v>
          </cell>
          <cell r="AG105">
            <v>200</v>
          </cell>
        </row>
        <row r="106">
          <cell r="G106" t="str">
            <v>VPN_D</v>
          </cell>
          <cell r="P106" t="str">
            <v>AB</v>
          </cell>
          <cell r="X106">
            <v>10</v>
          </cell>
          <cell r="Y106">
            <v>0</v>
          </cell>
          <cell r="Z106">
            <v>0</v>
          </cell>
          <cell r="AA106">
            <v>0</v>
          </cell>
          <cell r="AB106">
            <v>210</v>
          </cell>
          <cell r="AG106">
            <v>200</v>
          </cell>
        </row>
        <row r="107">
          <cell r="G107" t="str">
            <v>VPN_D</v>
          </cell>
          <cell r="P107" t="str">
            <v>AB</v>
          </cell>
          <cell r="X107">
            <v>10</v>
          </cell>
          <cell r="Y107">
            <v>0</v>
          </cell>
          <cell r="Z107">
            <v>0</v>
          </cell>
          <cell r="AA107">
            <v>0</v>
          </cell>
          <cell r="AB107">
            <v>210</v>
          </cell>
          <cell r="AG107">
            <v>200</v>
          </cell>
        </row>
        <row r="108">
          <cell r="G108" t="str">
            <v>VPN_D</v>
          </cell>
          <cell r="P108" t="str">
            <v>AB</v>
          </cell>
          <cell r="X108">
            <v>10</v>
          </cell>
          <cell r="Y108">
            <v>0</v>
          </cell>
          <cell r="Z108">
            <v>0</v>
          </cell>
          <cell r="AA108">
            <v>0</v>
          </cell>
          <cell r="AB108">
            <v>210</v>
          </cell>
          <cell r="AG108">
            <v>200</v>
          </cell>
        </row>
        <row r="109">
          <cell r="G109" t="str">
            <v>VPN_D</v>
          </cell>
          <cell r="P109" t="str">
            <v>AB</v>
          </cell>
          <cell r="X109">
            <v>10</v>
          </cell>
          <cell r="Y109">
            <v>0</v>
          </cell>
          <cell r="Z109">
            <v>0</v>
          </cell>
          <cell r="AA109">
            <v>0</v>
          </cell>
          <cell r="AB109">
            <v>210</v>
          </cell>
          <cell r="AG109">
            <v>200</v>
          </cell>
        </row>
        <row r="110">
          <cell r="G110" t="str">
            <v>VPN_D</v>
          </cell>
          <cell r="P110" t="str">
            <v>AB</v>
          </cell>
          <cell r="X110">
            <v>10</v>
          </cell>
          <cell r="Y110">
            <v>0</v>
          </cell>
          <cell r="Z110">
            <v>0</v>
          </cell>
          <cell r="AA110">
            <v>0</v>
          </cell>
          <cell r="AB110">
            <v>210</v>
          </cell>
          <cell r="AG110">
            <v>200</v>
          </cell>
        </row>
        <row r="111">
          <cell r="G111" t="str">
            <v>VPN_D</v>
          </cell>
          <cell r="P111" t="str">
            <v>AB</v>
          </cell>
          <cell r="X111">
            <v>10</v>
          </cell>
          <cell r="Y111">
            <v>0</v>
          </cell>
          <cell r="Z111">
            <v>0</v>
          </cell>
          <cell r="AA111">
            <v>0</v>
          </cell>
          <cell r="AB111">
            <v>210</v>
          </cell>
          <cell r="AG111">
            <v>200</v>
          </cell>
        </row>
        <row r="112">
          <cell r="G112" t="str">
            <v>VPN_D</v>
          </cell>
          <cell r="P112" t="str">
            <v>AB</v>
          </cell>
          <cell r="X112">
            <v>10</v>
          </cell>
          <cell r="Y112">
            <v>0</v>
          </cell>
          <cell r="Z112">
            <v>0</v>
          </cell>
          <cell r="AA112">
            <v>0</v>
          </cell>
          <cell r="AB112">
            <v>210</v>
          </cell>
          <cell r="AG112">
            <v>200</v>
          </cell>
        </row>
        <row r="113">
          <cell r="G113" t="str">
            <v>VPN_D</v>
          </cell>
          <cell r="P113" t="str">
            <v>AB</v>
          </cell>
          <cell r="X113">
            <v>10</v>
          </cell>
          <cell r="Y113">
            <v>0</v>
          </cell>
          <cell r="Z113">
            <v>0</v>
          </cell>
          <cell r="AA113">
            <v>0</v>
          </cell>
          <cell r="AB113">
            <v>210</v>
          </cell>
          <cell r="AG113">
            <v>200</v>
          </cell>
        </row>
        <row r="114">
          <cell r="G114" t="str">
            <v>VPN_D</v>
          </cell>
          <cell r="P114" t="str">
            <v>AB</v>
          </cell>
          <cell r="X114">
            <v>10</v>
          </cell>
          <cell r="Y114">
            <v>0</v>
          </cell>
          <cell r="Z114">
            <v>0</v>
          </cell>
          <cell r="AA114">
            <v>0</v>
          </cell>
          <cell r="AB114">
            <v>210</v>
          </cell>
          <cell r="AG114">
            <v>200</v>
          </cell>
        </row>
        <row r="115">
          <cell r="G115" t="str">
            <v>VPN_D</v>
          </cell>
          <cell r="P115" t="str">
            <v>AB</v>
          </cell>
          <cell r="X115">
            <v>10</v>
          </cell>
          <cell r="Y115">
            <v>0</v>
          </cell>
          <cell r="Z115">
            <v>0</v>
          </cell>
          <cell r="AA115">
            <v>0</v>
          </cell>
          <cell r="AB115">
            <v>210</v>
          </cell>
          <cell r="AG115">
            <v>200</v>
          </cell>
        </row>
        <row r="116">
          <cell r="G116" t="str">
            <v>VPN_D</v>
          </cell>
          <cell r="P116" t="str">
            <v>AB</v>
          </cell>
          <cell r="X116">
            <v>10</v>
          </cell>
          <cell r="Y116">
            <v>0</v>
          </cell>
          <cell r="Z116">
            <v>0</v>
          </cell>
          <cell r="AA116">
            <v>0</v>
          </cell>
          <cell r="AB116">
            <v>210</v>
          </cell>
          <cell r="AG116">
            <v>200</v>
          </cell>
        </row>
        <row r="117">
          <cell r="G117" t="str">
            <v>VPN_D</v>
          </cell>
          <cell r="P117" t="str">
            <v>AB</v>
          </cell>
          <cell r="X117">
            <v>10</v>
          </cell>
          <cell r="Y117">
            <v>0</v>
          </cell>
          <cell r="Z117">
            <v>0</v>
          </cell>
          <cell r="AA117">
            <v>0</v>
          </cell>
          <cell r="AB117">
            <v>210</v>
          </cell>
          <cell r="AG117">
            <v>200</v>
          </cell>
        </row>
        <row r="118">
          <cell r="G118" t="str">
            <v>VPN_D</v>
          </cell>
          <cell r="P118" t="str">
            <v>AB</v>
          </cell>
          <cell r="X118">
            <v>10</v>
          </cell>
          <cell r="Y118">
            <v>0</v>
          </cell>
          <cell r="Z118">
            <v>0</v>
          </cell>
          <cell r="AA118">
            <v>0</v>
          </cell>
          <cell r="AB118">
            <v>210</v>
          </cell>
          <cell r="AG118">
            <v>200</v>
          </cell>
        </row>
        <row r="119">
          <cell r="G119" t="str">
            <v>VPN_D</v>
          </cell>
          <cell r="P119" t="str">
            <v>AB</v>
          </cell>
          <cell r="X119">
            <v>10</v>
          </cell>
          <cell r="Y119">
            <v>0</v>
          </cell>
          <cell r="Z119">
            <v>0</v>
          </cell>
          <cell r="AA119">
            <v>0</v>
          </cell>
          <cell r="AB119">
            <v>210</v>
          </cell>
          <cell r="AG119">
            <v>200</v>
          </cell>
        </row>
        <row r="120">
          <cell r="G120" t="str">
            <v>VPN_D</v>
          </cell>
          <cell r="P120" t="str">
            <v>AB</v>
          </cell>
          <cell r="X120">
            <v>10</v>
          </cell>
          <cell r="Y120">
            <v>0</v>
          </cell>
          <cell r="Z120">
            <v>0</v>
          </cell>
          <cell r="AA120">
            <v>0</v>
          </cell>
          <cell r="AB120">
            <v>210</v>
          </cell>
          <cell r="AG120">
            <v>200</v>
          </cell>
        </row>
        <row r="121">
          <cell r="G121" t="str">
            <v>VPN_D</v>
          </cell>
          <cell r="P121" t="str">
            <v>AB</v>
          </cell>
          <cell r="X121">
            <v>10</v>
          </cell>
          <cell r="Y121">
            <v>0</v>
          </cell>
          <cell r="Z121">
            <v>0</v>
          </cell>
          <cell r="AA121">
            <v>0</v>
          </cell>
          <cell r="AB121">
            <v>210</v>
          </cell>
          <cell r="AG121">
            <v>200</v>
          </cell>
        </row>
        <row r="122">
          <cell r="G122" t="str">
            <v>VPN_D</v>
          </cell>
          <cell r="P122" t="str">
            <v>AB</v>
          </cell>
          <cell r="X122">
            <v>10</v>
          </cell>
          <cell r="Y122">
            <v>0</v>
          </cell>
          <cell r="Z122">
            <v>0</v>
          </cell>
          <cell r="AA122">
            <v>0</v>
          </cell>
          <cell r="AB122">
            <v>210</v>
          </cell>
          <cell r="AG122">
            <v>200</v>
          </cell>
        </row>
        <row r="123">
          <cell r="G123" t="str">
            <v>VPN_D</v>
          </cell>
          <cell r="P123" t="str">
            <v>AB</v>
          </cell>
          <cell r="X123">
            <v>10</v>
          </cell>
          <cell r="Y123">
            <v>0</v>
          </cell>
          <cell r="Z123">
            <v>0</v>
          </cell>
          <cell r="AA123">
            <v>0</v>
          </cell>
          <cell r="AB123">
            <v>210</v>
          </cell>
          <cell r="AG123">
            <v>200</v>
          </cell>
        </row>
        <row r="124">
          <cell r="G124" t="str">
            <v>VPN_D</v>
          </cell>
          <cell r="P124" t="str">
            <v>AB</v>
          </cell>
          <cell r="X124">
            <v>10</v>
          </cell>
          <cell r="Y124">
            <v>0</v>
          </cell>
          <cell r="Z124">
            <v>0</v>
          </cell>
          <cell r="AA124">
            <v>0</v>
          </cell>
          <cell r="AB124">
            <v>210</v>
          </cell>
          <cell r="AG124">
            <v>200</v>
          </cell>
        </row>
        <row r="125">
          <cell r="G125" t="str">
            <v>VPN_D</v>
          </cell>
          <cell r="P125" t="str">
            <v>AB</v>
          </cell>
          <cell r="X125">
            <v>10</v>
          </cell>
          <cell r="Y125">
            <v>0</v>
          </cell>
          <cell r="Z125">
            <v>0</v>
          </cell>
          <cell r="AA125">
            <v>0</v>
          </cell>
          <cell r="AB125">
            <v>210</v>
          </cell>
          <cell r="AG125">
            <v>200</v>
          </cell>
        </row>
        <row r="126">
          <cell r="G126" t="str">
            <v>VPN_D</v>
          </cell>
          <cell r="P126" t="str">
            <v>AB</v>
          </cell>
          <cell r="X126">
            <v>10</v>
          </cell>
          <cell r="Y126">
            <v>0</v>
          </cell>
          <cell r="Z126">
            <v>0</v>
          </cell>
          <cell r="AA126">
            <v>0</v>
          </cell>
          <cell r="AB126">
            <v>210</v>
          </cell>
          <cell r="AG126">
            <v>200</v>
          </cell>
        </row>
        <row r="127">
          <cell r="G127" t="str">
            <v>VPN_D</v>
          </cell>
          <cell r="P127" t="str">
            <v>AB</v>
          </cell>
          <cell r="X127">
            <v>10</v>
          </cell>
          <cell r="Y127">
            <v>0</v>
          </cell>
          <cell r="Z127">
            <v>0</v>
          </cell>
          <cell r="AA127">
            <v>0</v>
          </cell>
          <cell r="AB127">
            <v>210</v>
          </cell>
          <cell r="AG127">
            <v>200</v>
          </cell>
        </row>
        <row r="128">
          <cell r="G128" t="str">
            <v>VPN_D</v>
          </cell>
          <cell r="P128" t="str">
            <v>AB</v>
          </cell>
          <cell r="X128">
            <v>10</v>
          </cell>
          <cell r="Y128">
            <v>0</v>
          </cell>
          <cell r="Z128">
            <v>0</v>
          </cell>
          <cell r="AA128">
            <v>0</v>
          </cell>
          <cell r="AB128">
            <v>210</v>
          </cell>
          <cell r="AG128">
            <v>200</v>
          </cell>
        </row>
        <row r="129">
          <cell r="G129" t="str">
            <v>VPN_D</v>
          </cell>
          <cell r="P129" t="str">
            <v>AB</v>
          </cell>
          <cell r="X129">
            <v>10</v>
          </cell>
          <cell r="Y129">
            <v>0</v>
          </cell>
          <cell r="Z129">
            <v>0</v>
          </cell>
          <cell r="AA129">
            <v>0</v>
          </cell>
          <cell r="AB129">
            <v>210</v>
          </cell>
          <cell r="AG129">
            <v>200</v>
          </cell>
        </row>
        <row r="130">
          <cell r="G130" t="str">
            <v>VPN_D</v>
          </cell>
          <cell r="P130" t="str">
            <v>AB</v>
          </cell>
          <cell r="X130">
            <v>10</v>
          </cell>
          <cell r="Y130">
            <v>0</v>
          </cell>
          <cell r="Z130">
            <v>0</v>
          </cell>
          <cell r="AA130">
            <v>0</v>
          </cell>
          <cell r="AB130">
            <v>210</v>
          </cell>
          <cell r="AG130">
            <v>200</v>
          </cell>
        </row>
        <row r="131">
          <cell r="G131" t="str">
            <v>VPN_D</v>
          </cell>
          <cell r="P131" t="str">
            <v>AB</v>
          </cell>
          <cell r="X131">
            <v>10</v>
          </cell>
          <cell r="Y131">
            <v>0</v>
          </cell>
          <cell r="Z131">
            <v>0</v>
          </cell>
          <cell r="AA131">
            <v>0</v>
          </cell>
          <cell r="AB131">
            <v>210</v>
          </cell>
          <cell r="AG131">
            <v>200</v>
          </cell>
        </row>
        <row r="132">
          <cell r="G132" t="str">
            <v>VPN_D</v>
          </cell>
          <cell r="P132" t="str">
            <v>AB</v>
          </cell>
          <cell r="X132">
            <v>10</v>
          </cell>
          <cell r="Y132">
            <v>0</v>
          </cell>
          <cell r="Z132">
            <v>0</v>
          </cell>
          <cell r="AA132">
            <v>0</v>
          </cell>
          <cell r="AB132">
            <v>210</v>
          </cell>
          <cell r="AG132">
            <v>200</v>
          </cell>
        </row>
        <row r="133">
          <cell r="G133" t="str">
            <v>VPN_D</v>
          </cell>
          <cell r="P133" t="str">
            <v>AB</v>
          </cell>
          <cell r="X133">
            <v>10</v>
          </cell>
          <cell r="Y133">
            <v>0</v>
          </cell>
          <cell r="Z133">
            <v>0</v>
          </cell>
          <cell r="AA133">
            <v>0</v>
          </cell>
          <cell r="AB133">
            <v>210</v>
          </cell>
          <cell r="AG133">
            <v>200</v>
          </cell>
        </row>
        <row r="134">
          <cell r="G134" t="str">
            <v>VPN_D</v>
          </cell>
          <cell r="P134" t="str">
            <v>AB</v>
          </cell>
          <cell r="X134">
            <v>10</v>
          </cell>
          <cell r="Y134">
            <v>0</v>
          </cell>
          <cell r="Z134">
            <v>0</v>
          </cell>
          <cell r="AA134">
            <v>0</v>
          </cell>
          <cell r="AB134">
            <v>210</v>
          </cell>
          <cell r="AG134">
            <v>200</v>
          </cell>
        </row>
        <row r="135">
          <cell r="G135" t="str">
            <v>VPN_D</v>
          </cell>
          <cell r="P135" t="str">
            <v>AB</v>
          </cell>
          <cell r="X135">
            <v>10</v>
          </cell>
          <cell r="Y135">
            <v>0</v>
          </cell>
          <cell r="Z135">
            <v>0</v>
          </cell>
          <cell r="AA135">
            <v>0</v>
          </cell>
          <cell r="AB135">
            <v>210</v>
          </cell>
          <cell r="AG135">
            <v>200</v>
          </cell>
        </row>
        <row r="136">
          <cell r="G136" t="str">
            <v>VPN_D</v>
          </cell>
          <cell r="P136" t="str">
            <v>AB</v>
          </cell>
          <cell r="X136">
            <v>10</v>
          </cell>
          <cell r="Y136">
            <v>0</v>
          </cell>
          <cell r="Z136">
            <v>0</v>
          </cell>
          <cell r="AA136">
            <v>0</v>
          </cell>
          <cell r="AB136">
            <v>210</v>
          </cell>
          <cell r="AG136">
            <v>200</v>
          </cell>
        </row>
        <row r="137">
          <cell r="G137" t="str">
            <v>VPN_D</v>
          </cell>
          <cell r="P137" t="str">
            <v>AB</v>
          </cell>
          <cell r="X137">
            <v>10</v>
          </cell>
          <cell r="Y137">
            <v>0</v>
          </cell>
          <cell r="Z137">
            <v>0</v>
          </cell>
          <cell r="AA137">
            <v>0</v>
          </cell>
          <cell r="AB137">
            <v>210</v>
          </cell>
          <cell r="AG137">
            <v>200</v>
          </cell>
        </row>
        <row r="138">
          <cell r="G138" t="str">
            <v>VPN_D</v>
          </cell>
          <cell r="P138" t="str">
            <v>AB</v>
          </cell>
          <cell r="X138">
            <v>10</v>
          </cell>
          <cell r="Y138">
            <v>0</v>
          </cell>
          <cell r="Z138">
            <v>0</v>
          </cell>
          <cell r="AA138">
            <v>0</v>
          </cell>
          <cell r="AB138">
            <v>210</v>
          </cell>
          <cell r="AG138">
            <v>200</v>
          </cell>
        </row>
        <row r="139">
          <cell r="G139" t="str">
            <v>VPN_D</v>
          </cell>
          <cell r="P139" t="str">
            <v>AB</v>
          </cell>
          <cell r="X139">
            <v>10</v>
          </cell>
          <cell r="Y139">
            <v>0</v>
          </cell>
          <cell r="Z139">
            <v>0</v>
          </cell>
          <cell r="AA139">
            <v>0</v>
          </cell>
          <cell r="AB139">
            <v>210</v>
          </cell>
          <cell r="AG139">
            <v>200</v>
          </cell>
        </row>
        <row r="140">
          <cell r="G140" t="str">
            <v>VPN_D</v>
          </cell>
          <cell r="P140" t="str">
            <v>AB</v>
          </cell>
          <cell r="X140">
            <v>10</v>
          </cell>
          <cell r="Y140">
            <v>0</v>
          </cell>
          <cell r="Z140">
            <v>0</v>
          </cell>
          <cell r="AA140">
            <v>0</v>
          </cell>
          <cell r="AB140">
            <v>210</v>
          </cell>
          <cell r="AG140">
            <v>200</v>
          </cell>
        </row>
        <row r="141">
          <cell r="G141" t="str">
            <v>VPN_D</v>
          </cell>
          <cell r="P141" t="str">
            <v>AB</v>
          </cell>
          <cell r="X141">
            <v>10</v>
          </cell>
          <cell r="Y141">
            <v>0</v>
          </cell>
          <cell r="Z141">
            <v>0</v>
          </cell>
          <cell r="AA141">
            <v>0</v>
          </cell>
          <cell r="AB141">
            <v>210</v>
          </cell>
          <cell r="AG141">
            <v>200</v>
          </cell>
        </row>
        <row r="142">
          <cell r="G142" t="str">
            <v>VPN_D</v>
          </cell>
          <cell r="P142" t="str">
            <v>AB</v>
          </cell>
          <cell r="X142">
            <v>10</v>
          </cell>
          <cell r="Y142">
            <v>0</v>
          </cell>
          <cell r="Z142">
            <v>0</v>
          </cell>
          <cell r="AA142">
            <v>0</v>
          </cell>
          <cell r="AB142">
            <v>210</v>
          </cell>
          <cell r="AG142">
            <v>200</v>
          </cell>
        </row>
        <row r="143">
          <cell r="G143" t="str">
            <v>VPN_D</v>
          </cell>
          <cell r="P143" t="str">
            <v>AB</v>
          </cell>
          <cell r="X143">
            <v>10</v>
          </cell>
          <cell r="Y143">
            <v>0</v>
          </cell>
          <cell r="Z143">
            <v>0</v>
          </cell>
          <cell r="AA143">
            <v>0</v>
          </cell>
          <cell r="AB143">
            <v>210</v>
          </cell>
          <cell r="AG143">
            <v>200</v>
          </cell>
        </row>
        <row r="144">
          <cell r="G144" t="str">
            <v>VPN_D</v>
          </cell>
          <cell r="P144" t="str">
            <v>AB</v>
          </cell>
          <cell r="X144">
            <v>10</v>
          </cell>
          <cell r="Y144">
            <v>0</v>
          </cell>
          <cell r="Z144">
            <v>0</v>
          </cell>
          <cell r="AA144">
            <v>0</v>
          </cell>
          <cell r="AB144">
            <v>210</v>
          </cell>
          <cell r="AG144">
            <v>200</v>
          </cell>
        </row>
        <row r="145">
          <cell r="G145" t="str">
            <v>VPN_D</v>
          </cell>
          <cell r="P145" t="str">
            <v>AB</v>
          </cell>
          <cell r="X145">
            <v>10</v>
          </cell>
          <cell r="Y145">
            <v>0</v>
          </cell>
          <cell r="Z145">
            <v>0</v>
          </cell>
          <cell r="AA145">
            <v>0</v>
          </cell>
          <cell r="AB145">
            <v>210</v>
          </cell>
          <cell r="AG145">
            <v>200</v>
          </cell>
        </row>
        <row r="146">
          <cell r="G146" t="str">
            <v>VPN_D</v>
          </cell>
          <cell r="P146" t="str">
            <v>AB</v>
          </cell>
          <cell r="X146">
            <v>10</v>
          </cell>
          <cell r="Y146">
            <v>0</v>
          </cell>
          <cell r="Z146">
            <v>0</v>
          </cell>
          <cell r="AA146">
            <v>0</v>
          </cell>
          <cell r="AB146">
            <v>210</v>
          </cell>
          <cell r="AG146">
            <v>200</v>
          </cell>
        </row>
        <row r="147">
          <cell r="G147" t="str">
            <v>VPN_D</v>
          </cell>
          <cell r="P147" t="str">
            <v>AB</v>
          </cell>
          <cell r="X147">
            <v>10</v>
          </cell>
          <cell r="Y147">
            <v>0</v>
          </cell>
          <cell r="Z147">
            <v>0</v>
          </cell>
          <cell r="AA147">
            <v>0</v>
          </cell>
          <cell r="AB147">
            <v>210</v>
          </cell>
          <cell r="AG147">
            <v>200</v>
          </cell>
        </row>
        <row r="148">
          <cell r="G148" t="str">
            <v>VPN_D</v>
          </cell>
          <cell r="P148" t="str">
            <v>AB</v>
          </cell>
          <cell r="X148">
            <v>10</v>
          </cell>
          <cell r="Y148">
            <v>0</v>
          </cell>
          <cell r="Z148">
            <v>0</v>
          </cell>
          <cell r="AA148">
            <v>0</v>
          </cell>
          <cell r="AB148">
            <v>210</v>
          </cell>
          <cell r="AG148">
            <v>200</v>
          </cell>
        </row>
        <row r="149">
          <cell r="G149" t="str">
            <v>VPN_D</v>
          </cell>
          <cell r="P149" t="str">
            <v>AB</v>
          </cell>
          <cell r="X149">
            <v>10</v>
          </cell>
          <cell r="Y149">
            <v>0</v>
          </cell>
          <cell r="Z149">
            <v>0</v>
          </cell>
          <cell r="AA149">
            <v>0</v>
          </cell>
          <cell r="AB149">
            <v>210</v>
          </cell>
          <cell r="AG149">
            <v>200</v>
          </cell>
        </row>
        <row r="150">
          <cell r="G150" t="str">
            <v>VPN_D</v>
          </cell>
          <cell r="P150" t="str">
            <v>AB</v>
          </cell>
          <cell r="X150">
            <v>10</v>
          </cell>
          <cell r="Y150">
            <v>0</v>
          </cell>
          <cell r="Z150">
            <v>0</v>
          </cell>
          <cell r="AA150">
            <v>0</v>
          </cell>
          <cell r="AB150">
            <v>210</v>
          </cell>
          <cell r="AG150">
            <v>200</v>
          </cell>
        </row>
        <row r="151">
          <cell r="G151" t="str">
            <v>VPN_D</v>
          </cell>
          <cell r="P151" t="str">
            <v>AB</v>
          </cell>
          <cell r="X151">
            <v>10</v>
          </cell>
          <cell r="Y151">
            <v>0</v>
          </cell>
          <cell r="Z151">
            <v>0</v>
          </cell>
          <cell r="AA151">
            <v>0</v>
          </cell>
          <cell r="AB151">
            <v>210</v>
          </cell>
          <cell r="AG151">
            <v>200</v>
          </cell>
        </row>
        <row r="152">
          <cell r="G152" t="str">
            <v>VPN_D</v>
          </cell>
          <cell r="P152" t="str">
            <v>AB</v>
          </cell>
          <cell r="X152">
            <v>10</v>
          </cell>
          <cell r="Y152">
            <v>0</v>
          </cell>
          <cell r="Z152">
            <v>0</v>
          </cell>
          <cell r="AA152">
            <v>0</v>
          </cell>
          <cell r="AB152">
            <v>210</v>
          </cell>
          <cell r="AG152">
            <v>200</v>
          </cell>
        </row>
        <row r="153">
          <cell r="G153" t="str">
            <v>VPN_D</v>
          </cell>
          <cell r="P153" t="str">
            <v>AB</v>
          </cell>
          <cell r="X153">
            <v>10</v>
          </cell>
          <cell r="Y153">
            <v>0</v>
          </cell>
          <cell r="Z153">
            <v>0</v>
          </cell>
          <cell r="AA153">
            <v>0</v>
          </cell>
          <cell r="AB153">
            <v>210</v>
          </cell>
          <cell r="AG153">
            <v>200</v>
          </cell>
        </row>
        <row r="154">
          <cell r="G154" t="str">
            <v>VPN_D</v>
          </cell>
          <cell r="P154" t="str">
            <v>AB</v>
          </cell>
          <cell r="X154">
            <v>10</v>
          </cell>
          <cell r="Y154">
            <v>0</v>
          </cell>
          <cell r="Z154">
            <v>0</v>
          </cell>
          <cell r="AA154">
            <v>0</v>
          </cell>
          <cell r="AB154">
            <v>210</v>
          </cell>
          <cell r="AG154">
            <v>200</v>
          </cell>
        </row>
        <row r="155">
          <cell r="G155" t="str">
            <v>VPN_D</v>
          </cell>
          <cell r="P155" t="str">
            <v>AB</v>
          </cell>
          <cell r="X155">
            <v>10</v>
          </cell>
          <cell r="Y155">
            <v>0</v>
          </cell>
          <cell r="Z155">
            <v>0</v>
          </cell>
          <cell r="AA155">
            <v>0</v>
          </cell>
          <cell r="AB155">
            <v>210</v>
          </cell>
          <cell r="AG155">
            <v>200</v>
          </cell>
        </row>
        <row r="156">
          <cell r="G156" t="str">
            <v>VPN_D</v>
          </cell>
          <cell r="P156" t="str">
            <v>AB</v>
          </cell>
          <cell r="X156">
            <v>10</v>
          </cell>
          <cell r="Y156">
            <v>0</v>
          </cell>
          <cell r="Z156">
            <v>0</v>
          </cell>
          <cell r="AA156">
            <v>0</v>
          </cell>
          <cell r="AB156">
            <v>210</v>
          </cell>
          <cell r="AG156">
            <v>200</v>
          </cell>
        </row>
        <row r="157">
          <cell r="G157" t="str">
            <v>VPN_D</v>
          </cell>
          <cell r="P157" t="str">
            <v>AB</v>
          </cell>
          <cell r="X157">
            <v>10</v>
          </cell>
          <cell r="Y157">
            <v>0</v>
          </cell>
          <cell r="Z157">
            <v>0</v>
          </cell>
          <cell r="AA157">
            <v>0</v>
          </cell>
          <cell r="AB157">
            <v>210</v>
          </cell>
          <cell r="AG157">
            <v>200</v>
          </cell>
        </row>
        <row r="158">
          <cell r="G158" t="str">
            <v>VPN_D</v>
          </cell>
          <cell r="P158" t="str">
            <v>AB</v>
          </cell>
          <cell r="X158">
            <v>10</v>
          </cell>
          <cell r="Y158">
            <v>0</v>
          </cell>
          <cell r="Z158">
            <v>0</v>
          </cell>
          <cell r="AA158">
            <v>0</v>
          </cell>
          <cell r="AB158">
            <v>210</v>
          </cell>
          <cell r="AG158">
            <v>200</v>
          </cell>
        </row>
        <row r="159">
          <cell r="G159" t="str">
            <v>VPN_D</v>
          </cell>
          <cell r="P159" t="str">
            <v>AB</v>
          </cell>
          <cell r="X159">
            <v>10</v>
          </cell>
          <cell r="Y159">
            <v>0</v>
          </cell>
          <cell r="Z159">
            <v>0</v>
          </cell>
          <cell r="AA159">
            <v>0</v>
          </cell>
          <cell r="AB159">
            <v>210</v>
          </cell>
          <cell r="AG159">
            <v>200</v>
          </cell>
        </row>
        <row r="160">
          <cell r="G160" t="str">
            <v>VPN_D</v>
          </cell>
          <cell r="P160" t="str">
            <v>AB</v>
          </cell>
          <cell r="X160">
            <v>10</v>
          </cell>
          <cell r="Y160">
            <v>0</v>
          </cell>
          <cell r="Z160">
            <v>0</v>
          </cell>
          <cell r="AA160">
            <v>0</v>
          </cell>
          <cell r="AB160">
            <v>210</v>
          </cell>
          <cell r="AG160">
            <v>200</v>
          </cell>
        </row>
        <row r="161">
          <cell r="G161" t="str">
            <v>VPN_D</v>
          </cell>
          <cell r="P161" t="str">
            <v>AB</v>
          </cell>
          <cell r="X161">
            <v>10</v>
          </cell>
          <cell r="Y161">
            <v>0</v>
          </cell>
          <cell r="Z161">
            <v>0</v>
          </cell>
          <cell r="AA161">
            <v>0</v>
          </cell>
          <cell r="AB161">
            <v>210</v>
          </cell>
          <cell r="AG161">
            <v>200</v>
          </cell>
        </row>
        <row r="162">
          <cell r="G162" t="str">
            <v>VPN_D</v>
          </cell>
          <cell r="P162" t="str">
            <v>AB</v>
          </cell>
          <cell r="X162">
            <v>10</v>
          </cell>
          <cell r="Y162">
            <v>0</v>
          </cell>
          <cell r="Z162">
            <v>0</v>
          </cell>
          <cell r="AA162">
            <v>0</v>
          </cell>
          <cell r="AB162">
            <v>210</v>
          </cell>
          <cell r="AG162">
            <v>200</v>
          </cell>
        </row>
        <row r="163">
          <cell r="G163" t="str">
            <v>VPN_D</v>
          </cell>
          <cell r="P163" t="str">
            <v>AB</v>
          </cell>
          <cell r="X163">
            <v>10</v>
          </cell>
          <cell r="Y163">
            <v>0</v>
          </cell>
          <cell r="Z163">
            <v>0</v>
          </cell>
          <cell r="AA163">
            <v>0</v>
          </cell>
          <cell r="AB163">
            <v>210</v>
          </cell>
          <cell r="AG163">
            <v>200</v>
          </cell>
        </row>
        <row r="164">
          <cell r="G164" t="str">
            <v>VPN_D</v>
          </cell>
          <cell r="P164" t="str">
            <v>AB</v>
          </cell>
          <cell r="X164">
            <v>10</v>
          </cell>
          <cell r="Y164">
            <v>0</v>
          </cell>
          <cell r="Z164">
            <v>0</v>
          </cell>
          <cell r="AA164">
            <v>0</v>
          </cell>
          <cell r="AB164">
            <v>210</v>
          </cell>
          <cell r="AG164">
            <v>200</v>
          </cell>
        </row>
        <row r="165">
          <cell r="G165" t="str">
            <v>VPN_D</v>
          </cell>
          <cell r="P165" t="str">
            <v>AB</v>
          </cell>
          <cell r="X165">
            <v>10</v>
          </cell>
          <cell r="Y165">
            <v>0</v>
          </cell>
          <cell r="Z165">
            <v>0</v>
          </cell>
          <cell r="AA165">
            <v>0</v>
          </cell>
          <cell r="AB165">
            <v>210</v>
          </cell>
          <cell r="AG165">
            <v>200</v>
          </cell>
        </row>
        <row r="166">
          <cell r="G166" t="str">
            <v>VPN_D</v>
          </cell>
          <cell r="P166" t="str">
            <v>AB</v>
          </cell>
          <cell r="X166">
            <v>10</v>
          </cell>
          <cell r="Y166">
            <v>0</v>
          </cell>
          <cell r="Z166">
            <v>0</v>
          </cell>
          <cell r="AA166">
            <v>0</v>
          </cell>
          <cell r="AB166">
            <v>210</v>
          </cell>
          <cell r="AG166">
            <v>200</v>
          </cell>
        </row>
        <row r="167">
          <cell r="G167" t="str">
            <v>VPN_D</v>
          </cell>
          <cell r="P167" t="str">
            <v>AB</v>
          </cell>
          <cell r="X167">
            <v>10</v>
          </cell>
          <cell r="Y167">
            <v>0</v>
          </cell>
          <cell r="Z167">
            <v>0</v>
          </cell>
          <cell r="AA167">
            <v>0</v>
          </cell>
          <cell r="AB167">
            <v>210</v>
          </cell>
          <cell r="AG167">
            <v>200</v>
          </cell>
        </row>
        <row r="168">
          <cell r="G168" t="str">
            <v>VPN_D</v>
          </cell>
          <cell r="P168" t="str">
            <v>AB</v>
          </cell>
          <cell r="X168">
            <v>10</v>
          </cell>
          <cell r="Y168">
            <v>0</v>
          </cell>
          <cell r="Z168">
            <v>0</v>
          </cell>
          <cell r="AA168">
            <v>0</v>
          </cell>
          <cell r="AB168">
            <v>210</v>
          </cell>
          <cell r="AG168">
            <v>200</v>
          </cell>
        </row>
        <row r="169">
          <cell r="G169" t="str">
            <v>VPN_D</v>
          </cell>
          <cell r="P169" t="str">
            <v>AB</v>
          </cell>
          <cell r="X169">
            <v>10</v>
          </cell>
          <cell r="Y169">
            <v>0</v>
          </cell>
          <cell r="Z169">
            <v>0</v>
          </cell>
          <cell r="AA169">
            <v>0</v>
          </cell>
          <cell r="AB169">
            <v>210</v>
          </cell>
          <cell r="AG169">
            <v>200</v>
          </cell>
        </row>
        <row r="170">
          <cell r="G170" t="str">
            <v>VPN_D</v>
          </cell>
          <cell r="P170" t="str">
            <v>AB</v>
          </cell>
          <cell r="X170">
            <v>10</v>
          </cell>
          <cell r="Y170">
            <v>0</v>
          </cell>
          <cell r="Z170">
            <v>0</v>
          </cell>
          <cell r="AA170">
            <v>0</v>
          </cell>
          <cell r="AB170">
            <v>210</v>
          </cell>
          <cell r="AG170">
            <v>200</v>
          </cell>
        </row>
        <row r="171">
          <cell r="G171" t="str">
            <v>VPN_D</v>
          </cell>
          <cell r="P171" t="str">
            <v>AB</v>
          </cell>
          <cell r="X171">
            <v>10</v>
          </cell>
          <cell r="Y171">
            <v>0</v>
          </cell>
          <cell r="Z171">
            <v>0</v>
          </cell>
          <cell r="AA171">
            <v>0</v>
          </cell>
          <cell r="AB171">
            <v>210</v>
          </cell>
          <cell r="AG171">
            <v>200</v>
          </cell>
        </row>
        <row r="172">
          <cell r="G172" t="str">
            <v>VPN_D</v>
          </cell>
          <cell r="P172" t="str">
            <v>AB</v>
          </cell>
          <cell r="X172">
            <v>10</v>
          </cell>
          <cell r="Y172">
            <v>0</v>
          </cell>
          <cell r="Z172">
            <v>0</v>
          </cell>
          <cell r="AA172">
            <v>0</v>
          </cell>
          <cell r="AB172">
            <v>210</v>
          </cell>
          <cell r="AG172">
            <v>200</v>
          </cell>
        </row>
        <row r="173">
          <cell r="G173" t="str">
            <v>VPN_D</v>
          </cell>
          <cell r="P173" t="str">
            <v>AB</v>
          </cell>
          <cell r="X173">
            <v>10</v>
          </cell>
          <cell r="Y173">
            <v>0</v>
          </cell>
          <cell r="Z173">
            <v>0</v>
          </cell>
          <cell r="AA173">
            <v>0</v>
          </cell>
          <cell r="AB173">
            <v>210</v>
          </cell>
          <cell r="AG173">
            <v>200</v>
          </cell>
        </row>
        <row r="174">
          <cell r="G174" t="str">
            <v>VPN_D</v>
          </cell>
          <cell r="P174" t="str">
            <v>AB</v>
          </cell>
          <cell r="X174">
            <v>10</v>
          </cell>
          <cell r="Y174">
            <v>0</v>
          </cell>
          <cell r="Z174">
            <v>0</v>
          </cell>
          <cell r="AA174">
            <v>0</v>
          </cell>
          <cell r="AB174">
            <v>210</v>
          </cell>
          <cell r="AG174">
            <v>200</v>
          </cell>
        </row>
        <row r="175">
          <cell r="G175" t="str">
            <v>VPN_D</v>
          </cell>
          <cell r="P175" t="str">
            <v>AB</v>
          </cell>
          <cell r="X175">
            <v>10</v>
          </cell>
          <cell r="Y175">
            <v>0</v>
          </cell>
          <cell r="Z175">
            <v>0</v>
          </cell>
          <cell r="AA175">
            <v>0</v>
          </cell>
          <cell r="AB175">
            <v>210</v>
          </cell>
          <cell r="AG175">
            <v>200</v>
          </cell>
        </row>
        <row r="176">
          <cell r="G176" t="str">
            <v>VPN_D</v>
          </cell>
          <cell r="P176" t="str">
            <v>AB</v>
          </cell>
          <cell r="X176">
            <v>10</v>
          </cell>
          <cell r="Y176">
            <v>0</v>
          </cell>
          <cell r="Z176">
            <v>0</v>
          </cell>
          <cell r="AA176">
            <v>0</v>
          </cell>
          <cell r="AB176">
            <v>210</v>
          </cell>
          <cell r="AG176">
            <v>200</v>
          </cell>
        </row>
        <row r="177">
          <cell r="G177" t="str">
            <v>VPN_D</v>
          </cell>
          <cell r="P177" t="str">
            <v>AB</v>
          </cell>
          <cell r="X177">
            <v>10</v>
          </cell>
          <cell r="Y177">
            <v>0</v>
          </cell>
          <cell r="Z177">
            <v>0</v>
          </cell>
          <cell r="AA177">
            <v>0</v>
          </cell>
          <cell r="AB177">
            <v>210</v>
          </cell>
          <cell r="AG177">
            <v>200</v>
          </cell>
        </row>
        <row r="178">
          <cell r="G178" t="str">
            <v>VPN_D</v>
          </cell>
          <cell r="P178" t="str">
            <v>AB</v>
          </cell>
          <cell r="X178">
            <v>10</v>
          </cell>
          <cell r="Y178">
            <v>0</v>
          </cell>
          <cell r="Z178">
            <v>0</v>
          </cell>
          <cell r="AA178">
            <v>0</v>
          </cell>
          <cell r="AB178">
            <v>210</v>
          </cell>
          <cell r="AG178">
            <v>200</v>
          </cell>
        </row>
        <row r="179">
          <cell r="G179" t="str">
            <v>VPN_D</v>
          </cell>
          <cell r="P179" t="str">
            <v>AB</v>
          </cell>
          <cell r="X179">
            <v>10</v>
          </cell>
          <cell r="Y179">
            <v>0</v>
          </cell>
          <cell r="Z179">
            <v>0</v>
          </cell>
          <cell r="AA179">
            <v>0</v>
          </cell>
          <cell r="AB179">
            <v>210</v>
          </cell>
          <cell r="AG179">
            <v>200</v>
          </cell>
        </row>
        <row r="180">
          <cell r="G180" t="str">
            <v>VPN_D</v>
          </cell>
          <cell r="P180" t="str">
            <v>AB</v>
          </cell>
          <cell r="X180">
            <v>10</v>
          </cell>
          <cell r="Y180">
            <v>0</v>
          </cell>
          <cell r="Z180">
            <v>0</v>
          </cell>
          <cell r="AA180">
            <v>0</v>
          </cell>
          <cell r="AB180">
            <v>210</v>
          </cell>
          <cell r="AG180">
            <v>200</v>
          </cell>
        </row>
        <row r="181">
          <cell r="G181" t="str">
            <v>VPN_D</v>
          </cell>
          <cell r="P181" t="str">
            <v>AB</v>
          </cell>
          <cell r="X181">
            <v>10</v>
          </cell>
          <cell r="Y181">
            <v>0</v>
          </cell>
          <cell r="Z181">
            <v>0</v>
          </cell>
          <cell r="AA181">
            <v>0</v>
          </cell>
          <cell r="AB181">
            <v>210</v>
          </cell>
          <cell r="AG181">
            <v>200</v>
          </cell>
        </row>
        <row r="182">
          <cell r="G182" t="str">
            <v>VPN_F1</v>
          </cell>
          <cell r="P182" t="str">
            <v>AB</v>
          </cell>
          <cell r="X182">
            <v>19.125</v>
          </cell>
          <cell r="Y182">
            <v>0</v>
          </cell>
          <cell r="Z182">
            <v>0</v>
          </cell>
          <cell r="AA182">
            <v>0</v>
          </cell>
          <cell r="AB182">
            <v>401.625</v>
          </cell>
          <cell r="AG182">
            <v>382.5</v>
          </cell>
        </row>
        <row r="183">
          <cell r="G183" t="str">
            <v>VPN_F1</v>
          </cell>
          <cell r="P183" t="str">
            <v>AB</v>
          </cell>
          <cell r="X183">
            <v>19.125</v>
          </cell>
          <cell r="Y183">
            <v>0</v>
          </cell>
          <cell r="Z183">
            <v>0</v>
          </cell>
          <cell r="AA183">
            <v>0</v>
          </cell>
          <cell r="AB183">
            <v>401.625</v>
          </cell>
          <cell r="AG183">
            <v>382.5</v>
          </cell>
        </row>
        <row r="184">
          <cell r="G184" t="str">
            <v>VPN_F1</v>
          </cell>
          <cell r="P184" t="str">
            <v>AB</v>
          </cell>
          <cell r="X184">
            <v>19.125</v>
          </cell>
          <cell r="Y184">
            <v>0</v>
          </cell>
          <cell r="Z184">
            <v>0</v>
          </cell>
          <cell r="AA184">
            <v>0</v>
          </cell>
          <cell r="AB184">
            <v>401.625</v>
          </cell>
          <cell r="AG184">
            <v>382.5</v>
          </cell>
        </row>
        <row r="185">
          <cell r="G185" t="str">
            <v>VPN_F1</v>
          </cell>
          <cell r="P185" t="str">
            <v>AB</v>
          </cell>
          <cell r="X185">
            <v>19.125</v>
          </cell>
          <cell r="Y185">
            <v>0</v>
          </cell>
          <cell r="Z185">
            <v>0</v>
          </cell>
          <cell r="AA185">
            <v>0</v>
          </cell>
          <cell r="AB185">
            <v>401.625</v>
          </cell>
          <cell r="AG185">
            <v>382.5</v>
          </cell>
        </row>
        <row r="186">
          <cell r="G186" t="str">
            <v>VPN_F2</v>
          </cell>
          <cell r="P186" t="str">
            <v>AB</v>
          </cell>
          <cell r="X186">
            <v>20.825000000000003</v>
          </cell>
          <cell r="Y186">
            <v>0</v>
          </cell>
          <cell r="Z186">
            <v>0</v>
          </cell>
          <cell r="AA186">
            <v>0</v>
          </cell>
          <cell r="AB186">
            <v>437.32499999999999</v>
          </cell>
          <cell r="AG186">
            <v>416.5</v>
          </cell>
        </row>
        <row r="187">
          <cell r="G187" t="str">
            <v>VPN_F2</v>
          </cell>
          <cell r="P187" t="str">
            <v>AB</v>
          </cell>
          <cell r="X187">
            <v>20.825000000000003</v>
          </cell>
          <cell r="Y187">
            <v>0</v>
          </cell>
          <cell r="Z187">
            <v>0</v>
          </cell>
          <cell r="AA187">
            <v>0</v>
          </cell>
          <cell r="AB187">
            <v>437.32499999999999</v>
          </cell>
          <cell r="AG187">
            <v>416.5</v>
          </cell>
        </row>
        <row r="188">
          <cell r="G188" t="str">
            <v>VPN_F3</v>
          </cell>
          <cell r="P188" t="str">
            <v>AB</v>
          </cell>
          <cell r="X188">
            <v>25.5</v>
          </cell>
          <cell r="Y188">
            <v>0</v>
          </cell>
          <cell r="Z188">
            <v>0</v>
          </cell>
          <cell r="AA188">
            <v>0</v>
          </cell>
          <cell r="AB188">
            <v>535.5</v>
          </cell>
          <cell r="AG188">
            <v>510</v>
          </cell>
        </row>
        <row r="189">
          <cell r="G189" t="str">
            <v>VPN_F3</v>
          </cell>
          <cell r="P189" t="str">
            <v>AB</v>
          </cell>
          <cell r="X189">
            <v>25.5</v>
          </cell>
          <cell r="Y189">
            <v>0</v>
          </cell>
          <cell r="Z189">
            <v>0</v>
          </cell>
          <cell r="AA189">
            <v>0</v>
          </cell>
          <cell r="AB189">
            <v>535.5</v>
          </cell>
          <cell r="AG189">
            <v>510</v>
          </cell>
        </row>
        <row r="190">
          <cell r="G190" t="str">
            <v>VPN_F3</v>
          </cell>
          <cell r="P190" t="str">
            <v>AB</v>
          </cell>
          <cell r="X190">
            <v>25.5</v>
          </cell>
          <cell r="Y190">
            <v>0</v>
          </cell>
          <cell r="Z190">
            <v>0</v>
          </cell>
          <cell r="AA190">
            <v>0</v>
          </cell>
          <cell r="AB190">
            <v>535.5</v>
          </cell>
          <cell r="AG190">
            <v>510</v>
          </cell>
        </row>
        <row r="191">
          <cell r="G191" t="str">
            <v>VPN_F3</v>
          </cell>
          <cell r="P191" t="str">
            <v>AB</v>
          </cell>
          <cell r="X191">
            <v>25.5</v>
          </cell>
          <cell r="Y191">
            <v>0</v>
          </cell>
          <cell r="Z191">
            <v>0</v>
          </cell>
          <cell r="AA191">
            <v>0</v>
          </cell>
          <cell r="AB191">
            <v>535.5</v>
          </cell>
          <cell r="AG191">
            <v>510</v>
          </cell>
        </row>
        <row r="192">
          <cell r="G192" t="str">
            <v>VPN_F4</v>
          </cell>
          <cell r="P192" t="str">
            <v>AB</v>
          </cell>
          <cell r="X192">
            <v>36.25</v>
          </cell>
          <cell r="Y192">
            <v>0</v>
          </cell>
          <cell r="Z192">
            <v>0</v>
          </cell>
          <cell r="AA192">
            <v>0</v>
          </cell>
          <cell r="AB192">
            <v>761.25</v>
          </cell>
          <cell r="AG192">
            <v>725</v>
          </cell>
        </row>
        <row r="193">
          <cell r="G193" t="str">
            <v>VPN_F4</v>
          </cell>
          <cell r="P193" t="str">
            <v>AB</v>
          </cell>
          <cell r="X193">
            <v>36.25</v>
          </cell>
          <cell r="Y193">
            <v>0</v>
          </cell>
          <cell r="Z193">
            <v>0</v>
          </cell>
          <cell r="AA193">
            <v>0</v>
          </cell>
          <cell r="AB193">
            <v>761.25</v>
          </cell>
          <cell r="AG193">
            <v>725</v>
          </cell>
        </row>
        <row r="194">
          <cell r="G194" t="str">
            <v>VPN_F4</v>
          </cell>
          <cell r="P194" t="str">
            <v>AB</v>
          </cell>
          <cell r="X194">
            <v>36.25</v>
          </cell>
          <cell r="Y194">
            <v>0</v>
          </cell>
          <cell r="Z194">
            <v>0</v>
          </cell>
          <cell r="AA194">
            <v>0</v>
          </cell>
          <cell r="AB194">
            <v>761.25</v>
          </cell>
          <cell r="AG194">
            <v>725</v>
          </cell>
        </row>
        <row r="195">
          <cell r="G195" t="str">
            <v>VPN_D</v>
          </cell>
          <cell r="P195" t="str">
            <v>BC</v>
          </cell>
          <cell r="X195">
            <v>0</v>
          </cell>
          <cell r="Y195">
            <v>0</v>
          </cell>
          <cell r="Z195">
            <v>0</v>
          </cell>
          <cell r="AA195">
            <v>24</v>
          </cell>
          <cell r="AB195">
            <v>224</v>
          </cell>
          <cell r="AG195">
            <v>200</v>
          </cell>
        </row>
        <row r="196">
          <cell r="G196" t="str">
            <v>VPN_D</v>
          </cell>
          <cell r="P196" t="str">
            <v>BC</v>
          </cell>
          <cell r="X196">
            <v>0</v>
          </cell>
          <cell r="Y196">
            <v>0</v>
          </cell>
          <cell r="Z196">
            <v>0</v>
          </cell>
          <cell r="AA196">
            <v>24</v>
          </cell>
          <cell r="AB196">
            <v>224</v>
          </cell>
          <cell r="AG196">
            <v>200</v>
          </cell>
        </row>
        <row r="197">
          <cell r="G197" t="str">
            <v>VPN_D</v>
          </cell>
          <cell r="P197" t="str">
            <v>BC</v>
          </cell>
          <cell r="X197">
            <v>0</v>
          </cell>
          <cell r="Y197">
            <v>0</v>
          </cell>
          <cell r="Z197">
            <v>0</v>
          </cell>
          <cell r="AA197">
            <v>24</v>
          </cell>
          <cell r="AB197">
            <v>224</v>
          </cell>
          <cell r="AG197">
            <v>200</v>
          </cell>
        </row>
        <row r="198">
          <cell r="G198" t="str">
            <v>VPN_D</v>
          </cell>
          <cell r="P198" t="str">
            <v>BC</v>
          </cell>
          <cell r="X198">
            <v>0</v>
          </cell>
          <cell r="Y198">
            <v>0</v>
          </cell>
          <cell r="Z198">
            <v>0</v>
          </cell>
          <cell r="AA198">
            <v>24</v>
          </cell>
          <cell r="AB198">
            <v>224</v>
          </cell>
          <cell r="AG198">
            <v>200</v>
          </cell>
        </row>
        <row r="199">
          <cell r="G199" t="str">
            <v>VPN_D</v>
          </cell>
          <cell r="P199" t="str">
            <v>BC</v>
          </cell>
          <cell r="X199">
            <v>0</v>
          </cell>
          <cell r="Y199">
            <v>0</v>
          </cell>
          <cell r="Z199">
            <v>0</v>
          </cell>
          <cell r="AA199">
            <v>24</v>
          </cell>
          <cell r="AB199">
            <v>224</v>
          </cell>
          <cell r="AG199">
            <v>200</v>
          </cell>
        </row>
        <row r="200">
          <cell r="G200" t="str">
            <v>VPN_D</v>
          </cell>
          <cell r="P200" t="str">
            <v>BC</v>
          </cell>
          <cell r="X200">
            <v>0</v>
          </cell>
          <cell r="Y200">
            <v>0</v>
          </cell>
          <cell r="Z200">
            <v>0</v>
          </cell>
          <cell r="AA200">
            <v>24</v>
          </cell>
          <cell r="AB200">
            <v>224</v>
          </cell>
          <cell r="AG200">
            <v>200</v>
          </cell>
        </row>
        <row r="201">
          <cell r="G201" t="str">
            <v>VPN_D</v>
          </cell>
          <cell r="P201" t="str">
            <v>BC</v>
          </cell>
          <cell r="X201">
            <v>0</v>
          </cell>
          <cell r="Y201">
            <v>0</v>
          </cell>
          <cell r="Z201">
            <v>0</v>
          </cell>
          <cell r="AA201">
            <v>24</v>
          </cell>
          <cell r="AB201">
            <v>224</v>
          </cell>
          <cell r="AG201">
            <v>200</v>
          </cell>
        </row>
        <row r="202">
          <cell r="G202" t="str">
            <v>VPN_D</v>
          </cell>
          <cell r="P202" t="str">
            <v>BC</v>
          </cell>
          <cell r="X202">
            <v>0</v>
          </cell>
          <cell r="Y202">
            <v>0</v>
          </cell>
          <cell r="Z202">
            <v>0</v>
          </cell>
          <cell r="AA202">
            <v>24</v>
          </cell>
          <cell r="AB202">
            <v>224</v>
          </cell>
          <cell r="AG202">
            <v>200</v>
          </cell>
        </row>
        <row r="203">
          <cell r="G203" t="str">
            <v>VPN_D</v>
          </cell>
          <cell r="P203" t="str">
            <v>BC</v>
          </cell>
          <cell r="X203">
            <v>0</v>
          </cell>
          <cell r="Y203">
            <v>0</v>
          </cell>
          <cell r="Z203">
            <v>0</v>
          </cell>
          <cell r="AA203">
            <v>24</v>
          </cell>
          <cell r="AB203">
            <v>224</v>
          </cell>
          <cell r="AG203">
            <v>200</v>
          </cell>
        </row>
        <row r="204">
          <cell r="G204" t="str">
            <v>VPN_D</v>
          </cell>
          <cell r="P204" t="str">
            <v>BC</v>
          </cell>
          <cell r="X204">
            <v>0</v>
          </cell>
          <cell r="Y204">
            <v>0</v>
          </cell>
          <cell r="Z204">
            <v>0</v>
          </cell>
          <cell r="AA204">
            <v>24</v>
          </cell>
          <cell r="AB204">
            <v>224</v>
          </cell>
          <cell r="AG204">
            <v>200</v>
          </cell>
        </row>
        <row r="205">
          <cell r="G205" t="str">
            <v>VPN_D</v>
          </cell>
          <cell r="P205" t="str">
            <v>BC</v>
          </cell>
          <cell r="X205">
            <v>0</v>
          </cell>
          <cell r="Y205">
            <v>0</v>
          </cell>
          <cell r="Z205">
            <v>0</v>
          </cell>
          <cell r="AA205">
            <v>24</v>
          </cell>
          <cell r="AB205">
            <v>224</v>
          </cell>
          <cell r="AG205">
            <v>200</v>
          </cell>
        </row>
        <row r="206">
          <cell r="G206" t="str">
            <v>VPN_D</v>
          </cell>
          <cell r="P206" t="str">
            <v>BC</v>
          </cell>
          <cell r="X206">
            <v>0</v>
          </cell>
          <cell r="Y206">
            <v>0</v>
          </cell>
          <cell r="Z206">
            <v>0</v>
          </cell>
          <cell r="AA206">
            <v>24</v>
          </cell>
          <cell r="AB206">
            <v>224</v>
          </cell>
          <cell r="AG206">
            <v>200</v>
          </cell>
        </row>
        <row r="207">
          <cell r="G207" t="str">
            <v>VPN_D</v>
          </cell>
          <cell r="P207" t="str">
            <v>BC</v>
          </cell>
          <cell r="X207">
            <v>0</v>
          </cell>
          <cell r="Y207">
            <v>0</v>
          </cell>
          <cell r="Z207">
            <v>0</v>
          </cell>
          <cell r="AA207">
            <v>24</v>
          </cell>
          <cell r="AB207">
            <v>224</v>
          </cell>
          <cell r="AG207">
            <v>200</v>
          </cell>
        </row>
        <row r="208">
          <cell r="G208" t="str">
            <v>VPN_D</v>
          </cell>
          <cell r="P208" t="str">
            <v>BC</v>
          </cell>
          <cell r="X208">
            <v>0</v>
          </cell>
          <cell r="Y208">
            <v>0</v>
          </cell>
          <cell r="Z208">
            <v>0</v>
          </cell>
          <cell r="AA208">
            <v>24</v>
          </cell>
          <cell r="AB208">
            <v>224</v>
          </cell>
          <cell r="AG208">
            <v>200</v>
          </cell>
        </row>
        <row r="209">
          <cell r="G209" t="str">
            <v>VPN_D</v>
          </cell>
          <cell r="P209" t="str">
            <v>BC</v>
          </cell>
          <cell r="X209">
            <v>0</v>
          </cell>
          <cell r="Y209">
            <v>0</v>
          </cell>
          <cell r="Z209">
            <v>0</v>
          </cell>
          <cell r="AA209">
            <v>24</v>
          </cell>
          <cell r="AB209">
            <v>224</v>
          </cell>
          <cell r="AG209">
            <v>200</v>
          </cell>
        </row>
        <row r="210">
          <cell r="G210" t="str">
            <v>VPN_D</v>
          </cell>
          <cell r="P210" t="str">
            <v>BC</v>
          </cell>
          <cell r="X210">
            <v>0</v>
          </cell>
          <cell r="Y210">
            <v>0</v>
          </cell>
          <cell r="Z210">
            <v>0</v>
          </cell>
          <cell r="AA210">
            <v>24</v>
          </cell>
          <cell r="AB210">
            <v>224</v>
          </cell>
          <cell r="AG210">
            <v>200</v>
          </cell>
        </row>
        <row r="211">
          <cell r="G211" t="str">
            <v>VPN_D</v>
          </cell>
          <cell r="P211" t="str">
            <v>BC</v>
          </cell>
          <cell r="X211">
            <v>0</v>
          </cell>
          <cell r="Y211">
            <v>0</v>
          </cell>
          <cell r="Z211">
            <v>0</v>
          </cell>
          <cell r="AA211">
            <v>24</v>
          </cell>
          <cell r="AB211">
            <v>224</v>
          </cell>
          <cell r="AG211">
            <v>200</v>
          </cell>
        </row>
        <row r="212">
          <cell r="G212" t="str">
            <v>VPN_D</v>
          </cell>
          <cell r="P212" t="str">
            <v>BC</v>
          </cell>
          <cell r="X212">
            <v>0</v>
          </cell>
          <cell r="Y212">
            <v>0</v>
          </cell>
          <cell r="Z212">
            <v>0</v>
          </cell>
          <cell r="AA212">
            <v>24</v>
          </cell>
          <cell r="AB212">
            <v>224</v>
          </cell>
          <cell r="AG212">
            <v>200</v>
          </cell>
        </row>
        <row r="213">
          <cell r="G213" t="str">
            <v>VPN_D</v>
          </cell>
          <cell r="P213" t="str">
            <v>BC</v>
          </cell>
          <cell r="X213">
            <v>0</v>
          </cell>
          <cell r="Y213">
            <v>0</v>
          </cell>
          <cell r="Z213">
            <v>0</v>
          </cell>
          <cell r="AA213">
            <v>24</v>
          </cell>
          <cell r="AB213">
            <v>224</v>
          </cell>
          <cell r="AG213">
            <v>200</v>
          </cell>
        </row>
        <row r="214">
          <cell r="G214" t="str">
            <v>VPN_D</v>
          </cell>
          <cell r="P214" t="str">
            <v>BC</v>
          </cell>
          <cell r="X214">
            <v>0</v>
          </cell>
          <cell r="Y214">
            <v>0</v>
          </cell>
          <cell r="Z214">
            <v>0</v>
          </cell>
          <cell r="AA214">
            <v>24</v>
          </cell>
          <cell r="AB214">
            <v>224</v>
          </cell>
          <cell r="AG214">
            <v>200</v>
          </cell>
        </row>
        <row r="215">
          <cell r="G215" t="str">
            <v>VPN_D</v>
          </cell>
          <cell r="P215" t="str">
            <v>BC</v>
          </cell>
          <cell r="X215">
            <v>0</v>
          </cell>
          <cell r="Y215">
            <v>0</v>
          </cell>
          <cell r="Z215">
            <v>0</v>
          </cell>
          <cell r="AA215">
            <v>24</v>
          </cell>
          <cell r="AB215">
            <v>224</v>
          </cell>
          <cell r="AG215">
            <v>200</v>
          </cell>
        </row>
        <row r="216">
          <cell r="G216" t="str">
            <v>VPN_D</v>
          </cell>
          <cell r="P216" t="str">
            <v>BC</v>
          </cell>
          <cell r="X216">
            <v>0</v>
          </cell>
          <cell r="Y216">
            <v>0</v>
          </cell>
          <cell r="Z216">
            <v>0</v>
          </cell>
          <cell r="AA216">
            <v>24</v>
          </cell>
          <cell r="AB216">
            <v>224</v>
          </cell>
          <cell r="AG216">
            <v>200</v>
          </cell>
        </row>
        <row r="217">
          <cell r="G217" t="str">
            <v>VPN_D</v>
          </cell>
          <cell r="P217" t="str">
            <v>BC</v>
          </cell>
          <cell r="X217">
            <v>0</v>
          </cell>
          <cell r="Y217">
            <v>0</v>
          </cell>
          <cell r="Z217">
            <v>0</v>
          </cell>
          <cell r="AA217">
            <v>24</v>
          </cell>
          <cell r="AB217">
            <v>224</v>
          </cell>
          <cell r="AG217">
            <v>200</v>
          </cell>
        </row>
        <row r="218">
          <cell r="G218" t="str">
            <v>VPN_D</v>
          </cell>
          <cell r="P218" t="str">
            <v>BC</v>
          </cell>
          <cell r="X218">
            <v>0</v>
          </cell>
          <cell r="Y218">
            <v>0</v>
          </cell>
          <cell r="Z218">
            <v>0</v>
          </cell>
          <cell r="AA218">
            <v>24</v>
          </cell>
          <cell r="AB218">
            <v>224</v>
          </cell>
          <cell r="AG218">
            <v>200</v>
          </cell>
        </row>
        <row r="219">
          <cell r="G219" t="str">
            <v>VPN_D</v>
          </cell>
          <cell r="P219" t="str">
            <v>BC</v>
          </cell>
          <cell r="X219">
            <v>0</v>
          </cell>
          <cell r="Y219">
            <v>0</v>
          </cell>
          <cell r="Z219">
            <v>0</v>
          </cell>
          <cell r="AA219">
            <v>24</v>
          </cell>
          <cell r="AB219">
            <v>224</v>
          </cell>
          <cell r="AG219">
            <v>200</v>
          </cell>
        </row>
        <row r="220">
          <cell r="G220" t="str">
            <v>VPN_D</v>
          </cell>
          <cell r="P220" t="str">
            <v>BC</v>
          </cell>
          <cell r="X220">
            <v>0</v>
          </cell>
          <cell r="Y220">
            <v>0</v>
          </cell>
          <cell r="Z220">
            <v>0</v>
          </cell>
          <cell r="AA220">
            <v>24</v>
          </cell>
          <cell r="AB220">
            <v>224</v>
          </cell>
          <cell r="AG220">
            <v>200</v>
          </cell>
        </row>
        <row r="221">
          <cell r="G221" t="str">
            <v>VPN_D</v>
          </cell>
          <cell r="P221" t="str">
            <v>BC</v>
          </cell>
          <cell r="X221">
            <v>0</v>
          </cell>
          <cell r="Y221">
            <v>0</v>
          </cell>
          <cell r="Z221">
            <v>0</v>
          </cell>
          <cell r="AA221">
            <v>24</v>
          </cell>
          <cell r="AB221">
            <v>224</v>
          </cell>
          <cell r="AG221">
            <v>200</v>
          </cell>
        </row>
        <row r="222">
          <cell r="G222" t="str">
            <v>VPN_D</v>
          </cell>
          <cell r="P222" t="str">
            <v>BC</v>
          </cell>
          <cell r="X222">
            <v>0</v>
          </cell>
          <cell r="Y222">
            <v>0</v>
          </cell>
          <cell r="Z222">
            <v>0</v>
          </cell>
          <cell r="AA222">
            <v>24</v>
          </cell>
          <cell r="AB222">
            <v>224</v>
          </cell>
          <cell r="AG222">
            <v>200</v>
          </cell>
        </row>
        <row r="223">
          <cell r="G223" t="str">
            <v>VPN_D</v>
          </cell>
          <cell r="P223" t="str">
            <v>BC</v>
          </cell>
          <cell r="X223">
            <v>0</v>
          </cell>
          <cell r="Y223">
            <v>0</v>
          </cell>
          <cell r="Z223">
            <v>0</v>
          </cell>
          <cell r="AA223">
            <v>24</v>
          </cell>
          <cell r="AB223">
            <v>224</v>
          </cell>
          <cell r="AG223">
            <v>200</v>
          </cell>
        </row>
        <row r="224">
          <cell r="G224" t="str">
            <v>VPN_D</v>
          </cell>
          <cell r="P224" t="str">
            <v>BC</v>
          </cell>
          <cell r="X224">
            <v>0</v>
          </cell>
          <cell r="Y224">
            <v>0</v>
          </cell>
          <cell r="Z224">
            <v>0</v>
          </cell>
          <cell r="AA224">
            <v>24</v>
          </cell>
          <cell r="AB224">
            <v>224</v>
          </cell>
          <cell r="AG224">
            <v>200</v>
          </cell>
        </row>
        <row r="225">
          <cell r="G225" t="str">
            <v>VPN_D</v>
          </cell>
          <cell r="P225" t="str">
            <v>BC</v>
          </cell>
          <cell r="X225">
            <v>0</v>
          </cell>
          <cell r="Y225">
            <v>0</v>
          </cell>
          <cell r="Z225">
            <v>0</v>
          </cell>
          <cell r="AA225">
            <v>24</v>
          </cell>
          <cell r="AB225">
            <v>224</v>
          </cell>
          <cell r="AG225">
            <v>200</v>
          </cell>
        </row>
        <row r="226">
          <cell r="G226" t="str">
            <v>VPN_D</v>
          </cell>
          <cell r="P226" t="str">
            <v>BC</v>
          </cell>
          <cell r="X226">
            <v>0</v>
          </cell>
          <cell r="Y226">
            <v>0</v>
          </cell>
          <cell r="Z226">
            <v>0</v>
          </cell>
          <cell r="AA226">
            <v>24</v>
          </cell>
          <cell r="AB226">
            <v>224</v>
          </cell>
          <cell r="AG226">
            <v>200</v>
          </cell>
        </row>
        <row r="227">
          <cell r="G227" t="str">
            <v>VPN_D</v>
          </cell>
          <cell r="P227" t="str">
            <v>BC</v>
          </cell>
          <cell r="X227">
            <v>0</v>
          </cell>
          <cell r="Y227">
            <v>0</v>
          </cell>
          <cell r="Z227">
            <v>0</v>
          </cell>
          <cell r="AA227">
            <v>24</v>
          </cell>
          <cell r="AB227">
            <v>224</v>
          </cell>
          <cell r="AG227">
            <v>200</v>
          </cell>
        </row>
        <row r="228">
          <cell r="G228" t="str">
            <v>VPN_D</v>
          </cell>
          <cell r="P228" t="str">
            <v>BC</v>
          </cell>
          <cell r="X228">
            <v>0</v>
          </cell>
          <cell r="Y228">
            <v>0</v>
          </cell>
          <cell r="Z228">
            <v>0</v>
          </cell>
          <cell r="AA228">
            <v>24</v>
          </cell>
          <cell r="AB228">
            <v>224</v>
          </cell>
          <cell r="AG228">
            <v>200</v>
          </cell>
        </row>
        <row r="229">
          <cell r="G229" t="str">
            <v>VPN_D</v>
          </cell>
          <cell r="P229" t="str">
            <v>BC</v>
          </cell>
          <cell r="X229">
            <v>0</v>
          </cell>
          <cell r="Y229">
            <v>0</v>
          </cell>
          <cell r="Z229">
            <v>0</v>
          </cell>
          <cell r="AA229">
            <v>24</v>
          </cell>
          <cell r="AB229">
            <v>224</v>
          </cell>
          <cell r="AG229">
            <v>200</v>
          </cell>
        </row>
        <row r="230">
          <cell r="G230" t="str">
            <v>VPN_D</v>
          </cell>
          <cell r="P230" t="str">
            <v>BC</v>
          </cell>
          <cell r="X230">
            <v>0</v>
          </cell>
          <cell r="Y230">
            <v>0</v>
          </cell>
          <cell r="Z230">
            <v>0</v>
          </cell>
          <cell r="AA230">
            <v>24</v>
          </cell>
          <cell r="AB230">
            <v>224</v>
          </cell>
          <cell r="AG230">
            <v>200</v>
          </cell>
        </row>
        <row r="231">
          <cell r="G231" t="str">
            <v>VPN_D</v>
          </cell>
          <cell r="P231" t="str">
            <v>BC</v>
          </cell>
          <cell r="X231">
            <v>0</v>
          </cell>
          <cell r="Y231">
            <v>0</v>
          </cell>
          <cell r="Z231">
            <v>0</v>
          </cell>
          <cell r="AA231">
            <v>24</v>
          </cell>
          <cell r="AB231">
            <v>224</v>
          </cell>
          <cell r="AG231">
            <v>200</v>
          </cell>
        </row>
        <row r="232">
          <cell r="G232" t="str">
            <v>VPN_D</v>
          </cell>
          <cell r="P232" t="str">
            <v>BC</v>
          </cell>
          <cell r="X232">
            <v>0</v>
          </cell>
          <cell r="Y232">
            <v>0</v>
          </cell>
          <cell r="Z232">
            <v>0</v>
          </cell>
          <cell r="AA232">
            <v>24</v>
          </cell>
          <cell r="AB232">
            <v>224</v>
          </cell>
          <cell r="AG232">
            <v>200</v>
          </cell>
        </row>
        <row r="233">
          <cell r="G233" t="str">
            <v>VPN_D</v>
          </cell>
          <cell r="P233" t="str">
            <v>BC</v>
          </cell>
          <cell r="X233">
            <v>0</v>
          </cell>
          <cell r="Y233">
            <v>0</v>
          </cell>
          <cell r="Z233">
            <v>0</v>
          </cell>
          <cell r="AA233">
            <v>24</v>
          </cell>
          <cell r="AB233">
            <v>224</v>
          </cell>
          <cell r="AG233">
            <v>200</v>
          </cell>
        </row>
        <row r="234">
          <cell r="G234" t="str">
            <v>VPN_D</v>
          </cell>
          <cell r="P234" t="str">
            <v>BC</v>
          </cell>
          <cell r="X234">
            <v>0</v>
          </cell>
          <cell r="Y234">
            <v>0</v>
          </cell>
          <cell r="Z234">
            <v>0</v>
          </cell>
          <cell r="AA234">
            <v>24</v>
          </cell>
          <cell r="AB234">
            <v>224</v>
          </cell>
          <cell r="AG234">
            <v>200</v>
          </cell>
        </row>
        <row r="235">
          <cell r="G235" t="str">
            <v>VPN_D</v>
          </cell>
          <cell r="P235" t="str">
            <v>BC</v>
          </cell>
          <cell r="X235">
            <v>0</v>
          </cell>
          <cell r="Y235">
            <v>0</v>
          </cell>
          <cell r="Z235">
            <v>0</v>
          </cell>
          <cell r="AA235">
            <v>24</v>
          </cell>
          <cell r="AB235">
            <v>224</v>
          </cell>
          <cell r="AG235">
            <v>200</v>
          </cell>
        </row>
        <row r="236">
          <cell r="G236" t="str">
            <v>VPN_D</v>
          </cell>
          <cell r="P236" t="str">
            <v>BC</v>
          </cell>
          <cell r="X236">
            <v>0</v>
          </cell>
          <cell r="Y236">
            <v>0</v>
          </cell>
          <cell r="Z236">
            <v>0</v>
          </cell>
          <cell r="AA236">
            <v>24</v>
          </cell>
          <cell r="AB236">
            <v>224</v>
          </cell>
          <cell r="AG236">
            <v>200</v>
          </cell>
        </row>
        <row r="237">
          <cell r="G237" t="str">
            <v>VPN_D</v>
          </cell>
          <cell r="P237" t="str">
            <v>BC</v>
          </cell>
          <cell r="X237">
            <v>0</v>
          </cell>
          <cell r="Y237">
            <v>0</v>
          </cell>
          <cell r="Z237">
            <v>0</v>
          </cell>
          <cell r="AA237">
            <v>24</v>
          </cell>
          <cell r="AB237">
            <v>224</v>
          </cell>
          <cell r="AG237">
            <v>200</v>
          </cell>
        </row>
        <row r="238">
          <cell r="G238" t="str">
            <v>VPN_D</v>
          </cell>
          <cell r="P238" t="str">
            <v>BC</v>
          </cell>
          <cell r="X238">
            <v>0</v>
          </cell>
          <cell r="Y238">
            <v>0</v>
          </cell>
          <cell r="Z238">
            <v>0</v>
          </cell>
          <cell r="AA238">
            <v>24</v>
          </cell>
          <cell r="AB238">
            <v>224</v>
          </cell>
          <cell r="AG238">
            <v>200</v>
          </cell>
        </row>
        <row r="239">
          <cell r="G239" t="str">
            <v>VPN_D</v>
          </cell>
          <cell r="P239" t="str">
            <v>BC</v>
          </cell>
          <cell r="X239">
            <v>0</v>
          </cell>
          <cell r="Y239">
            <v>0</v>
          </cell>
          <cell r="Z239">
            <v>0</v>
          </cell>
          <cell r="AA239">
            <v>24</v>
          </cell>
          <cell r="AB239">
            <v>224</v>
          </cell>
          <cell r="AG239">
            <v>200</v>
          </cell>
        </row>
        <row r="240">
          <cell r="G240" t="str">
            <v>VPN_D</v>
          </cell>
          <cell r="P240" t="str">
            <v>BC</v>
          </cell>
          <cell r="X240">
            <v>0</v>
          </cell>
          <cell r="Y240">
            <v>0</v>
          </cell>
          <cell r="Z240">
            <v>0</v>
          </cell>
          <cell r="AA240">
            <v>24</v>
          </cell>
          <cell r="AB240">
            <v>224</v>
          </cell>
          <cell r="AG240">
            <v>200</v>
          </cell>
        </row>
        <row r="241">
          <cell r="G241" t="str">
            <v>VPN_D</v>
          </cell>
          <cell r="P241" t="str">
            <v>BC</v>
          </cell>
          <cell r="X241">
            <v>0</v>
          </cell>
          <cell r="Y241">
            <v>0</v>
          </cell>
          <cell r="Z241">
            <v>0</v>
          </cell>
          <cell r="AA241">
            <v>24</v>
          </cell>
          <cell r="AB241">
            <v>224</v>
          </cell>
          <cell r="AG241">
            <v>200</v>
          </cell>
        </row>
        <row r="242">
          <cell r="G242" t="str">
            <v>VPN_D</v>
          </cell>
          <cell r="P242" t="str">
            <v>BC</v>
          </cell>
          <cell r="X242">
            <v>0</v>
          </cell>
          <cell r="Y242">
            <v>0</v>
          </cell>
          <cell r="Z242">
            <v>0</v>
          </cell>
          <cell r="AA242">
            <v>24</v>
          </cell>
          <cell r="AB242">
            <v>224</v>
          </cell>
          <cell r="AG242">
            <v>200</v>
          </cell>
        </row>
        <row r="243">
          <cell r="G243" t="str">
            <v>VPN_D</v>
          </cell>
          <cell r="P243" t="str">
            <v>BC</v>
          </cell>
          <cell r="X243">
            <v>0</v>
          </cell>
          <cell r="Y243">
            <v>0</v>
          </cell>
          <cell r="Z243">
            <v>0</v>
          </cell>
          <cell r="AA243">
            <v>24</v>
          </cell>
          <cell r="AB243">
            <v>224</v>
          </cell>
          <cell r="AG243">
            <v>200</v>
          </cell>
        </row>
        <row r="244">
          <cell r="G244" t="str">
            <v>VPN_D</v>
          </cell>
          <cell r="P244" t="str">
            <v>BC</v>
          </cell>
          <cell r="X244">
            <v>0</v>
          </cell>
          <cell r="Y244">
            <v>0</v>
          </cell>
          <cell r="Z244">
            <v>0</v>
          </cell>
          <cell r="AA244">
            <v>24</v>
          </cell>
          <cell r="AB244">
            <v>224</v>
          </cell>
          <cell r="AG244">
            <v>200</v>
          </cell>
        </row>
        <row r="245">
          <cell r="G245" t="str">
            <v>VPN_D</v>
          </cell>
          <cell r="P245" t="str">
            <v>BC</v>
          </cell>
          <cell r="X245">
            <v>0</v>
          </cell>
          <cell r="Y245">
            <v>0</v>
          </cell>
          <cell r="Z245">
            <v>0</v>
          </cell>
          <cell r="AA245">
            <v>24</v>
          </cell>
          <cell r="AB245">
            <v>224</v>
          </cell>
          <cell r="AG245">
            <v>200</v>
          </cell>
        </row>
        <row r="246">
          <cell r="G246" t="str">
            <v>VPN_D</v>
          </cell>
          <cell r="P246" t="str">
            <v>BC</v>
          </cell>
          <cell r="X246">
            <v>0</v>
          </cell>
          <cell r="Y246">
            <v>0</v>
          </cell>
          <cell r="Z246">
            <v>0</v>
          </cell>
          <cell r="AA246">
            <v>24</v>
          </cell>
          <cell r="AB246">
            <v>224</v>
          </cell>
          <cell r="AG246">
            <v>200</v>
          </cell>
        </row>
        <row r="247">
          <cell r="G247" t="str">
            <v>VPN_D</v>
          </cell>
          <cell r="P247" t="str">
            <v>BC</v>
          </cell>
          <cell r="X247">
            <v>0</v>
          </cell>
          <cell r="Y247">
            <v>0</v>
          </cell>
          <cell r="Z247">
            <v>0</v>
          </cell>
          <cell r="AA247">
            <v>24</v>
          </cell>
          <cell r="AB247">
            <v>224</v>
          </cell>
          <cell r="AG247">
            <v>200</v>
          </cell>
        </row>
        <row r="248">
          <cell r="G248" t="str">
            <v>VPN_D</v>
          </cell>
          <cell r="P248" t="str">
            <v>BC</v>
          </cell>
          <cell r="X248">
            <v>0</v>
          </cell>
          <cell r="Y248">
            <v>0</v>
          </cell>
          <cell r="Z248">
            <v>0</v>
          </cell>
          <cell r="AA248">
            <v>24</v>
          </cell>
          <cell r="AB248">
            <v>224</v>
          </cell>
          <cell r="AG248">
            <v>200</v>
          </cell>
        </row>
        <row r="249">
          <cell r="G249" t="str">
            <v>VPN_D</v>
          </cell>
          <cell r="P249" t="str">
            <v>BC</v>
          </cell>
          <cell r="X249">
            <v>0</v>
          </cell>
          <cell r="Y249">
            <v>0</v>
          </cell>
          <cell r="Z249">
            <v>0</v>
          </cell>
          <cell r="AA249">
            <v>1.6</v>
          </cell>
          <cell r="AB249">
            <v>14.933333333333334</v>
          </cell>
          <cell r="AG249">
            <v>13.333333333333334</v>
          </cell>
        </row>
        <row r="250">
          <cell r="G250" t="str">
            <v>VPN_D</v>
          </cell>
          <cell r="P250" t="str">
            <v>BC</v>
          </cell>
          <cell r="X250">
            <v>0</v>
          </cell>
          <cell r="Y250">
            <v>0</v>
          </cell>
          <cell r="Z250">
            <v>0</v>
          </cell>
          <cell r="AA250">
            <v>24</v>
          </cell>
          <cell r="AB250">
            <v>224</v>
          </cell>
          <cell r="AG250">
            <v>200</v>
          </cell>
        </row>
        <row r="251">
          <cell r="G251" t="str">
            <v>VPN_D</v>
          </cell>
          <cell r="P251" t="str">
            <v>BC</v>
          </cell>
          <cell r="X251">
            <v>0</v>
          </cell>
          <cell r="Y251">
            <v>0</v>
          </cell>
          <cell r="Z251">
            <v>0</v>
          </cell>
          <cell r="AA251">
            <v>24</v>
          </cell>
          <cell r="AB251">
            <v>224</v>
          </cell>
          <cell r="AG251">
            <v>200</v>
          </cell>
        </row>
        <row r="252">
          <cell r="G252" t="str">
            <v>VPN_D</v>
          </cell>
          <cell r="P252" t="str">
            <v>BC</v>
          </cell>
          <cell r="X252">
            <v>0</v>
          </cell>
          <cell r="Y252">
            <v>0</v>
          </cell>
          <cell r="Z252">
            <v>0</v>
          </cell>
          <cell r="AA252">
            <v>24</v>
          </cell>
          <cell r="AB252">
            <v>224</v>
          </cell>
          <cell r="AG252">
            <v>200</v>
          </cell>
        </row>
        <row r="253">
          <cell r="G253" t="str">
            <v>VPN_D</v>
          </cell>
          <cell r="P253" t="str">
            <v>BC</v>
          </cell>
          <cell r="X253">
            <v>0</v>
          </cell>
          <cell r="Y253">
            <v>0</v>
          </cell>
          <cell r="Z253">
            <v>0</v>
          </cell>
          <cell r="AA253">
            <v>24</v>
          </cell>
          <cell r="AB253">
            <v>224</v>
          </cell>
          <cell r="AG253">
            <v>200</v>
          </cell>
        </row>
        <row r="254">
          <cell r="G254" t="str">
            <v>VPN_D</v>
          </cell>
          <cell r="P254" t="str">
            <v>BC</v>
          </cell>
          <cell r="X254">
            <v>0</v>
          </cell>
          <cell r="Y254">
            <v>0</v>
          </cell>
          <cell r="Z254">
            <v>0</v>
          </cell>
          <cell r="AA254">
            <v>24</v>
          </cell>
          <cell r="AB254">
            <v>224</v>
          </cell>
          <cell r="AG254">
            <v>200</v>
          </cell>
        </row>
        <row r="255">
          <cell r="G255" t="str">
            <v>VPN_D</v>
          </cell>
          <cell r="P255" t="str">
            <v>BC</v>
          </cell>
          <cell r="X255">
            <v>0</v>
          </cell>
          <cell r="Y255">
            <v>0</v>
          </cell>
          <cell r="Z255">
            <v>0</v>
          </cell>
          <cell r="AA255">
            <v>24</v>
          </cell>
          <cell r="AB255">
            <v>224</v>
          </cell>
          <cell r="AG255">
            <v>200</v>
          </cell>
        </row>
        <row r="256">
          <cell r="G256" t="str">
            <v>VPN_D</v>
          </cell>
          <cell r="P256" t="str">
            <v>BC</v>
          </cell>
          <cell r="X256">
            <v>0</v>
          </cell>
          <cell r="Y256">
            <v>0</v>
          </cell>
          <cell r="Z256">
            <v>0</v>
          </cell>
          <cell r="AA256">
            <v>24</v>
          </cell>
          <cell r="AB256">
            <v>224</v>
          </cell>
          <cell r="AG256">
            <v>200</v>
          </cell>
        </row>
        <row r="257">
          <cell r="G257" t="str">
            <v>VPN_D</v>
          </cell>
          <cell r="P257" t="str">
            <v>BC</v>
          </cell>
          <cell r="X257">
            <v>0</v>
          </cell>
          <cell r="Y257">
            <v>0</v>
          </cell>
          <cell r="Z257">
            <v>0</v>
          </cell>
          <cell r="AA257">
            <v>24</v>
          </cell>
          <cell r="AB257">
            <v>224</v>
          </cell>
          <cell r="AG257">
            <v>200</v>
          </cell>
        </row>
        <row r="258">
          <cell r="G258" t="str">
            <v>VPN_D</v>
          </cell>
          <cell r="P258" t="str">
            <v>BC</v>
          </cell>
          <cell r="X258">
            <v>0</v>
          </cell>
          <cell r="Y258">
            <v>0</v>
          </cell>
          <cell r="Z258">
            <v>0</v>
          </cell>
          <cell r="AA258">
            <v>24</v>
          </cell>
          <cell r="AB258">
            <v>224</v>
          </cell>
          <cell r="AG258">
            <v>200</v>
          </cell>
        </row>
        <row r="259">
          <cell r="G259" t="str">
            <v>VPN_D</v>
          </cell>
          <cell r="P259" t="str">
            <v>BC</v>
          </cell>
          <cell r="X259">
            <v>0</v>
          </cell>
          <cell r="Y259">
            <v>0</v>
          </cell>
          <cell r="Z259">
            <v>0</v>
          </cell>
          <cell r="AA259">
            <v>24</v>
          </cell>
          <cell r="AB259">
            <v>224</v>
          </cell>
          <cell r="AG259">
            <v>200</v>
          </cell>
        </row>
        <row r="260">
          <cell r="G260" t="str">
            <v>VPN_D</v>
          </cell>
          <cell r="P260" t="str">
            <v>BC</v>
          </cell>
          <cell r="X260">
            <v>0</v>
          </cell>
          <cell r="Y260">
            <v>0</v>
          </cell>
          <cell r="Z260">
            <v>0</v>
          </cell>
          <cell r="AA260">
            <v>24</v>
          </cell>
          <cell r="AB260">
            <v>224</v>
          </cell>
          <cell r="AG260">
            <v>200</v>
          </cell>
        </row>
        <row r="261">
          <cell r="G261" t="str">
            <v>VPN_D</v>
          </cell>
          <cell r="P261" t="str">
            <v>BC</v>
          </cell>
          <cell r="X261">
            <v>0</v>
          </cell>
          <cell r="Y261">
            <v>0</v>
          </cell>
          <cell r="Z261">
            <v>0</v>
          </cell>
          <cell r="AA261">
            <v>24</v>
          </cell>
          <cell r="AB261">
            <v>224</v>
          </cell>
          <cell r="AG261">
            <v>200</v>
          </cell>
        </row>
        <row r="262">
          <cell r="G262" t="str">
            <v>VPN_D</v>
          </cell>
          <cell r="P262" t="str">
            <v>BC</v>
          </cell>
          <cell r="X262">
            <v>0</v>
          </cell>
          <cell r="Y262">
            <v>0</v>
          </cell>
          <cell r="Z262">
            <v>0</v>
          </cell>
          <cell r="AA262">
            <v>24</v>
          </cell>
          <cell r="AB262">
            <v>224</v>
          </cell>
          <cell r="AG262">
            <v>200</v>
          </cell>
        </row>
        <row r="263">
          <cell r="G263" t="str">
            <v>VPN_D</v>
          </cell>
          <cell r="P263" t="str">
            <v>BC</v>
          </cell>
          <cell r="X263">
            <v>0</v>
          </cell>
          <cell r="Y263">
            <v>0</v>
          </cell>
          <cell r="Z263">
            <v>0</v>
          </cell>
          <cell r="AA263">
            <v>24</v>
          </cell>
          <cell r="AB263">
            <v>224</v>
          </cell>
          <cell r="AG263">
            <v>200</v>
          </cell>
        </row>
        <row r="264">
          <cell r="G264" t="str">
            <v>VPN_D</v>
          </cell>
          <cell r="P264" t="str">
            <v>BC</v>
          </cell>
          <cell r="X264">
            <v>0</v>
          </cell>
          <cell r="Y264">
            <v>0</v>
          </cell>
          <cell r="Z264">
            <v>0</v>
          </cell>
          <cell r="AA264">
            <v>24</v>
          </cell>
          <cell r="AB264">
            <v>224</v>
          </cell>
          <cell r="AG264">
            <v>200</v>
          </cell>
        </row>
        <row r="265">
          <cell r="G265" t="str">
            <v>VPN_D</v>
          </cell>
          <cell r="P265" t="str">
            <v>BC</v>
          </cell>
          <cell r="X265">
            <v>0</v>
          </cell>
          <cell r="Y265">
            <v>0</v>
          </cell>
          <cell r="Z265">
            <v>0</v>
          </cell>
          <cell r="AA265">
            <v>24</v>
          </cell>
          <cell r="AB265">
            <v>224</v>
          </cell>
          <cell r="AG265">
            <v>200</v>
          </cell>
        </row>
        <row r="266">
          <cell r="G266" t="str">
            <v>VPN_D</v>
          </cell>
          <cell r="P266" t="str">
            <v>BC</v>
          </cell>
          <cell r="X266">
            <v>0</v>
          </cell>
          <cell r="Y266">
            <v>0</v>
          </cell>
          <cell r="Z266">
            <v>0</v>
          </cell>
          <cell r="AA266">
            <v>24</v>
          </cell>
          <cell r="AB266">
            <v>224</v>
          </cell>
          <cell r="AG266">
            <v>200</v>
          </cell>
        </row>
        <row r="267">
          <cell r="G267" t="str">
            <v>VPN_D</v>
          </cell>
          <cell r="P267" t="str">
            <v>BC</v>
          </cell>
          <cell r="X267">
            <v>0</v>
          </cell>
          <cell r="Y267">
            <v>0</v>
          </cell>
          <cell r="Z267">
            <v>0</v>
          </cell>
          <cell r="AA267">
            <v>24</v>
          </cell>
          <cell r="AB267">
            <v>224</v>
          </cell>
          <cell r="AG267">
            <v>200</v>
          </cell>
        </row>
        <row r="268">
          <cell r="G268" t="str">
            <v>VPN_D</v>
          </cell>
          <cell r="P268" t="str">
            <v>BC</v>
          </cell>
          <cell r="X268">
            <v>0</v>
          </cell>
          <cell r="Y268">
            <v>0</v>
          </cell>
          <cell r="Z268">
            <v>0</v>
          </cell>
          <cell r="AA268">
            <v>24</v>
          </cell>
          <cell r="AB268">
            <v>224</v>
          </cell>
          <cell r="AG268">
            <v>200</v>
          </cell>
        </row>
        <row r="269">
          <cell r="G269" t="str">
            <v>VPN_D</v>
          </cell>
          <cell r="P269" t="str">
            <v>BC</v>
          </cell>
          <cell r="X269">
            <v>0</v>
          </cell>
          <cell r="Y269">
            <v>0</v>
          </cell>
          <cell r="Z269">
            <v>0</v>
          </cell>
          <cell r="AA269">
            <v>24</v>
          </cell>
          <cell r="AB269">
            <v>224</v>
          </cell>
          <cell r="AG269">
            <v>200</v>
          </cell>
        </row>
        <row r="270">
          <cell r="G270" t="str">
            <v>VPN_D</v>
          </cell>
          <cell r="P270" t="str">
            <v>BC</v>
          </cell>
          <cell r="X270">
            <v>0</v>
          </cell>
          <cell r="Y270">
            <v>0</v>
          </cell>
          <cell r="Z270">
            <v>0</v>
          </cell>
          <cell r="AA270">
            <v>24</v>
          </cell>
          <cell r="AB270">
            <v>224</v>
          </cell>
          <cell r="AG270">
            <v>200</v>
          </cell>
        </row>
        <row r="271">
          <cell r="G271" t="str">
            <v>VPN_D</v>
          </cell>
          <cell r="P271" t="str">
            <v>BC</v>
          </cell>
          <cell r="X271">
            <v>0</v>
          </cell>
          <cell r="Y271">
            <v>0</v>
          </cell>
          <cell r="Z271">
            <v>0</v>
          </cell>
          <cell r="AA271">
            <v>24</v>
          </cell>
          <cell r="AB271">
            <v>224</v>
          </cell>
          <cell r="AG271">
            <v>200</v>
          </cell>
        </row>
        <row r="272">
          <cell r="G272" t="str">
            <v>VPN_D</v>
          </cell>
          <cell r="P272" t="str">
            <v>BC</v>
          </cell>
          <cell r="X272">
            <v>0</v>
          </cell>
          <cell r="Y272">
            <v>0</v>
          </cell>
          <cell r="Z272">
            <v>0</v>
          </cell>
          <cell r="AA272">
            <v>24</v>
          </cell>
          <cell r="AB272">
            <v>224</v>
          </cell>
          <cell r="AG272">
            <v>200</v>
          </cell>
        </row>
        <row r="273">
          <cell r="G273" t="str">
            <v>VPN_D</v>
          </cell>
          <cell r="P273" t="str">
            <v>BC</v>
          </cell>
          <cell r="X273">
            <v>0</v>
          </cell>
          <cell r="Y273">
            <v>0</v>
          </cell>
          <cell r="Z273">
            <v>0</v>
          </cell>
          <cell r="AA273">
            <v>24</v>
          </cell>
          <cell r="AB273">
            <v>224</v>
          </cell>
          <cell r="AG273">
            <v>200</v>
          </cell>
        </row>
        <row r="274">
          <cell r="G274" t="str">
            <v>VPN_D</v>
          </cell>
          <cell r="P274" t="str">
            <v>BC</v>
          </cell>
          <cell r="X274">
            <v>0</v>
          </cell>
          <cell r="Y274">
            <v>0</v>
          </cell>
          <cell r="Z274">
            <v>0</v>
          </cell>
          <cell r="AA274">
            <v>24</v>
          </cell>
          <cell r="AB274">
            <v>224</v>
          </cell>
          <cell r="AG274">
            <v>200</v>
          </cell>
        </row>
        <row r="275">
          <cell r="G275" t="str">
            <v>VPN_D</v>
          </cell>
          <cell r="P275" t="str">
            <v>BC</v>
          </cell>
          <cell r="X275">
            <v>0</v>
          </cell>
          <cell r="Y275">
            <v>0</v>
          </cell>
          <cell r="Z275">
            <v>0</v>
          </cell>
          <cell r="AA275">
            <v>24</v>
          </cell>
          <cell r="AB275">
            <v>224</v>
          </cell>
          <cell r="AG275">
            <v>200</v>
          </cell>
        </row>
        <row r="276">
          <cell r="G276" t="str">
            <v>VPN_D</v>
          </cell>
          <cell r="P276" t="str">
            <v>BC</v>
          </cell>
          <cell r="X276">
            <v>0</v>
          </cell>
          <cell r="Y276">
            <v>0</v>
          </cell>
          <cell r="Z276">
            <v>0</v>
          </cell>
          <cell r="AA276">
            <v>24</v>
          </cell>
          <cell r="AB276">
            <v>224</v>
          </cell>
          <cell r="AG276">
            <v>200</v>
          </cell>
        </row>
        <row r="277">
          <cell r="G277" t="str">
            <v>VPN_D</v>
          </cell>
          <cell r="P277" t="str">
            <v>BC</v>
          </cell>
          <cell r="X277">
            <v>0</v>
          </cell>
          <cell r="Y277">
            <v>0</v>
          </cell>
          <cell r="Z277">
            <v>0</v>
          </cell>
          <cell r="AA277">
            <v>24</v>
          </cell>
          <cell r="AB277">
            <v>224</v>
          </cell>
          <cell r="AG277">
            <v>200</v>
          </cell>
        </row>
        <row r="278">
          <cell r="G278" t="str">
            <v>VPN_D</v>
          </cell>
          <cell r="P278" t="str">
            <v>BC</v>
          </cell>
          <cell r="X278">
            <v>0</v>
          </cell>
          <cell r="Y278">
            <v>0</v>
          </cell>
          <cell r="Z278">
            <v>0</v>
          </cell>
          <cell r="AA278">
            <v>24</v>
          </cell>
          <cell r="AB278">
            <v>224</v>
          </cell>
          <cell r="AG278">
            <v>200</v>
          </cell>
        </row>
        <row r="279">
          <cell r="G279" t="str">
            <v>VPN_D</v>
          </cell>
          <cell r="P279" t="str">
            <v>BC</v>
          </cell>
          <cell r="X279">
            <v>0</v>
          </cell>
          <cell r="Y279">
            <v>0</v>
          </cell>
          <cell r="Z279">
            <v>0</v>
          </cell>
          <cell r="AA279">
            <v>24</v>
          </cell>
          <cell r="AB279">
            <v>224</v>
          </cell>
          <cell r="AG279">
            <v>200</v>
          </cell>
        </row>
        <row r="280">
          <cell r="G280" t="str">
            <v>VPN_D</v>
          </cell>
          <cell r="P280" t="str">
            <v>BC</v>
          </cell>
          <cell r="X280">
            <v>0</v>
          </cell>
          <cell r="Y280">
            <v>0</v>
          </cell>
          <cell r="Z280">
            <v>0</v>
          </cell>
          <cell r="AA280">
            <v>24</v>
          </cell>
          <cell r="AB280">
            <v>224</v>
          </cell>
          <cell r="AG280">
            <v>200</v>
          </cell>
        </row>
        <row r="281">
          <cell r="G281" t="str">
            <v>VPN_D</v>
          </cell>
          <cell r="P281" t="str">
            <v>BC</v>
          </cell>
          <cell r="X281">
            <v>0</v>
          </cell>
          <cell r="Y281">
            <v>0</v>
          </cell>
          <cell r="Z281">
            <v>0</v>
          </cell>
          <cell r="AA281">
            <v>24</v>
          </cell>
          <cell r="AB281">
            <v>224</v>
          </cell>
          <cell r="AG281">
            <v>200</v>
          </cell>
        </row>
        <row r="282">
          <cell r="G282" t="str">
            <v>VPN_D</v>
          </cell>
          <cell r="P282" t="str">
            <v>BC</v>
          </cell>
          <cell r="X282">
            <v>0</v>
          </cell>
          <cell r="Y282">
            <v>0</v>
          </cell>
          <cell r="Z282">
            <v>0</v>
          </cell>
          <cell r="AA282">
            <v>24</v>
          </cell>
          <cell r="AB282">
            <v>224</v>
          </cell>
          <cell r="AG282">
            <v>200</v>
          </cell>
        </row>
        <row r="283">
          <cell r="G283" t="str">
            <v>VPN_D</v>
          </cell>
          <cell r="P283" t="str">
            <v>BC</v>
          </cell>
          <cell r="X283">
            <v>0</v>
          </cell>
          <cell r="Y283">
            <v>0</v>
          </cell>
          <cell r="Z283">
            <v>0</v>
          </cell>
          <cell r="AA283">
            <v>24</v>
          </cell>
          <cell r="AB283">
            <v>224</v>
          </cell>
          <cell r="AG283">
            <v>200</v>
          </cell>
        </row>
        <row r="284">
          <cell r="G284" t="str">
            <v>VPN_D</v>
          </cell>
          <cell r="P284" t="str">
            <v>BC</v>
          </cell>
          <cell r="X284">
            <v>0</v>
          </cell>
          <cell r="Y284">
            <v>0</v>
          </cell>
          <cell r="Z284">
            <v>0</v>
          </cell>
          <cell r="AA284">
            <v>24</v>
          </cell>
          <cell r="AB284">
            <v>224</v>
          </cell>
          <cell r="AG284">
            <v>200</v>
          </cell>
        </row>
        <row r="285">
          <cell r="G285" t="str">
            <v>VPN_D</v>
          </cell>
          <cell r="P285" t="str">
            <v>BC</v>
          </cell>
          <cell r="X285">
            <v>0</v>
          </cell>
          <cell r="Y285">
            <v>0</v>
          </cell>
          <cell r="Z285">
            <v>0</v>
          </cell>
          <cell r="AA285">
            <v>24</v>
          </cell>
          <cell r="AB285">
            <v>224</v>
          </cell>
          <cell r="AG285">
            <v>200</v>
          </cell>
        </row>
        <row r="286">
          <cell r="G286" t="str">
            <v>VPN_D</v>
          </cell>
          <cell r="P286" t="str">
            <v>BC</v>
          </cell>
          <cell r="X286">
            <v>0</v>
          </cell>
          <cell r="Y286">
            <v>0</v>
          </cell>
          <cell r="Z286">
            <v>0</v>
          </cell>
          <cell r="AA286">
            <v>24</v>
          </cell>
          <cell r="AB286">
            <v>224</v>
          </cell>
          <cell r="AG286">
            <v>200</v>
          </cell>
        </row>
        <row r="287">
          <cell r="G287" t="str">
            <v>VPN_D</v>
          </cell>
          <cell r="P287" t="str">
            <v>BC</v>
          </cell>
          <cell r="X287">
            <v>0</v>
          </cell>
          <cell r="Y287">
            <v>0</v>
          </cell>
          <cell r="Z287">
            <v>0</v>
          </cell>
          <cell r="AA287">
            <v>24</v>
          </cell>
          <cell r="AB287">
            <v>224</v>
          </cell>
          <cell r="AG287">
            <v>200</v>
          </cell>
        </row>
        <row r="288">
          <cell r="G288" t="str">
            <v>VPN_D</v>
          </cell>
          <cell r="P288" t="str">
            <v>BC</v>
          </cell>
          <cell r="X288">
            <v>0</v>
          </cell>
          <cell r="Y288">
            <v>0</v>
          </cell>
          <cell r="Z288">
            <v>0</v>
          </cell>
          <cell r="AA288">
            <v>24</v>
          </cell>
          <cell r="AB288">
            <v>224</v>
          </cell>
          <cell r="AG288">
            <v>200</v>
          </cell>
        </row>
        <row r="289">
          <cell r="G289" t="str">
            <v>VPN_D</v>
          </cell>
          <cell r="P289" t="str">
            <v>BC</v>
          </cell>
          <cell r="X289">
            <v>0</v>
          </cell>
          <cell r="Y289">
            <v>0</v>
          </cell>
          <cell r="Z289">
            <v>0</v>
          </cell>
          <cell r="AA289">
            <v>24</v>
          </cell>
          <cell r="AB289">
            <v>224</v>
          </cell>
          <cell r="AG289">
            <v>200</v>
          </cell>
        </row>
        <row r="290">
          <cell r="G290" t="str">
            <v>VPN_D</v>
          </cell>
          <cell r="P290" t="str">
            <v>BC</v>
          </cell>
          <cell r="X290">
            <v>0</v>
          </cell>
          <cell r="Y290">
            <v>0</v>
          </cell>
          <cell r="Z290">
            <v>0</v>
          </cell>
          <cell r="AA290">
            <v>24</v>
          </cell>
          <cell r="AB290">
            <v>224</v>
          </cell>
          <cell r="AG290">
            <v>200</v>
          </cell>
        </row>
        <row r="291">
          <cell r="G291" t="str">
            <v>VPN_D</v>
          </cell>
          <cell r="P291" t="str">
            <v>BC</v>
          </cell>
          <cell r="X291">
            <v>0</v>
          </cell>
          <cell r="Y291">
            <v>0</v>
          </cell>
          <cell r="Z291">
            <v>0</v>
          </cell>
          <cell r="AA291">
            <v>24</v>
          </cell>
          <cell r="AB291">
            <v>224</v>
          </cell>
          <cell r="AG291">
            <v>200</v>
          </cell>
        </row>
        <row r="292">
          <cell r="G292" t="str">
            <v>VPN_D</v>
          </cell>
          <cell r="P292" t="str">
            <v>BC</v>
          </cell>
          <cell r="X292">
            <v>0</v>
          </cell>
          <cell r="Y292">
            <v>0</v>
          </cell>
          <cell r="Z292">
            <v>0</v>
          </cell>
          <cell r="AA292">
            <v>24</v>
          </cell>
          <cell r="AB292">
            <v>224</v>
          </cell>
          <cell r="AG292">
            <v>200</v>
          </cell>
        </row>
        <row r="293">
          <cell r="G293" t="str">
            <v>VPN_D</v>
          </cell>
          <cell r="P293" t="str">
            <v>BC</v>
          </cell>
          <cell r="X293">
            <v>0</v>
          </cell>
          <cell r="Y293">
            <v>0</v>
          </cell>
          <cell r="Z293">
            <v>0</v>
          </cell>
          <cell r="AA293">
            <v>24</v>
          </cell>
          <cell r="AB293">
            <v>224</v>
          </cell>
          <cell r="AG293">
            <v>200</v>
          </cell>
        </row>
        <row r="294">
          <cell r="G294" t="str">
            <v>VPN_D</v>
          </cell>
          <cell r="P294" t="str">
            <v>BC</v>
          </cell>
          <cell r="X294">
            <v>0</v>
          </cell>
          <cell r="Y294">
            <v>0</v>
          </cell>
          <cell r="Z294">
            <v>0</v>
          </cell>
          <cell r="AA294">
            <v>24</v>
          </cell>
          <cell r="AB294">
            <v>224</v>
          </cell>
          <cell r="AG294">
            <v>200</v>
          </cell>
        </row>
        <row r="295">
          <cell r="G295" t="str">
            <v>VPN_D</v>
          </cell>
          <cell r="P295" t="str">
            <v>BC</v>
          </cell>
          <cell r="X295">
            <v>0</v>
          </cell>
          <cell r="Y295">
            <v>0</v>
          </cell>
          <cell r="Z295">
            <v>0</v>
          </cell>
          <cell r="AA295">
            <v>24</v>
          </cell>
          <cell r="AB295">
            <v>224</v>
          </cell>
          <cell r="AG295">
            <v>200</v>
          </cell>
        </row>
        <row r="296">
          <cell r="G296" t="str">
            <v>VPN_D</v>
          </cell>
          <cell r="P296" t="str">
            <v>BC</v>
          </cell>
          <cell r="X296">
            <v>0</v>
          </cell>
          <cell r="Y296">
            <v>0</v>
          </cell>
          <cell r="Z296">
            <v>0</v>
          </cell>
          <cell r="AA296">
            <v>24</v>
          </cell>
          <cell r="AB296">
            <v>224</v>
          </cell>
          <cell r="AG296">
            <v>200</v>
          </cell>
        </row>
        <row r="297">
          <cell r="G297" t="str">
            <v>VPN_D</v>
          </cell>
          <cell r="P297" t="str">
            <v>BC</v>
          </cell>
          <cell r="X297">
            <v>0</v>
          </cell>
          <cell r="Y297">
            <v>0</v>
          </cell>
          <cell r="Z297">
            <v>0</v>
          </cell>
          <cell r="AA297">
            <v>24</v>
          </cell>
          <cell r="AB297">
            <v>224</v>
          </cell>
          <cell r="AG297">
            <v>200</v>
          </cell>
        </row>
        <row r="298">
          <cell r="G298" t="str">
            <v>VPN_D</v>
          </cell>
          <cell r="P298" t="str">
            <v>BC</v>
          </cell>
          <cell r="X298">
            <v>0</v>
          </cell>
          <cell r="Y298">
            <v>0</v>
          </cell>
          <cell r="Z298">
            <v>0</v>
          </cell>
          <cell r="AA298">
            <v>24</v>
          </cell>
          <cell r="AB298">
            <v>224</v>
          </cell>
          <cell r="AG298">
            <v>200</v>
          </cell>
        </row>
        <row r="299">
          <cell r="G299" t="str">
            <v>VPN_D</v>
          </cell>
          <cell r="P299" t="str">
            <v>BC</v>
          </cell>
          <cell r="X299">
            <v>0</v>
          </cell>
          <cell r="Y299">
            <v>0</v>
          </cell>
          <cell r="Z299">
            <v>0</v>
          </cell>
          <cell r="AA299">
            <v>24</v>
          </cell>
          <cell r="AB299">
            <v>224</v>
          </cell>
          <cell r="AG299">
            <v>200</v>
          </cell>
        </row>
        <row r="300">
          <cell r="G300" t="str">
            <v>VPN_D</v>
          </cell>
          <cell r="P300" t="str">
            <v>BC</v>
          </cell>
          <cell r="X300">
            <v>0</v>
          </cell>
          <cell r="Y300">
            <v>0</v>
          </cell>
          <cell r="Z300">
            <v>0</v>
          </cell>
          <cell r="AA300">
            <v>24</v>
          </cell>
          <cell r="AB300">
            <v>224</v>
          </cell>
          <cell r="AG300">
            <v>200</v>
          </cell>
        </row>
        <row r="301">
          <cell r="G301" t="str">
            <v>VPN_D</v>
          </cell>
          <cell r="P301" t="str">
            <v>BC</v>
          </cell>
          <cell r="X301">
            <v>0</v>
          </cell>
          <cell r="Y301">
            <v>0</v>
          </cell>
          <cell r="Z301">
            <v>0</v>
          </cell>
          <cell r="AA301">
            <v>24</v>
          </cell>
          <cell r="AB301">
            <v>224</v>
          </cell>
          <cell r="AG301">
            <v>200</v>
          </cell>
        </row>
        <row r="302">
          <cell r="G302" t="str">
            <v>VPN_D</v>
          </cell>
          <cell r="P302" t="str">
            <v>BC</v>
          </cell>
          <cell r="X302">
            <v>0</v>
          </cell>
          <cell r="Y302">
            <v>0</v>
          </cell>
          <cell r="Z302">
            <v>0</v>
          </cell>
          <cell r="AA302">
            <v>24</v>
          </cell>
          <cell r="AB302">
            <v>224</v>
          </cell>
          <cell r="AG302">
            <v>200</v>
          </cell>
        </row>
        <row r="303">
          <cell r="G303" t="str">
            <v>VPN_D</v>
          </cell>
          <cell r="P303" t="str">
            <v>BC</v>
          </cell>
          <cell r="X303">
            <v>0</v>
          </cell>
          <cell r="Y303">
            <v>0</v>
          </cell>
          <cell r="Z303">
            <v>0</v>
          </cell>
          <cell r="AA303">
            <v>24</v>
          </cell>
          <cell r="AB303">
            <v>224</v>
          </cell>
          <cell r="AG303">
            <v>200</v>
          </cell>
        </row>
        <row r="304">
          <cell r="G304" t="str">
            <v>VPN_D</v>
          </cell>
          <cell r="P304" t="str">
            <v>BC</v>
          </cell>
          <cell r="X304">
            <v>0</v>
          </cell>
          <cell r="Y304">
            <v>0</v>
          </cell>
          <cell r="Z304">
            <v>0</v>
          </cell>
          <cell r="AA304">
            <v>24</v>
          </cell>
          <cell r="AB304">
            <v>224</v>
          </cell>
          <cell r="AG304">
            <v>200</v>
          </cell>
        </row>
        <row r="305">
          <cell r="G305" t="str">
            <v>VPN_D</v>
          </cell>
          <cell r="P305" t="str">
            <v>BC</v>
          </cell>
          <cell r="X305">
            <v>0</v>
          </cell>
          <cell r="Y305">
            <v>0</v>
          </cell>
          <cell r="Z305">
            <v>0</v>
          </cell>
          <cell r="AA305">
            <v>8</v>
          </cell>
          <cell r="AB305">
            <v>74.666666666666671</v>
          </cell>
          <cell r="AG305">
            <v>66.666666666666671</v>
          </cell>
        </row>
        <row r="306">
          <cell r="G306" t="str">
            <v>VPN_D</v>
          </cell>
          <cell r="P306" t="str">
            <v>BC</v>
          </cell>
          <cell r="X306">
            <v>0</v>
          </cell>
          <cell r="Y306">
            <v>0</v>
          </cell>
          <cell r="Z306">
            <v>0</v>
          </cell>
          <cell r="AA306">
            <v>24</v>
          </cell>
          <cell r="AB306">
            <v>224</v>
          </cell>
          <cell r="AG306">
            <v>200</v>
          </cell>
        </row>
        <row r="307">
          <cell r="G307" t="str">
            <v>VPN_D</v>
          </cell>
          <cell r="P307" t="str">
            <v>BC</v>
          </cell>
          <cell r="X307">
            <v>0</v>
          </cell>
          <cell r="Y307">
            <v>0</v>
          </cell>
          <cell r="Z307">
            <v>0</v>
          </cell>
          <cell r="AA307">
            <v>24</v>
          </cell>
          <cell r="AB307">
            <v>224</v>
          </cell>
          <cell r="AG307">
            <v>200</v>
          </cell>
        </row>
        <row r="308">
          <cell r="G308" t="str">
            <v>VPN_D</v>
          </cell>
          <cell r="P308" t="str">
            <v>BC</v>
          </cell>
          <cell r="X308">
            <v>0</v>
          </cell>
          <cell r="Y308">
            <v>0</v>
          </cell>
          <cell r="Z308">
            <v>0</v>
          </cell>
          <cell r="AA308">
            <v>24</v>
          </cell>
          <cell r="AB308">
            <v>224</v>
          </cell>
          <cell r="AG308">
            <v>200</v>
          </cell>
        </row>
        <row r="309">
          <cell r="G309" t="str">
            <v>VPN_D</v>
          </cell>
          <cell r="P309" t="str">
            <v>BC</v>
          </cell>
          <cell r="X309">
            <v>0</v>
          </cell>
          <cell r="Y309">
            <v>0</v>
          </cell>
          <cell r="Z309">
            <v>0</v>
          </cell>
          <cell r="AA309">
            <v>24</v>
          </cell>
          <cell r="AB309">
            <v>224</v>
          </cell>
          <cell r="AG309">
            <v>200</v>
          </cell>
        </row>
        <row r="310">
          <cell r="G310" t="str">
            <v>VPN_D</v>
          </cell>
          <cell r="P310" t="str">
            <v>BC</v>
          </cell>
          <cell r="X310">
            <v>0</v>
          </cell>
          <cell r="Y310">
            <v>0</v>
          </cell>
          <cell r="Z310">
            <v>0</v>
          </cell>
          <cell r="AA310">
            <v>24</v>
          </cell>
          <cell r="AB310">
            <v>224</v>
          </cell>
          <cell r="AG310">
            <v>200</v>
          </cell>
        </row>
        <row r="311">
          <cell r="G311" t="str">
            <v>VPN_D</v>
          </cell>
          <cell r="P311" t="str">
            <v>BC</v>
          </cell>
          <cell r="X311">
            <v>0</v>
          </cell>
          <cell r="Y311">
            <v>0</v>
          </cell>
          <cell r="Z311">
            <v>0</v>
          </cell>
          <cell r="AA311">
            <v>24</v>
          </cell>
          <cell r="AB311">
            <v>224</v>
          </cell>
          <cell r="AG311">
            <v>200</v>
          </cell>
        </row>
        <row r="312">
          <cell r="G312" t="str">
            <v>VPN_D</v>
          </cell>
          <cell r="P312" t="str">
            <v>BC</v>
          </cell>
          <cell r="X312">
            <v>0</v>
          </cell>
          <cell r="Y312">
            <v>0</v>
          </cell>
          <cell r="Z312">
            <v>0</v>
          </cell>
          <cell r="AA312">
            <v>24</v>
          </cell>
          <cell r="AB312">
            <v>224</v>
          </cell>
          <cell r="AG312">
            <v>200</v>
          </cell>
        </row>
        <row r="313">
          <cell r="G313" t="str">
            <v>VPN_D</v>
          </cell>
          <cell r="P313" t="str">
            <v>BC</v>
          </cell>
          <cell r="X313">
            <v>0</v>
          </cell>
          <cell r="Y313">
            <v>0</v>
          </cell>
          <cell r="Z313">
            <v>0</v>
          </cell>
          <cell r="AA313">
            <v>24</v>
          </cell>
          <cell r="AB313">
            <v>224</v>
          </cell>
          <cell r="AG313">
            <v>200</v>
          </cell>
        </row>
        <row r="314">
          <cell r="G314" t="str">
            <v>VPN_D</v>
          </cell>
          <cell r="P314" t="str">
            <v>BC</v>
          </cell>
          <cell r="X314">
            <v>0</v>
          </cell>
          <cell r="Y314">
            <v>0</v>
          </cell>
          <cell r="Z314">
            <v>0</v>
          </cell>
          <cell r="AA314">
            <v>24</v>
          </cell>
          <cell r="AB314">
            <v>224</v>
          </cell>
          <cell r="AG314">
            <v>200</v>
          </cell>
        </row>
        <row r="315">
          <cell r="G315" t="str">
            <v>VPN_D</v>
          </cell>
          <cell r="P315" t="str">
            <v>BC</v>
          </cell>
          <cell r="X315">
            <v>0</v>
          </cell>
          <cell r="Y315">
            <v>0</v>
          </cell>
          <cell r="Z315">
            <v>0</v>
          </cell>
          <cell r="AA315">
            <v>24</v>
          </cell>
          <cell r="AB315">
            <v>224</v>
          </cell>
          <cell r="AG315">
            <v>200</v>
          </cell>
        </row>
        <row r="316">
          <cell r="G316" t="str">
            <v>VPN_D</v>
          </cell>
          <cell r="P316" t="str">
            <v>BC</v>
          </cell>
          <cell r="X316">
            <v>0</v>
          </cell>
          <cell r="Y316">
            <v>0</v>
          </cell>
          <cell r="Z316">
            <v>0</v>
          </cell>
          <cell r="AA316">
            <v>24</v>
          </cell>
          <cell r="AB316">
            <v>224</v>
          </cell>
          <cell r="AG316">
            <v>200</v>
          </cell>
        </row>
        <row r="317">
          <cell r="G317" t="str">
            <v>VPN_D</v>
          </cell>
          <cell r="P317" t="str">
            <v>BC</v>
          </cell>
          <cell r="X317">
            <v>0</v>
          </cell>
          <cell r="Y317">
            <v>0</v>
          </cell>
          <cell r="Z317">
            <v>0</v>
          </cell>
          <cell r="AA317">
            <v>24</v>
          </cell>
          <cell r="AB317">
            <v>224</v>
          </cell>
          <cell r="AG317">
            <v>200</v>
          </cell>
        </row>
        <row r="318">
          <cell r="G318" t="str">
            <v>VPN_D</v>
          </cell>
          <cell r="P318" t="str">
            <v>BC</v>
          </cell>
          <cell r="X318">
            <v>0</v>
          </cell>
          <cell r="Y318">
            <v>0</v>
          </cell>
          <cell r="Z318">
            <v>0</v>
          </cell>
          <cell r="AA318">
            <v>24</v>
          </cell>
          <cell r="AB318">
            <v>224</v>
          </cell>
          <cell r="AG318">
            <v>200</v>
          </cell>
        </row>
        <row r="319">
          <cell r="G319" t="str">
            <v>VPN_D</v>
          </cell>
          <cell r="P319" t="str">
            <v>BC</v>
          </cell>
          <cell r="X319">
            <v>0</v>
          </cell>
          <cell r="Y319">
            <v>0</v>
          </cell>
          <cell r="Z319">
            <v>0</v>
          </cell>
          <cell r="AA319">
            <v>24</v>
          </cell>
          <cell r="AB319">
            <v>224</v>
          </cell>
          <cell r="AG319">
            <v>200</v>
          </cell>
        </row>
        <row r="320">
          <cell r="G320" t="str">
            <v>VPN_D</v>
          </cell>
          <cell r="P320" t="str">
            <v>BC</v>
          </cell>
          <cell r="X320">
            <v>0</v>
          </cell>
          <cell r="Y320">
            <v>0</v>
          </cell>
          <cell r="Z320">
            <v>0</v>
          </cell>
          <cell r="AA320">
            <v>24</v>
          </cell>
          <cell r="AB320">
            <v>224</v>
          </cell>
          <cell r="AG320">
            <v>200</v>
          </cell>
        </row>
        <row r="321">
          <cell r="G321" t="str">
            <v>VPN_D</v>
          </cell>
          <cell r="P321" t="str">
            <v>BC</v>
          </cell>
          <cell r="X321">
            <v>0</v>
          </cell>
          <cell r="Y321">
            <v>0</v>
          </cell>
          <cell r="Z321">
            <v>0</v>
          </cell>
          <cell r="AA321">
            <v>24</v>
          </cell>
          <cell r="AB321">
            <v>224</v>
          </cell>
          <cell r="AG321">
            <v>200</v>
          </cell>
        </row>
        <row r="322">
          <cell r="G322" t="str">
            <v>VPN_D</v>
          </cell>
          <cell r="P322" t="str">
            <v>BC</v>
          </cell>
          <cell r="X322">
            <v>0</v>
          </cell>
          <cell r="Y322">
            <v>0</v>
          </cell>
          <cell r="Z322">
            <v>0</v>
          </cell>
          <cell r="AA322">
            <v>24</v>
          </cell>
          <cell r="AB322">
            <v>224</v>
          </cell>
          <cell r="AG322">
            <v>200</v>
          </cell>
        </row>
        <row r="323">
          <cell r="G323" t="str">
            <v>VPN_D</v>
          </cell>
          <cell r="P323" t="str">
            <v>BC</v>
          </cell>
          <cell r="X323">
            <v>0</v>
          </cell>
          <cell r="Y323">
            <v>0</v>
          </cell>
          <cell r="Z323">
            <v>0</v>
          </cell>
          <cell r="AA323">
            <v>24</v>
          </cell>
          <cell r="AB323">
            <v>224</v>
          </cell>
          <cell r="AG323">
            <v>200</v>
          </cell>
        </row>
        <row r="324">
          <cell r="G324" t="str">
            <v>VPN_D</v>
          </cell>
          <cell r="P324" t="str">
            <v>BC</v>
          </cell>
          <cell r="X324">
            <v>0</v>
          </cell>
          <cell r="Y324">
            <v>0</v>
          </cell>
          <cell r="Z324">
            <v>0</v>
          </cell>
          <cell r="AA324">
            <v>24</v>
          </cell>
          <cell r="AB324">
            <v>224</v>
          </cell>
          <cell r="AG324">
            <v>200</v>
          </cell>
        </row>
        <row r="325">
          <cell r="G325" t="str">
            <v>VPN_D</v>
          </cell>
          <cell r="P325" t="str">
            <v>BC</v>
          </cell>
          <cell r="X325">
            <v>0</v>
          </cell>
          <cell r="Y325">
            <v>0</v>
          </cell>
          <cell r="Z325">
            <v>0</v>
          </cell>
          <cell r="AA325">
            <v>24</v>
          </cell>
          <cell r="AB325">
            <v>224</v>
          </cell>
          <cell r="AG325">
            <v>200</v>
          </cell>
        </row>
        <row r="326">
          <cell r="G326" t="str">
            <v>VPN_D</v>
          </cell>
          <cell r="P326" t="str">
            <v>BC</v>
          </cell>
          <cell r="X326">
            <v>0</v>
          </cell>
          <cell r="Y326">
            <v>0</v>
          </cell>
          <cell r="Z326">
            <v>0</v>
          </cell>
          <cell r="AA326">
            <v>24</v>
          </cell>
          <cell r="AB326">
            <v>224</v>
          </cell>
          <cell r="AG326">
            <v>200</v>
          </cell>
        </row>
        <row r="327">
          <cell r="G327" t="str">
            <v>VPN_D</v>
          </cell>
          <cell r="P327" t="str">
            <v>BC</v>
          </cell>
          <cell r="X327">
            <v>0</v>
          </cell>
          <cell r="Y327">
            <v>0</v>
          </cell>
          <cell r="Z327">
            <v>0</v>
          </cell>
          <cell r="AA327">
            <v>24</v>
          </cell>
          <cell r="AB327">
            <v>224</v>
          </cell>
          <cell r="AG327">
            <v>200</v>
          </cell>
        </row>
        <row r="328">
          <cell r="G328" t="str">
            <v>VPN_D</v>
          </cell>
          <cell r="P328" t="str">
            <v>BC</v>
          </cell>
          <cell r="X328">
            <v>0</v>
          </cell>
          <cell r="Y328">
            <v>0</v>
          </cell>
          <cell r="Z328">
            <v>0</v>
          </cell>
          <cell r="AA328">
            <v>24</v>
          </cell>
          <cell r="AB328">
            <v>224</v>
          </cell>
          <cell r="AG328">
            <v>200</v>
          </cell>
        </row>
        <row r="329">
          <cell r="G329" t="str">
            <v>VPN_D</v>
          </cell>
          <cell r="P329" t="str">
            <v>BC</v>
          </cell>
          <cell r="X329">
            <v>0</v>
          </cell>
          <cell r="Y329">
            <v>0</v>
          </cell>
          <cell r="Z329">
            <v>0</v>
          </cell>
          <cell r="AA329">
            <v>24</v>
          </cell>
          <cell r="AB329">
            <v>224</v>
          </cell>
          <cell r="AG329">
            <v>200</v>
          </cell>
        </row>
        <row r="330">
          <cell r="G330" t="str">
            <v>VPN_D</v>
          </cell>
          <cell r="P330" t="str">
            <v>BC</v>
          </cell>
          <cell r="X330">
            <v>0</v>
          </cell>
          <cell r="Y330">
            <v>0</v>
          </cell>
          <cell r="Z330">
            <v>0</v>
          </cell>
          <cell r="AA330">
            <v>24</v>
          </cell>
          <cell r="AB330">
            <v>224</v>
          </cell>
          <cell r="AG330">
            <v>200</v>
          </cell>
        </row>
        <row r="331">
          <cell r="G331" t="str">
            <v>VPN_D</v>
          </cell>
          <cell r="P331" t="str">
            <v>BC</v>
          </cell>
          <cell r="X331">
            <v>0</v>
          </cell>
          <cell r="Y331">
            <v>0</v>
          </cell>
          <cell r="Z331">
            <v>0</v>
          </cell>
          <cell r="AA331">
            <v>24</v>
          </cell>
          <cell r="AB331">
            <v>224</v>
          </cell>
          <cell r="AG331">
            <v>200</v>
          </cell>
        </row>
        <row r="332">
          <cell r="G332" t="str">
            <v>VPN_D</v>
          </cell>
          <cell r="P332" t="str">
            <v>BC</v>
          </cell>
          <cell r="X332">
            <v>0</v>
          </cell>
          <cell r="Y332">
            <v>0</v>
          </cell>
          <cell r="Z332">
            <v>0</v>
          </cell>
          <cell r="AA332">
            <v>24</v>
          </cell>
          <cell r="AB332">
            <v>224</v>
          </cell>
          <cell r="AG332">
            <v>200</v>
          </cell>
        </row>
        <row r="333">
          <cell r="G333" t="str">
            <v>VPN_D</v>
          </cell>
          <cell r="P333" t="str">
            <v>BC</v>
          </cell>
          <cell r="X333">
            <v>0</v>
          </cell>
          <cell r="Y333">
            <v>0</v>
          </cell>
          <cell r="Z333">
            <v>0</v>
          </cell>
          <cell r="AA333">
            <v>24</v>
          </cell>
          <cell r="AB333">
            <v>224</v>
          </cell>
          <cell r="AG333">
            <v>200</v>
          </cell>
        </row>
        <row r="334">
          <cell r="G334" t="str">
            <v>VPN_D</v>
          </cell>
          <cell r="P334" t="str">
            <v>BC</v>
          </cell>
          <cell r="X334">
            <v>0</v>
          </cell>
          <cell r="Y334">
            <v>0</v>
          </cell>
          <cell r="Z334">
            <v>0</v>
          </cell>
          <cell r="AA334">
            <v>24</v>
          </cell>
          <cell r="AB334">
            <v>224</v>
          </cell>
          <cell r="AG334">
            <v>200</v>
          </cell>
        </row>
        <row r="335">
          <cell r="G335" t="str">
            <v>VPN_D</v>
          </cell>
          <cell r="P335" t="str">
            <v>BC</v>
          </cell>
          <cell r="X335">
            <v>0</v>
          </cell>
          <cell r="Y335">
            <v>0</v>
          </cell>
          <cell r="Z335">
            <v>0</v>
          </cell>
          <cell r="AA335">
            <v>24</v>
          </cell>
          <cell r="AB335">
            <v>224</v>
          </cell>
          <cell r="AG335">
            <v>200</v>
          </cell>
        </row>
        <row r="336">
          <cell r="G336" t="str">
            <v>VPN_D</v>
          </cell>
          <cell r="P336" t="str">
            <v>BC</v>
          </cell>
          <cell r="X336">
            <v>0</v>
          </cell>
          <cell r="Y336">
            <v>0</v>
          </cell>
          <cell r="Z336">
            <v>0</v>
          </cell>
          <cell r="AA336">
            <v>24</v>
          </cell>
          <cell r="AB336">
            <v>224</v>
          </cell>
          <cell r="AG336">
            <v>200</v>
          </cell>
        </row>
        <row r="337">
          <cell r="G337" t="str">
            <v>VPN_D</v>
          </cell>
          <cell r="P337" t="str">
            <v>BC</v>
          </cell>
          <cell r="X337">
            <v>0</v>
          </cell>
          <cell r="Y337">
            <v>0</v>
          </cell>
          <cell r="Z337">
            <v>0</v>
          </cell>
          <cell r="AA337">
            <v>24</v>
          </cell>
          <cell r="AB337">
            <v>224</v>
          </cell>
          <cell r="AG337">
            <v>200</v>
          </cell>
        </row>
        <row r="338">
          <cell r="G338" t="str">
            <v>VPN_F1</v>
          </cell>
          <cell r="P338" t="str">
            <v>BC</v>
          </cell>
          <cell r="X338">
            <v>0</v>
          </cell>
          <cell r="Y338">
            <v>0</v>
          </cell>
          <cell r="Z338">
            <v>0</v>
          </cell>
          <cell r="AA338">
            <v>45.9</v>
          </cell>
          <cell r="AB338">
            <v>428.4</v>
          </cell>
          <cell r="AG338">
            <v>382.5</v>
          </cell>
        </row>
        <row r="339">
          <cell r="G339" t="str">
            <v>VPN_F3</v>
          </cell>
          <cell r="P339" t="str">
            <v>BC</v>
          </cell>
          <cell r="X339">
            <v>0</v>
          </cell>
          <cell r="Y339">
            <v>0</v>
          </cell>
          <cell r="Z339">
            <v>0</v>
          </cell>
          <cell r="AA339">
            <v>61.199999999999996</v>
          </cell>
          <cell r="AB339">
            <v>571.20000000000005</v>
          </cell>
          <cell r="AG339">
            <v>510</v>
          </cell>
        </row>
        <row r="340">
          <cell r="G340" t="str">
            <v>VPN_F4</v>
          </cell>
          <cell r="P340" t="str">
            <v>BC</v>
          </cell>
          <cell r="X340">
            <v>0</v>
          </cell>
          <cell r="Y340">
            <v>0</v>
          </cell>
          <cell r="Z340">
            <v>0</v>
          </cell>
          <cell r="AA340">
            <v>87</v>
          </cell>
          <cell r="AB340">
            <v>812</v>
          </cell>
          <cell r="AG340">
            <v>725</v>
          </cell>
        </row>
        <row r="341">
          <cell r="G341" t="str">
            <v>VPN_D</v>
          </cell>
          <cell r="P341" t="str">
            <v>NB</v>
          </cell>
          <cell r="X341">
            <v>0</v>
          </cell>
          <cell r="Y341">
            <v>0</v>
          </cell>
          <cell r="Z341">
            <v>0</v>
          </cell>
          <cell r="AA341">
            <v>26</v>
          </cell>
          <cell r="AB341">
            <v>226</v>
          </cell>
          <cell r="AG341">
            <v>200</v>
          </cell>
        </row>
        <row r="342">
          <cell r="G342" t="str">
            <v>VPN_D</v>
          </cell>
          <cell r="P342" t="str">
            <v>NF</v>
          </cell>
          <cell r="X342">
            <v>0</v>
          </cell>
          <cell r="Y342">
            <v>0</v>
          </cell>
          <cell r="Z342">
            <v>0</v>
          </cell>
          <cell r="AA342">
            <v>26</v>
          </cell>
          <cell r="AB342">
            <v>226</v>
          </cell>
          <cell r="AG342">
            <v>200</v>
          </cell>
        </row>
        <row r="343">
          <cell r="G343" t="str">
            <v>VPN_F2</v>
          </cell>
          <cell r="P343" t="str">
            <v>NF</v>
          </cell>
          <cell r="X343">
            <v>0</v>
          </cell>
          <cell r="Y343">
            <v>0</v>
          </cell>
          <cell r="Z343">
            <v>0</v>
          </cell>
          <cell r="AA343">
            <v>54.145000000000003</v>
          </cell>
          <cell r="AB343">
            <v>470.64499999999998</v>
          </cell>
          <cell r="AG343">
            <v>416.5</v>
          </cell>
        </row>
        <row r="344">
          <cell r="G344" t="str">
            <v>VPN_D</v>
          </cell>
          <cell r="P344" t="str">
            <v>NS</v>
          </cell>
          <cell r="X344">
            <v>0</v>
          </cell>
          <cell r="Y344">
            <v>0</v>
          </cell>
          <cell r="Z344">
            <v>0</v>
          </cell>
          <cell r="AA344">
            <v>30</v>
          </cell>
          <cell r="AB344">
            <v>230</v>
          </cell>
          <cell r="AG344">
            <v>200</v>
          </cell>
        </row>
        <row r="345">
          <cell r="G345" t="str">
            <v>VPN_D</v>
          </cell>
          <cell r="P345" t="str">
            <v>NS</v>
          </cell>
          <cell r="X345">
            <v>0</v>
          </cell>
          <cell r="Y345">
            <v>0</v>
          </cell>
          <cell r="Z345">
            <v>0</v>
          </cell>
          <cell r="AA345">
            <v>30</v>
          </cell>
          <cell r="AB345">
            <v>230</v>
          </cell>
          <cell r="AG345">
            <v>200</v>
          </cell>
        </row>
        <row r="346">
          <cell r="G346" t="str">
            <v>VPN_D</v>
          </cell>
          <cell r="P346" t="str">
            <v>NS</v>
          </cell>
          <cell r="X346">
            <v>0</v>
          </cell>
          <cell r="Y346">
            <v>0</v>
          </cell>
          <cell r="Z346">
            <v>0</v>
          </cell>
          <cell r="AA346">
            <v>30</v>
          </cell>
          <cell r="AB346">
            <v>230</v>
          </cell>
          <cell r="AG346">
            <v>200</v>
          </cell>
        </row>
        <row r="347">
          <cell r="G347" t="str">
            <v>VPN_F3</v>
          </cell>
          <cell r="P347" t="str">
            <v>NS</v>
          </cell>
          <cell r="X347">
            <v>0</v>
          </cell>
          <cell r="Y347">
            <v>0</v>
          </cell>
          <cell r="Z347">
            <v>0</v>
          </cell>
          <cell r="AA347">
            <v>76.5</v>
          </cell>
          <cell r="AB347">
            <v>586.5</v>
          </cell>
          <cell r="AG347">
            <v>510</v>
          </cell>
        </row>
        <row r="348">
          <cell r="G348" t="str">
            <v>EI_I</v>
          </cell>
          <cell r="P348" t="str">
            <v>ON</v>
          </cell>
          <cell r="X348">
            <v>0</v>
          </cell>
          <cell r="Y348">
            <v>0</v>
          </cell>
          <cell r="Z348">
            <v>0</v>
          </cell>
          <cell r="AA348">
            <v>156</v>
          </cell>
          <cell r="AB348">
            <v>1356</v>
          </cell>
          <cell r="AG348">
            <v>1200</v>
          </cell>
        </row>
        <row r="349">
          <cell r="G349" t="str">
            <v>EI_I</v>
          </cell>
          <cell r="P349" t="str">
            <v>ON</v>
          </cell>
          <cell r="X349">
            <v>0</v>
          </cell>
          <cell r="Y349">
            <v>0</v>
          </cell>
          <cell r="Z349">
            <v>0</v>
          </cell>
          <cell r="AA349">
            <v>156</v>
          </cell>
          <cell r="AB349">
            <v>1356</v>
          </cell>
          <cell r="AG349">
            <v>1200</v>
          </cell>
        </row>
        <row r="350">
          <cell r="G350" t="str">
            <v>VPN_D</v>
          </cell>
          <cell r="P350" t="str">
            <v>ON</v>
          </cell>
          <cell r="X350">
            <v>0</v>
          </cell>
          <cell r="Y350">
            <v>0</v>
          </cell>
          <cell r="Z350">
            <v>0</v>
          </cell>
          <cell r="AA350">
            <v>26</v>
          </cell>
          <cell r="AB350">
            <v>226</v>
          </cell>
          <cell r="AG350">
            <v>200</v>
          </cell>
        </row>
        <row r="351">
          <cell r="G351" t="str">
            <v>VPN_D</v>
          </cell>
          <cell r="P351" t="str">
            <v>ON</v>
          </cell>
          <cell r="X351">
            <v>0</v>
          </cell>
          <cell r="Y351">
            <v>0</v>
          </cell>
          <cell r="Z351">
            <v>0</v>
          </cell>
          <cell r="AA351">
            <v>26</v>
          </cell>
          <cell r="AB351">
            <v>226</v>
          </cell>
          <cell r="AG351">
            <v>200</v>
          </cell>
        </row>
        <row r="352">
          <cell r="G352" t="str">
            <v>VPN_D</v>
          </cell>
          <cell r="P352" t="str">
            <v>ON</v>
          </cell>
          <cell r="X352">
            <v>0</v>
          </cell>
          <cell r="Y352">
            <v>0</v>
          </cell>
          <cell r="Z352">
            <v>0</v>
          </cell>
          <cell r="AA352">
            <v>26</v>
          </cell>
          <cell r="AB352">
            <v>226</v>
          </cell>
          <cell r="AG352">
            <v>200</v>
          </cell>
        </row>
        <row r="353">
          <cell r="G353" t="str">
            <v>VPN_D</v>
          </cell>
          <cell r="P353" t="str">
            <v>ON</v>
          </cell>
          <cell r="X353">
            <v>0</v>
          </cell>
          <cell r="Y353">
            <v>0</v>
          </cell>
          <cell r="Z353">
            <v>0</v>
          </cell>
          <cell r="AA353">
            <v>26</v>
          </cell>
          <cell r="AB353">
            <v>226</v>
          </cell>
          <cell r="AG353">
            <v>200</v>
          </cell>
        </row>
        <row r="354">
          <cell r="G354" t="str">
            <v>VPN_D</v>
          </cell>
          <cell r="P354" t="str">
            <v>ON</v>
          </cell>
          <cell r="X354">
            <v>0</v>
          </cell>
          <cell r="Y354">
            <v>0</v>
          </cell>
          <cell r="Z354">
            <v>0</v>
          </cell>
          <cell r="AA354">
            <v>26</v>
          </cell>
          <cell r="AB354">
            <v>226</v>
          </cell>
          <cell r="AG354">
            <v>200</v>
          </cell>
        </row>
        <row r="355">
          <cell r="G355" t="str">
            <v>VPN_D</v>
          </cell>
          <cell r="P355" t="str">
            <v>ON</v>
          </cell>
          <cell r="X355">
            <v>0</v>
          </cell>
          <cell r="Y355">
            <v>0</v>
          </cell>
          <cell r="Z355">
            <v>0</v>
          </cell>
          <cell r="AA355">
            <v>26</v>
          </cell>
          <cell r="AB355">
            <v>226</v>
          </cell>
          <cell r="AG355">
            <v>200</v>
          </cell>
        </row>
        <row r="356">
          <cell r="G356" t="str">
            <v>VPN_D</v>
          </cell>
          <cell r="P356" t="str">
            <v>ON</v>
          </cell>
          <cell r="X356">
            <v>0</v>
          </cell>
          <cell r="Y356">
            <v>0</v>
          </cell>
          <cell r="Z356">
            <v>0</v>
          </cell>
          <cell r="AA356">
            <v>26</v>
          </cell>
          <cell r="AB356">
            <v>226</v>
          </cell>
          <cell r="AG356">
            <v>200</v>
          </cell>
        </row>
        <row r="357">
          <cell r="G357" t="str">
            <v>VPN_D</v>
          </cell>
          <cell r="P357" t="str">
            <v>ON</v>
          </cell>
          <cell r="X357">
            <v>0</v>
          </cell>
          <cell r="Y357">
            <v>0</v>
          </cell>
          <cell r="Z357">
            <v>0</v>
          </cell>
          <cell r="AA357">
            <v>26</v>
          </cell>
          <cell r="AB357">
            <v>226</v>
          </cell>
          <cell r="AG357">
            <v>200</v>
          </cell>
        </row>
        <row r="358">
          <cell r="G358" t="str">
            <v>VPN_D</v>
          </cell>
          <cell r="P358" t="str">
            <v>ON</v>
          </cell>
          <cell r="X358">
            <v>0</v>
          </cell>
          <cell r="Y358">
            <v>0</v>
          </cell>
          <cell r="Z358">
            <v>0</v>
          </cell>
          <cell r="AA358">
            <v>26</v>
          </cell>
          <cell r="AB358">
            <v>226</v>
          </cell>
          <cell r="AG358">
            <v>200</v>
          </cell>
        </row>
        <row r="359">
          <cell r="G359" t="str">
            <v>VPN_D</v>
          </cell>
          <cell r="P359" t="str">
            <v>ON</v>
          </cell>
          <cell r="X359">
            <v>0</v>
          </cell>
          <cell r="Y359">
            <v>0</v>
          </cell>
          <cell r="Z359">
            <v>0</v>
          </cell>
          <cell r="AA359">
            <v>26</v>
          </cell>
          <cell r="AB359">
            <v>226</v>
          </cell>
          <cell r="AG359">
            <v>200</v>
          </cell>
        </row>
        <row r="360">
          <cell r="G360" t="str">
            <v>VPN_D</v>
          </cell>
          <cell r="P360" t="str">
            <v>ON</v>
          </cell>
          <cell r="X360">
            <v>0</v>
          </cell>
          <cell r="Y360">
            <v>0</v>
          </cell>
          <cell r="Z360">
            <v>0</v>
          </cell>
          <cell r="AA360">
            <v>26</v>
          </cell>
          <cell r="AB360">
            <v>226</v>
          </cell>
          <cell r="AG360">
            <v>200</v>
          </cell>
        </row>
        <row r="361">
          <cell r="G361" t="str">
            <v>VPN_D</v>
          </cell>
          <cell r="P361" t="str">
            <v>ON</v>
          </cell>
          <cell r="X361">
            <v>0</v>
          </cell>
          <cell r="Y361">
            <v>0</v>
          </cell>
          <cell r="Z361">
            <v>0</v>
          </cell>
          <cell r="AA361">
            <v>26</v>
          </cell>
          <cell r="AB361">
            <v>226</v>
          </cell>
          <cell r="AG361">
            <v>200</v>
          </cell>
        </row>
        <row r="362">
          <cell r="G362" t="str">
            <v>VPN_D</v>
          </cell>
          <cell r="P362" t="str">
            <v>ON</v>
          </cell>
          <cell r="X362">
            <v>0</v>
          </cell>
          <cell r="Y362">
            <v>0</v>
          </cell>
          <cell r="Z362">
            <v>0</v>
          </cell>
          <cell r="AA362">
            <v>26</v>
          </cell>
          <cell r="AB362">
            <v>226</v>
          </cell>
          <cell r="AG362">
            <v>200</v>
          </cell>
        </row>
        <row r="363">
          <cell r="G363" t="str">
            <v>VPN_D</v>
          </cell>
          <cell r="P363" t="str">
            <v>ON</v>
          </cell>
          <cell r="X363">
            <v>0</v>
          </cell>
          <cell r="Y363">
            <v>0</v>
          </cell>
          <cell r="Z363">
            <v>0</v>
          </cell>
          <cell r="AA363">
            <v>26</v>
          </cell>
          <cell r="AB363">
            <v>226</v>
          </cell>
          <cell r="AG363">
            <v>200</v>
          </cell>
        </row>
        <row r="364">
          <cell r="G364" t="str">
            <v>VPN_D</v>
          </cell>
          <cell r="P364" t="str">
            <v>ON</v>
          </cell>
          <cell r="X364">
            <v>0</v>
          </cell>
          <cell r="Y364">
            <v>0</v>
          </cell>
          <cell r="Z364">
            <v>0</v>
          </cell>
          <cell r="AA364">
            <v>26</v>
          </cell>
          <cell r="AB364">
            <v>226</v>
          </cell>
          <cell r="AG364">
            <v>200</v>
          </cell>
        </row>
        <row r="365">
          <cell r="G365" t="str">
            <v>VPN_D</v>
          </cell>
          <cell r="P365" t="str">
            <v>ON</v>
          </cell>
          <cell r="X365">
            <v>0</v>
          </cell>
          <cell r="Y365">
            <v>0</v>
          </cell>
          <cell r="Z365">
            <v>0</v>
          </cell>
          <cell r="AA365">
            <v>26</v>
          </cell>
          <cell r="AB365">
            <v>226</v>
          </cell>
          <cell r="AG365">
            <v>200</v>
          </cell>
        </row>
        <row r="366">
          <cell r="G366" t="str">
            <v>VPN_D</v>
          </cell>
          <cell r="P366" t="str">
            <v>ON</v>
          </cell>
          <cell r="X366">
            <v>0</v>
          </cell>
          <cell r="Y366">
            <v>0</v>
          </cell>
          <cell r="Z366">
            <v>0</v>
          </cell>
          <cell r="AA366">
            <v>26</v>
          </cell>
          <cell r="AB366">
            <v>226</v>
          </cell>
          <cell r="AG366">
            <v>200</v>
          </cell>
        </row>
        <row r="367">
          <cell r="G367" t="str">
            <v>VPN_D</v>
          </cell>
          <cell r="P367" t="str">
            <v>ON</v>
          </cell>
          <cell r="X367">
            <v>0</v>
          </cell>
          <cell r="Y367">
            <v>0</v>
          </cell>
          <cell r="Z367">
            <v>0</v>
          </cell>
          <cell r="AA367">
            <v>26</v>
          </cell>
          <cell r="AB367">
            <v>226</v>
          </cell>
          <cell r="AG367">
            <v>200</v>
          </cell>
        </row>
        <row r="368">
          <cell r="G368" t="str">
            <v>VPN_D</v>
          </cell>
          <cell r="P368" t="str">
            <v>ON</v>
          </cell>
          <cell r="X368">
            <v>0</v>
          </cell>
          <cell r="Y368">
            <v>0</v>
          </cell>
          <cell r="Z368">
            <v>0</v>
          </cell>
          <cell r="AA368">
            <v>26</v>
          </cell>
          <cell r="AB368">
            <v>226</v>
          </cell>
          <cell r="AG368">
            <v>200</v>
          </cell>
        </row>
        <row r="369">
          <cell r="G369" t="str">
            <v>VPN_D</v>
          </cell>
          <cell r="P369" t="str">
            <v>ON</v>
          </cell>
          <cell r="X369">
            <v>0</v>
          </cell>
          <cell r="Y369">
            <v>0</v>
          </cell>
          <cell r="Z369">
            <v>0</v>
          </cell>
          <cell r="AA369">
            <v>26</v>
          </cell>
          <cell r="AB369">
            <v>226</v>
          </cell>
          <cell r="AG369">
            <v>200</v>
          </cell>
        </row>
        <row r="370">
          <cell r="G370" t="str">
            <v>VPN_D</v>
          </cell>
          <cell r="P370" t="str">
            <v>ON</v>
          </cell>
          <cell r="X370">
            <v>0</v>
          </cell>
          <cell r="Y370">
            <v>0</v>
          </cell>
          <cell r="Z370">
            <v>0</v>
          </cell>
          <cell r="AA370">
            <v>26</v>
          </cell>
          <cell r="AB370">
            <v>226</v>
          </cell>
          <cell r="AG370">
            <v>200</v>
          </cell>
        </row>
        <row r="371">
          <cell r="G371" t="str">
            <v>VPN_D</v>
          </cell>
          <cell r="P371" t="str">
            <v>ON</v>
          </cell>
          <cell r="X371">
            <v>0</v>
          </cell>
          <cell r="Y371">
            <v>0</v>
          </cell>
          <cell r="Z371">
            <v>0</v>
          </cell>
          <cell r="AA371">
            <v>26</v>
          </cell>
          <cell r="AB371">
            <v>226</v>
          </cell>
          <cell r="AG371">
            <v>200</v>
          </cell>
        </row>
        <row r="372">
          <cell r="G372" t="str">
            <v>VPN_D</v>
          </cell>
          <cell r="P372" t="str">
            <v>ON</v>
          </cell>
          <cell r="X372">
            <v>0</v>
          </cell>
          <cell r="Y372">
            <v>0</v>
          </cell>
          <cell r="Z372">
            <v>0</v>
          </cell>
          <cell r="AA372">
            <v>26</v>
          </cell>
          <cell r="AB372">
            <v>226</v>
          </cell>
          <cell r="AG372">
            <v>200</v>
          </cell>
        </row>
        <row r="373">
          <cell r="G373" t="str">
            <v>VPN_D</v>
          </cell>
          <cell r="P373" t="str">
            <v>ON</v>
          </cell>
          <cell r="X373">
            <v>0</v>
          </cell>
          <cell r="Y373">
            <v>0</v>
          </cell>
          <cell r="Z373">
            <v>0</v>
          </cell>
          <cell r="AA373">
            <v>26</v>
          </cell>
          <cell r="AB373">
            <v>226</v>
          </cell>
          <cell r="AG373">
            <v>200</v>
          </cell>
        </row>
        <row r="374">
          <cell r="G374" t="str">
            <v>VPN_D</v>
          </cell>
          <cell r="P374" t="str">
            <v>ON</v>
          </cell>
          <cell r="X374">
            <v>0</v>
          </cell>
          <cell r="Y374">
            <v>0</v>
          </cell>
          <cell r="Z374">
            <v>0</v>
          </cell>
          <cell r="AA374">
            <v>26</v>
          </cell>
          <cell r="AB374">
            <v>226</v>
          </cell>
          <cell r="AG374">
            <v>200</v>
          </cell>
        </row>
        <row r="375">
          <cell r="G375" t="str">
            <v>VPN_D</v>
          </cell>
          <cell r="P375" t="str">
            <v>ON</v>
          </cell>
          <cell r="X375">
            <v>0</v>
          </cell>
          <cell r="Y375">
            <v>0</v>
          </cell>
          <cell r="Z375">
            <v>0</v>
          </cell>
          <cell r="AA375">
            <v>26</v>
          </cell>
          <cell r="AB375">
            <v>226</v>
          </cell>
          <cell r="AG375">
            <v>200</v>
          </cell>
        </row>
        <row r="376">
          <cell r="G376" t="str">
            <v>VPN_D</v>
          </cell>
          <cell r="P376" t="str">
            <v>ON</v>
          </cell>
          <cell r="X376">
            <v>0</v>
          </cell>
          <cell r="Y376">
            <v>0</v>
          </cell>
          <cell r="Z376">
            <v>0</v>
          </cell>
          <cell r="AA376">
            <v>26</v>
          </cell>
          <cell r="AB376">
            <v>226</v>
          </cell>
          <cell r="AG376">
            <v>200</v>
          </cell>
        </row>
        <row r="377">
          <cell r="G377" t="str">
            <v>VPN_D</v>
          </cell>
          <cell r="P377" t="str">
            <v>ON</v>
          </cell>
          <cell r="X377">
            <v>0</v>
          </cell>
          <cell r="Y377">
            <v>0</v>
          </cell>
          <cell r="Z377">
            <v>0</v>
          </cell>
          <cell r="AA377">
            <v>26</v>
          </cell>
          <cell r="AB377">
            <v>226</v>
          </cell>
          <cell r="AG377">
            <v>200</v>
          </cell>
        </row>
        <row r="378">
          <cell r="G378" t="str">
            <v>VPN_D</v>
          </cell>
          <cell r="P378" t="str">
            <v>ON</v>
          </cell>
          <cell r="X378">
            <v>0</v>
          </cell>
          <cell r="Y378">
            <v>0</v>
          </cell>
          <cell r="Z378">
            <v>0</v>
          </cell>
          <cell r="AA378">
            <v>26</v>
          </cell>
          <cell r="AB378">
            <v>226</v>
          </cell>
          <cell r="AG378">
            <v>200</v>
          </cell>
        </row>
        <row r="379">
          <cell r="G379" t="str">
            <v>VPN_D</v>
          </cell>
          <cell r="P379" t="str">
            <v>ON</v>
          </cell>
          <cell r="X379">
            <v>0</v>
          </cell>
          <cell r="Y379">
            <v>0</v>
          </cell>
          <cell r="Z379">
            <v>0</v>
          </cell>
          <cell r="AA379">
            <v>26</v>
          </cell>
          <cell r="AB379">
            <v>226</v>
          </cell>
          <cell r="AG379">
            <v>200</v>
          </cell>
        </row>
        <row r="380">
          <cell r="G380" t="str">
            <v>VPN_D</v>
          </cell>
          <cell r="P380" t="str">
            <v>ON</v>
          </cell>
          <cell r="X380">
            <v>0</v>
          </cell>
          <cell r="Y380">
            <v>0</v>
          </cell>
          <cell r="Z380">
            <v>0</v>
          </cell>
          <cell r="AA380">
            <v>26</v>
          </cell>
          <cell r="AB380">
            <v>226</v>
          </cell>
          <cell r="AG380">
            <v>200</v>
          </cell>
        </row>
        <row r="381">
          <cell r="G381" t="str">
            <v>VPN_D</v>
          </cell>
          <cell r="P381" t="str">
            <v>ON</v>
          </cell>
          <cell r="X381">
            <v>0</v>
          </cell>
          <cell r="Y381">
            <v>0</v>
          </cell>
          <cell r="Z381">
            <v>0</v>
          </cell>
          <cell r="AA381">
            <v>26</v>
          </cell>
          <cell r="AB381">
            <v>226</v>
          </cell>
          <cell r="AG381">
            <v>200</v>
          </cell>
        </row>
        <row r="382">
          <cell r="G382" t="str">
            <v>VPN_D</v>
          </cell>
          <cell r="P382" t="str">
            <v>ON</v>
          </cell>
          <cell r="X382">
            <v>0</v>
          </cell>
          <cell r="Y382">
            <v>0</v>
          </cell>
          <cell r="Z382">
            <v>0</v>
          </cell>
          <cell r="AA382">
            <v>26</v>
          </cell>
          <cell r="AB382">
            <v>226</v>
          </cell>
          <cell r="AG382">
            <v>200</v>
          </cell>
        </row>
        <row r="383">
          <cell r="G383" t="str">
            <v>VPN_D</v>
          </cell>
          <cell r="P383" t="str">
            <v>ON</v>
          </cell>
          <cell r="X383">
            <v>0</v>
          </cell>
          <cell r="Y383">
            <v>0</v>
          </cell>
          <cell r="Z383">
            <v>0</v>
          </cell>
          <cell r="AA383">
            <v>26</v>
          </cell>
          <cell r="AB383">
            <v>226</v>
          </cell>
          <cell r="AG383">
            <v>200</v>
          </cell>
        </row>
        <row r="384">
          <cell r="G384" t="str">
            <v>VPN_D</v>
          </cell>
          <cell r="P384" t="str">
            <v>ON</v>
          </cell>
          <cell r="X384">
            <v>0</v>
          </cell>
          <cell r="Y384">
            <v>0</v>
          </cell>
          <cell r="Z384">
            <v>0</v>
          </cell>
          <cell r="AA384">
            <v>26</v>
          </cell>
          <cell r="AB384">
            <v>226</v>
          </cell>
          <cell r="AG384">
            <v>200</v>
          </cell>
        </row>
        <row r="385">
          <cell r="G385" t="str">
            <v>VPN_D</v>
          </cell>
          <cell r="P385" t="str">
            <v>ON</v>
          </cell>
          <cell r="X385">
            <v>0</v>
          </cell>
          <cell r="Y385">
            <v>0</v>
          </cell>
          <cell r="Z385">
            <v>0</v>
          </cell>
          <cell r="AA385">
            <v>26</v>
          </cell>
          <cell r="AB385">
            <v>226</v>
          </cell>
          <cell r="AG385">
            <v>200</v>
          </cell>
        </row>
        <row r="386">
          <cell r="G386" t="str">
            <v>VPN_D</v>
          </cell>
          <cell r="P386" t="str">
            <v>ON</v>
          </cell>
          <cell r="X386">
            <v>0</v>
          </cell>
          <cell r="Y386">
            <v>0</v>
          </cell>
          <cell r="Z386">
            <v>0</v>
          </cell>
          <cell r="AA386">
            <v>26</v>
          </cell>
          <cell r="AB386">
            <v>226</v>
          </cell>
          <cell r="AG386">
            <v>200</v>
          </cell>
        </row>
        <row r="387">
          <cell r="G387" t="str">
            <v>VPN_D</v>
          </cell>
          <cell r="P387" t="str">
            <v>ON</v>
          </cell>
          <cell r="X387">
            <v>0</v>
          </cell>
          <cell r="Y387">
            <v>0</v>
          </cell>
          <cell r="Z387">
            <v>0</v>
          </cell>
          <cell r="AA387">
            <v>26</v>
          </cell>
          <cell r="AB387">
            <v>226</v>
          </cell>
          <cell r="AG387">
            <v>200</v>
          </cell>
        </row>
        <row r="388">
          <cell r="G388" t="str">
            <v>VPN_D</v>
          </cell>
          <cell r="P388" t="str">
            <v>ON</v>
          </cell>
          <cell r="X388">
            <v>0</v>
          </cell>
          <cell r="Y388">
            <v>0</v>
          </cell>
          <cell r="Z388">
            <v>0</v>
          </cell>
          <cell r="AA388">
            <v>26</v>
          </cell>
          <cell r="AB388">
            <v>226</v>
          </cell>
          <cell r="AG388">
            <v>200</v>
          </cell>
        </row>
        <row r="389">
          <cell r="G389" t="str">
            <v>VPN_D</v>
          </cell>
          <cell r="P389" t="str">
            <v>ON</v>
          </cell>
          <cell r="X389">
            <v>0</v>
          </cell>
          <cell r="Y389">
            <v>0</v>
          </cell>
          <cell r="Z389">
            <v>0</v>
          </cell>
          <cell r="AA389">
            <v>26</v>
          </cell>
          <cell r="AB389">
            <v>226</v>
          </cell>
          <cell r="AG389">
            <v>200</v>
          </cell>
        </row>
        <row r="390">
          <cell r="G390" t="str">
            <v>VPN_D</v>
          </cell>
          <cell r="P390" t="str">
            <v>ON</v>
          </cell>
          <cell r="X390">
            <v>0</v>
          </cell>
          <cell r="Y390">
            <v>0</v>
          </cell>
          <cell r="Z390">
            <v>0</v>
          </cell>
          <cell r="AA390">
            <v>26</v>
          </cell>
          <cell r="AB390">
            <v>226</v>
          </cell>
          <cell r="AG390">
            <v>200</v>
          </cell>
        </row>
        <row r="391">
          <cell r="G391" t="str">
            <v>VPN_D</v>
          </cell>
          <cell r="P391" t="str">
            <v>ON</v>
          </cell>
          <cell r="X391">
            <v>0</v>
          </cell>
          <cell r="Y391">
            <v>0</v>
          </cell>
          <cell r="Z391">
            <v>0</v>
          </cell>
          <cell r="AA391">
            <v>26</v>
          </cell>
          <cell r="AB391">
            <v>226</v>
          </cell>
          <cell r="AG391">
            <v>200</v>
          </cell>
        </row>
        <row r="392">
          <cell r="G392" t="str">
            <v>VPN_D</v>
          </cell>
          <cell r="P392" t="str">
            <v>ON</v>
          </cell>
          <cell r="X392">
            <v>0</v>
          </cell>
          <cell r="Y392">
            <v>0</v>
          </cell>
          <cell r="Z392">
            <v>0</v>
          </cell>
          <cell r="AA392">
            <v>26</v>
          </cell>
          <cell r="AB392">
            <v>226</v>
          </cell>
          <cell r="AG392">
            <v>200</v>
          </cell>
        </row>
        <row r="393">
          <cell r="G393" t="str">
            <v>VPN_D</v>
          </cell>
          <cell r="P393" t="str">
            <v>ON</v>
          </cell>
          <cell r="X393">
            <v>0</v>
          </cell>
          <cell r="Y393">
            <v>0</v>
          </cell>
          <cell r="Z393">
            <v>0</v>
          </cell>
          <cell r="AA393">
            <v>26</v>
          </cell>
          <cell r="AB393">
            <v>226</v>
          </cell>
          <cell r="AG393">
            <v>200</v>
          </cell>
        </row>
        <row r="394">
          <cell r="G394" t="str">
            <v>VPN_D</v>
          </cell>
          <cell r="P394" t="str">
            <v>ON</v>
          </cell>
          <cell r="X394">
            <v>0</v>
          </cell>
          <cell r="Y394">
            <v>0</v>
          </cell>
          <cell r="Z394">
            <v>0</v>
          </cell>
          <cell r="AA394">
            <v>26</v>
          </cell>
          <cell r="AB394">
            <v>226</v>
          </cell>
          <cell r="AG394">
            <v>200</v>
          </cell>
        </row>
        <row r="395">
          <cell r="G395" t="str">
            <v>VPN_D</v>
          </cell>
          <cell r="P395" t="str">
            <v>ON</v>
          </cell>
          <cell r="X395">
            <v>0</v>
          </cell>
          <cell r="Y395">
            <v>0</v>
          </cell>
          <cell r="Z395">
            <v>0</v>
          </cell>
          <cell r="AA395">
            <v>26</v>
          </cell>
          <cell r="AB395">
            <v>226</v>
          </cell>
          <cell r="AG395">
            <v>200</v>
          </cell>
        </row>
        <row r="396">
          <cell r="G396" t="str">
            <v>VPN_D</v>
          </cell>
          <cell r="P396" t="str">
            <v>ON</v>
          </cell>
          <cell r="X396">
            <v>0</v>
          </cell>
          <cell r="Y396">
            <v>0</v>
          </cell>
          <cell r="Z396">
            <v>0</v>
          </cell>
          <cell r="AA396">
            <v>26</v>
          </cell>
          <cell r="AB396">
            <v>226</v>
          </cell>
          <cell r="AG396">
            <v>200</v>
          </cell>
        </row>
        <row r="397">
          <cell r="G397" t="str">
            <v>VPN_D</v>
          </cell>
          <cell r="P397" t="str">
            <v>ON</v>
          </cell>
          <cell r="X397">
            <v>0</v>
          </cell>
          <cell r="Y397">
            <v>0</v>
          </cell>
          <cell r="Z397">
            <v>0</v>
          </cell>
          <cell r="AA397">
            <v>26</v>
          </cell>
          <cell r="AB397">
            <v>226</v>
          </cell>
          <cell r="AG397">
            <v>200</v>
          </cell>
        </row>
        <row r="398">
          <cell r="G398" t="str">
            <v>VPN_D</v>
          </cell>
          <cell r="P398" t="str">
            <v>ON</v>
          </cell>
          <cell r="X398">
            <v>0</v>
          </cell>
          <cell r="Y398">
            <v>0</v>
          </cell>
          <cell r="Z398">
            <v>0</v>
          </cell>
          <cell r="AA398">
            <v>26</v>
          </cell>
          <cell r="AB398">
            <v>226</v>
          </cell>
          <cell r="AG398">
            <v>200</v>
          </cell>
        </row>
        <row r="399">
          <cell r="G399" t="str">
            <v>VPN_D</v>
          </cell>
          <cell r="P399" t="str">
            <v>ON</v>
          </cell>
          <cell r="X399">
            <v>0</v>
          </cell>
          <cell r="Y399">
            <v>0</v>
          </cell>
          <cell r="Z399">
            <v>0</v>
          </cell>
          <cell r="AA399">
            <v>26</v>
          </cell>
          <cell r="AB399">
            <v>226</v>
          </cell>
          <cell r="AG399">
            <v>200</v>
          </cell>
        </row>
        <row r="400">
          <cell r="G400" t="str">
            <v>VPN_D</v>
          </cell>
          <cell r="P400" t="str">
            <v>ON</v>
          </cell>
          <cell r="X400">
            <v>0</v>
          </cell>
          <cell r="Y400">
            <v>0</v>
          </cell>
          <cell r="Z400">
            <v>0</v>
          </cell>
          <cell r="AA400">
            <v>26</v>
          </cell>
          <cell r="AB400">
            <v>226</v>
          </cell>
          <cell r="AG400">
            <v>200</v>
          </cell>
        </row>
        <row r="401">
          <cell r="G401" t="str">
            <v>VPN_D</v>
          </cell>
          <cell r="P401" t="str">
            <v>ON</v>
          </cell>
          <cell r="X401">
            <v>0</v>
          </cell>
          <cell r="Y401">
            <v>0</v>
          </cell>
          <cell r="Z401">
            <v>0</v>
          </cell>
          <cell r="AA401">
            <v>26</v>
          </cell>
          <cell r="AB401">
            <v>226</v>
          </cell>
          <cell r="AG401">
            <v>200</v>
          </cell>
        </row>
        <row r="402">
          <cell r="G402" t="str">
            <v>VPN_D</v>
          </cell>
          <cell r="P402" t="str">
            <v>ON</v>
          </cell>
          <cell r="X402">
            <v>0</v>
          </cell>
          <cell r="Y402">
            <v>0</v>
          </cell>
          <cell r="Z402">
            <v>0</v>
          </cell>
          <cell r="AA402">
            <v>26</v>
          </cell>
          <cell r="AB402">
            <v>226</v>
          </cell>
          <cell r="AG402">
            <v>200</v>
          </cell>
        </row>
        <row r="403">
          <cell r="G403" t="str">
            <v>VPN_D</v>
          </cell>
          <cell r="P403" t="str">
            <v>ON</v>
          </cell>
          <cell r="X403">
            <v>0</v>
          </cell>
          <cell r="Y403">
            <v>0</v>
          </cell>
          <cell r="Z403">
            <v>0</v>
          </cell>
          <cell r="AA403">
            <v>26</v>
          </cell>
          <cell r="AB403">
            <v>226</v>
          </cell>
          <cell r="AG403">
            <v>200</v>
          </cell>
        </row>
        <row r="404">
          <cell r="G404" t="str">
            <v>VPN_D</v>
          </cell>
          <cell r="P404" t="str">
            <v>ON</v>
          </cell>
          <cell r="X404">
            <v>0</v>
          </cell>
          <cell r="Y404">
            <v>0</v>
          </cell>
          <cell r="Z404">
            <v>0</v>
          </cell>
          <cell r="AA404">
            <v>26</v>
          </cell>
          <cell r="AB404">
            <v>226</v>
          </cell>
          <cell r="AG404">
            <v>200</v>
          </cell>
        </row>
        <row r="405">
          <cell r="G405" t="str">
            <v>VPN_D</v>
          </cell>
          <cell r="P405" t="str">
            <v>ON</v>
          </cell>
          <cell r="X405">
            <v>0</v>
          </cell>
          <cell r="Y405">
            <v>0</v>
          </cell>
          <cell r="Z405">
            <v>0</v>
          </cell>
          <cell r="AA405">
            <v>26</v>
          </cell>
          <cell r="AB405">
            <v>226</v>
          </cell>
          <cell r="AG405">
            <v>200</v>
          </cell>
        </row>
        <row r="406">
          <cell r="G406" t="str">
            <v>VPN_D</v>
          </cell>
          <cell r="P406" t="str">
            <v>ON</v>
          </cell>
          <cell r="X406">
            <v>0</v>
          </cell>
          <cell r="Y406">
            <v>0</v>
          </cell>
          <cell r="Z406">
            <v>0</v>
          </cell>
          <cell r="AA406">
            <v>26</v>
          </cell>
          <cell r="AB406">
            <v>226</v>
          </cell>
          <cell r="AG406">
            <v>200</v>
          </cell>
        </row>
        <row r="407">
          <cell r="G407" t="str">
            <v>VPN_D</v>
          </cell>
          <cell r="P407" t="str">
            <v>ON</v>
          </cell>
          <cell r="X407">
            <v>0</v>
          </cell>
          <cell r="Y407">
            <v>0</v>
          </cell>
          <cell r="Z407">
            <v>0</v>
          </cell>
          <cell r="AA407">
            <v>26</v>
          </cell>
          <cell r="AB407">
            <v>226</v>
          </cell>
          <cell r="AG407">
            <v>200</v>
          </cell>
        </row>
        <row r="408">
          <cell r="G408" t="str">
            <v>VPN_D</v>
          </cell>
          <cell r="P408" t="str">
            <v>ON</v>
          </cell>
          <cell r="X408">
            <v>0</v>
          </cell>
          <cell r="Y408">
            <v>0</v>
          </cell>
          <cell r="Z408">
            <v>0</v>
          </cell>
          <cell r="AA408">
            <v>26</v>
          </cell>
          <cell r="AB408">
            <v>226</v>
          </cell>
          <cell r="AG408">
            <v>200</v>
          </cell>
        </row>
        <row r="409">
          <cell r="G409" t="str">
            <v>VPN_D</v>
          </cell>
          <cell r="P409" t="str">
            <v>ON</v>
          </cell>
          <cell r="X409">
            <v>0</v>
          </cell>
          <cell r="Y409">
            <v>0</v>
          </cell>
          <cell r="Z409">
            <v>0</v>
          </cell>
          <cell r="AA409">
            <v>26</v>
          </cell>
          <cell r="AB409">
            <v>226</v>
          </cell>
          <cell r="AG409">
            <v>200</v>
          </cell>
        </row>
        <row r="410">
          <cell r="G410" t="str">
            <v>VPN_D</v>
          </cell>
          <cell r="P410" t="str">
            <v>ON</v>
          </cell>
          <cell r="X410">
            <v>0</v>
          </cell>
          <cell r="Y410">
            <v>0</v>
          </cell>
          <cell r="Z410">
            <v>0</v>
          </cell>
          <cell r="AA410">
            <v>26</v>
          </cell>
          <cell r="AB410">
            <v>226</v>
          </cell>
          <cell r="AG410">
            <v>200</v>
          </cell>
        </row>
        <row r="411">
          <cell r="G411" t="str">
            <v>VPN_D</v>
          </cell>
          <cell r="P411" t="str">
            <v>ON</v>
          </cell>
          <cell r="X411">
            <v>0</v>
          </cell>
          <cell r="Y411">
            <v>0</v>
          </cell>
          <cell r="Z411">
            <v>0</v>
          </cell>
          <cell r="AA411">
            <v>26</v>
          </cell>
          <cell r="AB411">
            <v>226</v>
          </cell>
          <cell r="AG411">
            <v>200</v>
          </cell>
        </row>
        <row r="412">
          <cell r="G412" t="str">
            <v>VPN_D</v>
          </cell>
          <cell r="P412" t="str">
            <v>ON</v>
          </cell>
          <cell r="X412">
            <v>0</v>
          </cell>
          <cell r="Y412">
            <v>0</v>
          </cell>
          <cell r="Z412">
            <v>0</v>
          </cell>
          <cell r="AA412">
            <v>26</v>
          </cell>
          <cell r="AB412">
            <v>226</v>
          </cell>
          <cell r="AG412">
            <v>200</v>
          </cell>
        </row>
        <row r="413">
          <cell r="G413" t="str">
            <v>VPN_D</v>
          </cell>
          <cell r="P413" t="str">
            <v>ON</v>
          </cell>
          <cell r="X413">
            <v>0</v>
          </cell>
          <cell r="Y413">
            <v>0</v>
          </cell>
          <cell r="Z413">
            <v>0</v>
          </cell>
          <cell r="AA413">
            <v>26</v>
          </cell>
          <cell r="AB413">
            <v>226</v>
          </cell>
          <cell r="AG413">
            <v>200</v>
          </cell>
        </row>
        <row r="414">
          <cell r="G414" t="str">
            <v>VPN_D</v>
          </cell>
          <cell r="P414" t="str">
            <v>ON</v>
          </cell>
          <cell r="X414">
            <v>0</v>
          </cell>
          <cell r="Y414">
            <v>0</v>
          </cell>
          <cell r="Z414">
            <v>0</v>
          </cell>
          <cell r="AA414">
            <v>26</v>
          </cell>
          <cell r="AB414">
            <v>226</v>
          </cell>
          <cell r="AG414">
            <v>200</v>
          </cell>
        </row>
        <row r="415">
          <cell r="G415" t="str">
            <v>VPN_D</v>
          </cell>
          <cell r="P415" t="str">
            <v>ON</v>
          </cell>
          <cell r="X415">
            <v>0</v>
          </cell>
          <cell r="Y415">
            <v>0</v>
          </cell>
          <cell r="Z415">
            <v>0</v>
          </cell>
          <cell r="AA415">
            <v>26</v>
          </cell>
          <cell r="AB415">
            <v>226</v>
          </cell>
          <cell r="AG415">
            <v>200</v>
          </cell>
        </row>
        <row r="416">
          <cell r="G416" t="str">
            <v>VPN_D</v>
          </cell>
          <cell r="P416" t="str">
            <v>ON</v>
          </cell>
          <cell r="X416">
            <v>0</v>
          </cell>
          <cell r="Y416">
            <v>0</v>
          </cell>
          <cell r="Z416">
            <v>0</v>
          </cell>
          <cell r="AA416">
            <v>26</v>
          </cell>
          <cell r="AB416">
            <v>226</v>
          </cell>
          <cell r="AG416">
            <v>200</v>
          </cell>
        </row>
        <row r="417">
          <cell r="G417" t="str">
            <v>VPN_D</v>
          </cell>
          <cell r="P417" t="str">
            <v>ON</v>
          </cell>
          <cell r="X417">
            <v>0</v>
          </cell>
          <cell r="Y417">
            <v>0</v>
          </cell>
          <cell r="Z417">
            <v>0</v>
          </cell>
          <cell r="AA417">
            <v>26</v>
          </cell>
          <cell r="AB417">
            <v>226</v>
          </cell>
          <cell r="AG417">
            <v>200</v>
          </cell>
        </row>
        <row r="418">
          <cell r="G418" t="str">
            <v>VPN_D</v>
          </cell>
          <cell r="P418" t="str">
            <v>ON</v>
          </cell>
          <cell r="X418">
            <v>0</v>
          </cell>
          <cell r="Y418">
            <v>0</v>
          </cell>
          <cell r="Z418">
            <v>0</v>
          </cell>
          <cell r="AA418">
            <v>26</v>
          </cell>
          <cell r="AB418">
            <v>226</v>
          </cell>
          <cell r="AG418">
            <v>200</v>
          </cell>
        </row>
        <row r="419">
          <cell r="G419" t="str">
            <v>VPN_D</v>
          </cell>
          <cell r="P419" t="str">
            <v>ON</v>
          </cell>
          <cell r="X419">
            <v>0</v>
          </cell>
          <cell r="Y419">
            <v>0</v>
          </cell>
          <cell r="Z419">
            <v>0</v>
          </cell>
          <cell r="AA419">
            <v>26</v>
          </cell>
          <cell r="AB419">
            <v>226</v>
          </cell>
          <cell r="AG419">
            <v>200</v>
          </cell>
        </row>
        <row r="420">
          <cell r="G420" t="str">
            <v>VPN_D</v>
          </cell>
          <cell r="P420" t="str">
            <v>ON</v>
          </cell>
          <cell r="X420">
            <v>0</v>
          </cell>
          <cell r="Y420">
            <v>0</v>
          </cell>
          <cell r="Z420">
            <v>0</v>
          </cell>
          <cell r="AA420">
            <v>26</v>
          </cell>
          <cell r="AB420">
            <v>226</v>
          </cell>
          <cell r="AG420">
            <v>200</v>
          </cell>
        </row>
        <row r="421">
          <cell r="G421" t="str">
            <v>VPN_D</v>
          </cell>
          <cell r="P421" t="str">
            <v>ON</v>
          </cell>
          <cell r="X421">
            <v>0</v>
          </cell>
          <cell r="Y421">
            <v>0</v>
          </cell>
          <cell r="Z421">
            <v>0</v>
          </cell>
          <cell r="AA421">
            <v>26</v>
          </cell>
          <cell r="AB421">
            <v>226</v>
          </cell>
          <cell r="AG421">
            <v>200</v>
          </cell>
        </row>
        <row r="422">
          <cell r="G422" t="str">
            <v>VPN_D</v>
          </cell>
          <cell r="P422" t="str">
            <v>ON</v>
          </cell>
          <cell r="X422">
            <v>0</v>
          </cell>
          <cell r="Y422">
            <v>0</v>
          </cell>
          <cell r="Z422">
            <v>0</v>
          </cell>
          <cell r="AA422">
            <v>26</v>
          </cell>
          <cell r="AB422">
            <v>226</v>
          </cell>
          <cell r="AG422">
            <v>200</v>
          </cell>
        </row>
        <row r="423">
          <cell r="G423" t="str">
            <v>VPN_D</v>
          </cell>
          <cell r="P423" t="str">
            <v>ON</v>
          </cell>
          <cell r="X423">
            <v>0</v>
          </cell>
          <cell r="Y423">
            <v>0</v>
          </cell>
          <cell r="Z423">
            <v>0</v>
          </cell>
          <cell r="AA423">
            <v>26</v>
          </cell>
          <cell r="AB423">
            <v>226</v>
          </cell>
          <cell r="AG423">
            <v>200</v>
          </cell>
        </row>
        <row r="424">
          <cell r="G424" t="str">
            <v>VPN_D</v>
          </cell>
          <cell r="P424" t="str">
            <v>ON</v>
          </cell>
          <cell r="X424">
            <v>0</v>
          </cell>
          <cell r="Y424">
            <v>0</v>
          </cell>
          <cell r="Z424">
            <v>0</v>
          </cell>
          <cell r="AA424">
            <v>26</v>
          </cell>
          <cell r="AB424">
            <v>226</v>
          </cell>
          <cell r="AG424">
            <v>200</v>
          </cell>
        </row>
        <row r="425">
          <cell r="G425" t="str">
            <v>VPN_D</v>
          </cell>
          <cell r="P425" t="str">
            <v>ON</v>
          </cell>
          <cell r="X425">
            <v>0</v>
          </cell>
          <cell r="Y425">
            <v>0</v>
          </cell>
          <cell r="Z425">
            <v>0</v>
          </cell>
          <cell r="AA425">
            <v>26</v>
          </cell>
          <cell r="AB425">
            <v>226</v>
          </cell>
          <cell r="AG425">
            <v>200</v>
          </cell>
        </row>
        <row r="426">
          <cell r="G426" t="str">
            <v>VPN_D</v>
          </cell>
          <cell r="P426" t="str">
            <v>ON</v>
          </cell>
          <cell r="X426">
            <v>0</v>
          </cell>
          <cell r="Y426">
            <v>0</v>
          </cell>
          <cell r="Z426">
            <v>0</v>
          </cell>
          <cell r="AA426">
            <v>26</v>
          </cell>
          <cell r="AB426">
            <v>226</v>
          </cell>
          <cell r="AG426">
            <v>200</v>
          </cell>
        </row>
        <row r="427">
          <cell r="G427" t="str">
            <v>VPN_D</v>
          </cell>
          <cell r="P427" t="str">
            <v>ON</v>
          </cell>
          <cell r="X427">
            <v>0</v>
          </cell>
          <cell r="Y427">
            <v>0</v>
          </cell>
          <cell r="Z427">
            <v>0</v>
          </cell>
          <cell r="AA427">
            <v>26</v>
          </cell>
          <cell r="AB427">
            <v>226</v>
          </cell>
          <cell r="AG427">
            <v>200</v>
          </cell>
        </row>
        <row r="428">
          <cell r="G428" t="str">
            <v>VPN_D</v>
          </cell>
          <cell r="P428" t="str">
            <v>ON</v>
          </cell>
          <cell r="X428">
            <v>0</v>
          </cell>
          <cell r="Y428">
            <v>0</v>
          </cell>
          <cell r="Z428">
            <v>0</v>
          </cell>
          <cell r="AA428">
            <v>26</v>
          </cell>
          <cell r="AB428">
            <v>226</v>
          </cell>
          <cell r="AG428">
            <v>200</v>
          </cell>
        </row>
        <row r="429">
          <cell r="G429" t="str">
            <v>VPN_D</v>
          </cell>
          <cell r="P429" t="str">
            <v>ON</v>
          </cell>
          <cell r="X429">
            <v>0</v>
          </cell>
          <cell r="Y429">
            <v>0</v>
          </cell>
          <cell r="Z429">
            <v>0</v>
          </cell>
          <cell r="AA429">
            <v>26</v>
          </cell>
          <cell r="AB429">
            <v>226</v>
          </cell>
          <cell r="AG429">
            <v>200</v>
          </cell>
        </row>
        <row r="430">
          <cell r="G430" t="str">
            <v>VPN_D</v>
          </cell>
          <cell r="P430" t="str">
            <v>ON</v>
          </cell>
          <cell r="X430">
            <v>0</v>
          </cell>
          <cell r="Y430">
            <v>0</v>
          </cell>
          <cell r="Z430">
            <v>0</v>
          </cell>
          <cell r="AA430">
            <v>26</v>
          </cell>
          <cell r="AB430">
            <v>226</v>
          </cell>
          <cell r="AG430">
            <v>200</v>
          </cell>
        </row>
        <row r="431">
          <cell r="G431" t="str">
            <v>VPN_D</v>
          </cell>
          <cell r="P431" t="str">
            <v>ON</v>
          </cell>
          <cell r="X431">
            <v>0</v>
          </cell>
          <cell r="Y431">
            <v>0</v>
          </cell>
          <cell r="Z431">
            <v>0</v>
          </cell>
          <cell r="AA431">
            <v>26</v>
          </cell>
          <cell r="AB431">
            <v>226</v>
          </cell>
          <cell r="AG431">
            <v>200</v>
          </cell>
        </row>
        <row r="432">
          <cell r="G432" t="str">
            <v>VPN_D</v>
          </cell>
          <cell r="P432" t="str">
            <v>ON</v>
          </cell>
          <cell r="X432">
            <v>0</v>
          </cell>
          <cell r="Y432">
            <v>0</v>
          </cell>
          <cell r="Z432">
            <v>0</v>
          </cell>
          <cell r="AA432">
            <v>26</v>
          </cell>
          <cell r="AB432">
            <v>226</v>
          </cell>
          <cell r="AG432">
            <v>200</v>
          </cell>
        </row>
        <row r="433">
          <cell r="G433" t="str">
            <v>VPN_D</v>
          </cell>
          <cell r="P433" t="str">
            <v>ON</v>
          </cell>
          <cell r="X433">
            <v>0</v>
          </cell>
          <cell r="Y433">
            <v>0</v>
          </cell>
          <cell r="Z433">
            <v>0</v>
          </cell>
          <cell r="AA433">
            <v>26</v>
          </cell>
          <cell r="AB433">
            <v>226</v>
          </cell>
          <cell r="AG433">
            <v>200</v>
          </cell>
        </row>
        <row r="434">
          <cell r="G434" t="str">
            <v>VPN_D</v>
          </cell>
          <cell r="P434" t="str">
            <v>ON</v>
          </cell>
          <cell r="X434">
            <v>0</v>
          </cell>
          <cell r="Y434">
            <v>0</v>
          </cell>
          <cell r="Z434">
            <v>0</v>
          </cell>
          <cell r="AA434">
            <v>26</v>
          </cell>
          <cell r="AB434">
            <v>226</v>
          </cell>
          <cell r="AG434">
            <v>200</v>
          </cell>
        </row>
        <row r="435">
          <cell r="G435" t="str">
            <v>VPN_D</v>
          </cell>
          <cell r="P435" t="str">
            <v>ON</v>
          </cell>
          <cell r="X435">
            <v>0</v>
          </cell>
          <cell r="Y435">
            <v>0</v>
          </cell>
          <cell r="Z435">
            <v>0</v>
          </cell>
          <cell r="AA435">
            <v>26</v>
          </cell>
          <cell r="AB435">
            <v>226</v>
          </cell>
          <cell r="AG435">
            <v>200</v>
          </cell>
        </row>
        <row r="436">
          <cell r="G436" t="str">
            <v>VPN_D</v>
          </cell>
          <cell r="P436" t="str">
            <v>ON</v>
          </cell>
          <cell r="X436">
            <v>0</v>
          </cell>
          <cell r="Y436">
            <v>0</v>
          </cell>
          <cell r="Z436">
            <v>0</v>
          </cell>
          <cell r="AA436">
            <v>26</v>
          </cell>
          <cell r="AB436">
            <v>226</v>
          </cell>
          <cell r="AG436">
            <v>200</v>
          </cell>
        </row>
        <row r="437">
          <cell r="G437" t="str">
            <v>VPN_D</v>
          </cell>
          <cell r="P437" t="str">
            <v>ON</v>
          </cell>
          <cell r="X437">
            <v>0</v>
          </cell>
          <cell r="Y437">
            <v>0</v>
          </cell>
          <cell r="Z437">
            <v>0</v>
          </cell>
          <cell r="AA437">
            <v>26</v>
          </cell>
          <cell r="AB437">
            <v>226</v>
          </cell>
          <cell r="AG437">
            <v>200</v>
          </cell>
        </row>
        <row r="438">
          <cell r="G438" t="str">
            <v>VPN_D</v>
          </cell>
          <cell r="P438" t="str">
            <v>ON</v>
          </cell>
          <cell r="X438">
            <v>0</v>
          </cell>
          <cell r="Y438">
            <v>0</v>
          </cell>
          <cell r="Z438">
            <v>0</v>
          </cell>
          <cell r="AA438">
            <v>26</v>
          </cell>
          <cell r="AB438">
            <v>226</v>
          </cell>
          <cell r="AG438">
            <v>200</v>
          </cell>
        </row>
        <row r="439">
          <cell r="G439" t="str">
            <v>VPN_D</v>
          </cell>
          <cell r="P439" t="str">
            <v>ON</v>
          </cell>
          <cell r="X439">
            <v>0</v>
          </cell>
          <cell r="Y439">
            <v>0</v>
          </cell>
          <cell r="Z439">
            <v>0</v>
          </cell>
          <cell r="AA439">
            <v>26</v>
          </cell>
          <cell r="AB439">
            <v>226</v>
          </cell>
          <cell r="AG439">
            <v>200</v>
          </cell>
        </row>
        <row r="440">
          <cell r="G440" t="str">
            <v>VPN_D</v>
          </cell>
          <cell r="P440" t="str">
            <v>ON</v>
          </cell>
          <cell r="X440">
            <v>0</v>
          </cell>
          <cell r="Y440">
            <v>0</v>
          </cell>
          <cell r="Z440">
            <v>0</v>
          </cell>
          <cell r="AA440">
            <v>26</v>
          </cell>
          <cell r="AB440">
            <v>226</v>
          </cell>
          <cell r="AG440">
            <v>200</v>
          </cell>
        </row>
        <row r="441">
          <cell r="G441" t="str">
            <v>VPN_D</v>
          </cell>
          <cell r="P441" t="str">
            <v>ON</v>
          </cell>
          <cell r="X441">
            <v>0</v>
          </cell>
          <cell r="Y441">
            <v>0</v>
          </cell>
          <cell r="Z441">
            <v>0</v>
          </cell>
          <cell r="AA441">
            <v>26</v>
          </cell>
          <cell r="AB441">
            <v>226</v>
          </cell>
          <cell r="AG441">
            <v>200</v>
          </cell>
        </row>
        <row r="442">
          <cell r="G442" t="str">
            <v>VPN_D</v>
          </cell>
          <cell r="P442" t="str">
            <v>ON</v>
          </cell>
          <cell r="X442">
            <v>0</v>
          </cell>
          <cell r="Y442">
            <v>0</v>
          </cell>
          <cell r="Z442">
            <v>0</v>
          </cell>
          <cell r="AA442">
            <v>26</v>
          </cell>
          <cell r="AB442">
            <v>226</v>
          </cell>
          <cell r="AG442">
            <v>200</v>
          </cell>
        </row>
        <row r="443">
          <cell r="G443" t="str">
            <v>VPN_D</v>
          </cell>
          <cell r="P443" t="str">
            <v>ON</v>
          </cell>
          <cell r="X443">
            <v>0</v>
          </cell>
          <cell r="Y443">
            <v>0</v>
          </cell>
          <cell r="Z443">
            <v>0</v>
          </cell>
          <cell r="AA443">
            <v>26</v>
          </cell>
          <cell r="AB443">
            <v>226</v>
          </cell>
          <cell r="AG443">
            <v>200</v>
          </cell>
        </row>
        <row r="444">
          <cell r="G444" t="str">
            <v>VPN_D</v>
          </cell>
          <cell r="P444" t="str">
            <v>ON</v>
          </cell>
          <cell r="X444">
            <v>0</v>
          </cell>
          <cell r="Y444">
            <v>0</v>
          </cell>
          <cell r="Z444">
            <v>0</v>
          </cell>
          <cell r="AA444">
            <v>26</v>
          </cell>
          <cell r="AB444">
            <v>226</v>
          </cell>
          <cell r="AG444">
            <v>200</v>
          </cell>
        </row>
        <row r="445">
          <cell r="G445" t="str">
            <v>VPN_D</v>
          </cell>
          <cell r="P445" t="str">
            <v>ON</v>
          </cell>
          <cell r="X445">
            <v>0</v>
          </cell>
          <cell r="Y445">
            <v>0</v>
          </cell>
          <cell r="Z445">
            <v>0</v>
          </cell>
          <cell r="AA445">
            <v>26</v>
          </cell>
          <cell r="AB445">
            <v>226</v>
          </cell>
          <cell r="AG445">
            <v>200</v>
          </cell>
        </row>
        <row r="446">
          <cell r="G446" t="str">
            <v>VPN_D</v>
          </cell>
          <cell r="P446" t="str">
            <v>ON</v>
          </cell>
          <cell r="X446">
            <v>0</v>
          </cell>
          <cell r="Y446">
            <v>0</v>
          </cell>
          <cell r="Z446">
            <v>0</v>
          </cell>
          <cell r="AA446">
            <v>26</v>
          </cell>
          <cell r="AB446">
            <v>226</v>
          </cell>
          <cell r="AG446">
            <v>200</v>
          </cell>
        </row>
        <row r="447">
          <cell r="G447" t="str">
            <v>VPN_D</v>
          </cell>
          <cell r="P447" t="str">
            <v>ON</v>
          </cell>
          <cell r="X447">
            <v>0</v>
          </cell>
          <cell r="Y447">
            <v>0</v>
          </cell>
          <cell r="Z447">
            <v>0</v>
          </cell>
          <cell r="AA447">
            <v>26</v>
          </cell>
          <cell r="AB447">
            <v>226</v>
          </cell>
          <cell r="AG447">
            <v>200</v>
          </cell>
        </row>
        <row r="448">
          <cell r="G448" t="str">
            <v>VPN_D</v>
          </cell>
          <cell r="P448" t="str">
            <v>ON</v>
          </cell>
          <cell r="X448">
            <v>0</v>
          </cell>
          <cell r="Y448">
            <v>0</v>
          </cell>
          <cell r="Z448">
            <v>0</v>
          </cell>
          <cell r="AA448">
            <v>26</v>
          </cell>
          <cell r="AB448">
            <v>226</v>
          </cell>
          <cell r="AG448">
            <v>200</v>
          </cell>
        </row>
        <row r="449">
          <cell r="G449" t="str">
            <v>VPN_D</v>
          </cell>
          <cell r="P449" t="str">
            <v>ON</v>
          </cell>
          <cell r="X449">
            <v>0</v>
          </cell>
          <cell r="Y449">
            <v>0</v>
          </cell>
          <cell r="Z449">
            <v>0</v>
          </cell>
          <cell r="AA449">
            <v>26</v>
          </cell>
          <cell r="AB449">
            <v>226</v>
          </cell>
          <cell r="AG449">
            <v>200</v>
          </cell>
        </row>
        <row r="450">
          <cell r="G450" t="str">
            <v>VPN_D</v>
          </cell>
          <cell r="P450" t="str">
            <v>ON</v>
          </cell>
          <cell r="X450">
            <v>0</v>
          </cell>
          <cell r="Y450">
            <v>0</v>
          </cell>
          <cell r="Z450">
            <v>0</v>
          </cell>
          <cell r="AA450">
            <v>26</v>
          </cell>
          <cell r="AB450">
            <v>226</v>
          </cell>
          <cell r="AG450">
            <v>200</v>
          </cell>
        </row>
        <row r="451">
          <cell r="G451" t="str">
            <v>VPN_D</v>
          </cell>
          <cell r="P451" t="str">
            <v>ON</v>
          </cell>
          <cell r="X451">
            <v>0</v>
          </cell>
          <cell r="Y451">
            <v>0</v>
          </cell>
          <cell r="Z451">
            <v>0</v>
          </cell>
          <cell r="AA451">
            <v>26</v>
          </cell>
          <cell r="AB451">
            <v>226</v>
          </cell>
          <cell r="AG451">
            <v>200</v>
          </cell>
        </row>
        <row r="452">
          <cell r="G452" t="str">
            <v>VPN_D</v>
          </cell>
          <cell r="P452" t="str">
            <v>ON</v>
          </cell>
          <cell r="X452">
            <v>0</v>
          </cell>
          <cell r="Y452">
            <v>0</v>
          </cell>
          <cell r="Z452">
            <v>0</v>
          </cell>
          <cell r="AA452">
            <v>26</v>
          </cell>
          <cell r="AB452">
            <v>226</v>
          </cell>
          <cell r="AG452">
            <v>200</v>
          </cell>
        </row>
        <row r="453">
          <cell r="G453" t="str">
            <v>VPN_D</v>
          </cell>
          <cell r="P453" t="str">
            <v>ON</v>
          </cell>
          <cell r="X453">
            <v>0</v>
          </cell>
          <cell r="Y453">
            <v>0</v>
          </cell>
          <cell r="Z453">
            <v>0</v>
          </cell>
          <cell r="AA453">
            <v>26</v>
          </cell>
          <cell r="AB453">
            <v>226</v>
          </cell>
          <cell r="AG453">
            <v>200</v>
          </cell>
        </row>
        <row r="454">
          <cell r="G454" t="str">
            <v>VPN_D</v>
          </cell>
          <cell r="P454" t="str">
            <v>ON</v>
          </cell>
          <cell r="X454">
            <v>0</v>
          </cell>
          <cell r="Y454">
            <v>0</v>
          </cell>
          <cell r="Z454">
            <v>0</v>
          </cell>
          <cell r="AA454">
            <v>26</v>
          </cell>
          <cell r="AB454">
            <v>226</v>
          </cell>
          <cell r="AG454">
            <v>200</v>
          </cell>
        </row>
        <row r="455">
          <cell r="G455" t="str">
            <v>VPN_D</v>
          </cell>
          <cell r="P455" t="str">
            <v>ON</v>
          </cell>
          <cell r="X455">
            <v>0</v>
          </cell>
          <cell r="Y455">
            <v>0</v>
          </cell>
          <cell r="Z455">
            <v>0</v>
          </cell>
          <cell r="AA455">
            <v>26</v>
          </cell>
          <cell r="AB455">
            <v>226</v>
          </cell>
          <cell r="AG455">
            <v>200</v>
          </cell>
        </row>
        <row r="456">
          <cell r="G456" t="str">
            <v>VPN_D</v>
          </cell>
          <cell r="P456" t="str">
            <v>ON</v>
          </cell>
          <cell r="X456">
            <v>0</v>
          </cell>
          <cell r="Y456">
            <v>0</v>
          </cell>
          <cell r="Z456">
            <v>0</v>
          </cell>
          <cell r="AA456">
            <v>26</v>
          </cell>
          <cell r="AB456">
            <v>226</v>
          </cell>
          <cell r="AG456">
            <v>200</v>
          </cell>
        </row>
        <row r="457">
          <cell r="G457" t="str">
            <v>VPN_D</v>
          </cell>
          <cell r="P457" t="str">
            <v>ON</v>
          </cell>
          <cell r="X457">
            <v>0</v>
          </cell>
          <cell r="Y457">
            <v>0</v>
          </cell>
          <cell r="Z457">
            <v>0</v>
          </cell>
          <cell r="AA457">
            <v>26</v>
          </cell>
          <cell r="AB457">
            <v>226</v>
          </cell>
          <cell r="AG457">
            <v>200</v>
          </cell>
        </row>
        <row r="458">
          <cell r="G458" t="str">
            <v>VPN_D</v>
          </cell>
          <cell r="P458" t="str">
            <v>ON</v>
          </cell>
          <cell r="X458">
            <v>0</v>
          </cell>
          <cell r="Y458">
            <v>0</v>
          </cell>
          <cell r="Z458">
            <v>0</v>
          </cell>
          <cell r="AA458">
            <v>26</v>
          </cell>
          <cell r="AB458">
            <v>226</v>
          </cell>
          <cell r="AG458">
            <v>200</v>
          </cell>
        </row>
        <row r="459">
          <cell r="G459" t="str">
            <v>VPN_D</v>
          </cell>
          <cell r="P459" t="str">
            <v>ON</v>
          </cell>
          <cell r="X459">
            <v>0</v>
          </cell>
          <cell r="Y459">
            <v>0</v>
          </cell>
          <cell r="Z459">
            <v>0</v>
          </cell>
          <cell r="AA459">
            <v>26</v>
          </cell>
          <cell r="AB459">
            <v>226</v>
          </cell>
          <cell r="AG459">
            <v>200</v>
          </cell>
        </row>
        <row r="460">
          <cell r="G460" t="str">
            <v>VPN_D</v>
          </cell>
          <cell r="P460" t="str">
            <v>ON</v>
          </cell>
          <cell r="X460">
            <v>0</v>
          </cell>
          <cell r="Y460">
            <v>0</v>
          </cell>
          <cell r="Z460">
            <v>0</v>
          </cell>
          <cell r="AA460">
            <v>26</v>
          </cell>
          <cell r="AB460">
            <v>226</v>
          </cell>
          <cell r="AG460">
            <v>200</v>
          </cell>
        </row>
        <row r="461">
          <cell r="G461" t="str">
            <v>VPN_D</v>
          </cell>
          <cell r="P461" t="str">
            <v>ON</v>
          </cell>
          <cell r="X461">
            <v>0</v>
          </cell>
          <cell r="Y461">
            <v>0</v>
          </cell>
          <cell r="Z461">
            <v>0</v>
          </cell>
          <cell r="AA461">
            <v>26</v>
          </cell>
          <cell r="AB461">
            <v>226</v>
          </cell>
          <cell r="AG461">
            <v>200</v>
          </cell>
        </row>
        <row r="462">
          <cell r="G462" t="str">
            <v>VPN_D</v>
          </cell>
          <cell r="P462" t="str">
            <v>ON</v>
          </cell>
          <cell r="X462">
            <v>0</v>
          </cell>
          <cell r="Y462">
            <v>0</v>
          </cell>
          <cell r="Z462">
            <v>0</v>
          </cell>
          <cell r="AA462">
            <v>26</v>
          </cell>
          <cell r="AB462">
            <v>226</v>
          </cell>
          <cell r="AG462">
            <v>200</v>
          </cell>
        </row>
        <row r="463">
          <cell r="G463" t="str">
            <v>VPN_D</v>
          </cell>
          <cell r="P463" t="str">
            <v>ON</v>
          </cell>
          <cell r="X463">
            <v>0</v>
          </cell>
          <cell r="Y463">
            <v>0</v>
          </cell>
          <cell r="Z463">
            <v>0</v>
          </cell>
          <cell r="AA463">
            <v>26</v>
          </cell>
          <cell r="AB463">
            <v>226</v>
          </cell>
          <cell r="AG463">
            <v>200</v>
          </cell>
        </row>
        <row r="464">
          <cell r="G464" t="str">
            <v>VPN_D</v>
          </cell>
          <cell r="P464" t="str">
            <v>ON</v>
          </cell>
          <cell r="X464">
            <v>0</v>
          </cell>
          <cell r="Y464">
            <v>0</v>
          </cell>
          <cell r="Z464">
            <v>0</v>
          </cell>
          <cell r="AA464">
            <v>26</v>
          </cell>
          <cell r="AB464">
            <v>226</v>
          </cell>
          <cell r="AG464">
            <v>200</v>
          </cell>
        </row>
        <row r="465">
          <cell r="G465" t="str">
            <v>VPN_D</v>
          </cell>
          <cell r="P465" t="str">
            <v>ON</v>
          </cell>
          <cell r="X465">
            <v>0</v>
          </cell>
          <cell r="Y465">
            <v>0</v>
          </cell>
          <cell r="Z465">
            <v>0</v>
          </cell>
          <cell r="AA465">
            <v>26</v>
          </cell>
          <cell r="AB465">
            <v>226</v>
          </cell>
          <cell r="AG465">
            <v>200</v>
          </cell>
        </row>
        <row r="466">
          <cell r="G466" t="str">
            <v>VPN_D</v>
          </cell>
          <cell r="P466" t="str">
            <v>ON</v>
          </cell>
          <cell r="X466">
            <v>0</v>
          </cell>
          <cell r="Y466">
            <v>0</v>
          </cell>
          <cell r="Z466">
            <v>0</v>
          </cell>
          <cell r="AA466">
            <v>26</v>
          </cell>
          <cell r="AB466">
            <v>226</v>
          </cell>
          <cell r="AG466">
            <v>200</v>
          </cell>
        </row>
        <row r="467">
          <cell r="G467" t="str">
            <v>VPN_D</v>
          </cell>
          <cell r="P467" t="str">
            <v>ON</v>
          </cell>
          <cell r="X467">
            <v>0</v>
          </cell>
          <cell r="Y467">
            <v>0</v>
          </cell>
          <cell r="Z467">
            <v>0</v>
          </cell>
          <cell r="AA467">
            <v>26</v>
          </cell>
          <cell r="AB467">
            <v>226</v>
          </cell>
          <cell r="AG467">
            <v>200</v>
          </cell>
        </row>
        <row r="468">
          <cell r="G468" t="str">
            <v>VPN_D</v>
          </cell>
          <cell r="P468" t="str">
            <v>ON</v>
          </cell>
          <cell r="X468">
            <v>0</v>
          </cell>
          <cell r="Y468">
            <v>0</v>
          </cell>
          <cell r="Z468">
            <v>0</v>
          </cell>
          <cell r="AA468">
            <v>26</v>
          </cell>
          <cell r="AB468">
            <v>226</v>
          </cell>
          <cell r="AG468">
            <v>200</v>
          </cell>
        </row>
        <row r="469">
          <cell r="G469" t="str">
            <v>VPN_D</v>
          </cell>
          <cell r="P469" t="str">
            <v>ON</v>
          </cell>
          <cell r="X469">
            <v>0</v>
          </cell>
          <cell r="Y469">
            <v>0</v>
          </cell>
          <cell r="Z469">
            <v>0</v>
          </cell>
          <cell r="AA469">
            <v>26</v>
          </cell>
          <cell r="AB469">
            <v>226</v>
          </cell>
          <cell r="AG469">
            <v>200</v>
          </cell>
        </row>
        <row r="470">
          <cell r="G470" t="str">
            <v>VPN_D</v>
          </cell>
          <cell r="P470" t="str">
            <v>ON</v>
          </cell>
          <cell r="X470">
            <v>0</v>
          </cell>
          <cell r="Y470">
            <v>0</v>
          </cell>
          <cell r="Z470">
            <v>0</v>
          </cell>
          <cell r="AA470">
            <v>26</v>
          </cell>
          <cell r="AB470">
            <v>226</v>
          </cell>
          <cell r="AG470">
            <v>200</v>
          </cell>
        </row>
        <row r="471">
          <cell r="G471" t="str">
            <v>VPN_D</v>
          </cell>
          <cell r="P471" t="str">
            <v>ON</v>
          </cell>
          <cell r="X471">
            <v>0</v>
          </cell>
          <cell r="Y471">
            <v>0</v>
          </cell>
          <cell r="Z471">
            <v>0</v>
          </cell>
          <cell r="AA471">
            <v>26</v>
          </cell>
          <cell r="AB471">
            <v>226</v>
          </cell>
          <cell r="AG471">
            <v>200</v>
          </cell>
        </row>
        <row r="472">
          <cell r="G472" t="str">
            <v>VPN_D</v>
          </cell>
          <cell r="P472" t="str">
            <v>ON</v>
          </cell>
          <cell r="X472">
            <v>0</v>
          </cell>
          <cell r="Y472">
            <v>0</v>
          </cell>
          <cell r="Z472">
            <v>0</v>
          </cell>
          <cell r="AA472">
            <v>26</v>
          </cell>
          <cell r="AB472">
            <v>226</v>
          </cell>
          <cell r="AG472">
            <v>200</v>
          </cell>
        </row>
        <row r="473">
          <cell r="G473" t="str">
            <v>VPN_D</v>
          </cell>
          <cell r="P473" t="str">
            <v>ON</v>
          </cell>
          <cell r="X473">
            <v>0</v>
          </cell>
          <cell r="Y473">
            <v>0</v>
          </cell>
          <cell r="Z473">
            <v>0</v>
          </cell>
          <cell r="AA473">
            <v>26</v>
          </cell>
          <cell r="AB473">
            <v>226</v>
          </cell>
          <cell r="AG473">
            <v>200</v>
          </cell>
        </row>
        <row r="474">
          <cell r="G474" t="str">
            <v>VPN_D</v>
          </cell>
          <cell r="P474" t="str">
            <v>ON</v>
          </cell>
          <cell r="X474">
            <v>0</v>
          </cell>
          <cell r="Y474">
            <v>0</v>
          </cell>
          <cell r="Z474">
            <v>0</v>
          </cell>
          <cell r="AA474">
            <v>26</v>
          </cell>
          <cell r="AB474">
            <v>226</v>
          </cell>
          <cell r="AG474">
            <v>200</v>
          </cell>
        </row>
        <row r="475">
          <cell r="G475" t="str">
            <v>VPN_D</v>
          </cell>
          <cell r="P475" t="str">
            <v>ON</v>
          </cell>
          <cell r="X475">
            <v>0</v>
          </cell>
          <cell r="Y475">
            <v>0</v>
          </cell>
          <cell r="Z475">
            <v>0</v>
          </cell>
          <cell r="AA475">
            <v>26</v>
          </cell>
          <cell r="AB475">
            <v>226</v>
          </cell>
          <cell r="AG475">
            <v>200</v>
          </cell>
        </row>
        <row r="476">
          <cell r="G476" t="str">
            <v>VPN_D</v>
          </cell>
          <cell r="P476" t="str">
            <v>ON</v>
          </cell>
          <cell r="X476">
            <v>0</v>
          </cell>
          <cell r="Y476">
            <v>0</v>
          </cell>
          <cell r="Z476">
            <v>0</v>
          </cell>
          <cell r="AA476">
            <v>26</v>
          </cell>
          <cell r="AB476">
            <v>226</v>
          </cell>
          <cell r="AG476">
            <v>200</v>
          </cell>
        </row>
        <row r="477">
          <cell r="G477" t="str">
            <v>VPN_D</v>
          </cell>
          <cell r="P477" t="str">
            <v>ON</v>
          </cell>
          <cell r="X477">
            <v>0</v>
          </cell>
          <cell r="Y477">
            <v>0</v>
          </cell>
          <cell r="Z477">
            <v>0</v>
          </cell>
          <cell r="AA477">
            <v>26</v>
          </cell>
          <cell r="AB477">
            <v>226</v>
          </cell>
          <cell r="AG477">
            <v>200</v>
          </cell>
        </row>
        <row r="478">
          <cell r="G478" t="str">
            <v>VPN_D</v>
          </cell>
          <cell r="P478" t="str">
            <v>ON</v>
          </cell>
          <cell r="X478">
            <v>0</v>
          </cell>
          <cell r="Y478">
            <v>0</v>
          </cell>
          <cell r="Z478">
            <v>0</v>
          </cell>
          <cell r="AA478">
            <v>26</v>
          </cell>
          <cell r="AB478">
            <v>226</v>
          </cell>
          <cell r="AG478">
            <v>200</v>
          </cell>
        </row>
        <row r="479">
          <cell r="G479" t="str">
            <v>VPN_D</v>
          </cell>
          <cell r="P479" t="str">
            <v>ON</v>
          </cell>
          <cell r="X479">
            <v>0</v>
          </cell>
          <cell r="Y479">
            <v>0</v>
          </cell>
          <cell r="Z479">
            <v>0</v>
          </cell>
          <cell r="AA479">
            <v>26</v>
          </cell>
          <cell r="AB479">
            <v>226</v>
          </cell>
          <cell r="AG479">
            <v>200</v>
          </cell>
        </row>
        <row r="480">
          <cell r="G480" t="str">
            <v>VPN_D</v>
          </cell>
          <cell r="P480" t="str">
            <v>ON</v>
          </cell>
          <cell r="X480">
            <v>0</v>
          </cell>
          <cell r="Y480">
            <v>0</v>
          </cell>
          <cell r="Z480">
            <v>0</v>
          </cell>
          <cell r="AA480">
            <v>26</v>
          </cell>
          <cell r="AB480">
            <v>226</v>
          </cell>
          <cell r="AG480">
            <v>200</v>
          </cell>
        </row>
        <row r="481">
          <cell r="G481" t="str">
            <v>VPN_D</v>
          </cell>
          <cell r="P481" t="str">
            <v>ON</v>
          </cell>
          <cell r="X481">
            <v>0</v>
          </cell>
          <cell r="Y481">
            <v>0</v>
          </cell>
          <cell r="Z481">
            <v>0</v>
          </cell>
          <cell r="AA481">
            <v>26</v>
          </cell>
          <cell r="AB481">
            <v>226</v>
          </cell>
          <cell r="AG481">
            <v>200</v>
          </cell>
        </row>
        <row r="482">
          <cell r="G482" t="str">
            <v>VPN_D</v>
          </cell>
          <cell r="P482" t="str">
            <v>ON</v>
          </cell>
          <cell r="X482">
            <v>0</v>
          </cell>
          <cell r="Y482">
            <v>0</v>
          </cell>
          <cell r="Z482">
            <v>0</v>
          </cell>
          <cell r="AA482">
            <v>26</v>
          </cell>
          <cell r="AB482">
            <v>226</v>
          </cell>
          <cell r="AG482">
            <v>200</v>
          </cell>
        </row>
        <row r="483">
          <cell r="G483" t="str">
            <v>VPN_D</v>
          </cell>
          <cell r="P483" t="str">
            <v>ON</v>
          </cell>
          <cell r="X483">
            <v>0</v>
          </cell>
          <cell r="Y483">
            <v>0</v>
          </cell>
          <cell r="Z483">
            <v>0</v>
          </cell>
          <cell r="AA483">
            <v>26</v>
          </cell>
          <cell r="AB483">
            <v>226</v>
          </cell>
          <cell r="AG483">
            <v>200</v>
          </cell>
        </row>
        <row r="484">
          <cell r="G484" t="str">
            <v>VPN_D</v>
          </cell>
          <cell r="P484" t="str">
            <v>ON</v>
          </cell>
          <cell r="X484">
            <v>0</v>
          </cell>
          <cell r="Y484">
            <v>0</v>
          </cell>
          <cell r="Z484">
            <v>0</v>
          </cell>
          <cell r="AA484">
            <v>26</v>
          </cell>
          <cell r="AB484">
            <v>226</v>
          </cell>
          <cell r="AG484">
            <v>200</v>
          </cell>
        </row>
        <row r="485">
          <cell r="G485" t="str">
            <v>VPN_D</v>
          </cell>
          <cell r="P485" t="str">
            <v>ON</v>
          </cell>
          <cell r="X485">
            <v>0</v>
          </cell>
          <cell r="Y485">
            <v>0</v>
          </cell>
          <cell r="Z485">
            <v>0</v>
          </cell>
          <cell r="AA485">
            <v>26</v>
          </cell>
          <cell r="AB485">
            <v>226</v>
          </cell>
          <cell r="AG485">
            <v>200</v>
          </cell>
        </row>
        <row r="486">
          <cell r="G486" t="str">
            <v>VPN_D</v>
          </cell>
          <cell r="P486" t="str">
            <v>ON</v>
          </cell>
          <cell r="X486">
            <v>0</v>
          </cell>
          <cell r="Y486">
            <v>0</v>
          </cell>
          <cell r="Z486">
            <v>0</v>
          </cell>
          <cell r="AA486">
            <v>26</v>
          </cell>
          <cell r="AB486">
            <v>226</v>
          </cell>
          <cell r="AG486">
            <v>200</v>
          </cell>
        </row>
        <row r="487">
          <cell r="G487" t="str">
            <v>VPN_D</v>
          </cell>
          <cell r="P487" t="str">
            <v>ON</v>
          </cell>
          <cell r="X487">
            <v>0</v>
          </cell>
          <cell r="Y487">
            <v>0</v>
          </cell>
          <cell r="Z487">
            <v>0</v>
          </cell>
          <cell r="AA487">
            <v>26</v>
          </cell>
          <cell r="AB487">
            <v>226</v>
          </cell>
          <cell r="AG487">
            <v>200</v>
          </cell>
        </row>
        <row r="488">
          <cell r="G488" t="str">
            <v>VPN_D</v>
          </cell>
          <cell r="P488" t="str">
            <v>ON</v>
          </cell>
          <cell r="X488">
            <v>0</v>
          </cell>
          <cell r="Y488">
            <v>0</v>
          </cell>
          <cell r="Z488">
            <v>0</v>
          </cell>
          <cell r="AA488">
            <v>26</v>
          </cell>
          <cell r="AB488">
            <v>226</v>
          </cell>
          <cell r="AG488">
            <v>200</v>
          </cell>
        </row>
        <row r="489">
          <cell r="G489" t="str">
            <v>VPN_D</v>
          </cell>
          <cell r="P489" t="str">
            <v>ON</v>
          </cell>
          <cell r="X489">
            <v>0</v>
          </cell>
          <cell r="Y489">
            <v>0</v>
          </cell>
          <cell r="Z489">
            <v>0</v>
          </cell>
          <cell r="AA489">
            <v>26</v>
          </cell>
          <cell r="AB489">
            <v>226</v>
          </cell>
          <cell r="AG489">
            <v>200</v>
          </cell>
        </row>
        <row r="490">
          <cell r="G490" t="str">
            <v>VPN_D</v>
          </cell>
          <cell r="P490" t="str">
            <v>ON</v>
          </cell>
          <cell r="X490">
            <v>0</v>
          </cell>
          <cell r="Y490">
            <v>0</v>
          </cell>
          <cell r="Z490">
            <v>0</v>
          </cell>
          <cell r="AA490">
            <v>26</v>
          </cell>
          <cell r="AB490">
            <v>226</v>
          </cell>
          <cell r="AG490">
            <v>200</v>
          </cell>
        </row>
        <row r="491">
          <cell r="G491" t="str">
            <v>VPN_D</v>
          </cell>
          <cell r="P491" t="str">
            <v>ON</v>
          </cell>
          <cell r="X491">
            <v>0</v>
          </cell>
          <cell r="Y491">
            <v>0</v>
          </cell>
          <cell r="Z491">
            <v>0</v>
          </cell>
          <cell r="AA491">
            <v>26</v>
          </cell>
          <cell r="AB491">
            <v>226</v>
          </cell>
          <cell r="AG491">
            <v>200</v>
          </cell>
        </row>
        <row r="492">
          <cell r="G492" t="str">
            <v>VPN_D</v>
          </cell>
          <cell r="P492" t="str">
            <v>ON</v>
          </cell>
          <cell r="X492">
            <v>0</v>
          </cell>
          <cell r="Y492">
            <v>0</v>
          </cell>
          <cell r="Z492">
            <v>0</v>
          </cell>
          <cell r="AA492">
            <v>26</v>
          </cell>
          <cell r="AB492">
            <v>226</v>
          </cell>
          <cell r="AG492">
            <v>200</v>
          </cell>
        </row>
        <row r="493">
          <cell r="G493" t="str">
            <v>VPN_D</v>
          </cell>
          <cell r="P493" t="str">
            <v>ON</v>
          </cell>
          <cell r="X493">
            <v>0</v>
          </cell>
          <cell r="Y493">
            <v>0</v>
          </cell>
          <cell r="Z493">
            <v>0</v>
          </cell>
          <cell r="AA493">
            <v>26</v>
          </cell>
          <cell r="AB493">
            <v>226</v>
          </cell>
          <cell r="AG493">
            <v>200</v>
          </cell>
        </row>
        <row r="494">
          <cell r="G494" t="str">
            <v>VPN_D</v>
          </cell>
          <cell r="P494" t="str">
            <v>ON</v>
          </cell>
          <cell r="X494">
            <v>0</v>
          </cell>
          <cell r="Y494">
            <v>0</v>
          </cell>
          <cell r="Z494">
            <v>0</v>
          </cell>
          <cell r="AA494">
            <v>26</v>
          </cell>
          <cell r="AB494">
            <v>226</v>
          </cell>
          <cell r="AG494">
            <v>200</v>
          </cell>
        </row>
        <row r="495">
          <cell r="G495" t="str">
            <v>VPN_D</v>
          </cell>
          <cell r="P495" t="str">
            <v>ON</v>
          </cell>
          <cell r="X495">
            <v>0</v>
          </cell>
          <cell r="Y495">
            <v>0</v>
          </cell>
          <cell r="Z495">
            <v>0</v>
          </cell>
          <cell r="AA495">
            <v>26</v>
          </cell>
          <cell r="AB495">
            <v>226</v>
          </cell>
          <cell r="AG495">
            <v>200</v>
          </cell>
        </row>
        <row r="496">
          <cell r="G496" t="str">
            <v>VPN_D</v>
          </cell>
          <cell r="P496" t="str">
            <v>ON</v>
          </cell>
          <cell r="X496">
            <v>0</v>
          </cell>
          <cell r="Y496">
            <v>0</v>
          </cell>
          <cell r="Z496">
            <v>0</v>
          </cell>
          <cell r="AA496">
            <v>26</v>
          </cell>
          <cell r="AB496">
            <v>226</v>
          </cell>
          <cell r="AG496">
            <v>200</v>
          </cell>
        </row>
        <row r="497">
          <cell r="G497" t="str">
            <v>VPN_D</v>
          </cell>
          <cell r="P497" t="str">
            <v>ON</v>
          </cell>
          <cell r="X497">
            <v>0</v>
          </cell>
          <cell r="Y497">
            <v>0</v>
          </cell>
          <cell r="Z497">
            <v>0</v>
          </cell>
          <cell r="AA497">
            <v>26</v>
          </cell>
          <cell r="AB497">
            <v>226</v>
          </cell>
          <cell r="AG497">
            <v>200</v>
          </cell>
        </row>
        <row r="498">
          <cell r="G498" t="str">
            <v>VPN_D</v>
          </cell>
          <cell r="P498" t="str">
            <v>ON</v>
          </cell>
          <cell r="X498">
            <v>0</v>
          </cell>
          <cell r="Y498">
            <v>0</v>
          </cell>
          <cell r="Z498">
            <v>0</v>
          </cell>
          <cell r="AA498">
            <v>26</v>
          </cell>
          <cell r="AB498">
            <v>226</v>
          </cell>
          <cell r="AG498">
            <v>200</v>
          </cell>
        </row>
        <row r="499">
          <cell r="G499" t="str">
            <v>VPN_D</v>
          </cell>
          <cell r="P499" t="str">
            <v>ON</v>
          </cell>
          <cell r="X499">
            <v>0</v>
          </cell>
          <cell r="Y499">
            <v>0</v>
          </cell>
          <cell r="Z499">
            <v>0</v>
          </cell>
          <cell r="AA499">
            <v>26</v>
          </cell>
          <cell r="AB499">
            <v>226</v>
          </cell>
          <cell r="AG499">
            <v>200</v>
          </cell>
        </row>
        <row r="500">
          <cell r="G500" t="str">
            <v>VPN_D</v>
          </cell>
          <cell r="P500" t="str">
            <v>ON</v>
          </cell>
          <cell r="X500">
            <v>0</v>
          </cell>
          <cell r="Y500">
            <v>0</v>
          </cell>
          <cell r="Z500">
            <v>0</v>
          </cell>
          <cell r="AA500">
            <v>26</v>
          </cell>
          <cell r="AB500">
            <v>226</v>
          </cell>
          <cell r="AG500">
            <v>200</v>
          </cell>
        </row>
        <row r="501">
          <cell r="G501" t="str">
            <v>VPN_D</v>
          </cell>
          <cell r="P501" t="str">
            <v>ON</v>
          </cell>
          <cell r="X501">
            <v>0</v>
          </cell>
          <cell r="Y501">
            <v>0</v>
          </cell>
          <cell r="Z501">
            <v>0</v>
          </cell>
          <cell r="AA501">
            <v>26</v>
          </cell>
          <cell r="AB501">
            <v>226</v>
          </cell>
          <cell r="AG501">
            <v>200</v>
          </cell>
        </row>
        <row r="502">
          <cell r="G502" t="str">
            <v>VPN_D</v>
          </cell>
          <cell r="P502" t="str">
            <v>ON</v>
          </cell>
          <cell r="X502">
            <v>0</v>
          </cell>
          <cell r="Y502">
            <v>0</v>
          </cell>
          <cell r="Z502">
            <v>0</v>
          </cell>
          <cell r="AA502">
            <v>26</v>
          </cell>
          <cell r="AB502">
            <v>226</v>
          </cell>
          <cell r="AG502">
            <v>200</v>
          </cell>
        </row>
        <row r="503">
          <cell r="G503" t="str">
            <v>VPN_D</v>
          </cell>
          <cell r="P503" t="str">
            <v>ON</v>
          </cell>
          <cell r="X503">
            <v>0</v>
          </cell>
          <cell r="Y503">
            <v>0</v>
          </cell>
          <cell r="Z503">
            <v>0</v>
          </cell>
          <cell r="AA503">
            <v>26</v>
          </cell>
          <cell r="AB503">
            <v>226</v>
          </cell>
          <cell r="AG503">
            <v>200</v>
          </cell>
        </row>
        <row r="504">
          <cell r="G504" t="str">
            <v>VPN_D</v>
          </cell>
          <cell r="P504" t="str">
            <v>ON</v>
          </cell>
          <cell r="X504">
            <v>0</v>
          </cell>
          <cell r="Y504">
            <v>0</v>
          </cell>
          <cell r="Z504">
            <v>0</v>
          </cell>
          <cell r="AA504">
            <v>26</v>
          </cell>
          <cell r="AB504">
            <v>226</v>
          </cell>
          <cell r="AG504">
            <v>200</v>
          </cell>
        </row>
        <row r="505">
          <cell r="G505" t="str">
            <v>VPN_D</v>
          </cell>
          <cell r="P505" t="str">
            <v>ON</v>
          </cell>
          <cell r="X505">
            <v>0</v>
          </cell>
          <cell r="Y505">
            <v>0</v>
          </cell>
          <cell r="Z505">
            <v>0</v>
          </cell>
          <cell r="AA505">
            <v>26</v>
          </cell>
          <cell r="AB505">
            <v>226</v>
          </cell>
          <cell r="AG505">
            <v>200</v>
          </cell>
        </row>
        <row r="506">
          <cell r="G506" t="str">
            <v>VPN_D</v>
          </cell>
          <cell r="P506" t="str">
            <v>ON</v>
          </cell>
          <cell r="X506">
            <v>0</v>
          </cell>
          <cell r="Y506">
            <v>0</v>
          </cell>
          <cell r="Z506">
            <v>0</v>
          </cell>
          <cell r="AA506">
            <v>26</v>
          </cell>
          <cell r="AB506">
            <v>226</v>
          </cell>
          <cell r="AG506">
            <v>200</v>
          </cell>
        </row>
        <row r="507">
          <cell r="G507" t="str">
            <v>VPN_D</v>
          </cell>
          <cell r="P507" t="str">
            <v>ON</v>
          </cell>
          <cell r="X507">
            <v>0</v>
          </cell>
          <cell r="Y507">
            <v>0</v>
          </cell>
          <cell r="Z507">
            <v>0</v>
          </cell>
          <cell r="AA507">
            <v>26</v>
          </cell>
          <cell r="AB507">
            <v>226</v>
          </cell>
          <cell r="AG507">
            <v>200</v>
          </cell>
        </row>
        <row r="508">
          <cell r="G508" t="str">
            <v>VPN_D</v>
          </cell>
          <cell r="P508" t="str">
            <v>ON</v>
          </cell>
          <cell r="X508">
            <v>0</v>
          </cell>
          <cell r="Y508">
            <v>0</v>
          </cell>
          <cell r="Z508">
            <v>0</v>
          </cell>
          <cell r="AA508">
            <v>26</v>
          </cell>
          <cell r="AB508">
            <v>226</v>
          </cell>
          <cell r="AG508">
            <v>200</v>
          </cell>
        </row>
        <row r="509">
          <cell r="G509" t="str">
            <v>VPN_D</v>
          </cell>
          <cell r="P509" t="str">
            <v>ON</v>
          </cell>
          <cell r="X509">
            <v>0</v>
          </cell>
          <cell r="Y509">
            <v>0</v>
          </cell>
          <cell r="Z509">
            <v>0</v>
          </cell>
          <cell r="AA509">
            <v>26</v>
          </cell>
          <cell r="AB509">
            <v>226</v>
          </cell>
          <cell r="AG509">
            <v>200</v>
          </cell>
        </row>
        <row r="510">
          <cell r="G510" t="str">
            <v>VPN_D</v>
          </cell>
          <cell r="P510" t="str">
            <v>ON</v>
          </cell>
          <cell r="X510">
            <v>0</v>
          </cell>
          <cell r="Y510">
            <v>0</v>
          </cell>
          <cell r="Z510">
            <v>0</v>
          </cell>
          <cell r="AA510">
            <v>26</v>
          </cell>
          <cell r="AB510">
            <v>226</v>
          </cell>
          <cell r="AG510">
            <v>200</v>
          </cell>
        </row>
        <row r="511">
          <cell r="G511" t="str">
            <v>VPN_D</v>
          </cell>
          <cell r="P511" t="str">
            <v>ON</v>
          </cell>
          <cell r="X511">
            <v>0</v>
          </cell>
          <cell r="Y511">
            <v>0</v>
          </cell>
          <cell r="Z511">
            <v>0</v>
          </cell>
          <cell r="AA511">
            <v>26</v>
          </cell>
          <cell r="AB511">
            <v>226</v>
          </cell>
          <cell r="AG511">
            <v>200</v>
          </cell>
        </row>
        <row r="512">
          <cell r="G512" t="str">
            <v>VPN_D</v>
          </cell>
          <cell r="P512" t="str">
            <v>ON</v>
          </cell>
          <cell r="X512">
            <v>0</v>
          </cell>
          <cell r="Y512">
            <v>0</v>
          </cell>
          <cell r="Z512">
            <v>0</v>
          </cell>
          <cell r="AA512">
            <v>26</v>
          </cell>
          <cell r="AB512">
            <v>226</v>
          </cell>
          <cell r="AG512">
            <v>200</v>
          </cell>
        </row>
        <row r="513">
          <cell r="G513" t="str">
            <v>VPN_D</v>
          </cell>
          <cell r="P513" t="str">
            <v>ON</v>
          </cell>
          <cell r="X513">
            <v>0</v>
          </cell>
          <cell r="Y513">
            <v>0</v>
          </cell>
          <cell r="Z513">
            <v>0</v>
          </cell>
          <cell r="AA513">
            <v>26</v>
          </cell>
          <cell r="AB513">
            <v>226</v>
          </cell>
          <cell r="AG513">
            <v>200</v>
          </cell>
        </row>
        <row r="514">
          <cell r="G514" t="str">
            <v>VPN_D</v>
          </cell>
          <cell r="P514" t="str">
            <v>ON</v>
          </cell>
          <cell r="X514">
            <v>0</v>
          </cell>
          <cell r="Y514">
            <v>0</v>
          </cell>
          <cell r="Z514">
            <v>0</v>
          </cell>
          <cell r="AA514">
            <v>26</v>
          </cell>
          <cell r="AB514">
            <v>226</v>
          </cell>
          <cell r="AG514">
            <v>200</v>
          </cell>
        </row>
        <row r="515">
          <cell r="G515" t="str">
            <v>VPN_D</v>
          </cell>
          <cell r="P515" t="str">
            <v>ON</v>
          </cell>
          <cell r="X515">
            <v>0</v>
          </cell>
          <cell r="Y515">
            <v>0</v>
          </cell>
          <cell r="Z515">
            <v>0</v>
          </cell>
          <cell r="AA515">
            <v>26</v>
          </cell>
          <cell r="AB515">
            <v>226</v>
          </cell>
          <cell r="AG515">
            <v>200</v>
          </cell>
        </row>
        <row r="516">
          <cell r="G516" t="str">
            <v>VPN_D</v>
          </cell>
          <cell r="P516" t="str">
            <v>ON</v>
          </cell>
          <cell r="X516">
            <v>0</v>
          </cell>
          <cell r="Y516">
            <v>0</v>
          </cell>
          <cell r="Z516">
            <v>0</v>
          </cell>
          <cell r="AA516">
            <v>26</v>
          </cell>
          <cell r="AB516">
            <v>226</v>
          </cell>
          <cell r="AG516">
            <v>200</v>
          </cell>
        </row>
        <row r="517">
          <cell r="G517" t="str">
            <v>VPN_D</v>
          </cell>
          <cell r="P517" t="str">
            <v>ON</v>
          </cell>
          <cell r="X517">
            <v>0</v>
          </cell>
          <cell r="Y517">
            <v>0</v>
          </cell>
          <cell r="Z517">
            <v>0</v>
          </cell>
          <cell r="AA517">
            <v>26</v>
          </cell>
          <cell r="AB517">
            <v>226</v>
          </cell>
          <cell r="AG517">
            <v>200</v>
          </cell>
        </row>
        <row r="518">
          <cell r="G518" t="str">
            <v>VPN_D</v>
          </cell>
          <cell r="P518" t="str">
            <v>ON</v>
          </cell>
          <cell r="X518">
            <v>0</v>
          </cell>
          <cell r="Y518">
            <v>0</v>
          </cell>
          <cell r="Z518">
            <v>0</v>
          </cell>
          <cell r="AA518">
            <v>26</v>
          </cell>
          <cell r="AB518">
            <v>226</v>
          </cell>
          <cell r="AG518">
            <v>200</v>
          </cell>
        </row>
        <row r="519">
          <cell r="G519" t="str">
            <v>VPN_D</v>
          </cell>
          <cell r="P519" t="str">
            <v>ON</v>
          </cell>
          <cell r="X519">
            <v>0</v>
          </cell>
          <cell r="Y519">
            <v>0</v>
          </cell>
          <cell r="Z519">
            <v>0</v>
          </cell>
          <cell r="AA519">
            <v>26</v>
          </cell>
          <cell r="AB519">
            <v>226</v>
          </cell>
          <cell r="AG519">
            <v>200</v>
          </cell>
        </row>
        <row r="520">
          <cell r="G520" t="str">
            <v>VPN_D</v>
          </cell>
          <cell r="P520" t="str">
            <v>ON</v>
          </cell>
          <cell r="X520">
            <v>0</v>
          </cell>
          <cell r="Y520">
            <v>0</v>
          </cell>
          <cell r="Z520">
            <v>0</v>
          </cell>
          <cell r="AA520">
            <v>26</v>
          </cell>
          <cell r="AB520">
            <v>226</v>
          </cell>
          <cell r="AG520">
            <v>200</v>
          </cell>
        </row>
        <row r="521">
          <cell r="G521" t="str">
            <v>VPN_D</v>
          </cell>
          <cell r="P521" t="str">
            <v>ON</v>
          </cell>
          <cell r="X521">
            <v>0</v>
          </cell>
          <cell r="Y521">
            <v>0</v>
          </cell>
          <cell r="Z521">
            <v>0</v>
          </cell>
          <cell r="AA521">
            <v>26</v>
          </cell>
          <cell r="AB521">
            <v>226</v>
          </cell>
          <cell r="AG521">
            <v>200</v>
          </cell>
        </row>
        <row r="522">
          <cell r="G522" t="str">
            <v>VPN_D</v>
          </cell>
          <cell r="P522" t="str">
            <v>ON</v>
          </cell>
          <cell r="X522">
            <v>0</v>
          </cell>
          <cell r="Y522">
            <v>0</v>
          </cell>
          <cell r="Z522">
            <v>0</v>
          </cell>
          <cell r="AA522">
            <v>26</v>
          </cell>
          <cell r="AB522">
            <v>226</v>
          </cell>
          <cell r="AG522">
            <v>200</v>
          </cell>
        </row>
        <row r="523">
          <cell r="G523" t="str">
            <v>VPN_D</v>
          </cell>
          <cell r="P523" t="str">
            <v>ON</v>
          </cell>
          <cell r="X523">
            <v>0</v>
          </cell>
          <cell r="Y523">
            <v>0</v>
          </cell>
          <cell r="Z523">
            <v>0</v>
          </cell>
          <cell r="AA523">
            <v>26</v>
          </cell>
          <cell r="AB523">
            <v>226</v>
          </cell>
          <cell r="AG523">
            <v>200</v>
          </cell>
        </row>
        <row r="524">
          <cell r="G524" t="str">
            <v>VPN_D</v>
          </cell>
          <cell r="P524" t="str">
            <v>ON</v>
          </cell>
          <cell r="X524">
            <v>0</v>
          </cell>
          <cell r="Y524">
            <v>0</v>
          </cell>
          <cell r="Z524">
            <v>0</v>
          </cell>
          <cell r="AA524">
            <v>26</v>
          </cell>
          <cell r="AB524">
            <v>226</v>
          </cell>
          <cell r="AG524">
            <v>200</v>
          </cell>
        </row>
        <row r="525">
          <cell r="G525" t="str">
            <v>VPN_D</v>
          </cell>
          <cell r="P525" t="str">
            <v>ON</v>
          </cell>
          <cell r="X525">
            <v>0</v>
          </cell>
          <cell r="Y525">
            <v>0</v>
          </cell>
          <cell r="Z525">
            <v>0</v>
          </cell>
          <cell r="AA525">
            <v>26</v>
          </cell>
          <cell r="AB525">
            <v>226</v>
          </cell>
          <cell r="AG525">
            <v>200</v>
          </cell>
        </row>
        <row r="526">
          <cell r="G526" t="str">
            <v>VPN_D</v>
          </cell>
          <cell r="P526" t="str">
            <v>ON</v>
          </cell>
          <cell r="X526">
            <v>0</v>
          </cell>
          <cell r="Y526">
            <v>0</v>
          </cell>
          <cell r="Z526">
            <v>0</v>
          </cell>
          <cell r="AA526">
            <v>26</v>
          </cell>
          <cell r="AB526">
            <v>226</v>
          </cell>
          <cell r="AG526">
            <v>200</v>
          </cell>
        </row>
        <row r="527">
          <cell r="G527" t="str">
            <v>VPN_D</v>
          </cell>
          <cell r="P527" t="str">
            <v>ON</v>
          </cell>
          <cell r="X527">
            <v>0</v>
          </cell>
          <cell r="Y527">
            <v>0</v>
          </cell>
          <cell r="Z527">
            <v>0</v>
          </cell>
          <cell r="AA527">
            <v>26</v>
          </cell>
          <cell r="AB527">
            <v>226</v>
          </cell>
          <cell r="AG527">
            <v>200</v>
          </cell>
        </row>
        <row r="528">
          <cell r="G528" t="str">
            <v>VPN_D</v>
          </cell>
          <cell r="P528" t="str">
            <v>ON</v>
          </cell>
          <cell r="X528">
            <v>0</v>
          </cell>
          <cell r="Y528">
            <v>0</v>
          </cell>
          <cell r="Z528">
            <v>0</v>
          </cell>
          <cell r="AA528">
            <v>26</v>
          </cell>
          <cell r="AB528">
            <v>226</v>
          </cell>
          <cell r="AG528">
            <v>200</v>
          </cell>
        </row>
        <row r="529">
          <cell r="G529" t="str">
            <v>VPN_D</v>
          </cell>
          <cell r="P529" t="str">
            <v>ON</v>
          </cell>
          <cell r="X529">
            <v>0</v>
          </cell>
          <cell r="Y529">
            <v>0</v>
          </cell>
          <cell r="Z529">
            <v>0</v>
          </cell>
          <cell r="AA529">
            <v>26</v>
          </cell>
          <cell r="AB529">
            <v>226</v>
          </cell>
          <cell r="AG529">
            <v>200</v>
          </cell>
        </row>
        <row r="530">
          <cell r="G530" t="str">
            <v>VPN_D</v>
          </cell>
          <cell r="P530" t="str">
            <v>ON</v>
          </cell>
          <cell r="X530">
            <v>0</v>
          </cell>
          <cell r="Y530">
            <v>0</v>
          </cell>
          <cell r="Z530">
            <v>0</v>
          </cell>
          <cell r="AA530">
            <v>26</v>
          </cell>
          <cell r="AB530">
            <v>226</v>
          </cell>
          <cell r="AG530">
            <v>200</v>
          </cell>
        </row>
        <row r="531">
          <cell r="G531" t="str">
            <v>VPN_D</v>
          </cell>
          <cell r="P531" t="str">
            <v>ON</v>
          </cell>
          <cell r="X531">
            <v>0</v>
          </cell>
          <cell r="Y531">
            <v>0</v>
          </cell>
          <cell r="Z531">
            <v>0</v>
          </cell>
          <cell r="AA531">
            <v>26</v>
          </cell>
          <cell r="AB531">
            <v>226</v>
          </cell>
          <cell r="AG531">
            <v>200</v>
          </cell>
        </row>
        <row r="532">
          <cell r="G532" t="str">
            <v>VPN_D</v>
          </cell>
          <cell r="P532" t="str">
            <v>ON</v>
          </cell>
          <cell r="X532">
            <v>0</v>
          </cell>
          <cell r="Y532">
            <v>0</v>
          </cell>
          <cell r="Z532">
            <v>0</v>
          </cell>
          <cell r="AA532">
            <v>26</v>
          </cell>
          <cell r="AB532">
            <v>226</v>
          </cell>
          <cell r="AG532">
            <v>200</v>
          </cell>
        </row>
        <row r="533">
          <cell r="G533" t="str">
            <v>VPN_D</v>
          </cell>
          <cell r="P533" t="str">
            <v>ON</v>
          </cell>
          <cell r="X533">
            <v>0</v>
          </cell>
          <cell r="Y533">
            <v>0</v>
          </cell>
          <cell r="Z533">
            <v>0</v>
          </cell>
          <cell r="AA533">
            <v>26</v>
          </cell>
          <cell r="AB533">
            <v>226</v>
          </cell>
          <cell r="AG533">
            <v>200</v>
          </cell>
        </row>
        <row r="534">
          <cell r="G534" t="str">
            <v>VPN_D</v>
          </cell>
          <cell r="P534" t="str">
            <v>ON</v>
          </cell>
          <cell r="X534">
            <v>0</v>
          </cell>
          <cell r="Y534">
            <v>0</v>
          </cell>
          <cell r="Z534">
            <v>0</v>
          </cell>
          <cell r="AA534">
            <v>26</v>
          </cell>
          <cell r="AB534">
            <v>226</v>
          </cell>
          <cell r="AG534">
            <v>200</v>
          </cell>
        </row>
        <row r="535">
          <cell r="G535" t="str">
            <v>VPN_D</v>
          </cell>
          <cell r="P535" t="str">
            <v>ON</v>
          </cell>
          <cell r="X535">
            <v>0</v>
          </cell>
          <cell r="Y535">
            <v>0</v>
          </cell>
          <cell r="Z535">
            <v>0</v>
          </cell>
          <cell r="AA535">
            <v>26</v>
          </cell>
          <cell r="AB535">
            <v>226</v>
          </cell>
          <cell r="AG535">
            <v>200</v>
          </cell>
        </row>
        <row r="536">
          <cell r="G536" t="str">
            <v>VPN_D</v>
          </cell>
          <cell r="P536" t="str">
            <v>ON</v>
          </cell>
          <cell r="X536">
            <v>0</v>
          </cell>
          <cell r="Y536">
            <v>0</v>
          </cell>
          <cell r="Z536">
            <v>0</v>
          </cell>
          <cell r="AA536">
            <v>26</v>
          </cell>
          <cell r="AB536">
            <v>226</v>
          </cell>
          <cell r="AG536">
            <v>200</v>
          </cell>
        </row>
        <row r="537">
          <cell r="G537" t="str">
            <v>VPN_D</v>
          </cell>
          <cell r="P537" t="str">
            <v>ON</v>
          </cell>
          <cell r="X537">
            <v>0</v>
          </cell>
          <cell r="Y537">
            <v>0</v>
          </cell>
          <cell r="Z537">
            <v>0</v>
          </cell>
          <cell r="AA537">
            <v>26</v>
          </cell>
          <cell r="AB537">
            <v>226</v>
          </cell>
          <cell r="AG537">
            <v>200</v>
          </cell>
        </row>
        <row r="538">
          <cell r="G538" t="str">
            <v>VPN_D</v>
          </cell>
          <cell r="P538" t="str">
            <v>ON</v>
          </cell>
          <cell r="X538">
            <v>0</v>
          </cell>
          <cell r="Y538">
            <v>0</v>
          </cell>
          <cell r="Z538">
            <v>0</v>
          </cell>
          <cell r="AA538">
            <v>26</v>
          </cell>
          <cell r="AB538">
            <v>226</v>
          </cell>
          <cell r="AG538">
            <v>200</v>
          </cell>
        </row>
        <row r="539">
          <cell r="G539" t="str">
            <v>VPN_D</v>
          </cell>
          <cell r="P539" t="str">
            <v>ON</v>
          </cell>
          <cell r="X539">
            <v>0</v>
          </cell>
          <cell r="Y539">
            <v>0</v>
          </cell>
          <cell r="Z539">
            <v>0</v>
          </cell>
          <cell r="AA539">
            <v>26</v>
          </cell>
          <cell r="AB539">
            <v>226</v>
          </cell>
          <cell r="AG539">
            <v>200</v>
          </cell>
        </row>
        <row r="540">
          <cell r="G540" t="str">
            <v>VPN_D</v>
          </cell>
          <cell r="P540" t="str">
            <v>ON</v>
          </cell>
          <cell r="X540">
            <v>0</v>
          </cell>
          <cell r="Y540">
            <v>0</v>
          </cell>
          <cell r="Z540">
            <v>0</v>
          </cell>
          <cell r="AA540">
            <v>26</v>
          </cell>
          <cell r="AB540">
            <v>226</v>
          </cell>
          <cell r="AG540">
            <v>200</v>
          </cell>
        </row>
        <row r="541">
          <cell r="G541" t="str">
            <v>VPN_D</v>
          </cell>
          <cell r="P541" t="str">
            <v>ON</v>
          </cell>
          <cell r="X541">
            <v>0</v>
          </cell>
          <cell r="Y541">
            <v>0</v>
          </cell>
          <cell r="Z541">
            <v>0</v>
          </cell>
          <cell r="AA541">
            <v>26</v>
          </cell>
          <cell r="AB541">
            <v>226</v>
          </cell>
          <cell r="AG541">
            <v>200</v>
          </cell>
        </row>
        <row r="542">
          <cell r="G542" t="str">
            <v>VPN_D</v>
          </cell>
          <cell r="P542" t="str">
            <v>ON</v>
          </cell>
          <cell r="X542">
            <v>0</v>
          </cell>
          <cell r="Y542">
            <v>0</v>
          </cell>
          <cell r="Z542">
            <v>0</v>
          </cell>
          <cell r="AA542">
            <v>26</v>
          </cell>
          <cell r="AB542">
            <v>226</v>
          </cell>
          <cell r="AG542">
            <v>200</v>
          </cell>
        </row>
        <row r="543">
          <cell r="G543" t="str">
            <v>VPN_D</v>
          </cell>
          <cell r="P543" t="str">
            <v>ON</v>
          </cell>
          <cell r="X543">
            <v>0</v>
          </cell>
          <cell r="Y543">
            <v>0</v>
          </cell>
          <cell r="Z543">
            <v>0</v>
          </cell>
          <cell r="AA543">
            <v>0</v>
          </cell>
          <cell r="AB543">
            <v>0</v>
          </cell>
          <cell r="AG543">
            <v>0</v>
          </cell>
        </row>
        <row r="544">
          <cell r="G544" t="str">
            <v>VPN_D</v>
          </cell>
          <cell r="P544" t="str">
            <v>ON</v>
          </cell>
          <cell r="X544">
            <v>0</v>
          </cell>
          <cell r="Y544">
            <v>0</v>
          </cell>
          <cell r="Z544">
            <v>0</v>
          </cell>
          <cell r="AA544">
            <v>26</v>
          </cell>
          <cell r="AB544">
            <v>226</v>
          </cell>
          <cell r="AG544">
            <v>200</v>
          </cell>
        </row>
        <row r="545">
          <cell r="G545" t="str">
            <v>VPN_D</v>
          </cell>
          <cell r="P545" t="str">
            <v>ON</v>
          </cell>
          <cell r="X545">
            <v>0</v>
          </cell>
          <cell r="Y545">
            <v>0</v>
          </cell>
          <cell r="Z545">
            <v>0</v>
          </cell>
          <cell r="AA545">
            <v>26</v>
          </cell>
          <cell r="AB545">
            <v>226</v>
          </cell>
          <cell r="AG545">
            <v>200</v>
          </cell>
        </row>
        <row r="546">
          <cell r="G546" t="str">
            <v>VPN_D</v>
          </cell>
          <cell r="P546" t="str">
            <v>ON</v>
          </cell>
          <cell r="X546">
            <v>0</v>
          </cell>
          <cell r="Y546">
            <v>0</v>
          </cell>
          <cell r="Z546">
            <v>0</v>
          </cell>
          <cell r="AA546">
            <v>26</v>
          </cell>
          <cell r="AB546">
            <v>226</v>
          </cell>
          <cell r="AG546">
            <v>200</v>
          </cell>
        </row>
        <row r="547">
          <cell r="G547" t="str">
            <v>VPN_D</v>
          </cell>
          <cell r="P547" t="str">
            <v>ON</v>
          </cell>
          <cell r="X547">
            <v>0</v>
          </cell>
          <cell r="Y547">
            <v>0</v>
          </cell>
          <cell r="Z547">
            <v>0</v>
          </cell>
          <cell r="AA547">
            <v>26</v>
          </cell>
          <cell r="AB547">
            <v>226</v>
          </cell>
          <cell r="AG547">
            <v>200</v>
          </cell>
        </row>
        <row r="548">
          <cell r="G548" t="str">
            <v>VPN_D</v>
          </cell>
          <cell r="P548" t="str">
            <v>ON</v>
          </cell>
          <cell r="X548">
            <v>0</v>
          </cell>
          <cell r="Y548">
            <v>0</v>
          </cell>
          <cell r="Z548">
            <v>0</v>
          </cell>
          <cell r="AA548">
            <v>26</v>
          </cell>
          <cell r="AB548">
            <v>226</v>
          </cell>
          <cell r="AG548">
            <v>200</v>
          </cell>
        </row>
        <row r="549">
          <cell r="G549" t="str">
            <v>VPN_D</v>
          </cell>
          <cell r="P549" t="str">
            <v>ON</v>
          </cell>
          <cell r="X549">
            <v>0</v>
          </cell>
          <cell r="Y549">
            <v>0</v>
          </cell>
          <cell r="Z549">
            <v>0</v>
          </cell>
          <cell r="AA549">
            <v>26</v>
          </cell>
          <cell r="AB549">
            <v>226</v>
          </cell>
          <cell r="AG549">
            <v>200</v>
          </cell>
        </row>
        <row r="550">
          <cell r="G550" t="str">
            <v>VPN_D</v>
          </cell>
          <cell r="P550" t="str">
            <v>ON</v>
          </cell>
          <cell r="X550">
            <v>0</v>
          </cell>
          <cell r="Y550">
            <v>0</v>
          </cell>
          <cell r="Z550">
            <v>0</v>
          </cell>
          <cell r="AA550">
            <v>26</v>
          </cell>
          <cell r="AB550">
            <v>226</v>
          </cell>
          <cell r="AG550">
            <v>200</v>
          </cell>
        </row>
        <row r="551">
          <cell r="G551" t="str">
            <v>VPN_D</v>
          </cell>
          <cell r="P551" t="str">
            <v>ON</v>
          </cell>
          <cell r="X551">
            <v>0</v>
          </cell>
          <cell r="Y551">
            <v>0</v>
          </cell>
          <cell r="Z551">
            <v>0</v>
          </cell>
          <cell r="AA551">
            <v>26</v>
          </cell>
          <cell r="AB551">
            <v>226</v>
          </cell>
          <cell r="AG551">
            <v>200</v>
          </cell>
        </row>
        <row r="552">
          <cell r="G552" t="str">
            <v>VPN_D</v>
          </cell>
          <cell r="P552" t="str">
            <v>ON</v>
          </cell>
          <cell r="X552">
            <v>0</v>
          </cell>
          <cell r="Y552">
            <v>0</v>
          </cell>
          <cell r="Z552">
            <v>0</v>
          </cell>
          <cell r="AA552">
            <v>26</v>
          </cell>
          <cell r="AB552">
            <v>226</v>
          </cell>
          <cell r="AG552">
            <v>200</v>
          </cell>
        </row>
        <row r="553">
          <cell r="G553" t="str">
            <v>VPN_D</v>
          </cell>
          <cell r="P553" t="str">
            <v>ON</v>
          </cell>
          <cell r="X553">
            <v>0</v>
          </cell>
          <cell r="Y553">
            <v>0</v>
          </cell>
          <cell r="Z553">
            <v>0</v>
          </cell>
          <cell r="AA553">
            <v>26</v>
          </cell>
          <cell r="AB553">
            <v>226</v>
          </cell>
          <cell r="AG553">
            <v>200</v>
          </cell>
        </row>
        <row r="554">
          <cell r="G554" t="str">
            <v>VPN_D</v>
          </cell>
          <cell r="P554" t="str">
            <v>ON</v>
          </cell>
          <cell r="X554">
            <v>0</v>
          </cell>
          <cell r="Y554">
            <v>0</v>
          </cell>
          <cell r="Z554">
            <v>0</v>
          </cell>
          <cell r="AA554">
            <v>26</v>
          </cell>
          <cell r="AB554">
            <v>226</v>
          </cell>
          <cell r="AG554">
            <v>200</v>
          </cell>
        </row>
        <row r="555">
          <cell r="G555" t="str">
            <v>VPN_D</v>
          </cell>
          <cell r="P555" t="str">
            <v>ON</v>
          </cell>
          <cell r="X555">
            <v>0</v>
          </cell>
          <cell r="Y555">
            <v>0</v>
          </cell>
          <cell r="Z555">
            <v>0</v>
          </cell>
          <cell r="AA555">
            <v>26</v>
          </cell>
          <cell r="AB555">
            <v>226</v>
          </cell>
          <cell r="AG555">
            <v>200</v>
          </cell>
        </row>
        <row r="556">
          <cell r="G556" t="str">
            <v>VPN_D</v>
          </cell>
          <cell r="P556" t="str">
            <v>ON</v>
          </cell>
          <cell r="X556">
            <v>0</v>
          </cell>
          <cell r="Y556">
            <v>0</v>
          </cell>
          <cell r="Z556">
            <v>0</v>
          </cell>
          <cell r="AA556">
            <v>26</v>
          </cell>
          <cell r="AB556">
            <v>226</v>
          </cell>
          <cell r="AG556">
            <v>200</v>
          </cell>
        </row>
        <row r="557">
          <cell r="G557" t="str">
            <v>VPN_D</v>
          </cell>
          <cell r="P557" t="str">
            <v>ON</v>
          </cell>
          <cell r="X557">
            <v>0</v>
          </cell>
          <cell r="Y557">
            <v>0</v>
          </cell>
          <cell r="Z557">
            <v>0</v>
          </cell>
          <cell r="AA557">
            <v>26</v>
          </cell>
          <cell r="AB557">
            <v>226</v>
          </cell>
          <cell r="AG557">
            <v>200</v>
          </cell>
        </row>
        <row r="558">
          <cell r="G558" t="str">
            <v>VPN_D</v>
          </cell>
          <cell r="P558" t="str">
            <v>ON</v>
          </cell>
          <cell r="X558">
            <v>0</v>
          </cell>
          <cell r="Y558">
            <v>0</v>
          </cell>
          <cell r="Z558">
            <v>0</v>
          </cell>
          <cell r="AA558">
            <v>26</v>
          </cell>
          <cell r="AB558">
            <v>226</v>
          </cell>
          <cell r="AG558">
            <v>200</v>
          </cell>
        </row>
        <row r="559">
          <cell r="G559" t="str">
            <v>VPN_D</v>
          </cell>
          <cell r="P559" t="str">
            <v>ON</v>
          </cell>
          <cell r="X559">
            <v>0</v>
          </cell>
          <cell r="Y559">
            <v>0</v>
          </cell>
          <cell r="Z559">
            <v>0</v>
          </cell>
          <cell r="AA559">
            <v>26</v>
          </cell>
          <cell r="AB559">
            <v>226</v>
          </cell>
          <cell r="AG559">
            <v>200</v>
          </cell>
        </row>
        <row r="560">
          <cell r="G560" t="str">
            <v>VPN_D</v>
          </cell>
          <cell r="P560" t="str">
            <v>ON</v>
          </cell>
          <cell r="X560">
            <v>0</v>
          </cell>
          <cell r="Y560">
            <v>0</v>
          </cell>
          <cell r="Z560">
            <v>0</v>
          </cell>
          <cell r="AA560">
            <v>26</v>
          </cell>
          <cell r="AB560">
            <v>226</v>
          </cell>
          <cell r="AG560">
            <v>200</v>
          </cell>
        </row>
        <row r="561">
          <cell r="G561" t="str">
            <v>VPN_D</v>
          </cell>
          <cell r="P561" t="str">
            <v>ON</v>
          </cell>
          <cell r="X561">
            <v>0</v>
          </cell>
          <cell r="Y561">
            <v>0</v>
          </cell>
          <cell r="Z561">
            <v>0</v>
          </cell>
          <cell r="AA561">
            <v>26</v>
          </cell>
          <cell r="AB561">
            <v>226</v>
          </cell>
          <cell r="AG561">
            <v>200</v>
          </cell>
        </row>
        <row r="562">
          <cell r="G562" t="str">
            <v>VPN_D</v>
          </cell>
          <cell r="P562" t="str">
            <v>ON</v>
          </cell>
          <cell r="X562">
            <v>0</v>
          </cell>
          <cell r="Y562">
            <v>0</v>
          </cell>
          <cell r="Z562">
            <v>0</v>
          </cell>
          <cell r="AA562">
            <v>26</v>
          </cell>
          <cell r="AB562">
            <v>226</v>
          </cell>
          <cell r="AG562">
            <v>200</v>
          </cell>
        </row>
        <row r="563">
          <cell r="G563" t="str">
            <v>VPN_D</v>
          </cell>
          <cell r="P563" t="str">
            <v>ON</v>
          </cell>
          <cell r="X563">
            <v>0</v>
          </cell>
          <cell r="Y563">
            <v>0</v>
          </cell>
          <cell r="Z563">
            <v>0</v>
          </cell>
          <cell r="AA563">
            <v>26</v>
          </cell>
          <cell r="AB563">
            <v>226</v>
          </cell>
          <cell r="AG563">
            <v>200</v>
          </cell>
        </row>
        <row r="564">
          <cell r="G564" t="str">
            <v>VPN_D</v>
          </cell>
          <cell r="P564" t="str">
            <v>ON</v>
          </cell>
          <cell r="X564">
            <v>0</v>
          </cell>
          <cell r="Y564">
            <v>0</v>
          </cell>
          <cell r="Z564">
            <v>0</v>
          </cell>
          <cell r="AA564">
            <v>26</v>
          </cell>
          <cell r="AB564">
            <v>226</v>
          </cell>
          <cell r="AG564">
            <v>200</v>
          </cell>
        </row>
        <row r="565">
          <cell r="G565" t="str">
            <v>VPN_D</v>
          </cell>
          <cell r="P565" t="str">
            <v>ON</v>
          </cell>
          <cell r="X565">
            <v>0</v>
          </cell>
          <cell r="Y565">
            <v>0</v>
          </cell>
          <cell r="Z565">
            <v>0</v>
          </cell>
          <cell r="AA565">
            <v>26</v>
          </cell>
          <cell r="AB565">
            <v>226</v>
          </cell>
          <cell r="AG565">
            <v>200</v>
          </cell>
        </row>
        <row r="566">
          <cell r="G566" t="str">
            <v>VPN_D</v>
          </cell>
          <cell r="P566" t="str">
            <v>ON</v>
          </cell>
          <cell r="X566">
            <v>0</v>
          </cell>
          <cell r="Y566">
            <v>0</v>
          </cell>
          <cell r="Z566">
            <v>0</v>
          </cell>
          <cell r="AA566">
            <v>26</v>
          </cell>
          <cell r="AB566">
            <v>226</v>
          </cell>
          <cell r="AG566">
            <v>200</v>
          </cell>
        </row>
        <row r="567">
          <cell r="G567" t="str">
            <v>VPN_D</v>
          </cell>
          <cell r="P567" t="str">
            <v>ON</v>
          </cell>
          <cell r="X567">
            <v>0</v>
          </cell>
          <cell r="Y567">
            <v>0</v>
          </cell>
          <cell r="Z567">
            <v>0</v>
          </cell>
          <cell r="AA567">
            <v>26</v>
          </cell>
          <cell r="AB567">
            <v>226</v>
          </cell>
          <cell r="AG567">
            <v>200</v>
          </cell>
        </row>
        <row r="568">
          <cell r="G568" t="str">
            <v>VPN_D</v>
          </cell>
          <cell r="P568" t="str">
            <v>ON</v>
          </cell>
          <cell r="X568">
            <v>0</v>
          </cell>
          <cell r="Y568">
            <v>0</v>
          </cell>
          <cell r="Z568">
            <v>0</v>
          </cell>
          <cell r="AA568">
            <v>26</v>
          </cell>
          <cell r="AB568">
            <v>226</v>
          </cell>
          <cell r="AG568">
            <v>200</v>
          </cell>
        </row>
        <row r="569">
          <cell r="G569" t="str">
            <v>VPN_D</v>
          </cell>
          <cell r="P569" t="str">
            <v>ON</v>
          </cell>
          <cell r="X569">
            <v>0</v>
          </cell>
          <cell r="Y569">
            <v>0</v>
          </cell>
          <cell r="Z569">
            <v>0</v>
          </cell>
          <cell r="AA569">
            <v>26</v>
          </cell>
          <cell r="AB569">
            <v>226</v>
          </cell>
          <cell r="AG569">
            <v>200</v>
          </cell>
        </row>
        <row r="570">
          <cell r="G570" t="str">
            <v>VPN_D</v>
          </cell>
          <cell r="P570" t="str">
            <v>ON</v>
          </cell>
          <cell r="X570">
            <v>0</v>
          </cell>
          <cell r="Y570">
            <v>0</v>
          </cell>
          <cell r="Z570">
            <v>0</v>
          </cell>
          <cell r="AA570">
            <v>26</v>
          </cell>
          <cell r="AB570">
            <v>226</v>
          </cell>
          <cell r="AG570">
            <v>200</v>
          </cell>
        </row>
        <row r="571">
          <cell r="G571" t="str">
            <v>VPN_D</v>
          </cell>
          <cell r="P571" t="str">
            <v>ON</v>
          </cell>
          <cell r="X571">
            <v>0</v>
          </cell>
          <cell r="Y571">
            <v>0</v>
          </cell>
          <cell r="Z571">
            <v>0</v>
          </cell>
          <cell r="AA571">
            <v>26</v>
          </cell>
          <cell r="AB571">
            <v>226</v>
          </cell>
          <cell r="AG571">
            <v>200</v>
          </cell>
        </row>
        <row r="572">
          <cell r="G572" t="str">
            <v>VPN_D</v>
          </cell>
          <cell r="P572" t="str">
            <v>ON</v>
          </cell>
          <cell r="X572">
            <v>0</v>
          </cell>
          <cell r="Y572">
            <v>0</v>
          </cell>
          <cell r="Z572">
            <v>0</v>
          </cell>
          <cell r="AA572">
            <v>26</v>
          </cell>
          <cell r="AB572">
            <v>226</v>
          </cell>
          <cell r="AG572">
            <v>200</v>
          </cell>
        </row>
        <row r="573">
          <cell r="G573" t="str">
            <v>VPN_D</v>
          </cell>
          <cell r="P573" t="str">
            <v>ON</v>
          </cell>
          <cell r="X573">
            <v>0</v>
          </cell>
          <cell r="Y573">
            <v>0</v>
          </cell>
          <cell r="Z573">
            <v>0</v>
          </cell>
          <cell r="AA573">
            <v>26</v>
          </cell>
          <cell r="AB573">
            <v>226</v>
          </cell>
          <cell r="AG573">
            <v>200</v>
          </cell>
        </row>
        <row r="574">
          <cell r="G574" t="str">
            <v>VPN_D</v>
          </cell>
          <cell r="P574" t="str">
            <v>ON</v>
          </cell>
          <cell r="X574">
            <v>0</v>
          </cell>
          <cell r="Y574">
            <v>0</v>
          </cell>
          <cell r="Z574">
            <v>0</v>
          </cell>
          <cell r="AA574">
            <v>26</v>
          </cell>
          <cell r="AB574">
            <v>226</v>
          </cell>
          <cell r="AG574">
            <v>200</v>
          </cell>
        </row>
        <row r="575">
          <cell r="G575" t="str">
            <v>VPN_D</v>
          </cell>
          <cell r="P575" t="str">
            <v>ON</v>
          </cell>
          <cell r="X575">
            <v>0</v>
          </cell>
          <cell r="Y575">
            <v>0</v>
          </cell>
          <cell r="Z575">
            <v>0</v>
          </cell>
          <cell r="AA575">
            <v>26</v>
          </cell>
          <cell r="AB575">
            <v>226</v>
          </cell>
          <cell r="AG575">
            <v>200</v>
          </cell>
        </row>
        <row r="576">
          <cell r="G576" t="str">
            <v>VPN_D</v>
          </cell>
          <cell r="P576" t="str">
            <v>ON</v>
          </cell>
          <cell r="X576">
            <v>0</v>
          </cell>
          <cell r="Y576">
            <v>0</v>
          </cell>
          <cell r="Z576">
            <v>0</v>
          </cell>
          <cell r="AA576">
            <v>26</v>
          </cell>
          <cell r="AB576">
            <v>226</v>
          </cell>
          <cell r="AG576">
            <v>200</v>
          </cell>
        </row>
        <row r="577">
          <cell r="G577" t="str">
            <v>VPN_D</v>
          </cell>
          <cell r="P577" t="str">
            <v>ON</v>
          </cell>
          <cell r="X577">
            <v>0</v>
          </cell>
          <cell r="Y577">
            <v>0</v>
          </cell>
          <cell r="Z577">
            <v>0</v>
          </cell>
          <cell r="AA577">
            <v>26</v>
          </cell>
          <cell r="AB577">
            <v>226</v>
          </cell>
          <cell r="AG577">
            <v>200</v>
          </cell>
        </row>
        <row r="578">
          <cell r="G578" t="str">
            <v>VPN_D</v>
          </cell>
          <cell r="P578" t="str">
            <v>ON</v>
          </cell>
          <cell r="X578">
            <v>0</v>
          </cell>
          <cell r="Y578">
            <v>0</v>
          </cell>
          <cell r="Z578">
            <v>0</v>
          </cell>
          <cell r="AA578">
            <v>26</v>
          </cell>
          <cell r="AB578">
            <v>226</v>
          </cell>
          <cell r="AG578">
            <v>200</v>
          </cell>
        </row>
        <row r="579">
          <cell r="G579" t="str">
            <v>VPN_D</v>
          </cell>
          <cell r="P579" t="str">
            <v>ON</v>
          </cell>
          <cell r="X579">
            <v>0</v>
          </cell>
          <cell r="Y579">
            <v>0</v>
          </cell>
          <cell r="Z579">
            <v>0</v>
          </cell>
          <cell r="AA579">
            <v>26</v>
          </cell>
          <cell r="AB579">
            <v>226</v>
          </cell>
          <cell r="AG579">
            <v>200</v>
          </cell>
        </row>
        <row r="580">
          <cell r="G580" t="str">
            <v>VPN_D</v>
          </cell>
          <cell r="P580" t="str">
            <v>ON</v>
          </cell>
          <cell r="X580">
            <v>0</v>
          </cell>
          <cell r="Y580">
            <v>0</v>
          </cell>
          <cell r="Z580">
            <v>0</v>
          </cell>
          <cell r="AA580">
            <v>26</v>
          </cell>
          <cell r="AB580">
            <v>226</v>
          </cell>
          <cell r="AG580">
            <v>200</v>
          </cell>
        </row>
        <row r="581">
          <cell r="G581" t="str">
            <v>VPN_D</v>
          </cell>
          <cell r="P581" t="str">
            <v>ON</v>
          </cell>
          <cell r="X581">
            <v>0</v>
          </cell>
          <cell r="Y581">
            <v>0</v>
          </cell>
          <cell r="Z581">
            <v>0</v>
          </cell>
          <cell r="AA581">
            <v>26</v>
          </cell>
          <cell r="AB581">
            <v>226</v>
          </cell>
          <cell r="AG581">
            <v>200</v>
          </cell>
        </row>
        <row r="582">
          <cell r="G582" t="str">
            <v>VPN_D</v>
          </cell>
          <cell r="P582" t="str">
            <v>ON</v>
          </cell>
          <cell r="X582">
            <v>0</v>
          </cell>
          <cell r="Y582">
            <v>0</v>
          </cell>
          <cell r="Z582">
            <v>0</v>
          </cell>
          <cell r="AA582">
            <v>26</v>
          </cell>
          <cell r="AB582">
            <v>226</v>
          </cell>
          <cell r="AG582">
            <v>200</v>
          </cell>
        </row>
        <row r="583">
          <cell r="G583" t="str">
            <v>VPN_D</v>
          </cell>
          <cell r="P583" t="str">
            <v>ON</v>
          </cell>
          <cell r="X583">
            <v>0</v>
          </cell>
          <cell r="Y583">
            <v>0</v>
          </cell>
          <cell r="Z583">
            <v>0</v>
          </cell>
          <cell r="AA583">
            <v>26</v>
          </cell>
          <cell r="AB583">
            <v>226</v>
          </cell>
          <cell r="AG583">
            <v>200</v>
          </cell>
        </row>
        <row r="584">
          <cell r="G584" t="str">
            <v>VPN_D</v>
          </cell>
          <cell r="P584" t="str">
            <v>ON</v>
          </cell>
          <cell r="X584">
            <v>0</v>
          </cell>
          <cell r="Y584">
            <v>0</v>
          </cell>
          <cell r="Z584">
            <v>0</v>
          </cell>
          <cell r="AA584">
            <v>26</v>
          </cell>
          <cell r="AB584">
            <v>226</v>
          </cell>
          <cell r="AG584">
            <v>200</v>
          </cell>
        </row>
        <row r="585">
          <cell r="G585" t="str">
            <v>VPN_D</v>
          </cell>
          <cell r="P585" t="str">
            <v>ON</v>
          </cell>
          <cell r="X585">
            <v>0</v>
          </cell>
          <cell r="Y585">
            <v>0</v>
          </cell>
          <cell r="Z585">
            <v>0</v>
          </cell>
          <cell r="AA585">
            <v>26</v>
          </cell>
          <cell r="AB585">
            <v>226</v>
          </cell>
          <cell r="AG585">
            <v>200</v>
          </cell>
        </row>
        <row r="586">
          <cell r="G586" t="str">
            <v>VPN_D</v>
          </cell>
          <cell r="P586" t="str">
            <v>ON</v>
          </cell>
          <cell r="X586">
            <v>0</v>
          </cell>
          <cell r="Y586">
            <v>0</v>
          </cell>
          <cell r="Z586">
            <v>0</v>
          </cell>
          <cell r="AA586">
            <v>26</v>
          </cell>
          <cell r="AB586">
            <v>226</v>
          </cell>
          <cell r="AG586">
            <v>200</v>
          </cell>
        </row>
        <row r="587">
          <cell r="G587" t="str">
            <v>VPN_D</v>
          </cell>
          <cell r="P587" t="str">
            <v>ON</v>
          </cell>
          <cell r="X587">
            <v>0</v>
          </cell>
          <cell r="Y587">
            <v>0</v>
          </cell>
          <cell r="Z587">
            <v>0</v>
          </cell>
          <cell r="AA587">
            <v>26</v>
          </cell>
          <cell r="AB587">
            <v>226</v>
          </cell>
          <cell r="AG587">
            <v>200</v>
          </cell>
        </row>
        <row r="588">
          <cell r="G588" t="str">
            <v>VPN_D</v>
          </cell>
          <cell r="P588" t="str">
            <v>ON</v>
          </cell>
          <cell r="X588">
            <v>0</v>
          </cell>
          <cell r="Y588">
            <v>0</v>
          </cell>
          <cell r="Z588">
            <v>0</v>
          </cell>
          <cell r="AA588">
            <v>26</v>
          </cell>
          <cell r="AB588">
            <v>226</v>
          </cell>
          <cell r="AG588">
            <v>200</v>
          </cell>
        </row>
        <row r="589">
          <cell r="G589" t="str">
            <v>VPN_D</v>
          </cell>
          <cell r="P589" t="str">
            <v>ON</v>
          </cell>
          <cell r="X589">
            <v>0</v>
          </cell>
          <cell r="Y589">
            <v>0</v>
          </cell>
          <cell r="Z589">
            <v>0</v>
          </cell>
          <cell r="AA589">
            <v>26</v>
          </cell>
          <cell r="AB589">
            <v>226</v>
          </cell>
          <cell r="AG589">
            <v>200</v>
          </cell>
        </row>
        <row r="590">
          <cell r="G590" t="str">
            <v>VPN_D</v>
          </cell>
          <cell r="P590" t="str">
            <v>ON</v>
          </cell>
          <cell r="X590">
            <v>0</v>
          </cell>
          <cell r="Y590">
            <v>0</v>
          </cell>
          <cell r="Z590">
            <v>0</v>
          </cell>
          <cell r="AA590">
            <v>26</v>
          </cell>
          <cell r="AB590">
            <v>226</v>
          </cell>
          <cell r="AG590">
            <v>200</v>
          </cell>
        </row>
        <row r="591">
          <cell r="G591" t="str">
            <v>VPN_D</v>
          </cell>
          <cell r="P591" t="str">
            <v>ON</v>
          </cell>
          <cell r="X591">
            <v>0</v>
          </cell>
          <cell r="Y591">
            <v>0</v>
          </cell>
          <cell r="Z591">
            <v>0</v>
          </cell>
          <cell r="AA591">
            <v>26</v>
          </cell>
          <cell r="AB591">
            <v>226</v>
          </cell>
          <cell r="AG591">
            <v>200</v>
          </cell>
        </row>
        <row r="592">
          <cell r="G592" t="str">
            <v>VPN_D</v>
          </cell>
          <cell r="P592" t="str">
            <v>ON</v>
          </cell>
          <cell r="X592">
            <v>0</v>
          </cell>
          <cell r="Y592">
            <v>0</v>
          </cell>
          <cell r="Z592">
            <v>0</v>
          </cell>
          <cell r="AA592">
            <v>26</v>
          </cell>
          <cell r="AB592">
            <v>226</v>
          </cell>
          <cell r="AG592">
            <v>200</v>
          </cell>
        </row>
        <row r="593">
          <cell r="G593" t="str">
            <v>VPN_D</v>
          </cell>
          <cell r="P593" t="str">
            <v>ON</v>
          </cell>
          <cell r="X593">
            <v>0</v>
          </cell>
          <cell r="Y593">
            <v>0</v>
          </cell>
          <cell r="Z593">
            <v>0</v>
          </cell>
          <cell r="AA593">
            <v>26</v>
          </cell>
          <cell r="AB593">
            <v>226</v>
          </cell>
          <cell r="AG593">
            <v>200</v>
          </cell>
        </row>
        <row r="594">
          <cell r="G594" t="str">
            <v>VPN_D</v>
          </cell>
          <cell r="P594" t="str">
            <v>ON</v>
          </cell>
          <cell r="X594">
            <v>0</v>
          </cell>
          <cell r="Y594">
            <v>0</v>
          </cell>
          <cell r="Z594">
            <v>0</v>
          </cell>
          <cell r="AA594">
            <v>26</v>
          </cell>
          <cell r="AB594">
            <v>226</v>
          </cell>
          <cell r="AG594">
            <v>200</v>
          </cell>
        </row>
        <row r="595">
          <cell r="G595" t="str">
            <v>VPN_D</v>
          </cell>
          <cell r="P595" t="str">
            <v>ON</v>
          </cell>
          <cell r="X595">
            <v>0</v>
          </cell>
          <cell r="Y595">
            <v>0</v>
          </cell>
          <cell r="Z595">
            <v>0</v>
          </cell>
          <cell r="AA595">
            <v>26</v>
          </cell>
          <cell r="AB595">
            <v>226</v>
          </cell>
          <cell r="AG595">
            <v>200</v>
          </cell>
        </row>
        <row r="596">
          <cell r="G596" t="str">
            <v>VPN_D</v>
          </cell>
          <cell r="P596" t="str">
            <v>ON</v>
          </cell>
          <cell r="X596">
            <v>0</v>
          </cell>
          <cell r="Y596">
            <v>0</v>
          </cell>
          <cell r="Z596">
            <v>0</v>
          </cell>
          <cell r="AA596">
            <v>26</v>
          </cell>
          <cell r="AB596">
            <v>226</v>
          </cell>
          <cell r="AG596">
            <v>200</v>
          </cell>
        </row>
        <row r="597">
          <cell r="G597" t="str">
            <v>VPN_D</v>
          </cell>
          <cell r="P597" t="str">
            <v>ON</v>
          </cell>
          <cell r="X597">
            <v>0</v>
          </cell>
          <cell r="Y597">
            <v>0</v>
          </cell>
          <cell r="Z597">
            <v>0</v>
          </cell>
          <cell r="AA597">
            <v>26</v>
          </cell>
          <cell r="AB597">
            <v>226</v>
          </cell>
          <cell r="AG597">
            <v>200</v>
          </cell>
        </row>
        <row r="598">
          <cell r="G598" t="str">
            <v>VPN_D</v>
          </cell>
          <cell r="P598" t="str">
            <v>ON</v>
          </cell>
          <cell r="X598">
            <v>0</v>
          </cell>
          <cell r="Y598">
            <v>0</v>
          </cell>
          <cell r="Z598">
            <v>0</v>
          </cell>
          <cell r="AA598">
            <v>26</v>
          </cell>
          <cell r="AB598">
            <v>226</v>
          </cell>
          <cell r="AG598">
            <v>200</v>
          </cell>
        </row>
        <row r="599">
          <cell r="G599" t="str">
            <v>VPN_D</v>
          </cell>
          <cell r="P599" t="str">
            <v>ON</v>
          </cell>
          <cell r="X599">
            <v>0</v>
          </cell>
          <cell r="Y599">
            <v>0</v>
          </cell>
          <cell r="Z599">
            <v>0</v>
          </cell>
          <cell r="AA599">
            <v>26</v>
          </cell>
          <cell r="AB599">
            <v>226</v>
          </cell>
          <cell r="AG599">
            <v>200</v>
          </cell>
        </row>
        <row r="600">
          <cell r="G600" t="str">
            <v>VPN_D</v>
          </cell>
          <cell r="P600" t="str">
            <v>ON</v>
          </cell>
          <cell r="X600">
            <v>0</v>
          </cell>
          <cell r="Y600">
            <v>0</v>
          </cell>
          <cell r="Z600">
            <v>0</v>
          </cell>
          <cell r="AA600">
            <v>26</v>
          </cell>
          <cell r="AB600">
            <v>226</v>
          </cell>
          <cell r="AG600">
            <v>200</v>
          </cell>
        </row>
        <row r="601">
          <cell r="G601" t="str">
            <v>VPN_D</v>
          </cell>
          <cell r="P601" t="str">
            <v>ON</v>
          </cell>
          <cell r="X601">
            <v>0</v>
          </cell>
          <cell r="Y601">
            <v>0</v>
          </cell>
          <cell r="Z601">
            <v>0</v>
          </cell>
          <cell r="AA601">
            <v>26</v>
          </cell>
          <cell r="AB601">
            <v>226</v>
          </cell>
          <cell r="AG601">
            <v>200</v>
          </cell>
        </row>
        <row r="602">
          <cell r="G602" t="str">
            <v>VPN_D</v>
          </cell>
          <cell r="P602" t="str">
            <v>ON</v>
          </cell>
          <cell r="X602">
            <v>0</v>
          </cell>
          <cell r="Y602">
            <v>0</v>
          </cell>
          <cell r="Z602">
            <v>0</v>
          </cell>
          <cell r="AA602">
            <v>26</v>
          </cell>
          <cell r="AB602">
            <v>226</v>
          </cell>
          <cell r="AG602">
            <v>200</v>
          </cell>
        </row>
        <row r="603">
          <cell r="G603" t="str">
            <v>VPN_D</v>
          </cell>
          <cell r="P603" t="str">
            <v>ON</v>
          </cell>
          <cell r="X603">
            <v>0</v>
          </cell>
          <cell r="Y603">
            <v>0</v>
          </cell>
          <cell r="Z603">
            <v>0</v>
          </cell>
          <cell r="AA603">
            <v>26</v>
          </cell>
          <cell r="AB603">
            <v>226</v>
          </cell>
          <cell r="AG603">
            <v>200</v>
          </cell>
        </row>
        <row r="604">
          <cell r="G604" t="str">
            <v>VPN_D</v>
          </cell>
          <cell r="P604" t="str">
            <v>ON</v>
          </cell>
          <cell r="X604">
            <v>0</v>
          </cell>
          <cell r="Y604">
            <v>0</v>
          </cell>
          <cell r="Z604">
            <v>0</v>
          </cell>
          <cell r="AA604">
            <v>26</v>
          </cell>
          <cell r="AB604">
            <v>226</v>
          </cell>
          <cell r="AG604">
            <v>200</v>
          </cell>
        </row>
        <row r="605">
          <cell r="G605" t="str">
            <v>VPN_D</v>
          </cell>
          <cell r="P605" t="str">
            <v>ON</v>
          </cell>
          <cell r="X605">
            <v>0</v>
          </cell>
          <cell r="Y605">
            <v>0</v>
          </cell>
          <cell r="Z605">
            <v>0</v>
          </cell>
          <cell r="AA605">
            <v>26</v>
          </cell>
          <cell r="AB605">
            <v>226</v>
          </cell>
          <cell r="AG605">
            <v>200</v>
          </cell>
        </row>
        <row r="606">
          <cell r="G606" t="str">
            <v>VPN_D</v>
          </cell>
          <cell r="P606" t="str">
            <v>ON</v>
          </cell>
          <cell r="X606">
            <v>0</v>
          </cell>
          <cell r="Y606">
            <v>0</v>
          </cell>
          <cell r="Z606">
            <v>0</v>
          </cell>
          <cell r="AA606">
            <v>26</v>
          </cell>
          <cell r="AB606">
            <v>226</v>
          </cell>
          <cell r="AG606">
            <v>200</v>
          </cell>
        </row>
        <row r="607">
          <cell r="G607" t="str">
            <v>VPN_D</v>
          </cell>
          <cell r="P607" t="str">
            <v>ON</v>
          </cell>
          <cell r="X607">
            <v>0</v>
          </cell>
          <cell r="Y607">
            <v>0</v>
          </cell>
          <cell r="Z607">
            <v>0</v>
          </cell>
          <cell r="AA607">
            <v>26</v>
          </cell>
          <cell r="AB607">
            <v>226</v>
          </cell>
          <cell r="AG607">
            <v>200</v>
          </cell>
        </row>
        <row r="608">
          <cell r="G608" t="str">
            <v>VPN_D</v>
          </cell>
          <cell r="P608" t="str">
            <v>ON</v>
          </cell>
          <cell r="X608">
            <v>0</v>
          </cell>
          <cell r="Y608">
            <v>0</v>
          </cell>
          <cell r="Z608">
            <v>0</v>
          </cell>
          <cell r="AA608">
            <v>26</v>
          </cell>
          <cell r="AB608">
            <v>226</v>
          </cell>
          <cell r="AG608">
            <v>200</v>
          </cell>
        </row>
        <row r="609">
          <cell r="G609" t="str">
            <v>VPN_D</v>
          </cell>
          <cell r="P609" t="str">
            <v>ON</v>
          </cell>
          <cell r="X609">
            <v>0</v>
          </cell>
          <cell r="Y609">
            <v>0</v>
          </cell>
          <cell r="Z609">
            <v>0</v>
          </cell>
          <cell r="AA609">
            <v>26</v>
          </cell>
          <cell r="AB609">
            <v>226</v>
          </cell>
          <cell r="AG609">
            <v>200</v>
          </cell>
        </row>
        <row r="610">
          <cell r="G610" t="str">
            <v>VPN_D</v>
          </cell>
          <cell r="P610" t="str">
            <v>ON</v>
          </cell>
          <cell r="X610">
            <v>0</v>
          </cell>
          <cell r="Y610">
            <v>0</v>
          </cell>
          <cell r="Z610">
            <v>0</v>
          </cell>
          <cell r="AA610">
            <v>26</v>
          </cell>
          <cell r="AB610">
            <v>226</v>
          </cell>
          <cell r="AG610">
            <v>200</v>
          </cell>
        </row>
        <row r="611">
          <cell r="G611" t="str">
            <v>VPN_D</v>
          </cell>
          <cell r="P611" t="str">
            <v>ON</v>
          </cell>
          <cell r="X611">
            <v>0</v>
          </cell>
          <cell r="Y611">
            <v>0</v>
          </cell>
          <cell r="Z611">
            <v>0</v>
          </cell>
          <cell r="AA611">
            <v>26</v>
          </cell>
          <cell r="AB611">
            <v>226</v>
          </cell>
          <cell r="AG611">
            <v>200</v>
          </cell>
        </row>
        <row r="612">
          <cell r="G612" t="str">
            <v>VPN_D</v>
          </cell>
          <cell r="P612" t="str">
            <v>ON</v>
          </cell>
          <cell r="X612">
            <v>0</v>
          </cell>
          <cell r="Y612">
            <v>0</v>
          </cell>
          <cell r="Z612">
            <v>0</v>
          </cell>
          <cell r="AA612">
            <v>26</v>
          </cell>
          <cell r="AB612">
            <v>226</v>
          </cell>
          <cell r="AG612">
            <v>200</v>
          </cell>
        </row>
        <row r="613">
          <cell r="G613" t="str">
            <v>VPN_D</v>
          </cell>
          <cell r="P613" t="str">
            <v>ON</v>
          </cell>
          <cell r="X613">
            <v>0</v>
          </cell>
          <cell r="Y613">
            <v>0</v>
          </cell>
          <cell r="Z613">
            <v>0</v>
          </cell>
          <cell r="AA613">
            <v>26</v>
          </cell>
          <cell r="AB613">
            <v>226</v>
          </cell>
          <cell r="AG613">
            <v>200</v>
          </cell>
        </row>
        <row r="614">
          <cell r="G614" t="str">
            <v>VPN_D</v>
          </cell>
          <cell r="P614" t="str">
            <v>ON</v>
          </cell>
          <cell r="X614">
            <v>0</v>
          </cell>
          <cell r="Y614">
            <v>0</v>
          </cell>
          <cell r="Z614">
            <v>0</v>
          </cell>
          <cell r="AA614">
            <v>26</v>
          </cell>
          <cell r="AB614">
            <v>226</v>
          </cell>
          <cell r="AG614">
            <v>200</v>
          </cell>
        </row>
        <row r="615">
          <cell r="G615" t="str">
            <v>VPN_D</v>
          </cell>
          <cell r="P615" t="str">
            <v>ON</v>
          </cell>
          <cell r="X615">
            <v>0</v>
          </cell>
          <cell r="Y615">
            <v>0</v>
          </cell>
          <cell r="Z615">
            <v>0</v>
          </cell>
          <cell r="AA615">
            <v>26</v>
          </cell>
          <cell r="AB615">
            <v>226</v>
          </cell>
          <cell r="AG615">
            <v>200</v>
          </cell>
        </row>
        <row r="616">
          <cell r="G616" t="str">
            <v>VPN_D</v>
          </cell>
          <cell r="P616" t="str">
            <v>ON</v>
          </cell>
          <cell r="X616">
            <v>0</v>
          </cell>
          <cell r="Y616">
            <v>0</v>
          </cell>
          <cell r="Z616">
            <v>0</v>
          </cell>
          <cell r="AA616">
            <v>26</v>
          </cell>
          <cell r="AB616">
            <v>226</v>
          </cell>
          <cell r="AG616">
            <v>200</v>
          </cell>
        </row>
        <row r="617">
          <cell r="G617" t="str">
            <v>VPN_D</v>
          </cell>
          <cell r="P617" t="str">
            <v>ON</v>
          </cell>
          <cell r="X617">
            <v>0</v>
          </cell>
          <cell r="Y617">
            <v>0</v>
          </cell>
          <cell r="Z617">
            <v>0</v>
          </cell>
          <cell r="AA617">
            <v>26</v>
          </cell>
          <cell r="AB617">
            <v>226</v>
          </cell>
          <cell r="AG617">
            <v>200</v>
          </cell>
        </row>
        <row r="618">
          <cell r="G618" t="str">
            <v>VPN_D</v>
          </cell>
          <cell r="P618" t="str">
            <v>ON</v>
          </cell>
          <cell r="X618">
            <v>0</v>
          </cell>
          <cell r="Y618">
            <v>0</v>
          </cell>
          <cell r="Z618">
            <v>0</v>
          </cell>
          <cell r="AA618">
            <v>26</v>
          </cell>
          <cell r="AB618">
            <v>226</v>
          </cell>
          <cell r="AG618">
            <v>200</v>
          </cell>
        </row>
        <row r="619">
          <cell r="G619" t="str">
            <v>VPN_D</v>
          </cell>
          <cell r="P619" t="str">
            <v>ON</v>
          </cell>
          <cell r="X619">
            <v>0</v>
          </cell>
          <cell r="Y619">
            <v>0</v>
          </cell>
          <cell r="Z619">
            <v>0</v>
          </cell>
          <cell r="AA619">
            <v>26</v>
          </cell>
          <cell r="AB619">
            <v>226</v>
          </cell>
          <cell r="AG619">
            <v>200</v>
          </cell>
        </row>
        <row r="620">
          <cell r="G620" t="str">
            <v>VPN_D</v>
          </cell>
          <cell r="P620" t="str">
            <v>ON</v>
          </cell>
          <cell r="X620">
            <v>0</v>
          </cell>
          <cell r="Y620">
            <v>0</v>
          </cell>
          <cell r="Z620">
            <v>0</v>
          </cell>
          <cell r="AA620">
            <v>26</v>
          </cell>
          <cell r="AB620">
            <v>226</v>
          </cell>
          <cell r="AG620">
            <v>200</v>
          </cell>
        </row>
        <row r="621">
          <cell r="G621" t="str">
            <v>VPN_D</v>
          </cell>
          <cell r="P621" t="str">
            <v>ON</v>
          </cell>
          <cell r="X621">
            <v>0</v>
          </cell>
          <cell r="Y621">
            <v>0</v>
          </cell>
          <cell r="Z621">
            <v>0</v>
          </cell>
          <cell r="AA621">
            <v>26</v>
          </cell>
          <cell r="AB621">
            <v>226</v>
          </cell>
          <cell r="AG621">
            <v>200</v>
          </cell>
        </row>
        <row r="622">
          <cell r="G622" t="str">
            <v>VPN_D</v>
          </cell>
          <cell r="P622" t="str">
            <v>ON</v>
          </cell>
          <cell r="X622">
            <v>0</v>
          </cell>
          <cell r="Y622">
            <v>0</v>
          </cell>
          <cell r="Z622">
            <v>0</v>
          </cell>
          <cell r="AA622">
            <v>26</v>
          </cell>
          <cell r="AB622">
            <v>226</v>
          </cell>
          <cell r="AG622">
            <v>200</v>
          </cell>
        </row>
        <row r="623">
          <cell r="G623" t="str">
            <v>VPN_D</v>
          </cell>
          <cell r="P623" t="str">
            <v>ON</v>
          </cell>
          <cell r="X623">
            <v>0</v>
          </cell>
          <cell r="Y623">
            <v>0</v>
          </cell>
          <cell r="Z623">
            <v>0</v>
          </cell>
          <cell r="AA623">
            <v>26</v>
          </cell>
          <cell r="AB623">
            <v>226</v>
          </cell>
          <cell r="AG623">
            <v>200</v>
          </cell>
        </row>
        <row r="624">
          <cell r="G624" t="str">
            <v>VPN_D</v>
          </cell>
          <cell r="P624" t="str">
            <v>ON</v>
          </cell>
          <cell r="X624">
            <v>0</v>
          </cell>
          <cell r="Y624">
            <v>0</v>
          </cell>
          <cell r="Z624">
            <v>0</v>
          </cell>
          <cell r="AA624">
            <v>26</v>
          </cell>
          <cell r="AB624">
            <v>226</v>
          </cell>
          <cell r="AG624">
            <v>200</v>
          </cell>
        </row>
        <row r="625">
          <cell r="G625" t="str">
            <v>VPN_D</v>
          </cell>
          <cell r="P625" t="str">
            <v>ON</v>
          </cell>
          <cell r="X625">
            <v>0</v>
          </cell>
          <cell r="Y625">
            <v>0</v>
          </cell>
          <cell r="Z625">
            <v>0</v>
          </cell>
          <cell r="AA625">
            <v>26</v>
          </cell>
          <cell r="AB625">
            <v>226</v>
          </cell>
          <cell r="AG625">
            <v>200</v>
          </cell>
        </row>
        <row r="626">
          <cell r="G626" t="str">
            <v>VPN_D</v>
          </cell>
          <cell r="P626" t="str">
            <v>ON</v>
          </cell>
          <cell r="X626">
            <v>0</v>
          </cell>
          <cell r="Y626">
            <v>0</v>
          </cell>
          <cell r="Z626">
            <v>0</v>
          </cell>
          <cell r="AA626">
            <v>26</v>
          </cell>
          <cell r="AB626">
            <v>226</v>
          </cell>
          <cell r="AG626">
            <v>200</v>
          </cell>
        </row>
        <row r="627">
          <cell r="G627" t="str">
            <v>VPN_D</v>
          </cell>
          <cell r="P627" t="str">
            <v>ON</v>
          </cell>
          <cell r="X627">
            <v>0</v>
          </cell>
          <cell r="Y627">
            <v>0</v>
          </cell>
          <cell r="Z627">
            <v>0</v>
          </cell>
          <cell r="AA627">
            <v>26</v>
          </cell>
          <cell r="AB627">
            <v>226</v>
          </cell>
          <cell r="AG627">
            <v>200</v>
          </cell>
        </row>
        <row r="628">
          <cell r="G628" t="str">
            <v>VPN_D</v>
          </cell>
          <cell r="P628" t="str">
            <v>ON</v>
          </cell>
          <cell r="X628">
            <v>0</v>
          </cell>
          <cell r="Y628">
            <v>0</v>
          </cell>
          <cell r="Z628">
            <v>0</v>
          </cell>
          <cell r="AA628">
            <v>26</v>
          </cell>
          <cell r="AB628">
            <v>226</v>
          </cell>
          <cell r="AG628">
            <v>200</v>
          </cell>
        </row>
        <row r="629">
          <cell r="G629" t="str">
            <v>VPN_D</v>
          </cell>
          <cell r="P629" t="str">
            <v>ON</v>
          </cell>
          <cell r="X629">
            <v>0</v>
          </cell>
          <cell r="Y629">
            <v>0</v>
          </cell>
          <cell r="Z629">
            <v>0</v>
          </cell>
          <cell r="AA629">
            <v>26</v>
          </cell>
          <cell r="AB629">
            <v>226</v>
          </cell>
          <cell r="AG629">
            <v>200</v>
          </cell>
        </row>
        <row r="630">
          <cell r="G630" t="str">
            <v>VPN_D</v>
          </cell>
          <cell r="P630" t="str">
            <v>ON</v>
          </cell>
          <cell r="X630">
            <v>0</v>
          </cell>
          <cell r="Y630">
            <v>0</v>
          </cell>
          <cell r="Z630">
            <v>0</v>
          </cell>
          <cell r="AA630">
            <v>26</v>
          </cell>
          <cell r="AB630">
            <v>226</v>
          </cell>
          <cell r="AG630">
            <v>200</v>
          </cell>
        </row>
        <row r="631">
          <cell r="G631" t="str">
            <v>VPN_D</v>
          </cell>
          <cell r="P631" t="str">
            <v>ON</v>
          </cell>
          <cell r="X631">
            <v>0</v>
          </cell>
          <cell r="Y631">
            <v>0</v>
          </cell>
          <cell r="Z631">
            <v>0</v>
          </cell>
          <cell r="AA631">
            <v>26</v>
          </cell>
          <cell r="AB631">
            <v>226</v>
          </cell>
          <cell r="AG631">
            <v>200</v>
          </cell>
        </row>
        <row r="632">
          <cell r="G632" t="str">
            <v>VPN_D</v>
          </cell>
          <cell r="P632" t="str">
            <v>ON</v>
          </cell>
          <cell r="X632">
            <v>0</v>
          </cell>
          <cell r="Y632">
            <v>0</v>
          </cell>
          <cell r="Z632">
            <v>0</v>
          </cell>
          <cell r="AA632">
            <v>26</v>
          </cell>
          <cell r="AB632">
            <v>226</v>
          </cell>
          <cell r="AG632">
            <v>200</v>
          </cell>
        </row>
        <row r="633">
          <cell r="G633" t="str">
            <v>VPN_D</v>
          </cell>
          <cell r="P633" t="str">
            <v>ON</v>
          </cell>
          <cell r="X633">
            <v>0</v>
          </cell>
          <cell r="Y633">
            <v>0</v>
          </cell>
          <cell r="Z633">
            <v>0</v>
          </cell>
          <cell r="AA633">
            <v>26</v>
          </cell>
          <cell r="AB633">
            <v>226</v>
          </cell>
          <cell r="AG633">
            <v>200</v>
          </cell>
        </row>
        <row r="634">
          <cell r="G634" t="str">
            <v>VPN_D</v>
          </cell>
          <cell r="P634" t="str">
            <v>ON</v>
          </cell>
          <cell r="X634">
            <v>0</v>
          </cell>
          <cell r="Y634">
            <v>0</v>
          </cell>
          <cell r="Z634">
            <v>0</v>
          </cell>
          <cell r="AA634">
            <v>26</v>
          </cell>
          <cell r="AB634">
            <v>226</v>
          </cell>
          <cell r="AG634">
            <v>200</v>
          </cell>
        </row>
        <row r="635">
          <cell r="G635" t="str">
            <v>VPN_D</v>
          </cell>
          <cell r="P635" t="str">
            <v>ON</v>
          </cell>
          <cell r="X635">
            <v>0</v>
          </cell>
          <cell r="Y635">
            <v>0</v>
          </cell>
          <cell r="Z635">
            <v>0</v>
          </cell>
          <cell r="AA635">
            <v>26</v>
          </cell>
          <cell r="AB635">
            <v>226</v>
          </cell>
          <cell r="AG635">
            <v>200</v>
          </cell>
        </row>
        <row r="636">
          <cell r="G636" t="str">
            <v>VPN_D</v>
          </cell>
          <cell r="P636" t="str">
            <v>ON</v>
          </cell>
          <cell r="X636">
            <v>0</v>
          </cell>
          <cell r="Y636">
            <v>0</v>
          </cell>
          <cell r="Z636">
            <v>0</v>
          </cell>
          <cell r="AA636">
            <v>26</v>
          </cell>
          <cell r="AB636">
            <v>226</v>
          </cell>
          <cell r="AG636">
            <v>200</v>
          </cell>
        </row>
        <row r="637">
          <cell r="G637" t="str">
            <v>VPN_D</v>
          </cell>
          <cell r="P637" t="str">
            <v>ON</v>
          </cell>
          <cell r="X637">
            <v>0</v>
          </cell>
          <cell r="Y637">
            <v>0</v>
          </cell>
          <cell r="Z637">
            <v>0</v>
          </cell>
          <cell r="AA637">
            <v>26</v>
          </cell>
          <cell r="AB637">
            <v>226</v>
          </cell>
          <cell r="AG637">
            <v>200</v>
          </cell>
        </row>
        <row r="638">
          <cell r="G638" t="str">
            <v>VPN_D</v>
          </cell>
          <cell r="P638" t="str">
            <v>ON</v>
          </cell>
          <cell r="X638">
            <v>0</v>
          </cell>
          <cell r="Y638">
            <v>0</v>
          </cell>
          <cell r="Z638">
            <v>0</v>
          </cell>
          <cell r="AA638">
            <v>26</v>
          </cell>
          <cell r="AB638">
            <v>226</v>
          </cell>
          <cell r="AG638">
            <v>200</v>
          </cell>
        </row>
        <row r="639">
          <cell r="G639" t="str">
            <v>VPN_D</v>
          </cell>
          <cell r="P639" t="str">
            <v>ON</v>
          </cell>
          <cell r="X639">
            <v>0</v>
          </cell>
          <cell r="Y639">
            <v>0</v>
          </cell>
          <cell r="Z639">
            <v>0</v>
          </cell>
          <cell r="AA639">
            <v>26</v>
          </cell>
          <cell r="AB639">
            <v>226</v>
          </cell>
          <cell r="AG639">
            <v>200</v>
          </cell>
        </row>
        <row r="640">
          <cell r="G640" t="str">
            <v>VPN_D</v>
          </cell>
          <cell r="P640" t="str">
            <v>ON</v>
          </cell>
          <cell r="X640">
            <v>0</v>
          </cell>
          <cell r="Y640">
            <v>0</v>
          </cell>
          <cell r="Z640">
            <v>0</v>
          </cell>
          <cell r="AA640">
            <v>26</v>
          </cell>
          <cell r="AB640">
            <v>226</v>
          </cell>
          <cell r="AG640">
            <v>200</v>
          </cell>
        </row>
        <row r="641">
          <cell r="G641" t="str">
            <v>VPN_D</v>
          </cell>
          <cell r="P641" t="str">
            <v>ON</v>
          </cell>
          <cell r="X641">
            <v>0</v>
          </cell>
          <cell r="Y641">
            <v>0</v>
          </cell>
          <cell r="Z641">
            <v>0</v>
          </cell>
          <cell r="AA641">
            <v>26</v>
          </cell>
          <cell r="AB641">
            <v>226</v>
          </cell>
          <cell r="AG641">
            <v>200</v>
          </cell>
        </row>
        <row r="642">
          <cell r="G642" t="str">
            <v>VPN_D</v>
          </cell>
          <cell r="P642" t="str">
            <v>ON</v>
          </cell>
          <cell r="X642">
            <v>0</v>
          </cell>
          <cell r="Y642">
            <v>0</v>
          </cell>
          <cell r="Z642">
            <v>0</v>
          </cell>
          <cell r="AA642">
            <v>26</v>
          </cell>
          <cell r="AB642">
            <v>226</v>
          </cell>
          <cell r="AG642">
            <v>200</v>
          </cell>
        </row>
        <row r="643">
          <cell r="G643" t="str">
            <v>VPN_D</v>
          </cell>
          <cell r="P643" t="str">
            <v>ON</v>
          </cell>
          <cell r="X643">
            <v>0</v>
          </cell>
          <cell r="Y643">
            <v>0</v>
          </cell>
          <cell r="Z643">
            <v>0</v>
          </cell>
          <cell r="AA643">
            <v>26</v>
          </cell>
          <cell r="AB643">
            <v>226</v>
          </cell>
          <cell r="AG643">
            <v>200</v>
          </cell>
        </row>
        <row r="644">
          <cell r="G644" t="str">
            <v>VPN_D</v>
          </cell>
          <cell r="P644" t="str">
            <v>ON</v>
          </cell>
          <cell r="X644">
            <v>0</v>
          </cell>
          <cell r="Y644">
            <v>0</v>
          </cell>
          <cell r="Z644">
            <v>0</v>
          </cell>
          <cell r="AA644">
            <v>26</v>
          </cell>
          <cell r="AB644">
            <v>226</v>
          </cell>
          <cell r="AG644">
            <v>200</v>
          </cell>
        </row>
        <row r="645">
          <cell r="G645" t="str">
            <v>VPN_D</v>
          </cell>
          <cell r="P645" t="str">
            <v>ON</v>
          </cell>
          <cell r="X645">
            <v>0</v>
          </cell>
          <cell r="Y645">
            <v>0</v>
          </cell>
          <cell r="Z645">
            <v>0</v>
          </cell>
          <cell r="AA645">
            <v>26</v>
          </cell>
          <cell r="AB645">
            <v>226</v>
          </cell>
          <cell r="AG645">
            <v>200</v>
          </cell>
        </row>
        <row r="646">
          <cell r="G646" t="str">
            <v>VPN_D</v>
          </cell>
          <cell r="P646" t="str">
            <v>ON</v>
          </cell>
          <cell r="X646">
            <v>0</v>
          </cell>
          <cell r="Y646">
            <v>0</v>
          </cell>
          <cell r="Z646">
            <v>0</v>
          </cell>
          <cell r="AA646">
            <v>26</v>
          </cell>
          <cell r="AB646">
            <v>226</v>
          </cell>
          <cell r="AG646">
            <v>200</v>
          </cell>
        </row>
        <row r="647">
          <cell r="G647" t="str">
            <v>VPN_D</v>
          </cell>
          <cell r="P647" t="str">
            <v>ON</v>
          </cell>
          <cell r="X647">
            <v>0</v>
          </cell>
          <cell r="Y647">
            <v>0</v>
          </cell>
          <cell r="Z647">
            <v>0</v>
          </cell>
          <cell r="AA647">
            <v>26</v>
          </cell>
          <cell r="AB647">
            <v>226</v>
          </cell>
          <cell r="AG647">
            <v>200</v>
          </cell>
        </row>
        <row r="648">
          <cell r="G648" t="str">
            <v>VPN_D</v>
          </cell>
          <cell r="P648" t="str">
            <v>ON</v>
          </cell>
          <cell r="X648">
            <v>0</v>
          </cell>
          <cell r="Y648">
            <v>0</v>
          </cell>
          <cell r="Z648">
            <v>0</v>
          </cell>
          <cell r="AA648">
            <v>26</v>
          </cell>
          <cell r="AB648">
            <v>226</v>
          </cell>
          <cell r="AG648">
            <v>200</v>
          </cell>
        </row>
        <row r="649">
          <cell r="G649" t="str">
            <v>VPN_D</v>
          </cell>
          <cell r="P649" t="str">
            <v>ON</v>
          </cell>
          <cell r="X649">
            <v>0</v>
          </cell>
          <cell r="Y649">
            <v>0</v>
          </cell>
          <cell r="Z649">
            <v>0</v>
          </cell>
          <cell r="AA649">
            <v>26</v>
          </cell>
          <cell r="AB649">
            <v>226</v>
          </cell>
          <cell r="AG649">
            <v>200</v>
          </cell>
        </row>
        <row r="650">
          <cell r="G650" t="str">
            <v>VPN_D</v>
          </cell>
          <cell r="P650" t="str">
            <v>ON</v>
          </cell>
          <cell r="X650">
            <v>0</v>
          </cell>
          <cell r="Y650">
            <v>0</v>
          </cell>
          <cell r="Z650">
            <v>0</v>
          </cell>
          <cell r="AA650">
            <v>26</v>
          </cell>
          <cell r="AB650">
            <v>226</v>
          </cell>
          <cell r="AG650">
            <v>200</v>
          </cell>
        </row>
        <row r="651">
          <cell r="G651" t="str">
            <v>VPN_D</v>
          </cell>
          <cell r="P651" t="str">
            <v>ON</v>
          </cell>
          <cell r="X651">
            <v>0</v>
          </cell>
          <cell r="Y651">
            <v>0</v>
          </cell>
          <cell r="Z651">
            <v>0</v>
          </cell>
          <cell r="AA651">
            <v>26</v>
          </cell>
          <cell r="AB651">
            <v>226</v>
          </cell>
          <cell r="AG651">
            <v>200</v>
          </cell>
        </row>
        <row r="652">
          <cell r="G652" t="str">
            <v>VPN_D</v>
          </cell>
          <cell r="P652" t="str">
            <v>ON</v>
          </cell>
          <cell r="X652">
            <v>0</v>
          </cell>
          <cell r="Y652">
            <v>0</v>
          </cell>
          <cell r="Z652">
            <v>0</v>
          </cell>
          <cell r="AA652">
            <v>26</v>
          </cell>
          <cell r="AB652">
            <v>226</v>
          </cell>
          <cell r="AG652">
            <v>200</v>
          </cell>
        </row>
        <row r="653">
          <cell r="G653" t="str">
            <v>VPN_D</v>
          </cell>
          <cell r="P653" t="str">
            <v>ON</v>
          </cell>
          <cell r="X653">
            <v>0</v>
          </cell>
          <cell r="Y653">
            <v>0</v>
          </cell>
          <cell r="Z653">
            <v>0</v>
          </cell>
          <cell r="AA653">
            <v>26</v>
          </cell>
          <cell r="AB653">
            <v>226</v>
          </cell>
          <cell r="AG653">
            <v>200</v>
          </cell>
        </row>
        <row r="654">
          <cell r="G654" t="str">
            <v>VPN_D</v>
          </cell>
          <cell r="P654" t="str">
            <v>ON</v>
          </cell>
          <cell r="X654">
            <v>0</v>
          </cell>
          <cell r="Y654">
            <v>0</v>
          </cell>
          <cell r="Z654">
            <v>0</v>
          </cell>
          <cell r="AA654">
            <v>26</v>
          </cell>
          <cell r="AB654">
            <v>226</v>
          </cell>
          <cell r="AG654">
            <v>200</v>
          </cell>
        </row>
        <row r="655">
          <cell r="G655" t="str">
            <v>VPN_D</v>
          </cell>
          <cell r="P655" t="str">
            <v>ON</v>
          </cell>
          <cell r="X655">
            <v>0</v>
          </cell>
          <cell r="Y655">
            <v>0</v>
          </cell>
          <cell r="Z655">
            <v>0</v>
          </cell>
          <cell r="AA655">
            <v>26</v>
          </cell>
          <cell r="AB655">
            <v>226</v>
          </cell>
          <cell r="AG655">
            <v>200</v>
          </cell>
        </row>
        <row r="656">
          <cell r="G656" t="str">
            <v>VPN_D</v>
          </cell>
          <cell r="P656" t="str">
            <v>ON</v>
          </cell>
          <cell r="X656">
            <v>0</v>
          </cell>
          <cell r="Y656">
            <v>0</v>
          </cell>
          <cell r="Z656">
            <v>0</v>
          </cell>
          <cell r="AA656">
            <v>26</v>
          </cell>
          <cell r="AB656">
            <v>226</v>
          </cell>
          <cell r="AG656">
            <v>200</v>
          </cell>
        </row>
        <row r="657">
          <cell r="G657" t="str">
            <v>VPN_D</v>
          </cell>
          <cell r="P657" t="str">
            <v>ON</v>
          </cell>
          <cell r="X657">
            <v>0</v>
          </cell>
          <cell r="Y657">
            <v>0</v>
          </cell>
          <cell r="Z657">
            <v>0</v>
          </cell>
          <cell r="AA657">
            <v>26</v>
          </cell>
          <cell r="AB657">
            <v>226</v>
          </cell>
          <cell r="AG657">
            <v>200</v>
          </cell>
        </row>
        <row r="658">
          <cell r="G658" t="str">
            <v>VPN_D</v>
          </cell>
          <cell r="P658" t="str">
            <v>ON</v>
          </cell>
          <cell r="X658">
            <v>0</v>
          </cell>
          <cell r="Y658">
            <v>0</v>
          </cell>
          <cell r="Z658">
            <v>0</v>
          </cell>
          <cell r="AA658">
            <v>26</v>
          </cell>
          <cell r="AB658">
            <v>226</v>
          </cell>
          <cell r="AG658">
            <v>200</v>
          </cell>
        </row>
        <row r="659">
          <cell r="G659" t="str">
            <v>VPN_D</v>
          </cell>
          <cell r="P659" t="str">
            <v>ON</v>
          </cell>
          <cell r="X659">
            <v>0</v>
          </cell>
          <cell r="Y659">
            <v>0</v>
          </cell>
          <cell r="Z659">
            <v>0</v>
          </cell>
          <cell r="AA659">
            <v>26</v>
          </cell>
          <cell r="AB659">
            <v>226</v>
          </cell>
          <cell r="AG659">
            <v>200</v>
          </cell>
        </row>
        <row r="660">
          <cell r="G660" t="str">
            <v>VPN_D</v>
          </cell>
          <cell r="P660" t="str">
            <v>ON</v>
          </cell>
          <cell r="X660">
            <v>0</v>
          </cell>
          <cell r="Y660">
            <v>0</v>
          </cell>
          <cell r="Z660">
            <v>0</v>
          </cell>
          <cell r="AA660">
            <v>26</v>
          </cell>
          <cell r="AB660">
            <v>226</v>
          </cell>
          <cell r="AG660">
            <v>200</v>
          </cell>
        </row>
        <row r="661">
          <cell r="G661" t="str">
            <v>VPN_D</v>
          </cell>
          <cell r="P661" t="str">
            <v>ON</v>
          </cell>
          <cell r="X661">
            <v>0</v>
          </cell>
          <cell r="Y661">
            <v>0</v>
          </cell>
          <cell r="Z661">
            <v>0</v>
          </cell>
          <cell r="AA661">
            <v>26</v>
          </cell>
          <cell r="AB661">
            <v>226</v>
          </cell>
          <cell r="AG661">
            <v>200</v>
          </cell>
        </row>
        <row r="662">
          <cell r="G662" t="str">
            <v>VPN_D</v>
          </cell>
          <cell r="P662" t="str">
            <v>ON</v>
          </cell>
          <cell r="X662">
            <v>0</v>
          </cell>
          <cell r="Y662">
            <v>0</v>
          </cell>
          <cell r="Z662">
            <v>0</v>
          </cell>
          <cell r="AA662">
            <v>26</v>
          </cell>
          <cell r="AB662">
            <v>226</v>
          </cell>
          <cell r="AG662">
            <v>200</v>
          </cell>
        </row>
        <row r="663">
          <cell r="G663" t="str">
            <v>VPN_D</v>
          </cell>
          <cell r="P663" t="str">
            <v>ON</v>
          </cell>
          <cell r="X663">
            <v>0</v>
          </cell>
          <cell r="Y663">
            <v>0</v>
          </cell>
          <cell r="Z663">
            <v>0</v>
          </cell>
          <cell r="AA663">
            <v>26</v>
          </cell>
          <cell r="AB663">
            <v>226</v>
          </cell>
          <cell r="AG663">
            <v>200</v>
          </cell>
        </row>
        <row r="664">
          <cell r="G664" t="str">
            <v>VPN_D</v>
          </cell>
          <cell r="P664" t="str">
            <v>ON</v>
          </cell>
          <cell r="X664">
            <v>0</v>
          </cell>
          <cell r="Y664">
            <v>0</v>
          </cell>
          <cell r="Z664">
            <v>0</v>
          </cell>
          <cell r="AA664">
            <v>26</v>
          </cell>
          <cell r="AB664">
            <v>226</v>
          </cell>
          <cell r="AG664">
            <v>200</v>
          </cell>
        </row>
        <row r="665">
          <cell r="G665" t="str">
            <v>VPN_D</v>
          </cell>
          <cell r="P665" t="str">
            <v>ON</v>
          </cell>
          <cell r="X665">
            <v>0</v>
          </cell>
          <cell r="Y665">
            <v>0</v>
          </cell>
          <cell r="Z665">
            <v>0</v>
          </cell>
          <cell r="AA665">
            <v>26</v>
          </cell>
          <cell r="AB665">
            <v>226</v>
          </cell>
          <cell r="AG665">
            <v>200</v>
          </cell>
        </row>
        <row r="666">
          <cell r="G666" t="str">
            <v>VPN_D</v>
          </cell>
          <cell r="P666" t="str">
            <v>ON</v>
          </cell>
          <cell r="X666">
            <v>0</v>
          </cell>
          <cell r="Y666">
            <v>0</v>
          </cell>
          <cell r="Z666">
            <v>0</v>
          </cell>
          <cell r="AA666">
            <v>26</v>
          </cell>
          <cell r="AB666">
            <v>226</v>
          </cell>
          <cell r="AG666">
            <v>200</v>
          </cell>
        </row>
        <row r="667">
          <cell r="G667" t="str">
            <v>VPN_D</v>
          </cell>
          <cell r="P667" t="str">
            <v>ON</v>
          </cell>
          <cell r="X667">
            <v>0</v>
          </cell>
          <cell r="Y667">
            <v>0</v>
          </cell>
          <cell r="Z667">
            <v>0</v>
          </cell>
          <cell r="AA667">
            <v>26</v>
          </cell>
          <cell r="AB667">
            <v>226</v>
          </cell>
          <cell r="AG667">
            <v>200</v>
          </cell>
        </row>
        <row r="668">
          <cell r="G668" t="str">
            <v>VPN_D</v>
          </cell>
          <cell r="P668" t="str">
            <v>ON</v>
          </cell>
          <cell r="X668">
            <v>0</v>
          </cell>
          <cell r="Y668">
            <v>0</v>
          </cell>
          <cell r="Z668">
            <v>0</v>
          </cell>
          <cell r="AA668">
            <v>26</v>
          </cell>
          <cell r="AB668">
            <v>226</v>
          </cell>
          <cell r="AG668">
            <v>200</v>
          </cell>
        </row>
        <row r="669">
          <cell r="G669" t="str">
            <v>VPN_D</v>
          </cell>
          <cell r="P669" t="str">
            <v>ON</v>
          </cell>
          <cell r="X669">
            <v>0</v>
          </cell>
          <cell r="Y669">
            <v>0</v>
          </cell>
          <cell r="Z669">
            <v>0</v>
          </cell>
          <cell r="AA669">
            <v>26</v>
          </cell>
          <cell r="AB669">
            <v>226</v>
          </cell>
          <cell r="AG669">
            <v>200</v>
          </cell>
        </row>
        <row r="670">
          <cell r="G670" t="str">
            <v>VPN_D</v>
          </cell>
          <cell r="P670" t="str">
            <v>ON</v>
          </cell>
          <cell r="X670">
            <v>0</v>
          </cell>
          <cell r="Y670">
            <v>0</v>
          </cell>
          <cell r="Z670">
            <v>0</v>
          </cell>
          <cell r="AA670">
            <v>26</v>
          </cell>
          <cell r="AB670">
            <v>226</v>
          </cell>
          <cell r="AG670">
            <v>200</v>
          </cell>
        </row>
        <row r="671">
          <cell r="G671" t="str">
            <v>VPN_D</v>
          </cell>
          <cell r="P671" t="str">
            <v>ON</v>
          </cell>
          <cell r="X671">
            <v>0</v>
          </cell>
          <cell r="Y671">
            <v>0</v>
          </cell>
          <cell r="Z671">
            <v>0</v>
          </cell>
          <cell r="AA671">
            <v>26</v>
          </cell>
          <cell r="AB671">
            <v>226</v>
          </cell>
          <cell r="AG671">
            <v>200</v>
          </cell>
        </row>
        <row r="672">
          <cell r="G672" t="str">
            <v>VPN_D</v>
          </cell>
          <cell r="P672" t="str">
            <v>ON</v>
          </cell>
          <cell r="X672">
            <v>0</v>
          </cell>
          <cell r="Y672">
            <v>0</v>
          </cell>
          <cell r="Z672">
            <v>0</v>
          </cell>
          <cell r="AA672">
            <v>26</v>
          </cell>
          <cell r="AB672">
            <v>226</v>
          </cell>
          <cell r="AG672">
            <v>200</v>
          </cell>
        </row>
        <row r="673">
          <cell r="G673" t="str">
            <v>VPN_D</v>
          </cell>
          <cell r="P673" t="str">
            <v>ON</v>
          </cell>
          <cell r="X673">
            <v>0</v>
          </cell>
          <cell r="Y673">
            <v>0</v>
          </cell>
          <cell r="Z673">
            <v>0</v>
          </cell>
          <cell r="AA673">
            <v>26</v>
          </cell>
          <cell r="AB673">
            <v>226</v>
          </cell>
          <cell r="AG673">
            <v>200</v>
          </cell>
        </row>
        <row r="674">
          <cell r="G674" t="str">
            <v>VPN_D</v>
          </cell>
          <cell r="P674" t="str">
            <v>ON</v>
          </cell>
          <cell r="X674">
            <v>0</v>
          </cell>
          <cell r="Y674">
            <v>0</v>
          </cell>
          <cell r="Z674">
            <v>0</v>
          </cell>
          <cell r="AA674">
            <v>26</v>
          </cell>
          <cell r="AB674">
            <v>226</v>
          </cell>
          <cell r="AG674">
            <v>200</v>
          </cell>
        </row>
        <row r="675">
          <cell r="G675" t="str">
            <v>VPN_D</v>
          </cell>
          <cell r="P675" t="str">
            <v>ON</v>
          </cell>
          <cell r="X675">
            <v>0</v>
          </cell>
          <cell r="Y675">
            <v>0</v>
          </cell>
          <cell r="Z675">
            <v>0</v>
          </cell>
          <cell r="AA675">
            <v>26</v>
          </cell>
          <cell r="AB675">
            <v>226</v>
          </cell>
          <cell r="AG675">
            <v>200</v>
          </cell>
        </row>
        <row r="676">
          <cell r="G676" t="str">
            <v>VPN_D</v>
          </cell>
          <cell r="P676" t="str">
            <v>ON</v>
          </cell>
          <cell r="X676">
            <v>0</v>
          </cell>
          <cell r="Y676">
            <v>0</v>
          </cell>
          <cell r="Z676">
            <v>0</v>
          </cell>
          <cell r="AA676">
            <v>26</v>
          </cell>
          <cell r="AB676">
            <v>226</v>
          </cell>
          <cell r="AG676">
            <v>200</v>
          </cell>
        </row>
        <row r="677">
          <cell r="G677" t="str">
            <v>VPN_D</v>
          </cell>
          <cell r="P677" t="str">
            <v>ON</v>
          </cell>
          <cell r="X677">
            <v>0</v>
          </cell>
          <cell r="Y677">
            <v>0</v>
          </cell>
          <cell r="Z677">
            <v>0</v>
          </cell>
          <cell r="AA677">
            <v>26</v>
          </cell>
          <cell r="AB677">
            <v>226</v>
          </cell>
          <cell r="AG677">
            <v>200</v>
          </cell>
        </row>
        <row r="678">
          <cell r="G678" t="str">
            <v>VPN_D</v>
          </cell>
          <cell r="P678" t="str">
            <v>ON</v>
          </cell>
          <cell r="X678">
            <v>0</v>
          </cell>
          <cell r="Y678">
            <v>0</v>
          </cell>
          <cell r="Z678">
            <v>0</v>
          </cell>
          <cell r="AA678">
            <v>26</v>
          </cell>
          <cell r="AB678">
            <v>226</v>
          </cell>
          <cell r="AG678">
            <v>200</v>
          </cell>
        </row>
        <row r="679">
          <cell r="G679" t="str">
            <v>VPN_D</v>
          </cell>
          <cell r="P679" t="str">
            <v>ON</v>
          </cell>
          <cell r="X679">
            <v>0</v>
          </cell>
          <cell r="Y679">
            <v>0</v>
          </cell>
          <cell r="Z679">
            <v>0</v>
          </cell>
          <cell r="AA679">
            <v>26</v>
          </cell>
          <cell r="AB679">
            <v>226</v>
          </cell>
          <cell r="AG679">
            <v>200</v>
          </cell>
        </row>
        <row r="680">
          <cell r="G680" t="str">
            <v>VPN_D</v>
          </cell>
          <cell r="P680" t="str">
            <v>ON</v>
          </cell>
          <cell r="X680">
            <v>0</v>
          </cell>
          <cell r="Y680">
            <v>0</v>
          </cell>
          <cell r="Z680">
            <v>0</v>
          </cell>
          <cell r="AA680">
            <v>26</v>
          </cell>
          <cell r="AB680">
            <v>226</v>
          </cell>
          <cell r="AG680">
            <v>200</v>
          </cell>
        </row>
        <row r="681">
          <cell r="G681" t="str">
            <v>VPN_D</v>
          </cell>
          <cell r="P681" t="str">
            <v>ON</v>
          </cell>
          <cell r="X681">
            <v>0</v>
          </cell>
          <cell r="Y681">
            <v>0</v>
          </cell>
          <cell r="Z681">
            <v>0</v>
          </cell>
          <cell r="AA681">
            <v>26</v>
          </cell>
          <cell r="AB681">
            <v>226</v>
          </cell>
          <cell r="AG681">
            <v>200</v>
          </cell>
        </row>
        <row r="682">
          <cell r="G682" t="str">
            <v>VPN_D</v>
          </cell>
          <cell r="P682" t="str">
            <v>ON</v>
          </cell>
          <cell r="X682">
            <v>0</v>
          </cell>
          <cell r="Y682">
            <v>0</v>
          </cell>
          <cell r="Z682">
            <v>0</v>
          </cell>
          <cell r="AA682">
            <v>26</v>
          </cell>
          <cell r="AB682">
            <v>226</v>
          </cell>
          <cell r="AG682">
            <v>200</v>
          </cell>
        </row>
        <row r="683">
          <cell r="G683" t="str">
            <v>VPN_D</v>
          </cell>
          <cell r="P683" t="str">
            <v>ON</v>
          </cell>
          <cell r="X683">
            <v>0</v>
          </cell>
          <cell r="Y683">
            <v>0</v>
          </cell>
          <cell r="Z683">
            <v>0</v>
          </cell>
          <cell r="AA683">
            <v>26</v>
          </cell>
          <cell r="AB683">
            <v>226</v>
          </cell>
          <cell r="AG683">
            <v>200</v>
          </cell>
        </row>
        <row r="684">
          <cell r="G684" t="str">
            <v>VPN_D</v>
          </cell>
          <cell r="P684" t="str">
            <v>ON</v>
          </cell>
          <cell r="X684">
            <v>0</v>
          </cell>
          <cell r="Y684">
            <v>0</v>
          </cell>
          <cell r="Z684">
            <v>0</v>
          </cell>
          <cell r="AA684">
            <v>26</v>
          </cell>
          <cell r="AB684">
            <v>226</v>
          </cell>
          <cell r="AG684">
            <v>200</v>
          </cell>
        </row>
        <row r="685">
          <cell r="G685" t="str">
            <v>VPN_D</v>
          </cell>
          <cell r="P685" t="str">
            <v>ON</v>
          </cell>
          <cell r="X685">
            <v>0</v>
          </cell>
          <cell r="Y685">
            <v>0</v>
          </cell>
          <cell r="Z685">
            <v>0</v>
          </cell>
          <cell r="AA685">
            <v>26</v>
          </cell>
          <cell r="AB685">
            <v>226</v>
          </cell>
          <cell r="AG685">
            <v>200</v>
          </cell>
        </row>
        <row r="686">
          <cell r="G686" t="str">
            <v>VPN_D</v>
          </cell>
          <cell r="P686" t="str">
            <v>ON</v>
          </cell>
          <cell r="X686">
            <v>0</v>
          </cell>
          <cell r="Y686">
            <v>0</v>
          </cell>
          <cell r="Z686">
            <v>0</v>
          </cell>
          <cell r="AA686">
            <v>26</v>
          </cell>
          <cell r="AB686">
            <v>226</v>
          </cell>
          <cell r="AG686">
            <v>200</v>
          </cell>
        </row>
        <row r="687">
          <cell r="G687" t="str">
            <v>VPN_D</v>
          </cell>
          <cell r="P687" t="str">
            <v>ON</v>
          </cell>
          <cell r="X687">
            <v>0</v>
          </cell>
          <cell r="Y687">
            <v>0</v>
          </cell>
          <cell r="Z687">
            <v>0</v>
          </cell>
          <cell r="AA687">
            <v>26</v>
          </cell>
          <cell r="AB687">
            <v>226</v>
          </cell>
          <cell r="AG687">
            <v>200</v>
          </cell>
        </row>
        <row r="688">
          <cell r="G688" t="str">
            <v>VPN_D</v>
          </cell>
          <cell r="P688" t="str">
            <v>ON</v>
          </cell>
          <cell r="X688">
            <v>0</v>
          </cell>
          <cell r="Y688">
            <v>0</v>
          </cell>
          <cell r="Z688">
            <v>0</v>
          </cell>
          <cell r="AA688">
            <v>26</v>
          </cell>
          <cell r="AB688">
            <v>226</v>
          </cell>
          <cell r="AG688">
            <v>200</v>
          </cell>
        </row>
        <row r="689">
          <cell r="G689" t="str">
            <v>VPN_D</v>
          </cell>
          <cell r="P689" t="str">
            <v>ON</v>
          </cell>
          <cell r="X689">
            <v>0</v>
          </cell>
          <cell r="Y689">
            <v>0</v>
          </cell>
          <cell r="Z689">
            <v>0</v>
          </cell>
          <cell r="AA689">
            <v>26</v>
          </cell>
          <cell r="AB689">
            <v>226</v>
          </cell>
          <cell r="AG689">
            <v>200</v>
          </cell>
        </row>
        <row r="690">
          <cell r="G690" t="str">
            <v>VPN_D</v>
          </cell>
          <cell r="P690" t="str">
            <v>ON</v>
          </cell>
          <cell r="X690">
            <v>0</v>
          </cell>
          <cell r="Y690">
            <v>0</v>
          </cell>
          <cell r="Z690">
            <v>0</v>
          </cell>
          <cell r="AA690">
            <v>26</v>
          </cell>
          <cell r="AB690">
            <v>226</v>
          </cell>
          <cell r="AG690">
            <v>200</v>
          </cell>
        </row>
        <row r="691">
          <cell r="G691" t="str">
            <v>VPN_D</v>
          </cell>
          <cell r="P691" t="str">
            <v>ON</v>
          </cell>
          <cell r="X691">
            <v>0</v>
          </cell>
          <cell r="Y691">
            <v>0</v>
          </cell>
          <cell r="Z691">
            <v>0</v>
          </cell>
          <cell r="AA691">
            <v>26</v>
          </cell>
          <cell r="AB691">
            <v>226</v>
          </cell>
          <cell r="AG691">
            <v>200</v>
          </cell>
        </row>
        <row r="692">
          <cell r="G692" t="str">
            <v>VPN_D</v>
          </cell>
          <cell r="P692" t="str">
            <v>ON</v>
          </cell>
          <cell r="X692">
            <v>0</v>
          </cell>
          <cell r="Y692">
            <v>0</v>
          </cell>
          <cell r="Z692">
            <v>0</v>
          </cell>
          <cell r="AA692">
            <v>26</v>
          </cell>
          <cell r="AB692">
            <v>226</v>
          </cell>
          <cell r="AG692">
            <v>200</v>
          </cell>
        </row>
        <row r="693">
          <cell r="G693" t="str">
            <v>VPN_D</v>
          </cell>
          <cell r="P693" t="str">
            <v>ON</v>
          </cell>
          <cell r="X693">
            <v>0</v>
          </cell>
          <cell r="Y693">
            <v>0</v>
          </cell>
          <cell r="Z693">
            <v>0</v>
          </cell>
          <cell r="AA693">
            <v>26</v>
          </cell>
          <cell r="AB693">
            <v>226</v>
          </cell>
          <cell r="AG693">
            <v>200</v>
          </cell>
        </row>
        <row r="694">
          <cell r="G694" t="str">
            <v>VPN_D</v>
          </cell>
          <cell r="P694" t="str">
            <v>ON</v>
          </cell>
          <cell r="X694">
            <v>0</v>
          </cell>
          <cell r="Y694">
            <v>0</v>
          </cell>
          <cell r="Z694">
            <v>0</v>
          </cell>
          <cell r="AA694">
            <v>26</v>
          </cell>
          <cell r="AB694">
            <v>226</v>
          </cell>
          <cell r="AG694">
            <v>200</v>
          </cell>
        </row>
        <row r="695">
          <cell r="G695" t="str">
            <v>VPN_D</v>
          </cell>
          <cell r="P695" t="str">
            <v>ON</v>
          </cell>
          <cell r="X695">
            <v>0</v>
          </cell>
          <cell r="Y695">
            <v>0</v>
          </cell>
          <cell r="Z695">
            <v>0</v>
          </cell>
          <cell r="AA695">
            <v>26</v>
          </cell>
          <cell r="AB695">
            <v>226</v>
          </cell>
          <cell r="AG695">
            <v>200</v>
          </cell>
        </row>
        <row r="696">
          <cell r="G696" t="str">
            <v>VPN_D</v>
          </cell>
          <cell r="P696" t="str">
            <v>ON</v>
          </cell>
          <cell r="X696">
            <v>0</v>
          </cell>
          <cell r="Y696">
            <v>0</v>
          </cell>
          <cell r="Z696">
            <v>0</v>
          </cell>
          <cell r="AA696">
            <v>26</v>
          </cell>
          <cell r="AB696">
            <v>226</v>
          </cell>
          <cell r="AG696">
            <v>200</v>
          </cell>
        </row>
        <row r="697">
          <cell r="G697" t="str">
            <v>VPN_D</v>
          </cell>
          <cell r="P697" t="str">
            <v>ON</v>
          </cell>
          <cell r="X697">
            <v>0</v>
          </cell>
          <cell r="Y697">
            <v>0</v>
          </cell>
          <cell r="Z697">
            <v>0</v>
          </cell>
          <cell r="AA697">
            <v>26</v>
          </cell>
          <cell r="AB697">
            <v>226</v>
          </cell>
          <cell r="AG697">
            <v>200</v>
          </cell>
        </row>
        <row r="698">
          <cell r="G698" t="str">
            <v>VPN_D</v>
          </cell>
          <cell r="P698" t="str">
            <v>ON</v>
          </cell>
          <cell r="X698">
            <v>0</v>
          </cell>
          <cell r="Y698">
            <v>0</v>
          </cell>
          <cell r="Z698">
            <v>0</v>
          </cell>
          <cell r="AA698">
            <v>26</v>
          </cell>
          <cell r="AB698">
            <v>226</v>
          </cell>
          <cell r="AG698">
            <v>200</v>
          </cell>
        </row>
        <row r="699">
          <cell r="G699" t="str">
            <v>VPN_D</v>
          </cell>
          <cell r="P699" t="str">
            <v>ON</v>
          </cell>
          <cell r="X699">
            <v>0</v>
          </cell>
          <cell r="Y699">
            <v>0</v>
          </cell>
          <cell r="Z699">
            <v>0</v>
          </cell>
          <cell r="AA699">
            <v>26</v>
          </cell>
          <cell r="AB699">
            <v>226</v>
          </cell>
          <cell r="AG699">
            <v>200</v>
          </cell>
        </row>
        <row r="700">
          <cell r="G700" t="str">
            <v>VPN_D</v>
          </cell>
          <cell r="P700" t="str">
            <v>ON</v>
          </cell>
          <cell r="X700">
            <v>0</v>
          </cell>
          <cell r="Y700">
            <v>0</v>
          </cell>
          <cell r="Z700">
            <v>0</v>
          </cell>
          <cell r="AA700">
            <v>26</v>
          </cell>
          <cell r="AB700">
            <v>226</v>
          </cell>
          <cell r="AG700">
            <v>200</v>
          </cell>
        </row>
        <row r="701">
          <cell r="G701" t="str">
            <v>VPN_D</v>
          </cell>
          <cell r="P701" t="str">
            <v>ON</v>
          </cell>
          <cell r="X701">
            <v>0</v>
          </cell>
          <cell r="Y701">
            <v>0</v>
          </cell>
          <cell r="Z701">
            <v>0</v>
          </cell>
          <cell r="AA701">
            <v>26</v>
          </cell>
          <cell r="AB701">
            <v>226</v>
          </cell>
          <cell r="AG701">
            <v>200</v>
          </cell>
        </row>
        <row r="702">
          <cell r="G702" t="str">
            <v>VPN_D</v>
          </cell>
          <cell r="P702" t="str">
            <v>ON</v>
          </cell>
          <cell r="X702">
            <v>0</v>
          </cell>
          <cell r="Y702">
            <v>0</v>
          </cell>
          <cell r="Z702">
            <v>0</v>
          </cell>
          <cell r="AA702">
            <v>26</v>
          </cell>
          <cell r="AB702">
            <v>226</v>
          </cell>
          <cell r="AG702">
            <v>200</v>
          </cell>
        </row>
        <row r="703">
          <cell r="G703" t="str">
            <v>VPN_D</v>
          </cell>
          <cell r="P703" t="str">
            <v>ON</v>
          </cell>
          <cell r="X703">
            <v>0</v>
          </cell>
          <cell r="Y703">
            <v>0</v>
          </cell>
          <cell r="Z703">
            <v>0</v>
          </cell>
          <cell r="AA703">
            <v>26</v>
          </cell>
          <cell r="AB703">
            <v>226</v>
          </cell>
          <cell r="AG703">
            <v>200</v>
          </cell>
        </row>
        <row r="704">
          <cell r="G704" t="str">
            <v>VPN_D</v>
          </cell>
          <cell r="P704" t="str">
            <v>ON</v>
          </cell>
          <cell r="X704">
            <v>0</v>
          </cell>
          <cell r="Y704">
            <v>0</v>
          </cell>
          <cell r="Z704">
            <v>0</v>
          </cell>
          <cell r="AA704">
            <v>26</v>
          </cell>
          <cell r="AB704">
            <v>226</v>
          </cell>
          <cell r="AG704">
            <v>200</v>
          </cell>
        </row>
        <row r="705">
          <cell r="G705" t="str">
            <v>VPN_D</v>
          </cell>
          <cell r="P705" t="str">
            <v>ON</v>
          </cell>
          <cell r="X705">
            <v>0</v>
          </cell>
          <cell r="Y705">
            <v>0</v>
          </cell>
          <cell r="Z705">
            <v>0</v>
          </cell>
          <cell r="AA705">
            <v>26</v>
          </cell>
          <cell r="AB705">
            <v>226</v>
          </cell>
          <cell r="AG705">
            <v>200</v>
          </cell>
        </row>
        <row r="706">
          <cell r="G706" t="str">
            <v>VPN_D</v>
          </cell>
          <cell r="P706" t="str">
            <v>ON</v>
          </cell>
          <cell r="X706">
            <v>0</v>
          </cell>
          <cell r="Y706">
            <v>0</v>
          </cell>
          <cell r="Z706">
            <v>0</v>
          </cell>
          <cell r="AA706">
            <v>26</v>
          </cell>
          <cell r="AB706">
            <v>226</v>
          </cell>
          <cell r="AG706">
            <v>200</v>
          </cell>
        </row>
        <row r="707">
          <cell r="G707" t="str">
            <v>VPN_D</v>
          </cell>
          <cell r="P707" t="str">
            <v>ON</v>
          </cell>
          <cell r="X707">
            <v>0</v>
          </cell>
          <cell r="Y707">
            <v>0</v>
          </cell>
          <cell r="Z707">
            <v>0</v>
          </cell>
          <cell r="AA707">
            <v>26</v>
          </cell>
          <cell r="AB707">
            <v>226</v>
          </cell>
          <cell r="AG707">
            <v>200</v>
          </cell>
        </row>
        <row r="708">
          <cell r="G708" t="str">
            <v>VPN_D</v>
          </cell>
          <cell r="P708" t="str">
            <v>ON</v>
          </cell>
          <cell r="X708">
            <v>0</v>
          </cell>
          <cell r="Y708">
            <v>0</v>
          </cell>
          <cell r="Z708">
            <v>0</v>
          </cell>
          <cell r="AA708">
            <v>26</v>
          </cell>
          <cell r="AB708">
            <v>226</v>
          </cell>
          <cell r="AG708">
            <v>200</v>
          </cell>
        </row>
        <row r="709">
          <cell r="G709" t="str">
            <v>VPN_D</v>
          </cell>
          <cell r="P709" t="str">
            <v>ON</v>
          </cell>
          <cell r="X709">
            <v>0</v>
          </cell>
          <cell r="Y709">
            <v>0</v>
          </cell>
          <cell r="Z709">
            <v>0</v>
          </cell>
          <cell r="AA709">
            <v>26</v>
          </cell>
          <cell r="AB709">
            <v>226</v>
          </cell>
          <cell r="AG709">
            <v>200</v>
          </cell>
        </row>
        <row r="710">
          <cell r="G710" t="str">
            <v>VPN_D</v>
          </cell>
          <cell r="P710" t="str">
            <v>ON</v>
          </cell>
          <cell r="X710">
            <v>0</v>
          </cell>
          <cell r="Y710">
            <v>0</v>
          </cell>
          <cell r="Z710">
            <v>0</v>
          </cell>
          <cell r="AA710">
            <v>26</v>
          </cell>
          <cell r="AB710">
            <v>226</v>
          </cell>
          <cell r="AG710">
            <v>200</v>
          </cell>
        </row>
        <row r="711">
          <cell r="G711" t="str">
            <v>VPN_D</v>
          </cell>
          <cell r="P711" t="str">
            <v>ON</v>
          </cell>
          <cell r="X711">
            <v>0</v>
          </cell>
          <cell r="Y711">
            <v>0</v>
          </cell>
          <cell r="Z711">
            <v>0</v>
          </cell>
          <cell r="AA711">
            <v>26</v>
          </cell>
          <cell r="AB711">
            <v>226</v>
          </cell>
          <cell r="AG711">
            <v>200</v>
          </cell>
        </row>
        <row r="712">
          <cell r="G712" t="str">
            <v>VPN_D</v>
          </cell>
          <cell r="P712" t="str">
            <v>ON</v>
          </cell>
          <cell r="X712">
            <v>0</v>
          </cell>
          <cell r="Y712">
            <v>0</v>
          </cell>
          <cell r="Z712">
            <v>0</v>
          </cell>
          <cell r="AA712">
            <v>26</v>
          </cell>
          <cell r="AB712">
            <v>226</v>
          </cell>
          <cell r="AG712">
            <v>200</v>
          </cell>
        </row>
        <row r="713">
          <cell r="G713" t="str">
            <v>VPN_D</v>
          </cell>
          <cell r="P713" t="str">
            <v>ON</v>
          </cell>
          <cell r="X713">
            <v>0</v>
          </cell>
          <cell r="Y713">
            <v>0</v>
          </cell>
          <cell r="Z713">
            <v>0</v>
          </cell>
          <cell r="AA713">
            <v>26</v>
          </cell>
          <cell r="AB713">
            <v>226</v>
          </cell>
          <cell r="AG713">
            <v>200</v>
          </cell>
        </row>
        <row r="714">
          <cell r="G714" t="str">
            <v>VPN_D</v>
          </cell>
          <cell r="P714" t="str">
            <v>ON</v>
          </cell>
          <cell r="X714">
            <v>0</v>
          </cell>
          <cell r="Y714">
            <v>0</v>
          </cell>
          <cell r="Z714">
            <v>0</v>
          </cell>
          <cell r="AA714">
            <v>26</v>
          </cell>
          <cell r="AB714">
            <v>226</v>
          </cell>
          <cell r="AG714">
            <v>200</v>
          </cell>
        </row>
        <row r="715">
          <cell r="G715" t="str">
            <v>VPN_D</v>
          </cell>
          <cell r="P715" t="str">
            <v>ON</v>
          </cell>
          <cell r="X715">
            <v>0</v>
          </cell>
          <cell r="Y715">
            <v>0</v>
          </cell>
          <cell r="Z715">
            <v>0</v>
          </cell>
          <cell r="AA715">
            <v>26</v>
          </cell>
          <cell r="AB715">
            <v>226</v>
          </cell>
          <cell r="AG715">
            <v>200</v>
          </cell>
        </row>
        <row r="716">
          <cell r="G716" t="str">
            <v>VPN_D</v>
          </cell>
          <cell r="P716" t="str">
            <v>ON</v>
          </cell>
          <cell r="X716">
            <v>0</v>
          </cell>
          <cell r="Y716">
            <v>0</v>
          </cell>
          <cell r="Z716">
            <v>0</v>
          </cell>
          <cell r="AA716">
            <v>26</v>
          </cell>
          <cell r="AB716">
            <v>226</v>
          </cell>
          <cell r="AG716">
            <v>200</v>
          </cell>
        </row>
        <row r="717">
          <cell r="G717" t="str">
            <v>VPN_D</v>
          </cell>
          <cell r="P717" t="str">
            <v>ON</v>
          </cell>
          <cell r="X717">
            <v>0</v>
          </cell>
          <cell r="Y717">
            <v>0</v>
          </cell>
          <cell r="Z717">
            <v>0</v>
          </cell>
          <cell r="AA717">
            <v>26</v>
          </cell>
          <cell r="AB717">
            <v>226</v>
          </cell>
          <cell r="AG717">
            <v>200</v>
          </cell>
        </row>
        <row r="718">
          <cell r="G718" t="str">
            <v>VPN_D</v>
          </cell>
          <cell r="P718" t="str">
            <v>ON</v>
          </cell>
          <cell r="X718">
            <v>0</v>
          </cell>
          <cell r="Y718">
            <v>0</v>
          </cell>
          <cell r="Z718">
            <v>0</v>
          </cell>
          <cell r="AA718">
            <v>26</v>
          </cell>
          <cell r="AB718">
            <v>226</v>
          </cell>
          <cell r="AG718">
            <v>200</v>
          </cell>
        </row>
        <row r="719">
          <cell r="G719" t="str">
            <v>VPN_D</v>
          </cell>
          <cell r="P719" t="str">
            <v>ON</v>
          </cell>
          <cell r="X719">
            <v>0</v>
          </cell>
          <cell r="Y719">
            <v>0</v>
          </cell>
          <cell r="Z719">
            <v>0</v>
          </cell>
          <cell r="AA719">
            <v>26</v>
          </cell>
          <cell r="AB719">
            <v>226</v>
          </cell>
          <cell r="AG719">
            <v>200</v>
          </cell>
        </row>
        <row r="720">
          <cell r="G720" t="str">
            <v>VPN_D</v>
          </cell>
          <cell r="P720" t="str">
            <v>ON</v>
          </cell>
          <cell r="X720">
            <v>0</v>
          </cell>
          <cell r="Y720">
            <v>0</v>
          </cell>
          <cell r="Z720">
            <v>0</v>
          </cell>
          <cell r="AA720">
            <v>26</v>
          </cell>
          <cell r="AB720">
            <v>226</v>
          </cell>
          <cell r="AG720">
            <v>200</v>
          </cell>
        </row>
        <row r="721">
          <cell r="G721" t="str">
            <v>VPN_D</v>
          </cell>
          <cell r="P721" t="str">
            <v>ON</v>
          </cell>
          <cell r="X721">
            <v>0</v>
          </cell>
          <cell r="Y721">
            <v>0</v>
          </cell>
          <cell r="Z721">
            <v>0</v>
          </cell>
          <cell r="AA721">
            <v>26</v>
          </cell>
          <cell r="AB721">
            <v>226</v>
          </cell>
          <cell r="AG721">
            <v>200</v>
          </cell>
        </row>
        <row r="722">
          <cell r="G722" t="str">
            <v>VPN_D</v>
          </cell>
          <cell r="P722" t="str">
            <v>ON</v>
          </cell>
          <cell r="X722">
            <v>0</v>
          </cell>
          <cell r="Y722">
            <v>0</v>
          </cell>
          <cell r="Z722">
            <v>0</v>
          </cell>
          <cell r="AA722">
            <v>26</v>
          </cell>
          <cell r="AB722">
            <v>226</v>
          </cell>
          <cell r="AG722">
            <v>200</v>
          </cell>
        </row>
        <row r="723">
          <cell r="G723" t="str">
            <v>VPN_D</v>
          </cell>
          <cell r="P723" t="str">
            <v>ON</v>
          </cell>
          <cell r="X723">
            <v>0</v>
          </cell>
          <cell r="Y723">
            <v>0</v>
          </cell>
          <cell r="Z723">
            <v>0</v>
          </cell>
          <cell r="AA723">
            <v>26</v>
          </cell>
          <cell r="AB723">
            <v>226</v>
          </cell>
          <cell r="AG723">
            <v>200</v>
          </cell>
        </row>
        <row r="724">
          <cell r="G724" t="str">
            <v>VPN_D</v>
          </cell>
          <cell r="P724" t="str">
            <v>ON</v>
          </cell>
          <cell r="X724">
            <v>0</v>
          </cell>
          <cell r="Y724">
            <v>0</v>
          </cell>
          <cell r="Z724">
            <v>0</v>
          </cell>
          <cell r="AA724">
            <v>26</v>
          </cell>
          <cell r="AB724">
            <v>226</v>
          </cell>
          <cell r="AG724">
            <v>200</v>
          </cell>
        </row>
        <row r="725">
          <cell r="G725" t="str">
            <v>VPN_D</v>
          </cell>
          <cell r="P725" t="str">
            <v>ON</v>
          </cell>
          <cell r="X725">
            <v>0</v>
          </cell>
          <cell r="Y725">
            <v>0</v>
          </cell>
          <cell r="Z725">
            <v>0</v>
          </cell>
          <cell r="AA725">
            <v>26</v>
          </cell>
          <cell r="AB725">
            <v>226</v>
          </cell>
          <cell r="AG725">
            <v>200</v>
          </cell>
        </row>
        <row r="726">
          <cell r="G726" t="str">
            <v>VPN_D</v>
          </cell>
          <cell r="P726" t="str">
            <v>ON</v>
          </cell>
          <cell r="X726">
            <v>0</v>
          </cell>
          <cell r="Y726">
            <v>0</v>
          </cell>
          <cell r="Z726">
            <v>0</v>
          </cell>
          <cell r="AA726">
            <v>26</v>
          </cell>
          <cell r="AB726">
            <v>226</v>
          </cell>
          <cell r="AG726">
            <v>200</v>
          </cell>
        </row>
        <row r="727">
          <cell r="G727" t="str">
            <v>VPN_D</v>
          </cell>
          <cell r="P727" t="str">
            <v>ON</v>
          </cell>
          <cell r="X727">
            <v>0</v>
          </cell>
          <cell r="Y727">
            <v>0</v>
          </cell>
          <cell r="Z727">
            <v>0</v>
          </cell>
          <cell r="AA727">
            <v>26</v>
          </cell>
          <cell r="AB727">
            <v>226</v>
          </cell>
          <cell r="AG727">
            <v>200</v>
          </cell>
        </row>
        <row r="728">
          <cell r="G728" t="str">
            <v>VPN_D</v>
          </cell>
          <cell r="P728" t="str">
            <v>ON</v>
          </cell>
          <cell r="X728">
            <v>0</v>
          </cell>
          <cell r="Y728">
            <v>0</v>
          </cell>
          <cell r="Z728">
            <v>0</v>
          </cell>
          <cell r="AA728">
            <v>26</v>
          </cell>
          <cell r="AB728">
            <v>226</v>
          </cell>
          <cell r="AG728">
            <v>200</v>
          </cell>
        </row>
        <row r="729">
          <cell r="G729" t="str">
            <v>VPN_D</v>
          </cell>
          <cell r="P729" t="str">
            <v>ON</v>
          </cell>
          <cell r="X729">
            <v>0</v>
          </cell>
          <cell r="Y729">
            <v>0</v>
          </cell>
          <cell r="Z729">
            <v>0</v>
          </cell>
          <cell r="AA729">
            <v>26</v>
          </cell>
          <cell r="AB729">
            <v>226</v>
          </cell>
          <cell r="AG729">
            <v>200</v>
          </cell>
        </row>
        <row r="730">
          <cell r="G730" t="str">
            <v>VPN_D</v>
          </cell>
          <cell r="P730" t="str">
            <v>ON</v>
          </cell>
          <cell r="X730">
            <v>0</v>
          </cell>
          <cell r="Y730">
            <v>0</v>
          </cell>
          <cell r="Z730">
            <v>0</v>
          </cell>
          <cell r="AA730">
            <v>26</v>
          </cell>
          <cell r="AB730">
            <v>226</v>
          </cell>
          <cell r="AG730">
            <v>200</v>
          </cell>
        </row>
        <row r="731">
          <cell r="G731" t="str">
            <v>VPN_D</v>
          </cell>
          <cell r="P731" t="str">
            <v>ON</v>
          </cell>
          <cell r="X731">
            <v>0</v>
          </cell>
          <cell r="Y731">
            <v>0</v>
          </cell>
          <cell r="Z731">
            <v>0</v>
          </cell>
          <cell r="AA731">
            <v>26</v>
          </cell>
          <cell r="AB731">
            <v>226</v>
          </cell>
          <cell r="AG731">
            <v>200</v>
          </cell>
        </row>
        <row r="732">
          <cell r="G732" t="str">
            <v>VPN_D</v>
          </cell>
          <cell r="P732" t="str">
            <v>ON</v>
          </cell>
          <cell r="X732">
            <v>0</v>
          </cell>
          <cell r="Y732">
            <v>0</v>
          </cell>
          <cell r="Z732">
            <v>0</v>
          </cell>
          <cell r="AA732">
            <v>26</v>
          </cell>
          <cell r="AB732">
            <v>226</v>
          </cell>
          <cell r="AG732">
            <v>200</v>
          </cell>
        </row>
        <row r="733">
          <cell r="G733" t="str">
            <v>VPN_D</v>
          </cell>
          <cell r="P733" t="str">
            <v>ON</v>
          </cell>
          <cell r="X733">
            <v>0</v>
          </cell>
          <cell r="Y733">
            <v>0</v>
          </cell>
          <cell r="Z733">
            <v>0</v>
          </cell>
          <cell r="AA733">
            <v>26</v>
          </cell>
          <cell r="AB733">
            <v>226</v>
          </cell>
          <cell r="AG733">
            <v>200</v>
          </cell>
        </row>
        <row r="734">
          <cell r="G734" t="str">
            <v>VPN_D</v>
          </cell>
          <cell r="P734" t="str">
            <v>ON</v>
          </cell>
          <cell r="X734">
            <v>0</v>
          </cell>
          <cell r="Y734">
            <v>0</v>
          </cell>
          <cell r="Z734">
            <v>0</v>
          </cell>
          <cell r="AA734">
            <v>26</v>
          </cell>
          <cell r="AB734">
            <v>226</v>
          </cell>
          <cell r="AG734">
            <v>200</v>
          </cell>
        </row>
        <row r="735">
          <cell r="G735" t="str">
            <v>VPN_D</v>
          </cell>
          <cell r="P735" t="str">
            <v>ON</v>
          </cell>
          <cell r="X735">
            <v>0</v>
          </cell>
          <cell r="Y735">
            <v>0</v>
          </cell>
          <cell r="Z735">
            <v>0</v>
          </cell>
          <cell r="AA735">
            <v>26</v>
          </cell>
          <cell r="AB735">
            <v>226</v>
          </cell>
          <cell r="AG735">
            <v>200</v>
          </cell>
        </row>
        <row r="736">
          <cell r="G736" t="str">
            <v>VPN_D</v>
          </cell>
          <cell r="P736" t="str">
            <v>ON</v>
          </cell>
          <cell r="X736">
            <v>0</v>
          </cell>
          <cell r="Y736">
            <v>0</v>
          </cell>
          <cell r="Z736">
            <v>0</v>
          </cell>
          <cell r="AA736">
            <v>26</v>
          </cell>
          <cell r="AB736">
            <v>226</v>
          </cell>
          <cell r="AG736">
            <v>200</v>
          </cell>
        </row>
        <row r="737">
          <cell r="G737" t="str">
            <v>VPN_D</v>
          </cell>
          <cell r="P737" t="str">
            <v>ON</v>
          </cell>
          <cell r="X737">
            <v>0</v>
          </cell>
          <cell r="Y737">
            <v>0</v>
          </cell>
          <cell r="Z737">
            <v>0</v>
          </cell>
          <cell r="AA737">
            <v>26</v>
          </cell>
          <cell r="AB737">
            <v>226</v>
          </cell>
          <cell r="AG737">
            <v>200</v>
          </cell>
        </row>
        <row r="738">
          <cell r="G738" t="str">
            <v>VPN_D</v>
          </cell>
          <cell r="P738" t="str">
            <v>ON</v>
          </cell>
          <cell r="X738">
            <v>0</v>
          </cell>
          <cell r="Y738">
            <v>0</v>
          </cell>
          <cell r="Z738">
            <v>0</v>
          </cell>
          <cell r="AA738">
            <v>26</v>
          </cell>
          <cell r="AB738">
            <v>226</v>
          </cell>
          <cell r="AG738">
            <v>200</v>
          </cell>
        </row>
        <row r="739">
          <cell r="G739" t="str">
            <v>VPN_D</v>
          </cell>
          <cell r="P739" t="str">
            <v>ON</v>
          </cell>
          <cell r="X739">
            <v>0</v>
          </cell>
          <cell r="Y739">
            <v>0</v>
          </cell>
          <cell r="Z739">
            <v>0</v>
          </cell>
          <cell r="AA739">
            <v>26</v>
          </cell>
          <cell r="AB739">
            <v>226</v>
          </cell>
          <cell r="AG739">
            <v>200</v>
          </cell>
        </row>
        <row r="740">
          <cell r="G740" t="str">
            <v>VPN_D</v>
          </cell>
          <cell r="P740" t="str">
            <v>ON</v>
          </cell>
          <cell r="X740">
            <v>0</v>
          </cell>
          <cell r="Y740">
            <v>0</v>
          </cell>
          <cell r="Z740">
            <v>0</v>
          </cell>
          <cell r="AA740">
            <v>26</v>
          </cell>
          <cell r="AB740">
            <v>226</v>
          </cell>
          <cell r="AG740">
            <v>200</v>
          </cell>
        </row>
        <row r="741">
          <cell r="G741" t="str">
            <v>VPN_D</v>
          </cell>
          <cell r="P741" t="str">
            <v>ON</v>
          </cell>
          <cell r="X741">
            <v>0</v>
          </cell>
          <cell r="Y741">
            <v>0</v>
          </cell>
          <cell r="Z741">
            <v>0</v>
          </cell>
          <cell r="AA741">
            <v>26</v>
          </cell>
          <cell r="AB741">
            <v>226</v>
          </cell>
          <cell r="AG741">
            <v>200</v>
          </cell>
        </row>
        <row r="742">
          <cell r="G742" t="str">
            <v>VPN_D</v>
          </cell>
          <cell r="P742" t="str">
            <v>ON</v>
          </cell>
          <cell r="X742">
            <v>0</v>
          </cell>
          <cell r="Y742">
            <v>0</v>
          </cell>
          <cell r="Z742">
            <v>0</v>
          </cell>
          <cell r="AA742">
            <v>26</v>
          </cell>
          <cell r="AB742">
            <v>226</v>
          </cell>
          <cell r="AG742">
            <v>200</v>
          </cell>
        </row>
        <row r="743">
          <cell r="G743" t="str">
            <v>VPN_D</v>
          </cell>
          <cell r="P743" t="str">
            <v>ON</v>
          </cell>
          <cell r="X743">
            <v>0</v>
          </cell>
          <cell r="Y743">
            <v>0</v>
          </cell>
          <cell r="Z743">
            <v>0</v>
          </cell>
          <cell r="AA743">
            <v>26</v>
          </cell>
          <cell r="AB743">
            <v>226</v>
          </cell>
          <cell r="AG743">
            <v>200</v>
          </cell>
        </row>
        <row r="744">
          <cell r="G744" t="str">
            <v>VPN_D</v>
          </cell>
          <cell r="P744" t="str">
            <v>ON</v>
          </cell>
          <cell r="X744">
            <v>0</v>
          </cell>
          <cell r="Y744">
            <v>0</v>
          </cell>
          <cell r="Z744">
            <v>0</v>
          </cell>
          <cell r="AA744">
            <v>26</v>
          </cell>
          <cell r="AB744">
            <v>226</v>
          </cell>
          <cell r="AG744">
            <v>200</v>
          </cell>
        </row>
        <row r="745">
          <cell r="G745" t="str">
            <v>VPN_D</v>
          </cell>
          <cell r="P745" t="str">
            <v>ON</v>
          </cell>
          <cell r="X745">
            <v>0</v>
          </cell>
          <cell r="Y745">
            <v>0</v>
          </cell>
          <cell r="Z745">
            <v>0</v>
          </cell>
          <cell r="AA745">
            <v>26</v>
          </cell>
          <cell r="AB745">
            <v>226</v>
          </cell>
          <cell r="AG745">
            <v>200</v>
          </cell>
        </row>
        <row r="746">
          <cell r="G746" t="str">
            <v>VPN_D</v>
          </cell>
          <cell r="P746" t="str">
            <v>ON</v>
          </cell>
          <cell r="X746">
            <v>0</v>
          </cell>
          <cell r="Y746">
            <v>0</v>
          </cell>
          <cell r="Z746">
            <v>0</v>
          </cell>
          <cell r="AA746">
            <v>26</v>
          </cell>
          <cell r="AB746">
            <v>226</v>
          </cell>
          <cell r="AG746">
            <v>200</v>
          </cell>
        </row>
        <row r="747">
          <cell r="G747" t="str">
            <v>VPN_D</v>
          </cell>
          <cell r="P747" t="str">
            <v>ON</v>
          </cell>
          <cell r="X747">
            <v>0</v>
          </cell>
          <cell r="Y747">
            <v>0</v>
          </cell>
          <cell r="Z747">
            <v>0</v>
          </cell>
          <cell r="AA747">
            <v>26</v>
          </cell>
          <cell r="AB747">
            <v>226</v>
          </cell>
          <cell r="AG747">
            <v>200</v>
          </cell>
        </row>
        <row r="748">
          <cell r="G748" t="str">
            <v>VPN_D</v>
          </cell>
          <cell r="P748" t="str">
            <v>ON</v>
          </cell>
          <cell r="X748">
            <v>0</v>
          </cell>
          <cell r="Y748">
            <v>0</v>
          </cell>
          <cell r="Z748">
            <v>0</v>
          </cell>
          <cell r="AA748">
            <v>26</v>
          </cell>
          <cell r="AB748">
            <v>226</v>
          </cell>
          <cell r="AG748">
            <v>200</v>
          </cell>
        </row>
        <row r="749">
          <cell r="G749" t="str">
            <v>VPN_D</v>
          </cell>
          <cell r="P749" t="str">
            <v>ON</v>
          </cell>
          <cell r="X749">
            <v>0</v>
          </cell>
          <cell r="Y749">
            <v>0</v>
          </cell>
          <cell r="Z749">
            <v>0</v>
          </cell>
          <cell r="AA749">
            <v>26</v>
          </cell>
          <cell r="AB749">
            <v>226</v>
          </cell>
          <cell r="AG749">
            <v>200</v>
          </cell>
        </row>
        <row r="750">
          <cell r="G750" t="str">
            <v>VPN_D</v>
          </cell>
          <cell r="P750" t="str">
            <v>ON</v>
          </cell>
          <cell r="X750">
            <v>0</v>
          </cell>
          <cell r="Y750">
            <v>0</v>
          </cell>
          <cell r="Z750">
            <v>0</v>
          </cell>
          <cell r="AA750">
            <v>26</v>
          </cell>
          <cell r="AB750">
            <v>226</v>
          </cell>
          <cell r="AG750">
            <v>200</v>
          </cell>
        </row>
        <row r="751">
          <cell r="G751" t="str">
            <v>VPN_D</v>
          </cell>
          <cell r="P751" t="str">
            <v>ON</v>
          </cell>
          <cell r="X751">
            <v>0</v>
          </cell>
          <cell r="Y751">
            <v>0</v>
          </cell>
          <cell r="Z751">
            <v>0</v>
          </cell>
          <cell r="AA751">
            <v>26</v>
          </cell>
          <cell r="AB751">
            <v>226</v>
          </cell>
          <cell r="AG751">
            <v>200</v>
          </cell>
        </row>
        <row r="752">
          <cell r="G752" t="str">
            <v>VPN_D</v>
          </cell>
          <cell r="P752" t="str">
            <v>ON</v>
          </cell>
          <cell r="X752">
            <v>0</v>
          </cell>
          <cell r="Y752">
            <v>0</v>
          </cell>
          <cell r="Z752">
            <v>0</v>
          </cell>
          <cell r="AA752">
            <v>26</v>
          </cell>
          <cell r="AB752">
            <v>226</v>
          </cell>
          <cell r="AG752">
            <v>200</v>
          </cell>
        </row>
        <row r="753">
          <cell r="G753" t="str">
            <v>VPN_D</v>
          </cell>
          <cell r="P753" t="str">
            <v>ON</v>
          </cell>
          <cell r="X753">
            <v>0</v>
          </cell>
          <cell r="Y753">
            <v>0</v>
          </cell>
          <cell r="Z753">
            <v>0</v>
          </cell>
          <cell r="AA753">
            <v>26</v>
          </cell>
          <cell r="AB753">
            <v>226</v>
          </cell>
          <cell r="AG753">
            <v>200</v>
          </cell>
        </row>
        <row r="754">
          <cell r="G754" t="str">
            <v>VPN_D</v>
          </cell>
          <cell r="P754" t="str">
            <v>ON</v>
          </cell>
          <cell r="X754">
            <v>0</v>
          </cell>
          <cell r="Y754">
            <v>0</v>
          </cell>
          <cell r="Z754">
            <v>0</v>
          </cell>
          <cell r="AA754">
            <v>26</v>
          </cell>
          <cell r="AB754">
            <v>226</v>
          </cell>
          <cell r="AG754">
            <v>200</v>
          </cell>
        </row>
        <row r="755">
          <cell r="G755" t="str">
            <v>VPN_D</v>
          </cell>
          <cell r="P755" t="str">
            <v>ON</v>
          </cell>
          <cell r="X755">
            <v>0</v>
          </cell>
          <cell r="Y755">
            <v>0</v>
          </cell>
          <cell r="Z755">
            <v>0</v>
          </cell>
          <cell r="AA755">
            <v>26</v>
          </cell>
          <cell r="AB755">
            <v>226</v>
          </cell>
          <cell r="AG755">
            <v>200</v>
          </cell>
        </row>
        <row r="756">
          <cell r="G756" t="str">
            <v>VPN_D</v>
          </cell>
          <cell r="P756" t="str">
            <v>ON</v>
          </cell>
          <cell r="X756">
            <v>0</v>
          </cell>
          <cell r="Y756">
            <v>0</v>
          </cell>
          <cell r="Z756">
            <v>0</v>
          </cell>
          <cell r="AA756">
            <v>26</v>
          </cell>
          <cell r="AB756">
            <v>226</v>
          </cell>
          <cell r="AG756">
            <v>200</v>
          </cell>
        </row>
        <row r="757">
          <cell r="G757" t="str">
            <v>VPN_D</v>
          </cell>
          <cell r="P757" t="str">
            <v>ON</v>
          </cell>
          <cell r="X757">
            <v>0</v>
          </cell>
          <cell r="Y757">
            <v>0</v>
          </cell>
          <cell r="Z757">
            <v>0</v>
          </cell>
          <cell r="AA757">
            <v>26</v>
          </cell>
          <cell r="AB757">
            <v>226</v>
          </cell>
          <cell r="AG757">
            <v>200</v>
          </cell>
        </row>
        <row r="758">
          <cell r="G758" t="str">
            <v>VPN_D</v>
          </cell>
          <cell r="P758" t="str">
            <v>ON</v>
          </cell>
          <cell r="X758">
            <v>0</v>
          </cell>
          <cell r="Y758">
            <v>0</v>
          </cell>
          <cell r="Z758">
            <v>0</v>
          </cell>
          <cell r="AA758">
            <v>26</v>
          </cell>
          <cell r="AB758">
            <v>226</v>
          </cell>
          <cell r="AG758">
            <v>200</v>
          </cell>
        </row>
        <row r="759">
          <cell r="G759" t="str">
            <v>VPN_D</v>
          </cell>
          <cell r="P759" t="str">
            <v>ON</v>
          </cell>
          <cell r="X759">
            <v>0</v>
          </cell>
          <cell r="Y759">
            <v>0</v>
          </cell>
          <cell r="Z759">
            <v>0</v>
          </cell>
          <cell r="AA759">
            <v>26</v>
          </cell>
          <cell r="AB759">
            <v>226</v>
          </cell>
          <cell r="AG759">
            <v>200</v>
          </cell>
        </row>
        <row r="760">
          <cell r="G760" t="str">
            <v>VPN_D</v>
          </cell>
          <cell r="P760" t="str">
            <v>ON</v>
          </cell>
          <cell r="X760">
            <v>0</v>
          </cell>
          <cell r="Y760">
            <v>0</v>
          </cell>
          <cell r="Z760">
            <v>0</v>
          </cell>
          <cell r="AA760">
            <v>26</v>
          </cell>
          <cell r="AB760">
            <v>226</v>
          </cell>
          <cell r="AG760">
            <v>200</v>
          </cell>
        </row>
        <row r="761">
          <cell r="G761" t="str">
            <v>VPN_D</v>
          </cell>
          <cell r="P761" t="str">
            <v>ON</v>
          </cell>
          <cell r="X761">
            <v>0</v>
          </cell>
          <cell r="Y761">
            <v>0</v>
          </cell>
          <cell r="Z761">
            <v>0</v>
          </cell>
          <cell r="AA761">
            <v>26</v>
          </cell>
          <cell r="AB761">
            <v>226</v>
          </cell>
          <cell r="AG761">
            <v>200</v>
          </cell>
        </row>
        <row r="762">
          <cell r="G762" t="str">
            <v>VPN_D</v>
          </cell>
          <cell r="P762" t="str">
            <v>ON</v>
          </cell>
          <cell r="X762">
            <v>0</v>
          </cell>
          <cell r="Y762">
            <v>0</v>
          </cell>
          <cell r="Z762">
            <v>0</v>
          </cell>
          <cell r="AA762">
            <v>26</v>
          </cell>
          <cell r="AB762">
            <v>226</v>
          </cell>
          <cell r="AG762">
            <v>200</v>
          </cell>
        </row>
        <row r="763">
          <cell r="G763" t="str">
            <v>VPN_D</v>
          </cell>
          <cell r="P763" t="str">
            <v>ON</v>
          </cell>
          <cell r="X763">
            <v>0</v>
          </cell>
          <cell r="Y763">
            <v>0</v>
          </cell>
          <cell r="Z763">
            <v>0</v>
          </cell>
          <cell r="AA763">
            <v>26</v>
          </cell>
          <cell r="AB763">
            <v>226</v>
          </cell>
          <cell r="AG763">
            <v>200</v>
          </cell>
        </row>
        <row r="764">
          <cell r="G764" t="str">
            <v>VPN_D</v>
          </cell>
          <cell r="P764" t="str">
            <v>ON</v>
          </cell>
          <cell r="X764">
            <v>0</v>
          </cell>
          <cell r="Y764">
            <v>0</v>
          </cell>
          <cell r="Z764">
            <v>0</v>
          </cell>
          <cell r="AA764">
            <v>26</v>
          </cell>
          <cell r="AB764">
            <v>226</v>
          </cell>
          <cell r="AG764">
            <v>200</v>
          </cell>
        </row>
        <row r="765">
          <cell r="G765" t="str">
            <v>VPN_D</v>
          </cell>
          <cell r="P765" t="str">
            <v>ON</v>
          </cell>
          <cell r="X765">
            <v>0</v>
          </cell>
          <cell r="Y765">
            <v>0</v>
          </cell>
          <cell r="Z765">
            <v>0</v>
          </cell>
          <cell r="AA765">
            <v>26</v>
          </cell>
          <cell r="AB765">
            <v>226</v>
          </cell>
          <cell r="AG765">
            <v>200</v>
          </cell>
        </row>
        <row r="766">
          <cell r="G766" t="str">
            <v>VPN_D</v>
          </cell>
          <cell r="P766" t="str">
            <v>ON</v>
          </cell>
          <cell r="X766">
            <v>0</v>
          </cell>
          <cell r="Y766">
            <v>0</v>
          </cell>
          <cell r="Z766">
            <v>0</v>
          </cell>
          <cell r="AA766">
            <v>26</v>
          </cell>
          <cell r="AB766">
            <v>226</v>
          </cell>
          <cell r="AG766">
            <v>200</v>
          </cell>
        </row>
        <row r="767">
          <cell r="G767" t="str">
            <v>VPN_D</v>
          </cell>
          <cell r="P767" t="str">
            <v>ON</v>
          </cell>
          <cell r="X767">
            <v>0</v>
          </cell>
          <cell r="Y767">
            <v>0</v>
          </cell>
          <cell r="Z767">
            <v>0</v>
          </cell>
          <cell r="AA767">
            <v>26</v>
          </cell>
          <cell r="AB767">
            <v>226</v>
          </cell>
          <cell r="AG767">
            <v>200</v>
          </cell>
        </row>
        <row r="768">
          <cell r="G768" t="str">
            <v>VPN_D</v>
          </cell>
          <cell r="P768" t="str">
            <v>ON</v>
          </cell>
          <cell r="X768">
            <v>0</v>
          </cell>
          <cell r="Y768">
            <v>0</v>
          </cell>
          <cell r="Z768">
            <v>0</v>
          </cell>
          <cell r="AA768">
            <v>26</v>
          </cell>
          <cell r="AB768">
            <v>226</v>
          </cell>
          <cell r="AG768">
            <v>200</v>
          </cell>
        </row>
        <row r="769">
          <cell r="G769" t="str">
            <v>VPN_D</v>
          </cell>
          <cell r="P769" t="str">
            <v>ON</v>
          </cell>
          <cell r="X769">
            <v>0</v>
          </cell>
          <cell r="Y769">
            <v>0</v>
          </cell>
          <cell r="Z769">
            <v>0</v>
          </cell>
          <cell r="AA769">
            <v>26</v>
          </cell>
          <cell r="AB769">
            <v>226</v>
          </cell>
          <cell r="AG769">
            <v>200</v>
          </cell>
        </row>
        <row r="770">
          <cell r="G770" t="str">
            <v>VPN_D</v>
          </cell>
          <cell r="P770" t="str">
            <v>ON</v>
          </cell>
          <cell r="X770">
            <v>0</v>
          </cell>
          <cell r="Y770">
            <v>0</v>
          </cell>
          <cell r="Z770">
            <v>0</v>
          </cell>
          <cell r="AA770">
            <v>26</v>
          </cell>
          <cell r="AB770">
            <v>226</v>
          </cell>
          <cell r="AG770">
            <v>200</v>
          </cell>
        </row>
        <row r="771">
          <cell r="G771" t="str">
            <v>VPN_D</v>
          </cell>
          <cell r="P771" t="str">
            <v>ON</v>
          </cell>
          <cell r="X771">
            <v>0</v>
          </cell>
          <cell r="Y771">
            <v>0</v>
          </cell>
          <cell r="Z771">
            <v>0</v>
          </cell>
          <cell r="AA771">
            <v>26</v>
          </cell>
          <cell r="AB771">
            <v>226</v>
          </cell>
          <cell r="AG771">
            <v>200</v>
          </cell>
        </row>
        <row r="772">
          <cell r="G772" t="str">
            <v>VPN_D</v>
          </cell>
          <cell r="P772" t="str">
            <v>ON</v>
          </cell>
          <cell r="X772">
            <v>0</v>
          </cell>
          <cell r="Y772">
            <v>0</v>
          </cell>
          <cell r="Z772">
            <v>0</v>
          </cell>
          <cell r="AA772">
            <v>26</v>
          </cell>
          <cell r="AB772">
            <v>226</v>
          </cell>
          <cell r="AG772">
            <v>200</v>
          </cell>
        </row>
        <row r="773">
          <cell r="G773" t="str">
            <v>VPN_D</v>
          </cell>
          <cell r="P773" t="str">
            <v>ON</v>
          </cell>
          <cell r="X773">
            <v>0</v>
          </cell>
          <cell r="Y773">
            <v>0</v>
          </cell>
          <cell r="Z773">
            <v>0</v>
          </cell>
          <cell r="AA773">
            <v>26</v>
          </cell>
          <cell r="AB773">
            <v>226</v>
          </cell>
          <cell r="AG773">
            <v>200</v>
          </cell>
        </row>
        <row r="774">
          <cell r="G774" t="str">
            <v>VPN_D</v>
          </cell>
          <cell r="P774" t="str">
            <v>ON</v>
          </cell>
          <cell r="X774">
            <v>0</v>
          </cell>
          <cell r="Y774">
            <v>0</v>
          </cell>
          <cell r="Z774">
            <v>0</v>
          </cell>
          <cell r="AA774">
            <v>26</v>
          </cell>
          <cell r="AB774">
            <v>226</v>
          </cell>
          <cell r="AG774">
            <v>200</v>
          </cell>
        </row>
        <row r="775">
          <cell r="G775" t="str">
            <v>VPN_D</v>
          </cell>
          <cell r="P775" t="str">
            <v>ON</v>
          </cell>
          <cell r="X775">
            <v>0</v>
          </cell>
          <cell r="Y775">
            <v>0</v>
          </cell>
          <cell r="Z775">
            <v>0</v>
          </cell>
          <cell r="AA775">
            <v>26</v>
          </cell>
          <cell r="AB775">
            <v>226</v>
          </cell>
          <cell r="AG775">
            <v>200</v>
          </cell>
        </row>
        <row r="776">
          <cell r="G776" t="str">
            <v>VPN_D</v>
          </cell>
          <cell r="P776" t="str">
            <v>ON</v>
          </cell>
          <cell r="X776">
            <v>0</v>
          </cell>
          <cell r="Y776">
            <v>0</v>
          </cell>
          <cell r="Z776">
            <v>0</v>
          </cell>
          <cell r="AA776">
            <v>26</v>
          </cell>
          <cell r="AB776">
            <v>226</v>
          </cell>
          <cell r="AG776">
            <v>200</v>
          </cell>
        </row>
        <row r="777">
          <cell r="G777" t="str">
            <v>VPN_D</v>
          </cell>
          <cell r="P777" t="str">
            <v>ON</v>
          </cell>
          <cell r="X777">
            <v>0</v>
          </cell>
          <cell r="Y777">
            <v>0</v>
          </cell>
          <cell r="Z777">
            <v>0</v>
          </cell>
          <cell r="AA777">
            <v>26</v>
          </cell>
          <cell r="AB777">
            <v>226</v>
          </cell>
          <cell r="AG777">
            <v>200</v>
          </cell>
        </row>
        <row r="778">
          <cell r="G778" t="str">
            <v>VPN_D</v>
          </cell>
          <cell r="P778" t="str">
            <v>ON</v>
          </cell>
          <cell r="X778">
            <v>0</v>
          </cell>
          <cell r="Y778">
            <v>0</v>
          </cell>
          <cell r="Z778">
            <v>0</v>
          </cell>
          <cell r="AA778">
            <v>26</v>
          </cell>
          <cell r="AB778">
            <v>226</v>
          </cell>
          <cell r="AG778">
            <v>200</v>
          </cell>
        </row>
        <row r="779">
          <cell r="G779" t="str">
            <v>VPN_D</v>
          </cell>
          <cell r="P779" t="str">
            <v>ON</v>
          </cell>
          <cell r="X779">
            <v>0</v>
          </cell>
          <cell r="Y779">
            <v>0</v>
          </cell>
          <cell r="Z779">
            <v>0</v>
          </cell>
          <cell r="AA779">
            <v>26</v>
          </cell>
          <cell r="AB779">
            <v>226</v>
          </cell>
          <cell r="AG779">
            <v>200</v>
          </cell>
        </row>
        <row r="780">
          <cell r="G780" t="str">
            <v>VPN_D</v>
          </cell>
          <cell r="P780" t="str">
            <v>ON</v>
          </cell>
          <cell r="X780">
            <v>0</v>
          </cell>
          <cell r="Y780">
            <v>0</v>
          </cell>
          <cell r="Z780">
            <v>0</v>
          </cell>
          <cell r="AA780">
            <v>26</v>
          </cell>
          <cell r="AB780">
            <v>226</v>
          </cell>
          <cell r="AG780">
            <v>200</v>
          </cell>
        </row>
        <row r="781">
          <cell r="G781" t="str">
            <v>VPN_D</v>
          </cell>
          <cell r="P781" t="str">
            <v>ON</v>
          </cell>
          <cell r="X781">
            <v>0</v>
          </cell>
          <cell r="Y781">
            <v>0</v>
          </cell>
          <cell r="Z781">
            <v>0</v>
          </cell>
          <cell r="AA781">
            <v>26</v>
          </cell>
          <cell r="AB781">
            <v>226</v>
          </cell>
          <cell r="AG781">
            <v>200</v>
          </cell>
        </row>
        <row r="782">
          <cell r="G782" t="str">
            <v>VPN_D</v>
          </cell>
          <cell r="P782" t="str">
            <v>ON</v>
          </cell>
          <cell r="X782">
            <v>0</v>
          </cell>
          <cell r="Y782">
            <v>0</v>
          </cell>
          <cell r="Z782">
            <v>0</v>
          </cell>
          <cell r="AA782">
            <v>26</v>
          </cell>
          <cell r="AB782">
            <v>226</v>
          </cell>
          <cell r="AG782">
            <v>200</v>
          </cell>
        </row>
        <row r="783">
          <cell r="G783" t="str">
            <v>VPN_D</v>
          </cell>
          <cell r="P783" t="str">
            <v>ON</v>
          </cell>
          <cell r="X783">
            <v>0</v>
          </cell>
          <cell r="Y783">
            <v>0</v>
          </cell>
          <cell r="Z783">
            <v>0</v>
          </cell>
          <cell r="AA783">
            <v>26</v>
          </cell>
          <cell r="AB783">
            <v>226</v>
          </cell>
          <cell r="AG783">
            <v>200</v>
          </cell>
        </row>
        <row r="784">
          <cell r="G784" t="str">
            <v>VPN_D</v>
          </cell>
          <cell r="P784" t="str">
            <v>ON</v>
          </cell>
          <cell r="X784">
            <v>0</v>
          </cell>
          <cell r="Y784">
            <v>0</v>
          </cell>
          <cell r="Z784">
            <v>0</v>
          </cell>
          <cell r="AA784">
            <v>26</v>
          </cell>
          <cell r="AB784">
            <v>226</v>
          </cell>
          <cell r="AG784">
            <v>200</v>
          </cell>
        </row>
        <row r="785">
          <cell r="G785" t="str">
            <v>VPN_D</v>
          </cell>
          <cell r="P785" t="str">
            <v>ON</v>
          </cell>
          <cell r="X785">
            <v>0</v>
          </cell>
          <cell r="Y785">
            <v>0</v>
          </cell>
          <cell r="Z785">
            <v>0</v>
          </cell>
          <cell r="AA785">
            <v>26</v>
          </cell>
          <cell r="AB785">
            <v>226</v>
          </cell>
          <cell r="AG785">
            <v>200</v>
          </cell>
        </row>
        <row r="786">
          <cell r="G786" t="str">
            <v>VPN_D</v>
          </cell>
          <cell r="P786" t="str">
            <v>ON</v>
          </cell>
          <cell r="X786">
            <v>0</v>
          </cell>
          <cell r="Y786">
            <v>0</v>
          </cell>
          <cell r="Z786">
            <v>0</v>
          </cell>
          <cell r="AA786">
            <v>26</v>
          </cell>
          <cell r="AB786">
            <v>226</v>
          </cell>
          <cell r="AG786">
            <v>200</v>
          </cell>
        </row>
        <row r="787">
          <cell r="G787" t="str">
            <v>VPN_D</v>
          </cell>
          <cell r="P787" t="str">
            <v>ON</v>
          </cell>
          <cell r="X787">
            <v>0</v>
          </cell>
          <cell r="Y787">
            <v>0</v>
          </cell>
          <cell r="Z787">
            <v>0</v>
          </cell>
          <cell r="AA787">
            <v>26</v>
          </cell>
          <cell r="AB787">
            <v>226</v>
          </cell>
          <cell r="AG787">
            <v>200</v>
          </cell>
        </row>
        <row r="788">
          <cell r="G788" t="str">
            <v>VPN_D</v>
          </cell>
          <cell r="P788" t="str">
            <v>ON</v>
          </cell>
          <cell r="X788">
            <v>0</v>
          </cell>
          <cell r="Y788">
            <v>0</v>
          </cell>
          <cell r="Z788">
            <v>0</v>
          </cell>
          <cell r="AA788">
            <v>26</v>
          </cell>
          <cell r="AB788">
            <v>226</v>
          </cell>
          <cell r="AG788">
            <v>200</v>
          </cell>
        </row>
        <row r="789">
          <cell r="G789" t="str">
            <v>VPN_D</v>
          </cell>
          <cell r="P789" t="str">
            <v>ON</v>
          </cell>
          <cell r="X789">
            <v>0</v>
          </cell>
          <cell r="Y789">
            <v>0</v>
          </cell>
          <cell r="Z789">
            <v>0</v>
          </cell>
          <cell r="AA789">
            <v>26</v>
          </cell>
          <cell r="AB789">
            <v>226</v>
          </cell>
          <cell r="AG789">
            <v>200</v>
          </cell>
        </row>
        <row r="790">
          <cell r="G790" t="str">
            <v>VPN_D</v>
          </cell>
          <cell r="P790" t="str">
            <v>ON</v>
          </cell>
          <cell r="X790">
            <v>0</v>
          </cell>
          <cell r="Y790">
            <v>0</v>
          </cell>
          <cell r="Z790">
            <v>0</v>
          </cell>
          <cell r="AA790">
            <v>26</v>
          </cell>
          <cell r="AB790">
            <v>226</v>
          </cell>
          <cell r="AG790">
            <v>200</v>
          </cell>
        </row>
        <row r="791">
          <cell r="G791" t="str">
            <v>VPN_D</v>
          </cell>
          <cell r="P791" t="str">
            <v>ON</v>
          </cell>
          <cell r="X791">
            <v>0</v>
          </cell>
          <cell r="Y791">
            <v>0</v>
          </cell>
          <cell r="Z791">
            <v>0</v>
          </cell>
          <cell r="AA791">
            <v>26</v>
          </cell>
          <cell r="AB791">
            <v>226</v>
          </cell>
          <cell r="AG791">
            <v>200</v>
          </cell>
        </row>
        <row r="792">
          <cell r="G792" t="str">
            <v>VPN_D</v>
          </cell>
          <cell r="P792" t="str">
            <v>ON</v>
          </cell>
          <cell r="X792">
            <v>0</v>
          </cell>
          <cell r="Y792">
            <v>0</v>
          </cell>
          <cell r="Z792">
            <v>0</v>
          </cell>
          <cell r="AA792">
            <v>26</v>
          </cell>
          <cell r="AB792">
            <v>226</v>
          </cell>
          <cell r="AG792">
            <v>200</v>
          </cell>
        </row>
        <row r="793">
          <cell r="G793" t="str">
            <v>VPN_D</v>
          </cell>
          <cell r="P793" t="str">
            <v>ON</v>
          </cell>
          <cell r="X793">
            <v>0</v>
          </cell>
          <cell r="Y793">
            <v>0</v>
          </cell>
          <cell r="Z793">
            <v>0</v>
          </cell>
          <cell r="AA793">
            <v>26</v>
          </cell>
          <cell r="AB793">
            <v>226</v>
          </cell>
          <cell r="AG793">
            <v>200</v>
          </cell>
        </row>
        <row r="794">
          <cell r="G794" t="str">
            <v>VPN_D</v>
          </cell>
          <cell r="P794" t="str">
            <v>ON</v>
          </cell>
          <cell r="X794">
            <v>0</v>
          </cell>
          <cell r="Y794">
            <v>0</v>
          </cell>
          <cell r="Z794">
            <v>0</v>
          </cell>
          <cell r="AA794">
            <v>26</v>
          </cell>
          <cell r="AB794">
            <v>226</v>
          </cell>
          <cell r="AG794">
            <v>200</v>
          </cell>
        </row>
        <row r="795">
          <cell r="G795" t="str">
            <v>VPN_D</v>
          </cell>
          <cell r="P795" t="str">
            <v>ON</v>
          </cell>
          <cell r="X795">
            <v>0</v>
          </cell>
          <cell r="Y795">
            <v>0</v>
          </cell>
          <cell r="Z795">
            <v>0</v>
          </cell>
          <cell r="AA795">
            <v>26</v>
          </cell>
          <cell r="AB795">
            <v>226</v>
          </cell>
          <cell r="AG795">
            <v>200</v>
          </cell>
        </row>
        <row r="796">
          <cell r="G796" t="str">
            <v>VPN_D</v>
          </cell>
          <cell r="P796" t="str">
            <v>ON</v>
          </cell>
          <cell r="X796">
            <v>0</v>
          </cell>
          <cell r="Y796">
            <v>0</v>
          </cell>
          <cell r="Z796">
            <v>0</v>
          </cell>
          <cell r="AA796">
            <v>26</v>
          </cell>
          <cell r="AB796">
            <v>226</v>
          </cell>
          <cell r="AG796">
            <v>200</v>
          </cell>
        </row>
        <row r="797">
          <cell r="G797" t="str">
            <v>VPN_D</v>
          </cell>
          <cell r="P797" t="str">
            <v>ON</v>
          </cell>
          <cell r="X797">
            <v>0</v>
          </cell>
          <cell r="Y797">
            <v>0</v>
          </cell>
          <cell r="Z797">
            <v>0</v>
          </cell>
          <cell r="AA797">
            <v>26</v>
          </cell>
          <cell r="AB797">
            <v>226</v>
          </cell>
          <cell r="AG797">
            <v>200</v>
          </cell>
        </row>
        <row r="798">
          <cell r="G798" t="str">
            <v>VPN_D</v>
          </cell>
          <cell r="P798" t="str">
            <v>ON</v>
          </cell>
          <cell r="X798">
            <v>0</v>
          </cell>
          <cell r="Y798">
            <v>0</v>
          </cell>
          <cell r="Z798">
            <v>0</v>
          </cell>
          <cell r="AA798">
            <v>26</v>
          </cell>
          <cell r="AB798">
            <v>226</v>
          </cell>
          <cell r="AG798">
            <v>200</v>
          </cell>
        </row>
        <row r="799">
          <cell r="G799" t="str">
            <v>VPN_D</v>
          </cell>
          <cell r="P799" t="str">
            <v>ON</v>
          </cell>
          <cell r="X799">
            <v>0</v>
          </cell>
          <cell r="Y799">
            <v>0</v>
          </cell>
          <cell r="Z799">
            <v>0</v>
          </cell>
          <cell r="AA799">
            <v>26</v>
          </cell>
          <cell r="AB799">
            <v>226</v>
          </cell>
          <cell r="AG799">
            <v>200</v>
          </cell>
        </row>
        <row r="800">
          <cell r="G800" t="str">
            <v>VPN_D</v>
          </cell>
          <cell r="P800" t="str">
            <v>ON</v>
          </cell>
          <cell r="X800">
            <v>0</v>
          </cell>
          <cell r="Y800">
            <v>0</v>
          </cell>
          <cell r="Z800">
            <v>0</v>
          </cell>
          <cell r="AA800">
            <v>26</v>
          </cell>
          <cell r="AB800">
            <v>226</v>
          </cell>
          <cell r="AG800">
            <v>200</v>
          </cell>
        </row>
        <row r="801">
          <cell r="G801" t="str">
            <v>VPN_D</v>
          </cell>
          <cell r="P801" t="str">
            <v>ON</v>
          </cell>
          <cell r="X801">
            <v>0</v>
          </cell>
          <cell r="Y801">
            <v>0</v>
          </cell>
          <cell r="Z801">
            <v>0</v>
          </cell>
          <cell r="AA801">
            <v>26</v>
          </cell>
          <cell r="AB801">
            <v>226</v>
          </cell>
          <cell r="AG801">
            <v>200</v>
          </cell>
        </row>
        <row r="802">
          <cell r="G802" t="str">
            <v>VPN_D</v>
          </cell>
          <cell r="P802" t="str">
            <v>ON</v>
          </cell>
          <cell r="X802">
            <v>0</v>
          </cell>
          <cell r="Y802">
            <v>0</v>
          </cell>
          <cell r="Z802">
            <v>0</v>
          </cell>
          <cell r="AA802">
            <v>26</v>
          </cell>
          <cell r="AB802">
            <v>226</v>
          </cell>
          <cell r="AG802">
            <v>200</v>
          </cell>
        </row>
        <row r="803">
          <cell r="G803" t="str">
            <v>VPN_D</v>
          </cell>
          <cell r="P803" t="str">
            <v>ON</v>
          </cell>
          <cell r="X803">
            <v>0</v>
          </cell>
          <cell r="Y803">
            <v>0</v>
          </cell>
          <cell r="Z803">
            <v>0</v>
          </cell>
          <cell r="AA803">
            <v>26</v>
          </cell>
          <cell r="AB803">
            <v>226</v>
          </cell>
          <cell r="AG803">
            <v>200</v>
          </cell>
        </row>
        <row r="804">
          <cell r="G804" t="str">
            <v>VPN_D</v>
          </cell>
          <cell r="P804" t="str">
            <v>ON</v>
          </cell>
          <cell r="X804">
            <v>0</v>
          </cell>
          <cell r="Y804">
            <v>0</v>
          </cell>
          <cell r="Z804">
            <v>0</v>
          </cell>
          <cell r="AA804">
            <v>26</v>
          </cell>
          <cell r="AB804">
            <v>226</v>
          </cell>
          <cell r="AG804">
            <v>200</v>
          </cell>
        </row>
        <row r="805">
          <cell r="G805" t="str">
            <v>VPN_D</v>
          </cell>
          <cell r="P805" t="str">
            <v>ON</v>
          </cell>
          <cell r="X805">
            <v>0</v>
          </cell>
          <cell r="Y805">
            <v>0</v>
          </cell>
          <cell r="Z805">
            <v>0</v>
          </cell>
          <cell r="AA805">
            <v>26</v>
          </cell>
          <cell r="AB805">
            <v>226</v>
          </cell>
          <cell r="AG805">
            <v>200</v>
          </cell>
        </row>
        <row r="806">
          <cell r="G806" t="str">
            <v>VPN_D</v>
          </cell>
          <cell r="P806" t="str">
            <v>ON</v>
          </cell>
          <cell r="X806">
            <v>0</v>
          </cell>
          <cell r="Y806">
            <v>0</v>
          </cell>
          <cell r="Z806">
            <v>0</v>
          </cell>
          <cell r="AA806">
            <v>26</v>
          </cell>
          <cell r="AB806">
            <v>226</v>
          </cell>
          <cell r="AG806">
            <v>200</v>
          </cell>
        </row>
        <row r="807">
          <cell r="G807" t="str">
            <v>VPN_D</v>
          </cell>
          <cell r="P807" t="str">
            <v>ON</v>
          </cell>
          <cell r="X807">
            <v>0</v>
          </cell>
          <cell r="Y807">
            <v>0</v>
          </cell>
          <cell r="Z807">
            <v>0</v>
          </cell>
          <cell r="AA807">
            <v>26</v>
          </cell>
          <cell r="AB807">
            <v>226</v>
          </cell>
          <cell r="AG807">
            <v>200</v>
          </cell>
        </row>
        <row r="808">
          <cell r="G808" t="str">
            <v>VPN_D</v>
          </cell>
          <cell r="P808" t="str">
            <v>ON</v>
          </cell>
          <cell r="X808">
            <v>0</v>
          </cell>
          <cell r="Y808">
            <v>0</v>
          </cell>
          <cell r="Z808">
            <v>0</v>
          </cell>
          <cell r="AA808">
            <v>26</v>
          </cell>
          <cell r="AB808">
            <v>226</v>
          </cell>
          <cell r="AG808">
            <v>200</v>
          </cell>
        </row>
        <row r="809">
          <cell r="G809" t="str">
            <v>VPN_D</v>
          </cell>
          <cell r="P809" t="str">
            <v>ON</v>
          </cell>
          <cell r="X809">
            <v>0</v>
          </cell>
          <cell r="Y809">
            <v>0</v>
          </cell>
          <cell r="Z809">
            <v>0</v>
          </cell>
          <cell r="AA809">
            <v>26</v>
          </cell>
          <cell r="AB809">
            <v>226</v>
          </cell>
          <cell r="AG809">
            <v>200</v>
          </cell>
        </row>
        <row r="810">
          <cell r="G810" t="str">
            <v>VPN_D</v>
          </cell>
          <cell r="P810" t="str">
            <v>ON</v>
          </cell>
          <cell r="X810">
            <v>0</v>
          </cell>
          <cell r="Y810">
            <v>0</v>
          </cell>
          <cell r="Z810">
            <v>0</v>
          </cell>
          <cell r="AA810">
            <v>26</v>
          </cell>
          <cell r="AB810">
            <v>226</v>
          </cell>
          <cell r="AG810">
            <v>200</v>
          </cell>
        </row>
        <row r="811">
          <cell r="G811" t="str">
            <v>VPN_D</v>
          </cell>
          <cell r="P811" t="str">
            <v>ON</v>
          </cell>
          <cell r="X811">
            <v>0</v>
          </cell>
          <cell r="Y811">
            <v>0</v>
          </cell>
          <cell r="Z811">
            <v>0</v>
          </cell>
          <cell r="AA811">
            <v>26</v>
          </cell>
          <cell r="AB811">
            <v>226</v>
          </cell>
          <cell r="AG811">
            <v>200</v>
          </cell>
        </row>
        <row r="812">
          <cell r="G812" t="str">
            <v>VPN_D</v>
          </cell>
          <cell r="P812" t="str">
            <v>ON</v>
          </cell>
          <cell r="X812">
            <v>0</v>
          </cell>
          <cell r="Y812">
            <v>0</v>
          </cell>
          <cell r="Z812">
            <v>0</v>
          </cell>
          <cell r="AA812">
            <v>26</v>
          </cell>
          <cell r="AB812">
            <v>226</v>
          </cell>
          <cell r="AG812">
            <v>200</v>
          </cell>
        </row>
        <row r="813">
          <cell r="G813" t="str">
            <v>VPN_D</v>
          </cell>
          <cell r="P813" t="str">
            <v>ON</v>
          </cell>
          <cell r="X813">
            <v>0</v>
          </cell>
          <cell r="Y813">
            <v>0</v>
          </cell>
          <cell r="Z813">
            <v>0</v>
          </cell>
          <cell r="AA813">
            <v>26</v>
          </cell>
          <cell r="AB813">
            <v>226</v>
          </cell>
          <cell r="AG813">
            <v>200</v>
          </cell>
        </row>
        <row r="814">
          <cell r="G814" t="str">
            <v>VPN_D</v>
          </cell>
          <cell r="P814" t="str">
            <v>ON</v>
          </cell>
          <cell r="X814">
            <v>0</v>
          </cell>
          <cell r="Y814">
            <v>0</v>
          </cell>
          <cell r="Z814">
            <v>0</v>
          </cell>
          <cell r="AA814">
            <v>26</v>
          </cell>
          <cell r="AB814">
            <v>226</v>
          </cell>
          <cell r="AG814">
            <v>200</v>
          </cell>
        </row>
        <row r="815">
          <cell r="G815" t="str">
            <v>VPN_D</v>
          </cell>
          <cell r="P815" t="str">
            <v>ON</v>
          </cell>
          <cell r="X815">
            <v>0</v>
          </cell>
          <cell r="Y815">
            <v>0</v>
          </cell>
          <cell r="Z815">
            <v>0</v>
          </cell>
          <cell r="AA815">
            <v>26</v>
          </cell>
          <cell r="AB815">
            <v>226</v>
          </cell>
          <cell r="AG815">
            <v>200</v>
          </cell>
        </row>
        <row r="816">
          <cell r="G816" t="str">
            <v>VPN_D</v>
          </cell>
          <cell r="P816" t="str">
            <v>ON</v>
          </cell>
          <cell r="X816">
            <v>0</v>
          </cell>
          <cell r="Y816">
            <v>0</v>
          </cell>
          <cell r="Z816">
            <v>0</v>
          </cell>
          <cell r="AA816">
            <v>26</v>
          </cell>
          <cell r="AB816">
            <v>226</v>
          </cell>
          <cell r="AG816">
            <v>200</v>
          </cell>
        </row>
        <row r="817">
          <cell r="G817" t="str">
            <v>VPN_D</v>
          </cell>
          <cell r="P817" t="str">
            <v>ON</v>
          </cell>
          <cell r="X817">
            <v>0</v>
          </cell>
          <cell r="Y817">
            <v>0</v>
          </cell>
          <cell r="Z817">
            <v>0</v>
          </cell>
          <cell r="AA817">
            <v>26</v>
          </cell>
          <cell r="AB817">
            <v>226</v>
          </cell>
          <cell r="AG817">
            <v>200</v>
          </cell>
        </row>
        <row r="818">
          <cell r="G818" t="str">
            <v>VPN_D</v>
          </cell>
          <cell r="P818" t="str">
            <v>ON</v>
          </cell>
          <cell r="X818">
            <v>0</v>
          </cell>
          <cell r="Y818">
            <v>0</v>
          </cell>
          <cell r="Z818">
            <v>0</v>
          </cell>
          <cell r="AA818">
            <v>26</v>
          </cell>
          <cell r="AB818">
            <v>226</v>
          </cell>
          <cell r="AG818">
            <v>200</v>
          </cell>
        </row>
        <row r="819">
          <cell r="G819" t="str">
            <v>VPN_D</v>
          </cell>
          <cell r="P819" t="str">
            <v>ON</v>
          </cell>
          <cell r="X819">
            <v>0</v>
          </cell>
          <cell r="Y819">
            <v>0</v>
          </cell>
          <cell r="Z819">
            <v>0</v>
          </cell>
          <cell r="AA819">
            <v>26</v>
          </cell>
          <cell r="AB819">
            <v>226</v>
          </cell>
          <cell r="AG819">
            <v>200</v>
          </cell>
        </row>
        <row r="820">
          <cell r="G820" t="str">
            <v>VPN_D</v>
          </cell>
          <cell r="P820" t="str">
            <v>ON</v>
          </cell>
          <cell r="X820">
            <v>0</v>
          </cell>
          <cell r="Y820">
            <v>0</v>
          </cell>
          <cell r="Z820">
            <v>0</v>
          </cell>
          <cell r="AA820">
            <v>26</v>
          </cell>
          <cell r="AB820">
            <v>226</v>
          </cell>
          <cell r="AG820">
            <v>200</v>
          </cell>
        </row>
        <row r="821">
          <cell r="G821" t="str">
            <v>VPN_D</v>
          </cell>
          <cell r="P821" t="str">
            <v>ON</v>
          </cell>
          <cell r="X821">
            <v>0</v>
          </cell>
          <cell r="Y821">
            <v>0</v>
          </cell>
          <cell r="Z821">
            <v>0</v>
          </cell>
          <cell r="AA821">
            <v>26</v>
          </cell>
          <cell r="AB821">
            <v>226</v>
          </cell>
          <cell r="AG821">
            <v>200</v>
          </cell>
        </row>
        <row r="822">
          <cell r="G822" t="str">
            <v>VPN_D</v>
          </cell>
          <cell r="P822" t="str">
            <v>ON</v>
          </cell>
          <cell r="X822">
            <v>0</v>
          </cell>
          <cell r="Y822">
            <v>0</v>
          </cell>
          <cell r="Z822">
            <v>0</v>
          </cell>
          <cell r="AA822">
            <v>26</v>
          </cell>
          <cell r="AB822">
            <v>226</v>
          </cell>
          <cell r="AG822">
            <v>200</v>
          </cell>
        </row>
        <row r="823">
          <cell r="G823" t="str">
            <v>VPN_D</v>
          </cell>
          <cell r="P823" t="str">
            <v>ON</v>
          </cell>
          <cell r="X823">
            <v>0</v>
          </cell>
          <cell r="Y823">
            <v>0</v>
          </cell>
          <cell r="Z823">
            <v>0</v>
          </cell>
          <cell r="AA823">
            <v>26</v>
          </cell>
          <cell r="AB823">
            <v>226</v>
          </cell>
          <cell r="AG823">
            <v>200</v>
          </cell>
        </row>
        <row r="824">
          <cell r="G824" t="str">
            <v>VPN_D</v>
          </cell>
          <cell r="P824" t="str">
            <v>ON</v>
          </cell>
          <cell r="X824">
            <v>0</v>
          </cell>
          <cell r="Y824">
            <v>0</v>
          </cell>
          <cell r="Z824">
            <v>0</v>
          </cell>
          <cell r="AA824">
            <v>26</v>
          </cell>
          <cell r="AB824">
            <v>226</v>
          </cell>
          <cell r="AG824">
            <v>200</v>
          </cell>
        </row>
        <row r="825">
          <cell r="G825" t="str">
            <v>VPN_D</v>
          </cell>
          <cell r="P825" t="str">
            <v>ON</v>
          </cell>
          <cell r="X825">
            <v>0</v>
          </cell>
          <cell r="Y825">
            <v>0</v>
          </cell>
          <cell r="Z825">
            <v>0</v>
          </cell>
          <cell r="AA825">
            <v>26</v>
          </cell>
          <cell r="AB825">
            <v>226</v>
          </cell>
          <cell r="AG825">
            <v>200</v>
          </cell>
        </row>
        <row r="826">
          <cell r="G826" t="str">
            <v>VPN_D</v>
          </cell>
          <cell r="P826" t="str">
            <v>ON</v>
          </cell>
          <cell r="X826">
            <v>0</v>
          </cell>
          <cell r="Y826">
            <v>0</v>
          </cell>
          <cell r="Z826">
            <v>0</v>
          </cell>
          <cell r="AA826">
            <v>26</v>
          </cell>
          <cell r="AB826">
            <v>226</v>
          </cell>
          <cell r="AG826">
            <v>200</v>
          </cell>
        </row>
        <row r="827">
          <cell r="G827" t="str">
            <v>VPN_D</v>
          </cell>
          <cell r="P827" t="str">
            <v>ON</v>
          </cell>
          <cell r="X827">
            <v>0</v>
          </cell>
          <cell r="Y827">
            <v>0</v>
          </cell>
          <cell r="Z827">
            <v>0</v>
          </cell>
          <cell r="AA827">
            <v>26</v>
          </cell>
          <cell r="AB827">
            <v>226</v>
          </cell>
          <cell r="AG827">
            <v>200</v>
          </cell>
        </row>
        <row r="828">
          <cell r="G828" t="str">
            <v>VPN_D</v>
          </cell>
          <cell r="P828" t="str">
            <v>ON</v>
          </cell>
          <cell r="X828">
            <v>0</v>
          </cell>
          <cell r="Y828">
            <v>0</v>
          </cell>
          <cell r="Z828">
            <v>0</v>
          </cell>
          <cell r="AA828">
            <v>26</v>
          </cell>
          <cell r="AB828">
            <v>226</v>
          </cell>
          <cell r="AG828">
            <v>200</v>
          </cell>
        </row>
        <row r="829">
          <cell r="G829" t="str">
            <v>VPN_D</v>
          </cell>
          <cell r="P829" t="str">
            <v>ON</v>
          </cell>
          <cell r="X829">
            <v>0</v>
          </cell>
          <cell r="Y829">
            <v>0</v>
          </cell>
          <cell r="Z829">
            <v>0</v>
          </cell>
          <cell r="AA829">
            <v>26</v>
          </cell>
          <cell r="AB829">
            <v>226</v>
          </cell>
          <cell r="AG829">
            <v>200</v>
          </cell>
        </row>
        <row r="830">
          <cell r="G830" t="str">
            <v>VPN_D</v>
          </cell>
          <cell r="P830" t="str">
            <v>ON</v>
          </cell>
          <cell r="X830">
            <v>0</v>
          </cell>
          <cell r="Y830">
            <v>0</v>
          </cell>
          <cell r="Z830">
            <v>0</v>
          </cell>
          <cell r="AA830">
            <v>26</v>
          </cell>
          <cell r="AB830">
            <v>226</v>
          </cell>
          <cell r="AG830">
            <v>200</v>
          </cell>
        </row>
        <row r="831">
          <cell r="G831" t="str">
            <v>VPN_D</v>
          </cell>
          <cell r="P831" t="str">
            <v>ON</v>
          </cell>
          <cell r="X831">
            <v>0</v>
          </cell>
          <cell r="Y831">
            <v>0</v>
          </cell>
          <cell r="Z831">
            <v>0</v>
          </cell>
          <cell r="AA831">
            <v>26</v>
          </cell>
          <cell r="AB831">
            <v>226</v>
          </cell>
          <cell r="AG831">
            <v>200</v>
          </cell>
        </row>
        <row r="832">
          <cell r="G832" t="str">
            <v>VPN_D</v>
          </cell>
          <cell r="P832" t="str">
            <v>ON</v>
          </cell>
          <cell r="X832">
            <v>0</v>
          </cell>
          <cell r="Y832">
            <v>0</v>
          </cell>
          <cell r="Z832">
            <v>0</v>
          </cell>
          <cell r="AA832">
            <v>26</v>
          </cell>
          <cell r="AB832">
            <v>226</v>
          </cell>
          <cell r="AG832">
            <v>200</v>
          </cell>
        </row>
        <row r="833">
          <cell r="G833" t="str">
            <v>VPN_D</v>
          </cell>
          <cell r="P833" t="str">
            <v>ON</v>
          </cell>
          <cell r="X833">
            <v>0</v>
          </cell>
          <cell r="Y833">
            <v>0</v>
          </cell>
          <cell r="Z833">
            <v>0</v>
          </cell>
          <cell r="AA833">
            <v>26</v>
          </cell>
          <cell r="AB833">
            <v>226</v>
          </cell>
          <cell r="AG833">
            <v>200</v>
          </cell>
        </row>
        <row r="834">
          <cell r="G834" t="str">
            <v>VPN_D</v>
          </cell>
          <cell r="P834" t="str">
            <v>ON</v>
          </cell>
          <cell r="X834">
            <v>0</v>
          </cell>
          <cell r="Y834">
            <v>0</v>
          </cell>
          <cell r="Z834">
            <v>0</v>
          </cell>
          <cell r="AA834">
            <v>26</v>
          </cell>
          <cell r="AB834">
            <v>226</v>
          </cell>
          <cell r="AG834">
            <v>200</v>
          </cell>
        </row>
        <row r="835">
          <cell r="G835" t="str">
            <v>VPN_D</v>
          </cell>
          <cell r="P835" t="str">
            <v>ON</v>
          </cell>
          <cell r="X835">
            <v>0</v>
          </cell>
          <cell r="Y835">
            <v>0</v>
          </cell>
          <cell r="Z835">
            <v>0</v>
          </cell>
          <cell r="AA835">
            <v>26</v>
          </cell>
          <cell r="AB835">
            <v>226</v>
          </cell>
          <cell r="AG835">
            <v>200</v>
          </cell>
        </row>
        <row r="836">
          <cell r="G836" t="str">
            <v>VPN_D</v>
          </cell>
          <cell r="P836" t="str">
            <v>ON</v>
          </cell>
          <cell r="X836">
            <v>0</v>
          </cell>
          <cell r="Y836">
            <v>0</v>
          </cell>
          <cell r="Z836">
            <v>0</v>
          </cell>
          <cell r="AA836">
            <v>26</v>
          </cell>
          <cell r="AB836">
            <v>226</v>
          </cell>
          <cell r="AG836">
            <v>200</v>
          </cell>
        </row>
        <row r="837">
          <cell r="G837" t="str">
            <v>VPN_D</v>
          </cell>
          <cell r="P837" t="str">
            <v>ON</v>
          </cell>
          <cell r="X837">
            <v>0</v>
          </cell>
          <cell r="Y837">
            <v>0</v>
          </cell>
          <cell r="Z837">
            <v>0</v>
          </cell>
          <cell r="AA837">
            <v>26</v>
          </cell>
          <cell r="AB837">
            <v>226</v>
          </cell>
          <cell r="AG837">
            <v>200</v>
          </cell>
        </row>
        <row r="838">
          <cell r="G838" t="str">
            <v>VPN_D</v>
          </cell>
          <cell r="P838" t="str">
            <v>ON</v>
          </cell>
          <cell r="X838">
            <v>0</v>
          </cell>
          <cell r="Y838">
            <v>0</v>
          </cell>
          <cell r="Z838">
            <v>0</v>
          </cell>
          <cell r="AA838">
            <v>26</v>
          </cell>
          <cell r="AB838">
            <v>226</v>
          </cell>
          <cell r="AG838">
            <v>200</v>
          </cell>
        </row>
        <row r="839">
          <cell r="G839" t="str">
            <v>VPN_D</v>
          </cell>
          <cell r="P839" t="str">
            <v>ON</v>
          </cell>
          <cell r="X839">
            <v>0</v>
          </cell>
          <cell r="Y839">
            <v>0</v>
          </cell>
          <cell r="Z839">
            <v>0</v>
          </cell>
          <cell r="AA839">
            <v>26</v>
          </cell>
          <cell r="AB839">
            <v>226</v>
          </cell>
          <cell r="AG839">
            <v>200</v>
          </cell>
        </row>
        <row r="840">
          <cell r="G840" t="str">
            <v>VPN_D</v>
          </cell>
          <cell r="P840" t="str">
            <v>ON</v>
          </cell>
          <cell r="X840">
            <v>0</v>
          </cell>
          <cell r="Y840">
            <v>0</v>
          </cell>
          <cell r="Z840">
            <v>0</v>
          </cell>
          <cell r="AA840">
            <v>26</v>
          </cell>
          <cell r="AB840">
            <v>226</v>
          </cell>
          <cell r="AG840">
            <v>200</v>
          </cell>
        </row>
        <row r="841">
          <cell r="G841" t="str">
            <v>VPN_D</v>
          </cell>
          <cell r="P841" t="str">
            <v>ON</v>
          </cell>
          <cell r="X841">
            <v>0</v>
          </cell>
          <cell r="Y841">
            <v>0</v>
          </cell>
          <cell r="Z841">
            <v>0</v>
          </cell>
          <cell r="AA841">
            <v>26</v>
          </cell>
          <cell r="AB841">
            <v>226</v>
          </cell>
          <cell r="AG841">
            <v>200</v>
          </cell>
        </row>
        <row r="842">
          <cell r="G842" t="str">
            <v>VPN_D</v>
          </cell>
          <cell r="P842" t="str">
            <v>ON</v>
          </cell>
          <cell r="X842">
            <v>0</v>
          </cell>
          <cell r="Y842">
            <v>0</v>
          </cell>
          <cell r="Z842">
            <v>0</v>
          </cell>
          <cell r="AA842">
            <v>26</v>
          </cell>
          <cell r="AB842">
            <v>226</v>
          </cell>
          <cell r="AG842">
            <v>200</v>
          </cell>
        </row>
        <row r="843">
          <cell r="G843" t="str">
            <v>VPN_D</v>
          </cell>
          <cell r="P843" t="str">
            <v>ON</v>
          </cell>
          <cell r="X843">
            <v>0</v>
          </cell>
          <cell r="Y843">
            <v>0</v>
          </cell>
          <cell r="Z843">
            <v>0</v>
          </cell>
          <cell r="AA843">
            <v>26</v>
          </cell>
          <cell r="AB843">
            <v>226</v>
          </cell>
          <cell r="AG843">
            <v>200</v>
          </cell>
        </row>
        <row r="844">
          <cell r="G844" t="str">
            <v>VPN_D</v>
          </cell>
          <cell r="P844" t="str">
            <v>ON</v>
          </cell>
          <cell r="X844">
            <v>0</v>
          </cell>
          <cell r="Y844">
            <v>0</v>
          </cell>
          <cell r="Z844">
            <v>0</v>
          </cell>
          <cell r="AA844">
            <v>26</v>
          </cell>
          <cell r="AB844">
            <v>226</v>
          </cell>
          <cell r="AG844">
            <v>200</v>
          </cell>
        </row>
        <row r="845">
          <cell r="G845" t="str">
            <v>VPN_D</v>
          </cell>
          <cell r="P845" t="str">
            <v>ON</v>
          </cell>
          <cell r="X845">
            <v>0</v>
          </cell>
          <cell r="Y845">
            <v>0</v>
          </cell>
          <cell r="Z845">
            <v>0</v>
          </cell>
          <cell r="AA845">
            <v>26</v>
          </cell>
          <cell r="AB845">
            <v>226</v>
          </cell>
          <cell r="AG845">
            <v>200</v>
          </cell>
        </row>
        <row r="846">
          <cell r="G846" t="str">
            <v>VPN_D</v>
          </cell>
          <cell r="P846" t="str">
            <v>ON</v>
          </cell>
          <cell r="X846">
            <v>0</v>
          </cell>
          <cell r="Y846">
            <v>0</v>
          </cell>
          <cell r="Z846">
            <v>0</v>
          </cell>
          <cell r="AA846">
            <v>26</v>
          </cell>
          <cell r="AB846">
            <v>226</v>
          </cell>
          <cell r="AG846">
            <v>200</v>
          </cell>
        </row>
        <row r="847">
          <cell r="G847" t="str">
            <v>VPN_D</v>
          </cell>
          <cell r="P847" t="str">
            <v>ON</v>
          </cell>
          <cell r="X847">
            <v>0</v>
          </cell>
          <cell r="Y847">
            <v>0</v>
          </cell>
          <cell r="Z847">
            <v>0</v>
          </cell>
          <cell r="AA847">
            <v>26</v>
          </cell>
          <cell r="AB847">
            <v>226</v>
          </cell>
          <cell r="AG847">
            <v>200</v>
          </cell>
        </row>
        <row r="848">
          <cell r="G848" t="str">
            <v>VPN_D</v>
          </cell>
          <cell r="P848" t="str">
            <v>ON</v>
          </cell>
          <cell r="X848">
            <v>0</v>
          </cell>
          <cell r="Y848">
            <v>0</v>
          </cell>
          <cell r="Z848">
            <v>0</v>
          </cell>
          <cell r="AA848">
            <v>26</v>
          </cell>
          <cell r="AB848">
            <v>226</v>
          </cell>
          <cell r="AG848">
            <v>200</v>
          </cell>
        </row>
        <row r="849">
          <cell r="G849" t="str">
            <v>VPN_D</v>
          </cell>
          <cell r="P849" t="str">
            <v>ON</v>
          </cell>
          <cell r="X849">
            <v>0</v>
          </cell>
          <cell r="Y849">
            <v>0</v>
          </cell>
          <cell r="Z849">
            <v>0</v>
          </cell>
          <cell r="AA849">
            <v>26</v>
          </cell>
          <cell r="AB849">
            <v>226</v>
          </cell>
          <cell r="AG849">
            <v>200</v>
          </cell>
        </row>
        <row r="850">
          <cell r="G850" t="str">
            <v>VPN_D</v>
          </cell>
          <cell r="P850" t="str">
            <v>ON</v>
          </cell>
          <cell r="X850">
            <v>0</v>
          </cell>
          <cell r="Y850">
            <v>0</v>
          </cell>
          <cell r="Z850">
            <v>0</v>
          </cell>
          <cell r="AA850">
            <v>26</v>
          </cell>
          <cell r="AB850">
            <v>226</v>
          </cell>
          <cell r="AG850">
            <v>200</v>
          </cell>
        </row>
        <row r="851">
          <cell r="G851" t="str">
            <v>VPN_D</v>
          </cell>
          <cell r="P851" t="str">
            <v>ON</v>
          </cell>
          <cell r="X851">
            <v>0</v>
          </cell>
          <cell r="Y851">
            <v>0</v>
          </cell>
          <cell r="Z851">
            <v>0</v>
          </cell>
          <cell r="AA851">
            <v>26</v>
          </cell>
          <cell r="AB851">
            <v>226</v>
          </cell>
          <cell r="AG851">
            <v>200</v>
          </cell>
        </row>
        <row r="852">
          <cell r="G852" t="str">
            <v>VPN_D</v>
          </cell>
          <cell r="P852" t="str">
            <v>ON</v>
          </cell>
          <cell r="X852">
            <v>0</v>
          </cell>
          <cell r="Y852">
            <v>0</v>
          </cell>
          <cell r="Z852">
            <v>0</v>
          </cell>
          <cell r="AA852">
            <v>26</v>
          </cell>
          <cell r="AB852">
            <v>226</v>
          </cell>
          <cell r="AG852">
            <v>200</v>
          </cell>
        </row>
        <row r="853">
          <cell r="G853" t="str">
            <v>VPN_D</v>
          </cell>
          <cell r="P853" t="str">
            <v>ON</v>
          </cell>
          <cell r="X853">
            <v>0</v>
          </cell>
          <cell r="Y853">
            <v>0</v>
          </cell>
          <cell r="Z853">
            <v>0</v>
          </cell>
          <cell r="AA853">
            <v>26</v>
          </cell>
          <cell r="AB853">
            <v>226</v>
          </cell>
          <cell r="AG853">
            <v>200</v>
          </cell>
        </row>
        <row r="854">
          <cell r="G854" t="str">
            <v>VPN_D</v>
          </cell>
          <cell r="P854" t="str">
            <v>ON</v>
          </cell>
          <cell r="X854">
            <v>0</v>
          </cell>
          <cell r="Y854">
            <v>0</v>
          </cell>
          <cell r="Z854">
            <v>0</v>
          </cell>
          <cell r="AA854">
            <v>26</v>
          </cell>
          <cell r="AB854">
            <v>226</v>
          </cell>
          <cell r="AG854">
            <v>200</v>
          </cell>
        </row>
        <row r="855">
          <cell r="G855" t="str">
            <v>VPN_D</v>
          </cell>
          <cell r="P855" t="str">
            <v>ON</v>
          </cell>
          <cell r="X855">
            <v>0</v>
          </cell>
          <cell r="Y855">
            <v>0</v>
          </cell>
          <cell r="Z855">
            <v>0</v>
          </cell>
          <cell r="AA855">
            <v>26</v>
          </cell>
          <cell r="AB855">
            <v>226</v>
          </cell>
          <cell r="AG855">
            <v>200</v>
          </cell>
        </row>
        <row r="856">
          <cell r="G856" t="str">
            <v>VPN_D</v>
          </cell>
          <cell r="P856" t="str">
            <v>ON</v>
          </cell>
          <cell r="X856">
            <v>0</v>
          </cell>
          <cell r="Y856">
            <v>0</v>
          </cell>
          <cell r="Z856">
            <v>0</v>
          </cell>
          <cell r="AA856">
            <v>26</v>
          </cell>
          <cell r="AB856">
            <v>226</v>
          </cell>
          <cell r="AG856">
            <v>200</v>
          </cell>
        </row>
        <row r="857">
          <cell r="G857" t="str">
            <v>VPN_D</v>
          </cell>
          <cell r="P857" t="str">
            <v>ON</v>
          </cell>
          <cell r="X857">
            <v>0</v>
          </cell>
          <cell r="Y857">
            <v>0</v>
          </cell>
          <cell r="Z857">
            <v>0</v>
          </cell>
          <cell r="AA857">
            <v>26</v>
          </cell>
          <cell r="AB857">
            <v>226</v>
          </cell>
          <cell r="AG857">
            <v>200</v>
          </cell>
        </row>
        <row r="858">
          <cell r="G858" t="str">
            <v>VPN_D</v>
          </cell>
          <cell r="P858" t="str">
            <v>ON</v>
          </cell>
          <cell r="X858">
            <v>0</v>
          </cell>
          <cell r="Y858">
            <v>0</v>
          </cell>
          <cell r="Z858">
            <v>0</v>
          </cell>
          <cell r="AA858">
            <v>26</v>
          </cell>
          <cell r="AB858">
            <v>226</v>
          </cell>
          <cell r="AG858">
            <v>200</v>
          </cell>
        </row>
        <row r="859">
          <cell r="G859" t="str">
            <v>VPN_D</v>
          </cell>
          <cell r="P859" t="str">
            <v>ON</v>
          </cell>
          <cell r="X859">
            <v>0</v>
          </cell>
          <cell r="Y859">
            <v>0</v>
          </cell>
          <cell r="Z859">
            <v>0</v>
          </cell>
          <cell r="AA859">
            <v>26</v>
          </cell>
          <cell r="AB859">
            <v>226</v>
          </cell>
          <cell r="AG859">
            <v>200</v>
          </cell>
        </row>
        <row r="860">
          <cell r="G860" t="str">
            <v>VPN_D</v>
          </cell>
          <cell r="P860" t="str">
            <v>ON</v>
          </cell>
          <cell r="X860">
            <v>0</v>
          </cell>
          <cell r="Y860">
            <v>0</v>
          </cell>
          <cell r="Z860">
            <v>0</v>
          </cell>
          <cell r="AA860">
            <v>26</v>
          </cell>
          <cell r="AB860">
            <v>226</v>
          </cell>
          <cell r="AG860">
            <v>200</v>
          </cell>
        </row>
        <row r="861">
          <cell r="G861" t="str">
            <v>VPN_D</v>
          </cell>
          <cell r="P861" t="str">
            <v>ON</v>
          </cell>
          <cell r="X861">
            <v>0</v>
          </cell>
          <cell r="Y861">
            <v>0</v>
          </cell>
          <cell r="Z861">
            <v>0</v>
          </cell>
          <cell r="AA861">
            <v>26</v>
          </cell>
          <cell r="AB861">
            <v>226</v>
          </cell>
          <cell r="AG861">
            <v>200</v>
          </cell>
        </row>
        <row r="862">
          <cell r="G862" t="str">
            <v>VPN_D</v>
          </cell>
          <cell r="P862" t="str">
            <v>ON</v>
          </cell>
          <cell r="X862">
            <v>0</v>
          </cell>
          <cell r="Y862">
            <v>0</v>
          </cell>
          <cell r="Z862">
            <v>0</v>
          </cell>
          <cell r="AA862">
            <v>26</v>
          </cell>
          <cell r="AB862">
            <v>226</v>
          </cell>
          <cell r="AG862">
            <v>200</v>
          </cell>
        </row>
        <row r="863">
          <cell r="G863" t="str">
            <v>VPN_D</v>
          </cell>
          <cell r="P863" t="str">
            <v>ON</v>
          </cell>
          <cell r="X863">
            <v>0</v>
          </cell>
          <cell r="Y863">
            <v>0</v>
          </cell>
          <cell r="Z863">
            <v>0</v>
          </cell>
          <cell r="AA863">
            <v>26</v>
          </cell>
          <cell r="AB863">
            <v>226</v>
          </cell>
          <cell r="AG863">
            <v>200</v>
          </cell>
        </row>
        <row r="864">
          <cell r="G864" t="str">
            <v>VPN_D</v>
          </cell>
          <cell r="P864" t="str">
            <v>ON</v>
          </cell>
          <cell r="X864">
            <v>0</v>
          </cell>
          <cell r="Y864">
            <v>0</v>
          </cell>
          <cell r="Z864">
            <v>0</v>
          </cell>
          <cell r="AA864">
            <v>26</v>
          </cell>
          <cell r="AB864">
            <v>226</v>
          </cell>
          <cell r="AG864">
            <v>200</v>
          </cell>
        </row>
        <row r="865">
          <cell r="G865" t="str">
            <v>VPN_D</v>
          </cell>
          <cell r="P865" t="str">
            <v>ON</v>
          </cell>
          <cell r="X865">
            <v>0</v>
          </cell>
          <cell r="Y865">
            <v>0</v>
          </cell>
          <cell r="Z865">
            <v>0</v>
          </cell>
          <cell r="AA865">
            <v>26</v>
          </cell>
          <cell r="AB865">
            <v>226</v>
          </cell>
          <cell r="AG865">
            <v>200</v>
          </cell>
        </row>
        <row r="866">
          <cell r="G866" t="str">
            <v>VPN_F2</v>
          </cell>
          <cell r="P866" t="str">
            <v>ON</v>
          </cell>
          <cell r="X866">
            <v>0</v>
          </cell>
          <cell r="Y866">
            <v>0</v>
          </cell>
          <cell r="Z866">
            <v>0</v>
          </cell>
          <cell r="AA866">
            <v>54.145000000000003</v>
          </cell>
          <cell r="AB866">
            <v>470.64499999999998</v>
          </cell>
          <cell r="AG866">
            <v>416.5</v>
          </cell>
        </row>
        <row r="867">
          <cell r="G867" t="str">
            <v>VPN_F3</v>
          </cell>
          <cell r="P867" t="str">
            <v>ON</v>
          </cell>
          <cell r="X867">
            <v>0</v>
          </cell>
          <cell r="Y867">
            <v>0</v>
          </cell>
          <cell r="Z867">
            <v>0</v>
          </cell>
          <cell r="AA867">
            <v>66.3</v>
          </cell>
          <cell r="AB867">
            <v>576.29999999999995</v>
          </cell>
          <cell r="AG867">
            <v>510</v>
          </cell>
        </row>
        <row r="868">
          <cell r="G868" t="str">
            <v>VPN_F3</v>
          </cell>
          <cell r="P868" t="str">
            <v>ON</v>
          </cell>
          <cell r="X868">
            <v>0</v>
          </cell>
          <cell r="Y868">
            <v>0</v>
          </cell>
          <cell r="Z868">
            <v>0</v>
          </cell>
          <cell r="AA868">
            <v>66.3</v>
          </cell>
          <cell r="AB868">
            <v>576.29999999999995</v>
          </cell>
          <cell r="AG868">
            <v>510</v>
          </cell>
        </row>
        <row r="869">
          <cell r="G869" t="str">
            <v>VPN_F3</v>
          </cell>
          <cell r="P869" t="str">
            <v>ON</v>
          </cell>
          <cell r="X869">
            <v>0</v>
          </cell>
          <cell r="Y869">
            <v>0</v>
          </cell>
          <cell r="Z869">
            <v>0</v>
          </cell>
          <cell r="AA869">
            <v>66.3</v>
          </cell>
          <cell r="AB869">
            <v>576.29999999999995</v>
          </cell>
          <cell r="AG869">
            <v>510</v>
          </cell>
        </row>
        <row r="870">
          <cell r="G870" t="str">
            <v>VPN_F3</v>
          </cell>
          <cell r="P870" t="str">
            <v>ON</v>
          </cell>
          <cell r="X870">
            <v>0</v>
          </cell>
          <cell r="Y870">
            <v>0</v>
          </cell>
          <cell r="Z870">
            <v>0</v>
          </cell>
          <cell r="AA870">
            <v>66.3</v>
          </cell>
          <cell r="AB870">
            <v>576.29999999999995</v>
          </cell>
          <cell r="AG870">
            <v>510</v>
          </cell>
        </row>
        <row r="871">
          <cell r="G871" t="str">
            <v>VPN_F3</v>
          </cell>
          <cell r="P871" t="str">
            <v>ON</v>
          </cell>
          <cell r="X871">
            <v>0</v>
          </cell>
          <cell r="Y871">
            <v>0</v>
          </cell>
          <cell r="Z871">
            <v>0</v>
          </cell>
          <cell r="AA871">
            <v>66.3</v>
          </cell>
          <cell r="AB871">
            <v>576.29999999999995</v>
          </cell>
          <cell r="AG871">
            <v>510</v>
          </cell>
        </row>
        <row r="872">
          <cell r="G872" t="str">
            <v>VPN_F4</v>
          </cell>
          <cell r="P872" t="str">
            <v>ON</v>
          </cell>
          <cell r="X872">
            <v>0</v>
          </cell>
          <cell r="Y872">
            <v>0</v>
          </cell>
          <cell r="Z872">
            <v>0</v>
          </cell>
          <cell r="AA872">
            <v>94.25</v>
          </cell>
          <cell r="AB872">
            <v>819.25</v>
          </cell>
          <cell r="AG872">
            <v>725</v>
          </cell>
        </row>
        <row r="873">
          <cell r="G873" t="str">
            <v>VPN_H</v>
          </cell>
          <cell r="P873" t="str">
            <v>ON</v>
          </cell>
          <cell r="X873">
            <v>0</v>
          </cell>
          <cell r="Y873">
            <v>0</v>
          </cell>
          <cell r="Z873">
            <v>0</v>
          </cell>
          <cell r="AA873">
            <v>292.5</v>
          </cell>
          <cell r="AB873">
            <v>2542.5</v>
          </cell>
          <cell r="AG873">
            <v>2250</v>
          </cell>
        </row>
        <row r="874">
          <cell r="G874" t="str">
            <v>VPN_H</v>
          </cell>
          <cell r="P874" t="str">
            <v>ON</v>
          </cell>
          <cell r="X874">
            <v>0</v>
          </cell>
          <cell r="Y874">
            <v>0</v>
          </cell>
          <cell r="Z874">
            <v>0</v>
          </cell>
          <cell r="AA874">
            <v>292.5</v>
          </cell>
          <cell r="AB874">
            <v>2542.5</v>
          </cell>
          <cell r="AG874">
            <v>2250</v>
          </cell>
        </row>
        <row r="875">
          <cell r="G875" t="str">
            <v>VPN_H</v>
          </cell>
          <cell r="P875" t="str">
            <v>ON</v>
          </cell>
          <cell r="X875">
            <v>0</v>
          </cell>
          <cell r="Y875">
            <v>0</v>
          </cell>
          <cell r="Z875">
            <v>0</v>
          </cell>
          <cell r="AA875">
            <v>292.5</v>
          </cell>
          <cell r="AB875">
            <v>2542.5</v>
          </cell>
          <cell r="AG875">
            <v>2250</v>
          </cell>
        </row>
        <row r="876">
          <cell r="G876" t="str">
            <v>VPN_H</v>
          </cell>
          <cell r="P876" t="str">
            <v>ON</v>
          </cell>
          <cell r="X876">
            <v>0</v>
          </cell>
          <cell r="Y876">
            <v>0</v>
          </cell>
          <cell r="Z876">
            <v>0</v>
          </cell>
          <cell r="AA876">
            <v>292.5</v>
          </cell>
          <cell r="AB876">
            <v>2542.5</v>
          </cell>
          <cell r="AG876">
            <v>2250</v>
          </cell>
        </row>
        <row r="877">
          <cell r="G877" t="str">
            <v>VPN_D</v>
          </cell>
          <cell r="P877" t="str">
            <v>QC</v>
          </cell>
          <cell r="X877">
            <v>10</v>
          </cell>
          <cell r="Y877">
            <v>0</v>
          </cell>
          <cell r="Z877">
            <v>19.95</v>
          </cell>
          <cell r="AA877">
            <v>0</v>
          </cell>
          <cell r="AB877">
            <v>229.95</v>
          </cell>
          <cell r="AG877">
            <v>200</v>
          </cell>
        </row>
        <row r="878">
          <cell r="G878" t="str">
            <v>VPN_D</v>
          </cell>
          <cell r="P878" t="str">
            <v>QC</v>
          </cell>
          <cell r="X878">
            <v>10</v>
          </cell>
          <cell r="Y878">
            <v>0</v>
          </cell>
          <cell r="Z878">
            <v>19.95</v>
          </cell>
          <cell r="AA878">
            <v>0</v>
          </cell>
          <cell r="AB878">
            <v>229.95</v>
          </cell>
          <cell r="AG878">
            <v>200</v>
          </cell>
        </row>
        <row r="879">
          <cell r="G879" t="str">
            <v>VPN_D</v>
          </cell>
          <cell r="P879" t="str">
            <v>QC</v>
          </cell>
          <cell r="X879">
            <v>10</v>
          </cell>
          <cell r="Y879">
            <v>0</v>
          </cell>
          <cell r="Z879">
            <v>19.95</v>
          </cell>
          <cell r="AA879">
            <v>0</v>
          </cell>
          <cell r="AB879">
            <v>229.95</v>
          </cell>
          <cell r="AG879">
            <v>200</v>
          </cell>
        </row>
        <row r="880">
          <cell r="G880" t="str">
            <v>VPN_D</v>
          </cell>
          <cell r="P880" t="str">
            <v>QC</v>
          </cell>
          <cell r="X880">
            <v>10</v>
          </cell>
          <cell r="Y880">
            <v>0</v>
          </cell>
          <cell r="Z880">
            <v>19.95</v>
          </cell>
          <cell r="AA880">
            <v>0</v>
          </cell>
          <cell r="AB880">
            <v>229.95</v>
          </cell>
          <cell r="AG880">
            <v>200</v>
          </cell>
        </row>
        <row r="881">
          <cell r="G881" t="str">
            <v>VPN_D</v>
          </cell>
          <cell r="P881" t="str">
            <v>QC</v>
          </cell>
          <cell r="X881">
            <v>10</v>
          </cell>
          <cell r="Y881">
            <v>0</v>
          </cell>
          <cell r="Z881">
            <v>19.95</v>
          </cell>
          <cell r="AA881">
            <v>0</v>
          </cell>
          <cell r="AB881">
            <v>229.95</v>
          </cell>
          <cell r="AG881">
            <v>200</v>
          </cell>
        </row>
        <row r="882">
          <cell r="G882" t="str">
            <v>VPN_D</v>
          </cell>
          <cell r="P882" t="str">
            <v>QC</v>
          </cell>
          <cell r="X882">
            <v>10</v>
          </cell>
          <cell r="Y882">
            <v>0</v>
          </cell>
          <cell r="Z882">
            <v>19.95</v>
          </cell>
          <cell r="AA882">
            <v>0</v>
          </cell>
          <cell r="AB882">
            <v>229.95</v>
          </cell>
          <cell r="AG882">
            <v>200</v>
          </cell>
        </row>
        <row r="883">
          <cell r="G883" t="str">
            <v>VPN_D</v>
          </cell>
          <cell r="P883" t="str">
            <v>QC</v>
          </cell>
          <cell r="X883">
            <v>10</v>
          </cell>
          <cell r="Y883">
            <v>0</v>
          </cell>
          <cell r="Z883">
            <v>19.95</v>
          </cell>
          <cell r="AA883">
            <v>0</v>
          </cell>
          <cell r="AB883">
            <v>229.95</v>
          </cell>
          <cell r="AG883">
            <v>200</v>
          </cell>
        </row>
        <row r="884">
          <cell r="G884" t="str">
            <v>VPN_D</v>
          </cell>
          <cell r="P884" t="str">
            <v>QC</v>
          </cell>
          <cell r="X884">
            <v>10</v>
          </cell>
          <cell r="Y884">
            <v>0</v>
          </cell>
          <cell r="Z884">
            <v>19.95</v>
          </cell>
          <cell r="AA884">
            <v>0</v>
          </cell>
          <cell r="AB884">
            <v>229.95</v>
          </cell>
          <cell r="AG884">
            <v>200</v>
          </cell>
        </row>
        <row r="885">
          <cell r="G885" t="str">
            <v>VPN_D</v>
          </cell>
          <cell r="P885" t="str">
            <v>QC</v>
          </cell>
          <cell r="X885">
            <v>10</v>
          </cell>
          <cell r="Y885">
            <v>0</v>
          </cell>
          <cell r="Z885">
            <v>19.95</v>
          </cell>
          <cell r="AA885">
            <v>0</v>
          </cell>
          <cell r="AB885">
            <v>229.95</v>
          </cell>
          <cell r="AG885">
            <v>200</v>
          </cell>
        </row>
        <row r="886">
          <cell r="G886" t="str">
            <v>VPN_D</v>
          </cell>
          <cell r="P886" t="str">
            <v>QC</v>
          </cell>
          <cell r="X886">
            <v>10</v>
          </cell>
          <cell r="Y886">
            <v>0</v>
          </cell>
          <cell r="Z886">
            <v>19.95</v>
          </cell>
          <cell r="AA886">
            <v>0</v>
          </cell>
          <cell r="AB886">
            <v>229.95</v>
          </cell>
          <cell r="AG886">
            <v>200</v>
          </cell>
        </row>
        <row r="887">
          <cell r="G887" t="str">
            <v>VPN_D</v>
          </cell>
          <cell r="P887" t="str">
            <v>QC</v>
          </cell>
          <cell r="X887">
            <v>10</v>
          </cell>
          <cell r="Y887">
            <v>0</v>
          </cell>
          <cell r="Z887">
            <v>19.95</v>
          </cell>
          <cell r="AA887">
            <v>0</v>
          </cell>
          <cell r="AB887">
            <v>229.95</v>
          </cell>
          <cell r="AG887">
            <v>200</v>
          </cell>
        </row>
        <row r="888">
          <cell r="G888" t="str">
            <v>VPN_D</v>
          </cell>
          <cell r="P888" t="str">
            <v>QC</v>
          </cell>
          <cell r="X888">
            <v>10</v>
          </cell>
          <cell r="Y888">
            <v>0</v>
          </cell>
          <cell r="Z888">
            <v>19.95</v>
          </cell>
          <cell r="AA888">
            <v>0</v>
          </cell>
          <cell r="AB888">
            <v>229.95</v>
          </cell>
          <cell r="AG888">
            <v>200</v>
          </cell>
        </row>
        <row r="889">
          <cell r="G889" t="str">
            <v>VPN_D</v>
          </cell>
          <cell r="P889" t="str">
            <v>QC</v>
          </cell>
          <cell r="X889">
            <v>10</v>
          </cell>
          <cell r="Y889">
            <v>0</v>
          </cell>
          <cell r="Z889">
            <v>19.95</v>
          </cell>
          <cell r="AA889">
            <v>0</v>
          </cell>
          <cell r="AB889">
            <v>229.95</v>
          </cell>
          <cell r="AG889">
            <v>200</v>
          </cell>
        </row>
        <row r="890">
          <cell r="G890" t="str">
            <v>VPN_D</v>
          </cell>
          <cell r="P890" t="str">
            <v>QC</v>
          </cell>
          <cell r="X890">
            <v>10</v>
          </cell>
          <cell r="Y890">
            <v>0</v>
          </cell>
          <cell r="Z890">
            <v>19.95</v>
          </cell>
          <cell r="AA890">
            <v>0</v>
          </cell>
          <cell r="AB890">
            <v>229.95</v>
          </cell>
          <cell r="AG890">
            <v>200</v>
          </cell>
        </row>
        <row r="891">
          <cell r="G891" t="str">
            <v>VPN_D</v>
          </cell>
          <cell r="P891" t="str">
            <v>QC</v>
          </cell>
          <cell r="X891">
            <v>10</v>
          </cell>
          <cell r="Y891">
            <v>0</v>
          </cell>
          <cell r="Z891">
            <v>19.95</v>
          </cell>
          <cell r="AA891">
            <v>0</v>
          </cell>
          <cell r="AB891">
            <v>229.95</v>
          </cell>
          <cell r="AG891">
            <v>200</v>
          </cell>
        </row>
        <row r="892">
          <cell r="G892" t="str">
            <v>VPN_D</v>
          </cell>
          <cell r="P892" t="str">
            <v>QC</v>
          </cell>
          <cell r="X892">
            <v>10</v>
          </cell>
          <cell r="Y892">
            <v>0</v>
          </cell>
          <cell r="Z892">
            <v>19.95</v>
          </cell>
          <cell r="AA892">
            <v>0</v>
          </cell>
          <cell r="AB892">
            <v>229.95</v>
          </cell>
          <cell r="AG892">
            <v>200</v>
          </cell>
        </row>
        <row r="893">
          <cell r="G893" t="str">
            <v>VPN_D</v>
          </cell>
          <cell r="P893" t="str">
            <v>QC</v>
          </cell>
          <cell r="X893">
            <v>10</v>
          </cell>
          <cell r="Y893">
            <v>0</v>
          </cell>
          <cell r="Z893">
            <v>19.95</v>
          </cell>
          <cell r="AA893">
            <v>0</v>
          </cell>
          <cell r="AB893">
            <v>229.95</v>
          </cell>
          <cell r="AG893">
            <v>200</v>
          </cell>
        </row>
        <row r="894">
          <cell r="G894" t="str">
            <v>VPN_D</v>
          </cell>
          <cell r="P894" t="str">
            <v>QC</v>
          </cell>
          <cell r="X894">
            <v>10</v>
          </cell>
          <cell r="Y894">
            <v>0</v>
          </cell>
          <cell r="Z894">
            <v>19.95</v>
          </cell>
          <cell r="AA894">
            <v>0</v>
          </cell>
          <cell r="AB894">
            <v>229.95</v>
          </cell>
          <cell r="AG894">
            <v>200</v>
          </cell>
        </row>
        <row r="895">
          <cell r="G895" t="str">
            <v>VPN_D</v>
          </cell>
          <cell r="P895" t="str">
            <v>QC</v>
          </cell>
          <cell r="X895">
            <v>10</v>
          </cell>
          <cell r="Y895">
            <v>0</v>
          </cell>
          <cell r="Z895">
            <v>19.95</v>
          </cell>
          <cell r="AA895">
            <v>0</v>
          </cell>
          <cell r="AB895">
            <v>229.95</v>
          </cell>
          <cell r="AG895">
            <v>200</v>
          </cell>
        </row>
        <row r="896">
          <cell r="G896" t="str">
            <v>VPN_D</v>
          </cell>
          <cell r="P896" t="str">
            <v>QC</v>
          </cell>
          <cell r="X896">
            <v>10</v>
          </cell>
          <cell r="Y896">
            <v>0</v>
          </cell>
          <cell r="Z896">
            <v>19.95</v>
          </cell>
          <cell r="AA896">
            <v>0</v>
          </cell>
          <cell r="AB896">
            <v>229.95</v>
          </cell>
          <cell r="AG896">
            <v>200</v>
          </cell>
        </row>
        <row r="897">
          <cell r="G897" t="str">
            <v>VPN_D</v>
          </cell>
          <cell r="P897" t="str">
            <v>QC</v>
          </cell>
          <cell r="X897">
            <v>10</v>
          </cell>
          <cell r="Y897">
            <v>0</v>
          </cell>
          <cell r="Z897">
            <v>19.95</v>
          </cell>
          <cell r="AA897">
            <v>0</v>
          </cell>
          <cell r="AB897">
            <v>229.95</v>
          </cell>
          <cell r="AG897">
            <v>200</v>
          </cell>
        </row>
        <row r="898">
          <cell r="G898" t="str">
            <v>VPN_D</v>
          </cell>
          <cell r="P898" t="str">
            <v>QC</v>
          </cell>
          <cell r="X898">
            <v>10</v>
          </cell>
          <cell r="Y898">
            <v>0</v>
          </cell>
          <cell r="Z898">
            <v>19.95</v>
          </cell>
          <cell r="AA898">
            <v>0</v>
          </cell>
          <cell r="AB898">
            <v>229.95</v>
          </cell>
          <cell r="AG898">
            <v>200</v>
          </cell>
        </row>
        <row r="899">
          <cell r="G899" t="str">
            <v>VPN_D</v>
          </cell>
          <cell r="P899" t="str">
            <v>QC</v>
          </cell>
          <cell r="X899">
            <v>10</v>
          </cell>
          <cell r="Y899">
            <v>0</v>
          </cell>
          <cell r="Z899">
            <v>19.95</v>
          </cell>
          <cell r="AA899">
            <v>0</v>
          </cell>
          <cell r="AB899">
            <v>229.95</v>
          </cell>
          <cell r="AG899">
            <v>200</v>
          </cell>
        </row>
        <row r="900">
          <cell r="G900" t="str">
            <v>VPN_D</v>
          </cell>
          <cell r="P900" t="str">
            <v>QC</v>
          </cell>
          <cell r="X900">
            <v>10</v>
          </cell>
          <cell r="Y900">
            <v>0</v>
          </cell>
          <cell r="Z900">
            <v>19.95</v>
          </cell>
          <cell r="AA900">
            <v>0</v>
          </cell>
          <cell r="AB900">
            <v>229.95</v>
          </cell>
          <cell r="AG900">
            <v>200</v>
          </cell>
        </row>
        <row r="901">
          <cell r="G901" t="str">
            <v>VPN_D</v>
          </cell>
          <cell r="P901" t="str">
            <v>QC</v>
          </cell>
          <cell r="X901">
            <v>10</v>
          </cell>
          <cell r="Y901">
            <v>0</v>
          </cell>
          <cell r="Z901">
            <v>19.95</v>
          </cell>
          <cell r="AA901">
            <v>0</v>
          </cell>
          <cell r="AB901">
            <v>229.95</v>
          </cell>
          <cell r="AG901">
            <v>200</v>
          </cell>
        </row>
        <row r="902">
          <cell r="G902" t="str">
            <v>VPN_D</v>
          </cell>
          <cell r="P902" t="str">
            <v>QC</v>
          </cell>
          <cell r="X902">
            <v>10</v>
          </cell>
          <cell r="Y902">
            <v>0</v>
          </cell>
          <cell r="Z902">
            <v>19.95</v>
          </cell>
          <cell r="AA902">
            <v>0</v>
          </cell>
          <cell r="AB902">
            <v>229.95</v>
          </cell>
          <cell r="AG902">
            <v>200</v>
          </cell>
        </row>
        <row r="903">
          <cell r="G903" t="str">
            <v>VPN_D</v>
          </cell>
          <cell r="P903" t="str">
            <v>QC</v>
          </cell>
          <cell r="X903">
            <v>10</v>
          </cell>
          <cell r="Y903">
            <v>0</v>
          </cell>
          <cell r="Z903">
            <v>19.95</v>
          </cell>
          <cell r="AA903">
            <v>0</v>
          </cell>
          <cell r="AB903">
            <v>229.95</v>
          </cell>
          <cell r="AG903">
            <v>200</v>
          </cell>
        </row>
        <row r="904">
          <cell r="G904" t="str">
            <v>VPN_D</v>
          </cell>
          <cell r="P904" t="str">
            <v>QC</v>
          </cell>
          <cell r="X904">
            <v>10</v>
          </cell>
          <cell r="Y904">
            <v>0</v>
          </cell>
          <cell r="Z904">
            <v>19.95</v>
          </cell>
          <cell r="AA904">
            <v>0</v>
          </cell>
          <cell r="AB904">
            <v>229.95</v>
          </cell>
          <cell r="AG904">
            <v>200</v>
          </cell>
        </row>
        <row r="905">
          <cell r="G905" t="str">
            <v>VPN_D</v>
          </cell>
          <cell r="P905" t="str">
            <v>QC</v>
          </cell>
          <cell r="X905">
            <v>10</v>
          </cell>
          <cell r="Y905">
            <v>0</v>
          </cell>
          <cell r="Z905">
            <v>19.95</v>
          </cell>
          <cell r="AA905">
            <v>0</v>
          </cell>
          <cell r="AB905">
            <v>229.95</v>
          </cell>
          <cell r="AG905">
            <v>200</v>
          </cell>
        </row>
        <row r="906">
          <cell r="G906" t="str">
            <v>VPN_D</v>
          </cell>
          <cell r="P906" t="str">
            <v>QC</v>
          </cell>
          <cell r="X906">
            <v>10</v>
          </cell>
          <cell r="Y906">
            <v>0</v>
          </cell>
          <cell r="Z906">
            <v>19.95</v>
          </cell>
          <cell r="AA906">
            <v>0</v>
          </cell>
          <cell r="AB906">
            <v>229.95</v>
          </cell>
          <cell r="AG906">
            <v>200</v>
          </cell>
        </row>
        <row r="907">
          <cell r="G907" t="str">
            <v>VPN_D</v>
          </cell>
          <cell r="P907" t="str">
            <v>QC</v>
          </cell>
          <cell r="X907">
            <v>10</v>
          </cell>
          <cell r="Y907">
            <v>0</v>
          </cell>
          <cell r="Z907">
            <v>19.95</v>
          </cell>
          <cell r="AA907">
            <v>0</v>
          </cell>
          <cell r="AB907">
            <v>229.95</v>
          </cell>
          <cell r="AG907">
            <v>200</v>
          </cell>
        </row>
        <row r="908">
          <cell r="G908" t="str">
            <v>VPN_D</v>
          </cell>
          <cell r="P908" t="str">
            <v>QC</v>
          </cell>
          <cell r="X908">
            <v>10</v>
          </cell>
          <cell r="Y908">
            <v>0</v>
          </cell>
          <cell r="Z908">
            <v>19.95</v>
          </cell>
          <cell r="AA908">
            <v>0</v>
          </cell>
          <cell r="AB908">
            <v>229.95</v>
          </cell>
          <cell r="AG908">
            <v>200</v>
          </cell>
        </row>
        <row r="909">
          <cell r="G909" t="str">
            <v>VPN_D</v>
          </cell>
          <cell r="P909" t="str">
            <v>QC</v>
          </cell>
          <cell r="X909">
            <v>10</v>
          </cell>
          <cell r="Y909">
            <v>0</v>
          </cell>
          <cell r="Z909">
            <v>19.95</v>
          </cell>
          <cell r="AA909">
            <v>0</v>
          </cell>
          <cell r="AB909">
            <v>229.95</v>
          </cell>
          <cell r="AG909">
            <v>200</v>
          </cell>
        </row>
        <row r="910">
          <cell r="G910" t="str">
            <v>VPN_D</v>
          </cell>
          <cell r="P910" t="str">
            <v>QC</v>
          </cell>
          <cell r="X910">
            <v>10</v>
          </cell>
          <cell r="Y910">
            <v>0</v>
          </cell>
          <cell r="Z910">
            <v>19.95</v>
          </cell>
          <cell r="AA910">
            <v>0</v>
          </cell>
          <cell r="AB910">
            <v>229.95</v>
          </cell>
          <cell r="AG910">
            <v>200</v>
          </cell>
        </row>
        <row r="911">
          <cell r="G911" t="str">
            <v>VPN_D</v>
          </cell>
          <cell r="P911" t="str">
            <v>QC</v>
          </cell>
          <cell r="X911">
            <v>10</v>
          </cell>
          <cell r="Y911">
            <v>0</v>
          </cell>
          <cell r="Z911">
            <v>19.95</v>
          </cell>
          <cell r="AA911">
            <v>0</v>
          </cell>
          <cell r="AB911">
            <v>229.95</v>
          </cell>
          <cell r="AG911">
            <v>200</v>
          </cell>
        </row>
        <row r="912">
          <cell r="G912" t="str">
            <v>VPN_D</v>
          </cell>
          <cell r="P912" t="str">
            <v>QC</v>
          </cell>
          <cell r="X912">
            <v>10</v>
          </cell>
          <cell r="Y912">
            <v>0</v>
          </cell>
          <cell r="Z912">
            <v>19.95</v>
          </cell>
          <cell r="AA912">
            <v>0</v>
          </cell>
          <cell r="AB912">
            <v>229.95</v>
          </cell>
          <cell r="AG912">
            <v>200</v>
          </cell>
        </row>
        <row r="913">
          <cell r="G913" t="str">
            <v>VPN_D</v>
          </cell>
          <cell r="P913" t="str">
            <v>QC</v>
          </cell>
          <cell r="X913">
            <v>10</v>
          </cell>
          <cell r="Y913">
            <v>0</v>
          </cell>
          <cell r="Z913">
            <v>19.95</v>
          </cell>
          <cell r="AA913">
            <v>0</v>
          </cell>
          <cell r="AB913">
            <v>229.95</v>
          </cell>
          <cell r="AG913">
            <v>200</v>
          </cell>
        </row>
        <row r="914">
          <cell r="G914" t="str">
            <v>VPN_D</v>
          </cell>
          <cell r="P914" t="str">
            <v>QC</v>
          </cell>
          <cell r="X914">
            <v>10</v>
          </cell>
          <cell r="Y914">
            <v>0</v>
          </cell>
          <cell r="Z914">
            <v>19.95</v>
          </cell>
          <cell r="AA914">
            <v>0</v>
          </cell>
          <cell r="AB914">
            <v>229.95</v>
          </cell>
          <cell r="AG914">
            <v>200</v>
          </cell>
        </row>
        <row r="915">
          <cell r="G915" t="str">
            <v>VPN_D</v>
          </cell>
          <cell r="P915" t="str">
            <v>QC</v>
          </cell>
          <cell r="X915">
            <v>10</v>
          </cell>
          <cell r="Y915">
            <v>0</v>
          </cell>
          <cell r="Z915">
            <v>19.95</v>
          </cell>
          <cell r="AA915">
            <v>0</v>
          </cell>
          <cell r="AB915">
            <v>229.95</v>
          </cell>
          <cell r="AG915">
            <v>200</v>
          </cell>
        </row>
        <row r="916">
          <cell r="G916" t="str">
            <v>VPN_D</v>
          </cell>
          <cell r="P916" t="str">
            <v>QC</v>
          </cell>
          <cell r="X916">
            <v>10</v>
          </cell>
          <cell r="Y916">
            <v>0</v>
          </cell>
          <cell r="Z916">
            <v>19.95</v>
          </cell>
          <cell r="AA916">
            <v>0</v>
          </cell>
          <cell r="AB916">
            <v>229.95</v>
          </cell>
          <cell r="AG916">
            <v>200</v>
          </cell>
        </row>
        <row r="917">
          <cell r="G917" t="str">
            <v>VPN_D</v>
          </cell>
          <cell r="P917" t="str">
            <v>QC</v>
          </cell>
          <cell r="X917">
            <v>10</v>
          </cell>
          <cell r="Y917">
            <v>0</v>
          </cell>
          <cell r="Z917">
            <v>19.95</v>
          </cell>
          <cell r="AA917">
            <v>0</v>
          </cell>
          <cell r="AB917">
            <v>229.95</v>
          </cell>
          <cell r="AG917">
            <v>200</v>
          </cell>
        </row>
        <row r="918">
          <cell r="G918" t="str">
            <v>VPN_D</v>
          </cell>
          <cell r="P918" t="str">
            <v>QC</v>
          </cell>
          <cell r="X918">
            <v>10</v>
          </cell>
          <cell r="Y918">
            <v>0</v>
          </cell>
          <cell r="Z918">
            <v>19.95</v>
          </cell>
          <cell r="AA918">
            <v>0</v>
          </cell>
          <cell r="AB918">
            <v>229.95</v>
          </cell>
          <cell r="AG918">
            <v>200</v>
          </cell>
        </row>
        <row r="919">
          <cell r="G919" t="str">
            <v>VPN_D</v>
          </cell>
          <cell r="P919" t="str">
            <v>QC</v>
          </cell>
          <cell r="X919">
            <v>10</v>
          </cell>
          <cell r="Y919">
            <v>0</v>
          </cell>
          <cell r="Z919">
            <v>19.95</v>
          </cell>
          <cell r="AA919">
            <v>0</v>
          </cell>
          <cell r="AB919">
            <v>229.95</v>
          </cell>
          <cell r="AG919">
            <v>200</v>
          </cell>
        </row>
        <row r="920">
          <cell r="G920" t="str">
            <v>VPN_D</v>
          </cell>
          <cell r="P920" t="str">
            <v>QC</v>
          </cell>
          <cell r="X920">
            <v>10</v>
          </cell>
          <cell r="Y920">
            <v>0</v>
          </cell>
          <cell r="Z920">
            <v>19.95</v>
          </cell>
          <cell r="AA920">
            <v>0</v>
          </cell>
          <cell r="AB920">
            <v>229.95</v>
          </cell>
          <cell r="AG920">
            <v>200</v>
          </cell>
        </row>
        <row r="921">
          <cell r="G921" t="str">
            <v>VPN_D</v>
          </cell>
          <cell r="P921" t="str">
            <v>QC</v>
          </cell>
          <cell r="X921">
            <v>8.6666666666666679</v>
          </cell>
          <cell r="Y921">
            <v>0</v>
          </cell>
          <cell r="Z921">
            <v>17.290000000000003</v>
          </cell>
          <cell r="AA921">
            <v>0</v>
          </cell>
          <cell r="AB921">
            <v>199.29000000000002</v>
          </cell>
          <cell r="AG921">
            <v>173.33333333333334</v>
          </cell>
        </row>
        <row r="922">
          <cell r="G922" t="str">
            <v>VPN_D</v>
          </cell>
          <cell r="P922" t="str">
            <v>QC</v>
          </cell>
          <cell r="X922">
            <v>10</v>
          </cell>
          <cell r="Y922">
            <v>0</v>
          </cell>
          <cell r="Z922">
            <v>19.95</v>
          </cell>
          <cell r="AA922">
            <v>0</v>
          </cell>
          <cell r="AB922">
            <v>229.95</v>
          </cell>
          <cell r="AG922">
            <v>200</v>
          </cell>
        </row>
        <row r="923">
          <cell r="G923" t="str">
            <v>VPN_D</v>
          </cell>
          <cell r="P923" t="str">
            <v>QC</v>
          </cell>
          <cell r="X923">
            <v>10</v>
          </cell>
          <cell r="Y923">
            <v>0</v>
          </cell>
          <cell r="Z923">
            <v>19.95</v>
          </cell>
          <cell r="AA923">
            <v>0</v>
          </cell>
          <cell r="AB923">
            <v>229.95</v>
          </cell>
          <cell r="AG923">
            <v>200</v>
          </cell>
        </row>
        <row r="924">
          <cell r="G924" t="str">
            <v>VPN_D</v>
          </cell>
          <cell r="P924" t="str">
            <v>QC</v>
          </cell>
          <cell r="X924">
            <v>10</v>
          </cell>
          <cell r="Y924">
            <v>0</v>
          </cell>
          <cell r="Z924">
            <v>19.95</v>
          </cell>
          <cell r="AA924">
            <v>0</v>
          </cell>
          <cell r="AB924">
            <v>229.95</v>
          </cell>
          <cell r="AG924">
            <v>200</v>
          </cell>
        </row>
        <row r="925">
          <cell r="G925" t="str">
            <v>VPN_D</v>
          </cell>
          <cell r="P925" t="str">
            <v>QC</v>
          </cell>
          <cell r="X925">
            <v>10</v>
          </cell>
          <cell r="Y925">
            <v>0</v>
          </cell>
          <cell r="Z925">
            <v>19.95</v>
          </cell>
          <cell r="AA925">
            <v>0</v>
          </cell>
          <cell r="AB925">
            <v>229.95</v>
          </cell>
          <cell r="AG925">
            <v>200</v>
          </cell>
        </row>
        <row r="926">
          <cell r="G926" t="str">
            <v>VPN_D</v>
          </cell>
          <cell r="P926" t="str">
            <v>QC</v>
          </cell>
          <cell r="X926">
            <v>10</v>
          </cell>
          <cell r="Y926">
            <v>0</v>
          </cell>
          <cell r="Z926">
            <v>19.95</v>
          </cell>
          <cell r="AA926">
            <v>0</v>
          </cell>
          <cell r="AB926">
            <v>229.95</v>
          </cell>
          <cell r="AG926">
            <v>200</v>
          </cell>
        </row>
        <row r="927">
          <cell r="G927" t="str">
            <v>VPN_D</v>
          </cell>
          <cell r="P927" t="str">
            <v>QC</v>
          </cell>
          <cell r="X927">
            <v>10</v>
          </cell>
          <cell r="Y927">
            <v>0</v>
          </cell>
          <cell r="Z927">
            <v>19.95</v>
          </cell>
          <cell r="AA927">
            <v>0</v>
          </cell>
          <cell r="AB927">
            <v>229.95</v>
          </cell>
          <cell r="AG927">
            <v>200</v>
          </cell>
        </row>
        <row r="928">
          <cell r="G928" t="str">
            <v>VPN_D</v>
          </cell>
          <cell r="P928" t="str">
            <v>QC</v>
          </cell>
          <cell r="X928">
            <v>10</v>
          </cell>
          <cell r="Y928">
            <v>0</v>
          </cell>
          <cell r="Z928">
            <v>19.95</v>
          </cell>
          <cell r="AA928">
            <v>0</v>
          </cell>
          <cell r="AB928">
            <v>229.95</v>
          </cell>
          <cell r="AG928">
            <v>200</v>
          </cell>
        </row>
        <row r="929">
          <cell r="G929" t="str">
            <v>VPN_D</v>
          </cell>
          <cell r="P929" t="str">
            <v>QC</v>
          </cell>
          <cell r="X929">
            <v>10</v>
          </cell>
          <cell r="Y929">
            <v>0</v>
          </cell>
          <cell r="Z929">
            <v>19.95</v>
          </cell>
          <cell r="AA929">
            <v>0</v>
          </cell>
          <cell r="AB929">
            <v>229.95</v>
          </cell>
          <cell r="AG929">
            <v>200</v>
          </cell>
        </row>
        <row r="930">
          <cell r="G930" t="str">
            <v>VPN_D</v>
          </cell>
          <cell r="P930" t="str">
            <v>QC</v>
          </cell>
          <cell r="X930">
            <v>10</v>
          </cell>
          <cell r="Y930">
            <v>0</v>
          </cell>
          <cell r="Z930">
            <v>19.95</v>
          </cell>
          <cell r="AA930">
            <v>0</v>
          </cell>
          <cell r="AB930">
            <v>229.95</v>
          </cell>
          <cell r="AG930">
            <v>200</v>
          </cell>
        </row>
        <row r="931">
          <cell r="G931" t="str">
            <v>VPN_D</v>
          </cell>
          <cell r="P931" t="str">
            <v>QC</v>
          </cell>
          <cell r="X931">
            <v>10</v>
          </cell>
          <cell r="Y931">
            <v>0</v>
          </cell>
          <cell r="Z931">
            <v>19.95</v>
          </cell>
          <cell r="AA931">
            <v>0</v>
          </cell>
          <cell r="AB931">
            <v>229.95</v>
          </cell>
          <cell r="AG931">
            <v>200</v>
          </cell>
        </row>
        <row r="932">
          <cell r="G932" t="str">
            <v>VPN_F1</v>
          </cell>
          <cell r="P932" t="str">
            <v>QC</v>
          </cell>
          <cell r="X932">
            <v>19.125</v>
          </cell>
          <cell r="Y932">
            <v>0</v>
          </cell>
          <cell r="Z932">
            <v>38.154375000000002</v>
          </cell>
          <cell r="AA932">
            <v>0</v>
          </cell>
          <cell r="AB932">
            <v>439.77937500000002</v>
          </cell>
          <cell r="AG932">
            <v>382.5</v>
          </cell>
        </row>
        <row r="933">
          <cell r="G933" t="str">
            <v>VPN_F4</v>
          </cell>
          <cell r="P933" t="str">
            <v>QC</v>
          </cell>
          <cell r="X933">
            <v>36.25</v>
          </cell>
          <cell r="Y933">
            <v>0</v>
          </cell>
          <cell r="Z933">
            <v>72.318749999999994</v>
          </cell>
          <cell r="AA933">
            <v>0</v>
          </cell>
          <cell r="AB933">
            <v>833.56875000000002</v>
          </cell>
          <cell r="AG933">
            <v>725</v>
          </cell>
        </row>
        <row r="934">
          <cell r="X934">
            <v>0</v>
          </cell>
          <cell r="Y934">
            <v>0</v>
          </cell>
          <cell r="Z934">
            <v>0</v>
          </cell>
          <cell r="AA934">
            <v>0</v>
          </cell>
          <cell r="AB934">
            <v>0</v>
          </cell>
          <cell r="AG934">
            <v>0</v>
          </cell>
        </row>
        <row r="935">
          <cell r="X935">
            <v>0</v>
          </cell>
          <cell r="Y935">
            <v>0</v>
          </cell>
          <cell r="Z935">
            <v>0</v>
          </cell>
          <cell r="AA935">
            <v>0</v>
          </cell>
          <cell r="AB935">
            <v>0</v>
          </cell>
          <cell r="AG935">
            <v>0</v>
          </cell>
        </row>
        <row r="936">
          <cell r="X936">
            <v>0</v>
          </cell>
          <cell r="Y936">
            <v>0</v>
          </cell>
          <cell r="Z936">
            <v>0</v>
          </cell>
          <cell r="AA936">
            <v>0</v>
          </cell>
          <cell r="AB936">
            <v>0</v>
          </cell>
          <cell r="AG936">
            <v>0</v>
          </cell>
        </row>
        <row r="937">
          <cell r="X937">
            <v>0</v>
          </cell>
          <cell r="Y937">
            <v>0</v>
          </cell>
          <cell r="Z937">
            <v>0</v>
          </cell>
          <cell r="AA937">
            <v>0</v>
          </cell>
          <cell r="AB937">
            <v>0</v>
          </cell>
          <cell r="AG937">
            <v>0</v>
          </cell>
        </row>
        <row r="938">
          <cell r="X938">
            <v>0</v>
          </cell>
          <cell r="Y938">
            <v>0</v>
          </cell>
          <cell r="Z938">
            <v>0</v>
          </cell>
          <cell r="AA938">
            <v>0</v>
          </cell>
          <cell r="AB938">
            <v>0</v>
          </cell>
          <cell r="AG938">
            <v>0</v>
          </cell>
        </row>
        <row r="939">
          <cell r="X939">
            <v>0</v>
          </cell>
          <cell r="Y939">
            <v>0</v>
          </cell>
          <cell r="Z939">
            <v>0</v>
          </cell>
          <cell r="AA939">
            <v>0</v>
          </cell>
          <cell r="AB939">
            <v>0</v>
          </cell>
          <cell r="AG939">
            <v>0</v>
          </cell>
        </row>
        <row r="940">
          <cell r="X940">
            <v>0</v>
          </cell>
          <cell r="Y940">
            <v>0</v>
          </cell>
          <cell r="Z940">
            <v>0</v>
          </cell>
          <cell r="AA940">
            <v>0</v>
          </cell>
          <cell r="AB940">
            <v>0</v>
          </cell>
          <cell r="AG940">
            <v>0</v>
          </cell>
        </row>
        <row r="941">
          <cell r="X941">
            <v>0</v>
          </cell>
          <cell r="Y941">
            <v>0</v>
          </cell>
          <cell r="Z941">
            <v>0</v>
          </cell>
          <cell r="AA941">
            <v>0</v>
          </cell>
          <cell r="AB941">
            <v>0</v>
          </cell>
          <cell r="AG941">
            <v>0</v>
          </cell>
        </row>
        <row r="942">
          <cell r="X942">
            <v>0</v>
          </cell>
          <cell r="Y942">
            <v>0</v>
          </cell>
          <cell r="Z942">
            <v>0</v>
          </cell>
          <cell r="AA942">
            <v>0</v>
          </cell>
          <cell r="AB942">
            <v>0</v>
          </cell>
          <cell r="AG942">
            <v>0</v>
          </cell>
        </row>
        <row r="943">
          <cell r="X943">
            <v>0</v>
          </cell>
          <cell r="Y943">
            <v>0</v>
          </cell>
          <cell r="Z943">
            <v>0</v>
          </cell>
          <cell r="AA943">
            <v>0</v>
          </cell>
          <cell r="AB943">
            <v>0</v>
          </cell>
          <cell r="AG943">
            <v>0</v>
          </cell>
        </row>
        <row r="944">
          <cell r="X944">
            <v>0</v>
          </cell>
          <cell r="Y944">
            <v>0</v>
          </cell>
          <cell r="Z944">
            <v>0</v>
          </cell>
          <cell r="AA944">
            <v>0</v>
          </cell>
          <cell r="AB944">
            <v>0</v>
          </cell>
          <cell r="AG944">
            <v>0</v>
          </cell>
        </row>
        <row r="945">
          <cell r="X945">
            <v>0</v>
          </cell>
          <cell r="Y945">
            <v>0</v>
          </cell>
          <cell r="Z945">
            <v>0</v>
          </cell>
          <cell r="AA945">
            <v>0</v>
          </cell>
          <cell r="AB945">
            <v>0</v>
          </cell>
          <cell r="AG945">
            <v>0</v>
          </cell>
        </row>
        <row r="946">
          <cell r="X946">
            <v>0</v>
          </cell>
          <cell r="Y946">
            <v>0</v>
          </cell>
          <cell r="Z946">
            <v>0</v>
          </cell>
          <cell r="AA946">
            <v>0</v>
          </cell>
          <cell r="AB946">
            <v>0</v>
          </cell>
          <cell r="AG946">
            <v>0</v>
          </cell>
        </row>
        <row r="947">
          <cell r="X947">
            <v>0</v>
          </cell>
          <cell r="Y947">
            <v>0</v>
          </cell>
          <cell r="Z947">
            <v>0</v>
          </cell>
          <cell r="AA947">
            <v>0</v>
          </cell>
          <cell r="AB947">
            <v>0</v>
          </cell>
          <cell r="AG947">
            <v>0</v>
          </cell>
        </row>
        <row r="948">
          <cell r="X948">
            <v>0</v>
          </cell>
          <cell r="Y948">
            <v>0</v>
          </cell>
          <cell r="Z948">
            <v>0</v>
          </cell>
          <cell r="AA948">
            <v>0</v>
          </cell>
          <cell r="AB948">
            <v>0</v>
          </cell>
          <cell r="AG948">
            <v>0</v>
          </cell>
        </row>
        <row r="949">
          <cell r="X949">
            <v>0</v>
          </cell>
          <cell r="Y949">
            <v>0</v>
          </cell>
          <cell r="Z949">
            <v>0</v>
          </cell>
          <cell r="AA949">
            <v>0</v>
          </cell>
          <cell r="AB949">
            <v>0</v>
          </cell>
          <cell r="AG949">
            <v>0</v>
          </cell>
        </row>
        <row r="950">
          <cell r="X950">
            <v>0</v>
          </cell>
          <cell r="Y950">
            <v>0</v>
          </cell>
          <cell r="Z950">
            <v>0</v>
          </cell>
          <cell r="AA950">
            <v>0</v>
          </cell>
          <cell r="AB950">
            <v>0</v>
          </cell>
          <cell r="AG950">
            <v>0</v>
          </cell>
        </row>
        <row r="951">
          <cell r="X951">
            <v>0</v>
          </cell>
          <cell r="Y951">
            <v>0</v>
          </cell>
          <cell r="Z951">
            <v>0</v>
          </cell>
          <cell r="AA951">
            <v>0</v>
          </cell>
          <cell r="AB951">
            <v>0</v>
          </cell>
          <cell r="AG951">
            <v>0</v>
          </cell>
        </row>
        <row r="952">
          <cell r="X952">
            <v>0</v>
          </cell>
          <cell r="Y952">
            <v>0</v>
          </cell>
          <cell r="Z952">
            <v>0</v>
          </cell>
          <cell r="AA952">
            <v>0</v>
          </cell>
          <cell r="AB952">
            <v>0</v>
          </cell>
          <cell r="AG952">
            <v>0</v>
          </cell>
        </row>
        <row r="953">
          <cell r="X953">
            <v>0</v>
          </cell>
          <cell r="Y953">
            <v>0</v>
          </cell>
          <cell r="Z953">
            <v>0</v>
          </cell>
          <cell r="AA953">
            <v>0</v>
          </cell>
          <cell r="AB953">
            <v>0</v>
          </cell>
          <cell r="AG953">
            <v>0</v>
          </cell>
        </row>
        <row r="954">
          <cell r="X954">
            <v>0</v>
          </cell>
          <cell r="Y954">
            <v>0</v>
          </cell>
          <cell r="Z954">
            <v>0</v>
          </cell>
          <cell r="AA954">
            <v>0</v>
          </cell>
          <cell r="AB954">
            <v>0</v>
          </cell>
          <cell r="AG954">
            <v>0</v>
          </cell>
        </row>
        <row r="955">
          <cell r="X955">
            <v>0</v>
          </cell>
          <cell r="Y955">
            <v>0</v>
          </cell>
          <cell r="Z955">
            <v>0</v>
          </cell>
          <cell r="AA955">
            <v>0</v>
          </cell>
          <cell r="AB955">
            <v>0</v>
          </cell>
          <cell r="AG955">
            <v>0</v>
          </cell>
        </row>
        <row r="956">
          <cell r="X956">
            <v>0</v>
          </cell>
          <cell r="Y956">
            <v>0</v>
          </cell>
          <cell r="Z956">
            <v>0</v>
          </cell>
          <cell r="AA956">
            <v>0</v>
          </cell>
          <cell r="AB956">
            <v>0</v>
          </cell>
          <cell r="AG956">
            <v>0</v>
          </cell>
        </row>
        <row r="957">
          <cell r="X957">
            <v>0</v>
          </cell>
          <cell r="Y957">
            <v>0</v>
          </cell>
          <cell r="Z957">
            <v>0</v>
          </cell>
          <cell r="AA957">
            <v>0</v>
          </cell>
          <cell r="AB957">
            <v>0</v>
          </cell>
          <cell r="AG957">
            <v>0</v>
          </cell>
        </row>
        <row r="958">
          <cell r="X958">
            <v>0</v>
          </cell>
          <cell r="Y958">
            <v>0</v>
          </cell>
          <cell r="Z958">
            <v>0</v>
          </cell>
          <cell r="AA958">
            <v>0</v>
          </cell>
          <cell r="AB958">
            <v>0</v>
          </cell>
          <cell r="AG958">
            <v>0</v>
          </cell>
        </row>
        <row r="959">
          <cell r="X959">
            <v>0</v>
          </cell>
          <cell r="Y959">
            <v>0</v>
          </cell>
          <cell r="Z959">
            <v>0</v>
          </cell>
          <cell r="AA959">
            <v>0</v>
          </cell>
          <cell r="AB959">
            <v>0</v>
          </cell>
          <cell r="AG959">
            <v>0</v>
          </cell>
        </row>
        <row r="960">
          <cell r="X960">
            <v>0</v>
          </cell>
          <cell r="Y960">
            <v>0</v>
          </cell>
          <cell r="Z960">
            <v>0</v>
          </cell>
          <cell r="AA960">
            <v>0</v>
          </cell>
          <cell r="AB960">
            <v>0</v>
          </cell>
          <cell r="AG960">
            <v>0</v>
          </cell>
        </row>
        <row r="961">
          <cell r="X961">
            <v>0</v>
          </cell>
          <cell r="Y961">
            <v>0</v>
          </cell>
          <cell r="Z961">
            <v>0</v>
          </cell>
          <cell r="AA961">
            <v>0</v>
          </cell>
          <cell r="AB961">
            <v>0</v>
          </cell>
          <cell r="AG961">
            <v>0</v>
          </cell>
        </row>
        <row r="962">
          <cell r="X962">
            <v>0</v>
          </cell>
          <cell r="Y962">
            <v>0</v>
          </cell>
          <cell r="Z962">
            <v>0</v>
          </cell>
          <cell r="AA962">
            <v>0</v>
          </cell>
          <cell r="AB962">
            <v>0</v>
          </cell>
          <cell r="AG962">
            <v>0</v>
          </cell>
        </row>
        <row r="963">
          <cell r="X963">
            <v>0</v>
          </cell>
          <cell r="Y963">
            <v>0</v>
          </cell>
          <cell r="Z963">
            <v>0</v>
          </cell>
          <cell r="AA963">
            <v>0</v>
          </cell>
          <cell r="AB963">
            <v>0</v>
          </cell>
          <cell r="AG963">
            <v>0</v>
          </cell>
        </row>
        <row r="964">
          <cell r="X964">
            <v>0</v>
          </cell>
          <cell r="Y964">
            <v>0</v>
          </cell>
          <cell r="Z964">
            <v>0</v>
          </cell>
          <cell r="AA964">
            <v>0</v>
          </cell>
          <cell r="AB964">
            <v>0</v>
          </cell>
          <cell r="AG964">
            <v>0</v>
          </cell>
        </row>
        <row r="965">
          <cell r="X965">
            <v>0</v>
          </cell>
          <cell r="Y965">
            <v>0</v>
          </cell>
          <cell r="Z965">
            <v>0</v>
          </cell>
          <cell r="AA965">
            <v>0</v>
          </cell>
          <cell r="AB965">
            <v>0</v>
          </cell>
          <cell r="AG965">
            <v>0</v>
          </cell>
        </row>
        <row r="966">
          <cell r="X966">
            <v>0</v>
          </cell>
          <cell r="Y966">
            <v>0</v>
          </cell>
          <cell r="Z966">
            <v>0</v>
          </cell>
          <cell r="AA966">
            <v>0</v>
          </cell>
          <cell r="AB966">
            <v>0</v>
          </cell>
          <cell r="AG966">
            <v>0</v>
          </cell>
        </row>
        <row r="967">
          <cell r="X967">
            <v>0</v>
          </cell>
          <cell r="Y967">
            <v>0</v>
          </cell>
          <cell r="Z967">
            <v>0</v>
          </cell>
          <cell r="AA967">
            <v>0</v>
          </cell>
          <cell r="AB967">
            <v>0</v>
          </cell>
          <cell r="AG967">
            <v>0</v>
          </cell>
        </row>
        <row r="968">
          <cell r="X968">
            <v>0</v>
          </cell>
          <cell r="Y968">
            <v>0</v>
          </cell>
          <cell r="Z968">
            <v>0</v>
          </cell>
          <cell r="AA968">
            <v>0</v>
          </cell>
          <cell r="AB968">
            <v>0</v>
          </cell>
          <cell r="AG968">
            <v>0</v>
          </cell>
        </row>
        <row r="969">
          <cell r="X969">
            <v>0</v>
          </cell>
          <cell r="Y969">
            <v>0</v>
          </cell>
          <cell r="Z969">
            <v>0</v>
          </cell>
          <cell r="AA969">
            <v>0</v>
          </cell>
          <cell r="AB969">
            <v>0</v>
          </cell>
          <cell r="AG969">
            <v>0</v>
          </cell>
        </row>
        <row r="970">
          <cell r="X970">
            <v>0</v>
          </cell>
          <cell r="Y970">
            <v>0</v>
          </cell>
          <cell r="Z970">
            <v>0</v>
          </cell>
          <cell r="AA970">
            <v>0</v>
          </cell>
          <cell r="AB970">
            <v>0</v>
          </cell>
          <cell r="AG970">
            <v>0</v>
          </cell>
        </row>
        <row r="971">
          <cell r="X971">
            <v>0</v>
          </cell>
          <cell r="Y971">
            <v>0</v>
          </cell>
          <cell r="Z971">
            <v>0</v>
          </cell>
          <cell r="AA971">
            <v>0</v>
          </cell>
          <cell r="AB971">
            <v>0</v>
          </cell>
          <cell r="AG971">
            <v>0</v>
          </cell>
        </row>
        <row r="972">
          <cell r="X972">
            <v>0</v>
          </cell>
          <cell r="Y972">
            <v>0</v>
          </cell>
          <cell r="Z972">
            <v>0</v>
          </cell>
          <cell r="AA972">
            <v>0</v>
          </cell>
          <cell r="AB972">
            <v>0</v>
          </cell>
          <cell r="AG972">
            <v>0</v>
          </cell>
        </row>
        <row r="973">
          <cell r="X973">
            <v>0</v>
          </cell>
          <cell r="Y973">
            <v>0</v>
          </cell>
          <cell r="Z973">
            <v>0</v>
          </cell>
          <cell r="AA973">
            <v>0</v>
          </cell>
          <cell r="AB973">
            <v>0</v>
          </cell>
          <cell r="AG973">
            <v>0</v>
          </cell>
        </row>
        <row r="974">
          <cell r="X974">
            <v>0</v>
          </cell>
          <cell r="Y974">
            <v>0</v>
          </cell>
          <cell r="Z974">
            <v>0</v>
          </cell>
          <cell r="AA974">
            <v>0</v>
          </cell>
          <cell r="AB974">
            <v>0</v>
          </cell>
          <cell r="AG974">
            <v>0</v>
          </cell>
        </row>
        <row r="975">
          <cell r="X975">
            <v>0</v>
          </cell>
          <cell r="Y975">
            <v>0</v>
          </cell>
          <cell r="Z975">
            <v>0</v>
          </cell>
          <cell r="AA975">
            <v>0</v>
          </cell>
          <cell r="AB975">
            <v>0</v>
          </cell>
          <cell r="AG975">
            <v>0</v>
          </cell>
        </row>
        <row r="976">
          <cell r="X976">
            <v>0</v>
          </cell>
          <cell r="Y976">
            <v>0</v>
          </cell>
          <cell r="Z976">
            <v>0</v>
          </cell>
          <cell r="AA976">
            <v>0</v>
          </cell>
          <cell r="AB976">
            <v>0</v>
          </cell>
          <cell r="AG976">
            <v>0</v>
          </cell>
        </row>
        <row r="977">
          <cell r="X977">
            <v>0</v>
          </cell>
          <cell r="Y977">
            <v>0</v>
          </cell>
          <cell r="Z977">
            <v>0</v>
          </cell>
          <cell r="AA977">
            <v>0</v>
          </cell>
          <cell r="AB977">
            <v>0</v>
          </cell>
          <cell r="AG977">
            <v>0</v>
          </cell>
        </row>
        <row r="978">
          <cell r="X978">
            <v>0</v>
          </cell>
          <cell r="Y978">
            <v>0</v>
          </cell>
          <cell r="Z978">
            <v>0</v>
          </cell>
          <cell r="AA978">
            <v>0</v>
          </cell>
          <cell r="AB978">
            <v>0</v>
          </cell>
          <cell r="AG978">
            <v>0</v>
          </cell>
        </row>
        <row r="979">
          <cell r="X979">
            <v>0</v>
          </cell>
          <cell r="Y979">
            <v>0</v>
          </cell>
          <cell r="Z979">
            <v>0</v>
          </cell>
          <cell r="AA979">
            <v>0</v>
          </cell>
          <cell r="AB979">
            <v>0</v>
          </cell>
          <cell r="AG979">
            <v>0</v>
          </cell>
        </row>
        <row r="980">
          <cell r="X980">
            <v>0</v>
          </cell>
          <cell r="Y980">
            <v>0</v>
          </cell>
          <cell r="Z980">
            <v>0</v>
          </cell>
          <cell r="AA980">
            <v>0</v>
          </cell>
          <cell r="AB980">
            <v>0</v>
          </cell>
          <cell r="AG980">
            <v>0</v>
          </cell>
        </row>
        <row r="981">
          <cell r="X981">
            <v>0</v>
          </cell>
          <cell r="Y981">
            <v>0</v>
          </cell>
          <cell r="Z981">
            <v>0</v>
          </cell>
          <cell r="AA981">
            <v>0</v>
          </cell>
          <cell r="AB981">
            <v>0</v>
          </cell>
          <cell r="AG981">
            <v>0</v>
          </cell>
        </row>
        <row r="982">
          <cell r="X982">
            <v>0</v>
          </cell>
          <cell r="Y982">
            <v>0</v>
          </cell>
          <cell r="Z982">
            <v>0</v>
          </cell>
          <cell r="AA982">
            <v>0</v>
          </cell>
          <cell r="AB982">
            <v>0</v>
          </cell>
          <cell r="AG982">
            <v>0</v>
          </cell>
        </row>
        <row r="983">
          <cell r="X983">
            <v>0</v>
          </cell>
          <cell r="Y983">
            <v>0</v>
          </cell>
          <cell r="Z983">
            <v>0</v>
          </cell>
          <cell r="AA983">
            <v>0</v>
          </cell>
          <cell r="AB983">
            <v>0</v>
          </cell>
          <cell r="AG983">
            <v>0</v>
          </cell>
        </row>
        <row r="984">
          <cell r="X984">
            <v>0</v>
          </cell>
          <cell r="Y984">
            <v>0</v>
          </cell>
          <cell r="Z984">
            <v>0</v>
          </cell>
          <cell r="AA984">
            <v>0</v>
          </cell>
          <cell r="AB984">
            <v>0</v>
          </cell>
          <cell r="AG984">
            <v>0</v>
          </cell>
        </row>
        <row r="985">
          <cell r="X985">
            <v>0</v>
          </cell>
          <cell r="Y985">
            <v>0</v>
          </cell>
          <cell r="Z985">
            <v>0</v>
          </cell>
          <cell r="AA985">
            <v>0</v>
          </cell>
          <cell r="AB985">
            <v>0</v>
          </cell>
          <cell r="AG985">
            <v>0</v>
          </cell>
        </row>
        <row r="986">
          <cell r="X986">
            <v>0</v>
          </cell>
          <cell r="Y986">
            <v>0</v>
          </cell>
          <cell r="Z986">
            <v>0</v>
          </cell>
          <cell r="AA986">
            <v>0</v>
          </cell>
          <cell r="AB986">
            <v>0</v>
          </cell>
          <cell r="AG986">
            <v>0</v>
          </cell>
        </row>
        <row r="987">
          <cell r="X987">
            <v>0</v>
          </cell>
          <cell r="Y987">
            <v>0</v>
          </cell>
          <cell r="Z987">
            <v>0</v>
          </cell>
          <cell r="AA987">
            <v>0</v>
          </cell>
          <cell r="AB987">
            <v>0</v>
          </cell>
          <cell r="AG987">
            <v>0</v>
          </cell>
        </row>
        <row r="988">
          <cell r="X988">
            <v>0</v>
          </cell>
          <cell r="Y988">
            <v>0</v>
          </cell>
          <cell r="Z988">
            <v>0</v>
          </cell>
          <cell r="AA988">
            <v>0</v>
          </cell>
          <cell r="AB988">
            <v>0</v>
          </cell>
          <cell r="AG988">
            <v>0</v>
          </cell>
        </row>
        <row r="989">
          <cell r="X989">
            <v>0</v>
          </cell>
          <cell r="Y989">
            <v>0</v>
          </cell>
          <cell r="Z989">
            <v>0</v>
          </cell>
          <cell r="AA989">
            <v>0</v>
          </cell>
          <cell r="AB989">
            <v>0</v>
          </cell>
          <cell r="AG989">
            <v>0</v>
          </cell>
        </row>
        <row r="990">
          <cell r="X990">
            <v>0</v>
          </cell>
          <cell r="Y990">
            <v>0</v>
          </cell>
          <cell r="Z990">
            <v>0</v>
          </cell>
          <cell r="AA990">
            <v>0</v>
          </cell>
          <cell r="AB990">
            <v>0</v>
          </cell>
          <cell r="AG990">
            <v>0</v>
          </cell>
        </row>
        <row r="991">
          <cell r="X991">
            <v>0</v>
          </cell>
          <cell r="Y991">
            <v>0</v>
          </cell>
          <cell r="Z991">
            <v>0</v>
          </cell>
          <cell r="AA991">
            <v>0</v>
          </cell>
          <cell r="AB991">
            <v>0</v>
          </cell>
          <cell r="AG991">
            <v>0</v>
          </cell>
        </row>
        <row r="992">
          <cell r="X992">
            <v>0</v>
          </cell>
          <cell r="Y992">
            <v>0</v>
          </cell>
          <cell r="Z992">
            <v>0</v>
          </cell>
          <cell r="AA992">
            <v>0</v>
          </cell>
          <cell r="AB992">
            <v>0</v>
          </cell>
          <cell r="AG992">
            <v>0</v>
          </cell>
        </row>
        <row r="993">
          <cell r="X993">
            <v>0</v>
          </cell>
          <cell r="Y993">
            <v>0</v>
          </cell>
          <cell r="Z993">
            <v>0</v>
          </cell>
          <cell r="AA993">
            <v>0</v>
          </cell>
          <cell r="AB993">
            <v>0</v>
          </cell>
          <cell r="AG993">
            <v>0</v>
          </cell>
        </row>
        <row r="994">
          <cell r="X994">
            <v>0</v>
          </cell>
          <cell r="Y994">
            <v>0</v>
          </cell>
          <cell r="Z994">
            <v>0</v>
          </cell>
          <cell r="AA994">
            <v>0</v>
          </cell>
          <cell r="AB994">
            <v>0</v>
          </cell>
          <cell r="AG994">
            <v>0</v>
          </cell>
        </row>
        <row r="995">
          <cell r="X995">
            <v>0</v>
          </cell>
          <cell r="Y995">
            <v>0</v>
          </cell>
          <cell r="Z995">
            <v>0</v>
          </cell>
          <cell r="AA995">
            <v>0</v>
          </cell>
          <cell r="AB995">
            <v>0</v>
          </cell>
          <cell r="AG995">
            <v>0</v>
          </cell>
        </row>
        <row r="996">
          <cell r="X996">
            <v>0</v>
          </cell>
          <cell r="Y996">
            <v>0</v>
          </cell>
          <cell r="Z996">
            <v>0</v>
          </cell>
          <cell r="AA996">
            <v>0</v>
          </cell>
          <cell r="AB996">
            <v>0</v>
          </cell>
          <cell r="AG996">
            <v>0</v>
          </cell>
        </row>
        <row r="997">
          <cell r="X997">
            <v>0</v>
          </cell>
          <cell r="Y997">
            <v>0</v>
          </cell>
          <cell r="Z997">
            <v>0</v>
          </cell>
          <cell r="AA997">
            <v>0</v>
          </cell>
          <cell r="AB997">
            <v>0</v>
          </cell>
          <cell r="AG997">
            <v>0</v>
          </cell>
        </row>
        <row r="998">
          <cell r="X998">
            <v>0</v>
          </cell>
          <cell r="Y998">
            <v>0</v>
          </cell>
          <cell r="Z998">
            <v>0</v>
          </cell>
          <cell r="AA998">
            <v>0</v>
          </cell>
          <cell r="AB998">
            <v>0</v>
          </cell>
          <cell r="AG998">
            <v>0</v>
          </cell>
        </row>
        <row r="999">
          <cell r="X999">
            <v>0</v>
          </cell>
          <cell r="Y999">
            <v>0</v>
          </cell>
          <cell r="Z999">
            <v>0</v>
          </cell>
          <cell r="AA999">
            <v>0</v>
          </cell>
          <cell r="AB999">
            <v>0</v>
          </cell>
          <cell r="AG999">
            <v>0</v>
          </cell>
        </row>
        <row r="1000">
          <cell r="X1000">
            <v>0</v>
          </cell>
          <cell r="Y1000">
            <v>0</v>
          </cell>
          <cell r="Z1000">
            <v>0</v>
          </cell>
          <cell r="AA1000">
            <v>0</v>
          </cell>
          <cell r="AB1000">
            <v>0</v>
          </cell>
          <cell r="AG1000">
            <v>0</v>
          </cell>
        </row>
        <row r="1001">
          <cell r="X1001">
            <v>0</v>
          </cell>
          <cell r="Y1001">
            <v>0</v>
          </cell>
          <cell r="Z1001">
            <v>0</v>
          </cell>
          <cell r="AA1001">
            <v>0</v>
          </cell>
          <cell r="AB1001">
            <v>0</v>
          </cell>
          <cell r="AG1001">
            <v>0</v>
          </cell>
        </row>
        <row r="1002">
          <cell r="X1002">
            <v>0</v>
          </cell>
          <cell r="Y1002">
            <v>0</v>
          </cell>
          <cell r="Z1002">
            <v>0</v>
          </cell>
          <cell r="AA1002">
            <v>0</v>
          </cell>
          <cell r="AB1002">
            <v>0</v>
          </cell>
          <cell r="AG1002">
            <v>0</v>
          </cell>
        </row>
        <row r="1003">
          <cell r="X1003">
            <v>0</v>
          </cell>
          <cell r="Y1003">
            <v>0</v>
          </cell>
          <cell r="Z1003">
            <v>0</v>
          </cell>
          <cell r="AA1003">
            <v>0</v>
          </cell>
          <cell r="AB1003">
            <v>0</v>
          </cell>
          <cell r="AG1003">
            <v>0</v>
          </cell>
        </row>
        <row r="1004">
          <cell r="X1004">
            <v>0</v>
          </cell>
          <cell r="Y1004">
            <v>0</v>
          </cell>
          <cell r="Z1004">
            <v>0</v>
          </cell>
          <cell r="AA1004">
            <v>0</v>
          </cell>
          <cell r="AB1004">
            <v>0</v>
          </cell>
          <cell r="AG1004">
            <v>0</v>
          </cell>
        </row>
        <row r="1005">
          <cell r="X1005">
            <v>0</v>
          </cell>
          <cell r="Y1005">
            <v>0</v>
          </cell>
          <cell r="Z1005">
            <v>0</v>
          </cell>
          <cell r="AA1005">
            <v>0</v>
          </cell>
          <cell r="AB1005">
            <v>0</v>
          </cell>
          <cell r="AG1005">
            <v>0</v>
          </cell>
        </row>
        <row r="1006">
          <cell r="X1006">
            <v>0</v>
          </cell>
          <cell r="Y1006">
            <v>0</v>
          </cell>
          <cell r="Z1006">
            <v>0</v>
          </cell>
          <cell r="AA1006">
            <v>0</v>
          </cell>
          <cell r="AB1006">
            <v>0</v>
          </cell>
          <cell r="AG1006">
            <v>0</v>
          </cell>
        </row>
        <row r="1007">
          <cell r="X1007">
            <v>0</v>
          </cell>
          <cell r="Y1007">
            <v>0</v>
          </cell>
          <cell r="Z1007">
            <v>0</v>
          </cell>
          <cell r="AA1007">
            <v>0</v>
          </cell>
          <cell r="AB1007">
            <v>0</v>
          </cell>
          <cell r="AG1007">
            <v>0</v>
          </cell>
        </row>
        <row r="1008">
          <cell r="X1008">
            <v>0</v>
          </cell>
          <cell r="Y1008">
            <v>0</v>
          </cell>
          <cell r="Z1008">
            <v>0</v>
          </cell>
          <cell r="AA1008">
            <v>0</v>
          </cell>
          <cell r="AB1008">
            <v>0</v>
          </cell>
          <cell r="AG1008">
            <v>0</v>
          </cell>
        </row>
        <row r="1009">
          <cell r="X1009">
            <v>0</v>
          </cell>
          <cell r="Y1009">
            <v>0</v>
          </cell>
          <cell r="Z1009">
            <v>0</v>
          </cell>
          <cell r="AA1009">
            <v>0</v>
          </cell>
          <cell r="AB1009">
            <v>0</v>
          </cell>
          <cell r="AG1009">
            <v>0</v>
          </cell>
        </row>
        <row r="1010">
          <cell r="X1010">
            <v>0</v>
          </cell>
          <cell r="Y1010">
            <v>0</v>
          </cell>
          <cell r="Z1010">
            <v>0</v>
          </cell>
          <cell r="AA1010">
            <v>0</v>
          </cell>
          <cell r="AB1010">
            <v>0</v>
          </cell>
          <cell r="AG1010">
            <v>0</v>
          </cell>
        </row>
        <row r="1011">
          <cell r="X1011">
            <v>0</v>
          </cell>
          <cell r="Y1011">
            <v>0</v>
          </cell>
          <cell r="Z1011">
            <v>0</v>
          </cell>
          <cell r="AA1011">
            <v>0</v>
          </cell>
          <cell r="AB1011">
            <v>0</v>
          </cell>
          <cell r="AG1011">
            <v>0</v>
          </cell>
        </row>
        <row r="1012">
          <cell r="X1012">
            <v>0</v>
          </cell>
          <cell r="Y1012">
            <v>0</v>
          </cell>
          <cell r="Z1012">
            <v>0</v>
          </cell>
          <cell r="AA1012">
            <v>0</v>
          </cell>
          <cell r="AB1012">
            <v>0</v>
          </cell>
          <cell r="AG1012">
            <v>0</v>
          </cell>
        </row>
        <row r="1013">
          <cell r="X1013">
            <v>0</v>
          </cell>
          <cell r="Y1013">
            <v>0</v>
          </cell>
          <cell r="Z1013">
            <v>0</v>
          </cell>
          <cell r="AA1013">
            <v>0</v>
          </cell>
          <cell r="AB1013">
            <v>0</v>
          </cell>
          <cell r="AG1013">
            <v>0</v>
          </cell>
        </row>
        <row r="1014">
          <cell r="X1014">
            <v>0</v>
          </cell>
          <cell r="Y1014">
            <v>0</v>
          </cell>
          <cell r="Z1014">
            <v>0</v>
          </cell>
          <cell r="AA1014">
            <v>0</v>
          </cell>
          <cell r="AB1014">
            <v>0</v>
          </cell>
          <cell r="AG1014">
            <v>0</v>
          </cell>
        </row>
        <row r="1015">
          <cell r="X1015">
            <v>0</v>
          </cell>
          <cell r="Y1015">
            <v>0</v>
          </cell>
          <cell r="Z1015">
            <v>0</v>
          </cell>
          <cell r="AA1015">
            <v>0</v>
          </cell>
          <cell r="AB1015">
            <v>0</v>
          </cell>
          <cell r="AG1015">
            <v>0</v>
          </cell>
        </row>
        <row r="1016">
          <cell r="X1016">
            <v>0</v>
          </cell>
          <cell r="Y1016">
            <v>0</v>
          </cell>
          <cell r="Z1016">
            <v>0</v>
          </cell>
          <cell r="AA1016">
            <v>0</v>
          </cell>
          <cell r="AB1016">
            <v>0</v>
          </cell>
          <cell r="AG1016">
            <v>0</v>
          </cell>
        </row>
        <row r="1017">
          <cell r="X1017">
            <v>0</v>
          </cell>
          <cell r="Y1017">
            <v>0</v>
          </cell>
          <cell r="Z1017">
            <v>0</v>
          </cell>
          <cell r="AA1017">
            <v>0</v>
          </cell>
          <cell r="AB1017">
            <v>0</v>
          </cell>
          <cell r="AG1017">
            <v>0</v>
          </cell>
        </row>
        <row r="1018">
          <cell r="X1018">
            <v>0</v>
          </cell>
          <cell r="Y1018">
            <v>0</v>
          </cell>
          <cell r="Z1018">
            <v>0</v>
          </cell>
          <cell r="AA1018">
            <v>0</v>
          </cell>
          <cell r="AB1018">
            <v>0</v>
          </cell>
          <cell r="AG1018">
            <v>0</v>
          </cell>
        </row>
        <row r="1019">
          <cell r="X1019">
            <v>0</v>
          </cell>
          <cell r="Y1019">
            <v>0</v>
          </cell>
          <cell r="Z1019">
            <v>0</v>
          </cell>
          <cell r="AA1019">
            <v>0</v>
          </cell>
          <cell r="AB1019">
            <v>0</v>
          </cell>
          <cell r="AG1019">
            <v>0</v>
          </cell>
        </row>
        <row r="1020">
          <cell r="X1020">
            <v>0</v>
          </cell>
          <cell r="Y1020">
            <v>0</v>
          </cell>
          <cell r="Z1020">
            <v>0</v>
          </cell>
          <cell r="AA1020">
            <v>0</v>
          </cell>
          <cell r="AB1020">
            <v>0</v>
          </cell>
          <cell r="AG1020">
            <v>0</v>
          </cell>
        </row>
        <row r="1021">
          <cell r="X1021">
            <v>0</v>
          </cell>
          <cell r="Y1021">
            <v>0</v>
          </cell>
          <cell r="Z1021">
            <v>0</v>
          </cell>
          <cell r="AA1021">
            <v>0</v>
          </cell>
          <cell r="AB1021">
            <v>0</v>
          </cell>
          <cell r="AG1021">
            <v>0</v>
          </cell>
        </row>
        <row r="1022">
          <cell r="X1022">
            <v>0</v>
          </cell>
          <cell r="Y1022">
            <v>0</v>
          </cell>
          <cell r="Z1022">
            <v>0</v>
          </cell>
          <cell r="AA1022">
            <v>0</v>
          </cell>
          <cell r="AB1022">
            <v>0</v>
          </cell>
          <cell r="AG1022">
            <v>0</v>
          </cell>
        </row>
        <row r="1023">
          <cell r="X1023">
            <v>0</v>
          </cell>
          <cell r="Y1023">
            <v>0</v>
          </cell>
          <cell r="Z1023">
            <v>0</v>
          </cell>
          <cell r="AA1023">
            <v>0</v>
          </cell>
          <cell r="AB1023">
            <v>0</v>
          </cell>
          <cell r="AG1023">
            <v>0</v>
          </cell>
        </row>
        <row r="1024">
          <cell r="X1024">
            <v>0</v>
          </cell>
          <cell r="Y1024">
            <v>0</v>
          </cell>
          <cell r="Z1024">
            <v>0</v>
          </cell>
          <cell r="AA1024">
            <v>0</v>
          </cell>
          <cell r="AB1024">
            <v>0</v>
          </cell>
          <cell r="AG1024">
            <v>0</v>
          </cell>
        </row>
        <row r="1025">
          <cell r="X1025">
            <v>0</v>
          </cell>
          <cell r="Y1025">
            <v>0</v>
          </cell>
          <cell r="Z1025">
            <v>0</v>
          </cell>
          <cell r="AA1025">
            <v>0</v>
          </cell>
          <cell r="AB1025">
            <v>0</v>
          </cell>
          <cell r="AG1025">
            <v>0</v>
          </cell>
        </row>
        <row r="1026">
          <cell r="X1026">
            <v>0</v>
          </cell>
          <cell r="Y1026">
            <v>0</v>
          </cell>
          <cell r="Z1026">
            <v>0</v>
          </cell>
          <cell r="AA1026">
            <v>0</v>
          </cell>
          <cell r="AB1026">
            <v>0</v>
          </cell>
          <cell r="AG1026">
            <v>0</v>
          </cell>
        </row>
        <row r="1027">
          <cell r="X1027">
            <v>0</v>
          </cell>
          <cell r="Y1027">
            <v>0</v>
          </cell>
          <cell r="Z1027">
            <v>0</v>
          </cell>
          <cell r="AA1027">
            <v>0</v>
          </cell>
          <cell r="AB1027">
            <v>0</v>
          </cell>
          <cell r="AG1027">
            <v>0</v>
          </cell>
        </row>
        <row r="1028">
          <cell r="X1028">
            <v>0</v>
          </cell>
          <cell r="Y1028">
            <v>0</v>
          </cell>
          <cell r="Z1028">
            <v>0</v>
          </cell>
          <cell r="AA1028">
            <v>0</v>
          </cell>
          <cell r="AB1028">
            <v>0</v>
          </cell>
          <cell r="AG1028">
            <v>0</v>
          </cell>
        </row>
        <row r="1029">
          <cell r="X1029">
            <v>0</v>
          </cell>
          <cell r="Y1029">
            <v>0</v>
          </cell>
          <cell r="Z1029">
            <v>0</v>
          </cell>
          <cell r="AA1029">
            <v>0</v>
          </cell>
          <cell r="AB1029">
            <v>0</v>
          </cell>
          <cell r="AG1029">
            <v>0</v>
          </cell>
        </row>
        <row r="1030">
          <cell r="X1030">
            <v>0</v>
          </cell>
          <cell r="Y1030">
            <v>0</v>
          </cell>
          <cell r="Z1030">
            <v>0</v>
          </cell>
          <cell r="AA1030">
            <v>0</v>
          </cell>
          <cell r="AB1030">
            <v>0</v>
          </cell>
          <cell r="AG1030">
            <v>0</v>
          </cell>
        </row>
        <row r="1031">
          <cell r="X1031">
            <v>0</v>
          </cell>
          <cell r="Y1031">
            <v>0</v>
          </cell>
          <cell r="Z1031">
            <v>0</v>
          </cell>
          <cell r="AA1031">
            <v>0</v>
          </cell>
          <cell r="AB1031">
            <v>0</v>
          </cell>
          <cell r="AG1031">
            <v>0</v>
          </cell>
        </row>
        <row r="1032">
          <cell r="X1032">
            <v>0</v>
          </cell>
          <cell r="Y1032">
            <v>0</v>
          </cell>
          <cell r="Z1032">
            <v>0</v>
          </cell>
          <cell r="AA1032">
            <v>0</v>
          </cell>
          <cell r="AB1032">
            <v>0</v>
          </cell>
          <cell r="AG1032">
            <v>0</v>
          </cell>
        </row>
        <row r="1033">
          <cell r="X1033">
            <v>0</v>
          </cell>
          <cell r="Y1033">
            <v>0</v>
          </cell>
          <cell r="Z1033">
            <v>0</v>
          </cell>
          <cell r="AA1033">
            <v>0</v>
          </cell>
          <cell r="AB1033">
            <v>0</v>
          </cell>
          <cell r="AG1033">
            <v>0</v>
          </cell>
        </row>
        <row r="1034">
          <cell r="X1034">
            <v>0</v>
          </cell>
          <cell r="Y1034">
            <v>0</v>
          </cell>
          <cell r="Z1034">
            <v>0</v>
          </cell>
          <cell r="AA1034">
            <v>0</v>
          </cell>
          <cell r="AB1034">
            <v>0</v>
          </cell>
          <cell r="AG1034">
            <v>0</v>
          </cell>
        </row>
        <row r="1035">
          <cell r="X1035">
            <v>0</v>
          </cell>
          <cell r="Y1035">
            <v>0</v>
          </cell>
          <cell r="Z1035">
            <v>0</v>
          </cell>
          <cell r="AA1035">
            <v>0</v>
          </cell>
          <cell r="AB1035">
            <v>0</v>
          </cell>
          <cell r="AG1035">
            <v>0</v>
          </cell>
        </row>
        <row r="1036">
          <cell r="X1036">
            <v>0</v>
          </cell>
          <cell r="Y1036">
            <v>0</v>
          </cell>
          <cell r="Z1036">
            <v>0</v>
          </cell>
          <cell r="AA1036">
            <v>0</v>
          </cell>
          <cell r="AB1036">
            <v>0</v>
          </cell>
          <cell r="AG1036">
            <v>0</v>
          </cell>
        </row>
        <row r="1037">
          <cell r="X1037">
            <v>0</v>
          </cell>
          <cell r="Y1037">
            <v>0</v>
          </cell>
          <cell r="Z1037">
            <v>0</v>
          </cell>
          <cell r="AA1037">
            <v>0</v>
          </cell>
          <cell r="AB1037">
            <v>0</v>
          </cell>
          <cell r="AG1037">
            <v>0</v>
          </cell>
        </row>
        <row r="1038">
          <cell r="X1038">
            <v>0</v>
          </cell>
          <cell r="Y1038">
            <v>0</v>
          </cell>
          <cell r="Z1038">
            <v>0</v>
          </cell>
          <cell r="AA1038">
            <v>0</v>
          </cell>
          <cell r="AB1038">
            <v>0</v>
          </cell>
          <cell r="AG1038">
            <v>0</v>
          </cell>
        </row>
        <row r="1039">
          <cell r="X1039">
            <v>0</v>
          </cell>
          <cell r="Y1039">
            <v>0</v>
          </cell>
          <cell r="Z1039">
            <v>0</v>
          </cell>
          <cell r="AA1039">
            <v>0</v>
          </cell>
          <cell r="AB1039">
            <v>0</v>
          </cell>
          <cell r="AG1039">
            <v>0</v>
          </cell>
        </row>
        <row r="1040">
          <cell r="X1040">
            <v>0</v>
          </cell>
          <cell r="Y1040">
            <v>0</v>
          </cell>
          <cell r="Z1040">
            <v>0</v>
          </cell>
          <cell r="AA1040">
            <v>0</v>
          </cell>
          <cell r="AB1040">
            <v>0</v>
          </cell>
          <cell r="AG1040">
            <v>0</v>
          </cell>
        </row>
        <row r="1041">
          <cell r="X1041">
            <v>0</v>
          </cell>
          <cell r="Y1041">
            <v>0</v>
          </cell>
          <cell r="Z1041">
            <v>0</v>
          </cell>
          <cell r="AA1041">
            <v>0</v>
          </cell>
          <cell r="AB1041">
            <v>0</v>
          </cell>
          <cell r="AG1041">
            <v>0</v>
          </cell>
        </row>
        <row r="1042">
          <cell r="X1042">
            <v>0</v>
          </cell>
          <cell r="Y1042">
            <v>0</v>
          </cell>
          <cell r="Z1042">
            <v>0</v>
          </cell>
          <cell r="AA1042">
            <v>0</v>
          </cell>
          <cell r="AB1042">
            <v>0</v>
          </cell>
          <cell r="AG1042">
            <v>0</v>
          </cell>
        </row>
        <row r="1043">
          <cell r="X1043">
            <v>0</v>
          </cell>
          <cell r="Y1043">
            <v>0</v>
          </cell>
          <cell r="Z1043">
            <v>0</v>
          </cell>
          <cell r="AA1043">
            <v>0</v>
          </cell>
          <cell r="AB1043">
            <v>0</v>
          </cell>
          <cell r="AG1043">
            <v>0</v>
          </cell>
        </row>
        <row r="1044">
          <cell r="X1044">
            <v>0</v>
          </cell>
          <cell r="Y1044">
            <v>0</v>
          </cell>
          <cell r="Z1044">
            <v>0</v>
          </cell>
          <cell r="AA1044">
            <v>0</v>
          </cell>
          <cell r="AB1044">
            <v>0</v>
          </cell>
          <cell r="AG1044">
            <v>0</v>
          </cell>
        </row>
        <row r="1045">
          <cell r="X1045">
            <v>0</v>
          </cell>
          <cell r="Y1045">
            <v>0</v>
          </cell>
          <cell r="Z1045">
            <v>0</v>
          </cell>
          <cell r="AA1045">
            <v>0</v>
          </cell>
          <cell r="AB1045">
            <v>0</v>
          </cell>
          <cell r="AG1045">
            <v>0</v>
          </cell>
        </row>
        <row r="1046">
          <cell r="X1046">
            <v>0</v>
          </cell>
          <cell r="Y1046">
            <v>0</v>
          </cell>
          <cell r="Z1046">
            <v>0</v>
          </cell>
          <cell r="AA1046">
            <v>0</v>
          </cell>
          <cell r="AB1046">
            <v>0</v>
          </cell>
          <cell r="AG1046">
            <v>0</v>
          </cell>
        </row>
        <row r="1047">
          <cell r="X1047">
            <v>0</v>
          </cell>
          <cell r="Y1047">
            <v>0</v>
          </cell>
          <cell r="Z1047">
            <v>0</v>
          </cell>
          <cell r="AA1047">
            <v>0</v>
          </cell>
          <cell r="AB1047">
            <v>0</v>
          </cell>
          <cell r="AG1047">
            <v>0</v>
          </cell>
        </row>
        <row r="1048">
          <cell r="X1048">
            <v>0</v>
          </cell>
          <cell r="Y1048">
            <v>0</v>
          </cell>
          <cell r="Z1048">
            <v>0</v>
          </cell>
          <cell r="AA1048">
            <v>0</v>
          </cell>
          <cell r="AB1048">
            <v>0</v>
          </cell>
          <cell r="AG1048">
            <v>0</v>
          </cell>
        </row>
        <row r="1049">
          <cell r="X1049">
            <v>0</v>
          </cell>
          <cell r="Y1049">
            <v>0</v>
          </cell>
          <cell r="Z1049">
            <v>0</v>
          </cell>
          <cell r="AA1049">
            <v>0</v>
          </cell>
          <cell r="AB1049">
            <v>0</v>
          </cell>
          <cell r="AG1049">
            <v>0</v>
          </cell>
        </row>
        <row r="1050">
          <cell r="X1050">
            <v>0</v>
          </cell>
          <cell r="Y1050">
            <v>0</v>
          </cell>
          <cell r="Z1050">
            <v>0</v>
          </cell>
          <cell r="AA1050">
            <v>0</v>
          </cell>
          <cell r="AB1050">
            <v>0</v>
          </cell>
          <cell r="AG1050">
            <v>0</v>
          </cell>
        </row>
        <row r="1051">
          <cell r="X1051">
            <v>0</v>
          </cell>
          <cell r="Y1051">
            <v>0</v>
          </cell>
          <cell r="Z1051">
            <v>0</v>
          </cell>
          <cell r="AA1051">
            <v>0</v>
          </cell>
          <cell r="AB1051">
            <v>0</v>
          </cell>
          <cell r="AG1051">
            <v>0</v>
          </cell>
        </row>
        <row r="1052">
          <cell r="X1052">
            <v>0</v>
          </cell>
          <cell r="Y1052">
            <v>0</v>
          </cell>
          <cell r="Z1052">
            <v>0</v>
          </cell>
          <cell r="AA1052">
            <v>0</v>
          </cell>
          <cell r="AB1052">
            <v>0</v>
          </cell>
          <cell r="AG1052">
            <v>0</v>
          </cell>
        </row>
        <row r="1053">
          <cell r="X1053">
            <v>0</v>
          </cell>
          <cell r="Y1053">
            <v>0</v>
          </cell>
          <cell r="Z1053">
            <v>0</v>
          </cell>
          <cell r="AA1053">
            <v>0</v>
          </cell>
          <cell r="AB1053">
            <v>0</v>
          </cell>
          <cell r="AG1053">
            <v>0</v>
          </cell>
        </row>
        <row r="1054">
          <cell r="X1054">
            <v>0</v>
          </cell>
          <cell r="Y1054">
            <v>0</v>
          </cell>
          <cell r="Z1054">
            <v>0</v>
          </cell>
          <cell r="AA1054">
            <v>0</v>
          </cell>
          <cell r="AB1054">
            <v>0</v>
          </cell>
          <cell r="AG1054">
            <v>0</v>
          </cell>
        </row>
        <row r="1055">
          <cell r="X1055">
            <v>0</v>
          </cell>
          <cell r="Y1055">
            <v>0</v>
          </cell>
          <cell r="Z1055">
            <v>0</v>
          </cell>
          <cell r="AA1055">
            <v>0</v>
          </cell>
          <cell r="AB1055">
            <v>0</v>
          </cell>
          <cell r="AG1055">
            <v>0</v>
          </cell>
        </row>
        <row r="1056">
          <cell r="X1056">
            <v>0</v>
          </cell>
          <cell r="Y1056">
            <v>0</v>
          </cell>
          <cell r="Z1056">
            <v>0</v>
          </cell>
          <cell r="AA1056">
            <v>0</v>
          </cell>
          <cell r="AB1056">
            <v>0</v>
          </cell>
          <cell r="AG1056">
            <v>0</v>
          </cell>
        </row>
        <row r="1057">
          <cell r="X1057">
            <v>0</v>
          </cell>
          <cell r="Y1057">
            <v>0</v>
          </cell>
          <cell r="Z1057">
            <v>0</v>
          </cell>
          <cell r="AA1057">
            <v>0</v>
          </cell>
          <cell r="AB1057">
            <v>0</v>
          </cell>
          <cell r="AG1057">
            <v>0</v>
          </cell>
        </row>
        <row r="1058">
          <cell r="X1058">
            <v>0</v>
          </cell>
          <cell r="Y1058">
            <v>0</v>
          </cell>
          <cell r="Z1058">
            <v>0</v>
          </cell>
          <cell r="AA1058">
            <v>0</v>
          </cell>
          <cell r="AB1058">
            <v>0</v>
          </cell>
          <cell r="AG1058">
            <v>0</v>
          </cell>
        </row>
        <row r="1059">
          <cell r="X1059">
            <v>0</v>
          </cell>
          <cell r="Y1059">
            <v>0</v>
          </cell>
          <cell r="Z1059">
            <v>0</v>
          </cell>
          <cell r="AA1059">
            <v>0</v>
          </cell>
          <cell r="AB1059">
            <v>0</v>
          </cell>
          <cell r="AG1059">
            <v>0</v>
          </cell>
        </row>
        <row r="1060">
          <cell r="X1060">
            <v>0</v>
          </cell>
          <cell r="Y1060">
            <v>0</v>
          </cell>
          <cell r="Z1060">
            <v>0</v>
          </cell>
          <cell r="AA1060">
            <v>0</v>
          </cell>
          <cell r="AB1060">
            <v>0</v>
          </cell>
          <cell r="AG1060">
            <v>0</v>
          </cell>
        </row>
        <row r="1061">
          <cell r="X1061">
            <v>0</v>
          </cell>
          <cell r="Y1061">
            <v>0</v>
          </cell>
          <cell r="Z1061">
            <v>0</v>
          </cell>
          <cell r="AA1061">
            <v>0</v>
          </cell>
          <cell r="AB1061">
            <v>0</v>
          </cell>
          <cell r="AG1061">
            <v>0</v>
          </cell>
        </row>
        <row r="1062">
          <cell r="X1062">
            <v>0</v>
          </cell>
          <cell r="Y1062">
            <v>0</v>
          </cell>
          <cell r="Z1062">
            <v>0</v>
          </cell>
          <cell r="AA1062">
            <v>0</v>
          </cell>
          <cell r="AB1062">
            <v>0</v>
          </cell>
          <cell r="AG1062">
            <v>0</v>
          </cell>
        </row>
        <row r="1063">
          <cell r="X1063">
            <v>0</v>
          </cell>
          <cell r="Y1063">
            <v>0</v>
          </cell>
          <cell r="Z1063">
            <v>0</v>
          </cell>
          <cell r="AA1063">
            <v>0</v>
          </cell>
          <cell r="AB1063">
            <v>0</v>
          </cell>
          <cell r="AG1063">
            <v>0</v>
          </cell>
        </row>
        <row r="1064">
          <cell r="X1064">
            <v>0</v>
          </cell>
          <cell r="Y1064">
            <v>0</v>
          </cell>
          <cell r="Z1064">
            <v>0</v>
          </cell>
          <cell r="AA1064">
            <v>0</v>
          </cell>
          <cell r="AB1064">
            <v>0</v>
          </cell>
          <cell r="AG1064">
            <v>0</v>
          </cell>
        </row>
        <row r="1065">
          <cell r="X1065">
            <v>0</v>
          </cell>
          <cell r="Y1065">
            <v>0</v>
          </cell>
          <cell r="Z1065">
            <v>0</v>
          </cell>
          <cell r="AA1065">
            <v>0</v>
          </cell>
          <cell r="AB1065">
            <v>0</v>
          </cell>
          <cell r="AG1065">
            <v>0</v>
          </cell>
        </row>
        <row r="1066">
          <cell r="X1066">
            <v>0</v>
          </cell>
          <cell r="Y1066">
            <v>0</v>
          </cell>
          <cell r="Z1066">
            <v>0</v>
          </cell>
          <cell r="AA1066">
            <v>0</v>
          </cell>
          <cell r="AB1066">
            <v>0</v>
          </cell>
          <cell r="AG1066">
            <v>0</v>
          </cell>
        </row>
        <row r="1067">
          <cell r="X1067">
            <v>0</v>
          </cell>
          <cell r="Y1067">
            <v>0</v>
          </cell>
          <cell r="Z1067">
            <v>0</v>
          </cell>
          <cell r="AA1067">
            <v>0</v>
          </cell>
          <cell r="AB1067">
            <v>0</v>
          </cell>
          <cell r="AG1067">
            <v>0</v>
          </cell>
        </row>
        <row r="1068">
          <cell r="X1068">
            <v>0</v>
          </cell>
          <cell r="Y1068">
            <v>0</v>
          </cell>
          <cell r="Z1068">
            <v>0</v>
          </cell>
          <cell r="AA1068">
            <v>0</v>
          </cell>
          <cell r="AB1068">
            <v>0</v>
          </cell>
          <cell r="AG1068">
            <v>0</v>
          </cell>
        </row>
        <row r="1069">
          <cell r="X1069">
            <v>0</v>
          </cell>
          <cell r="Y1069">
            <v>0</v>
          </cell>
          <cell r="Z1069">
            <v>0</v>
          </cell>
          <cell r="AA1069">
            <v>0</v>
          </cell>
          <cell r="AB1069">
            <v>0</v>
          </cell>
          <cell r="AG1069">
            <v>0</v>
          </cell>
        </row>
        <row r="1070">
          <cell r="X1070">
            <v>0</v>
          </cell>
          <cell r="Y1070">
            <v>0</v>
          </cell>
          <cell r="Z1070">
            <v>0</v>
          </cell>
          <cell r="AA1070">
            <v>0</v>
          </cell>
          <cell r="AB1070">
            <v>0</v>
          </cell>
          <cell r="AG1070">
            <v>0</v>
          </cell>
        </row>
        <row r="1071">
          <cell r="X1071">
            <v>0</v>
          </cell>
          <cell r="Y1071">
            <v>0</v>
          </cell>
          <cell r="Z1071">
            <v>0</v>
          </cell>
          <cell r="AA1071">
            <v>0</v>
          </cell>
          <cell r="AB1071">
            <v>0</v>
          </cell>
          <cell r="AG1071">
            <v>0</v>
          </cell>
        </row>
        <row r="1072">
          <cell r="X1072">
            <v>0</v>
          </cell>
          <cell r="Y1072">
            <v>0</v>
          </cell>
          <cell r="Z1072">
            <v>0</v>
          </cell>
          <cell r="AA1072">
            <v>0</v>
          </cell>
          <cell r="AB1072">
            <v>0</v>
          </cell>
          <cell r="AG1072">
            <v>0</v>
          </cell>
        </row>
        <row r="1073">
          <cell r="X1073">
            <v>0</v>
          </cell>
          <cell r="Y1073">
            <v>0</v>
          </cell>
          <cell r="Z1073">
            <v>0</v>
          </cell>
          <cell r="AA1073">
            <v>0</v>
          </cell>
          <cell r="AB1073">
            <v>0</v>
          </cell>
          <cell r="AG1073">
            <v>0</v>
          </cell>
        </row>
        <row r="1074">
          <cell r="X1074">
            <v>0</v>
          </cell>
          <cell r="Y1074">
            <v>0</v>
          </cell>
          <cell r="Z1074">
            <v>0</v>
          </cell>
          <cell r="AA1074">
            <v>0</v>
          </cell>
          <cell r="AB1074">
            <v>0</v>
          </cell>
          <cell r="AG1074">
            <v>0</v>
          </cell>
        </row>
        <row r="1075">
          <cell r="X1075">
            <v>0</v>
          </cell>
          <cell r="Y1075">
            <v>0</v>
          </cell>
          <cell r="Z1075">
            <v>0</v>
          </cell>
          <cell r="AA1075">
            <v>0</v>
          </cell>
          <cell r="AB1075">
            <v>0</v>
          </cell>
          <cell r="AG1075">
            <v>0</v>
          </cell>
        </row>
        <row r="1076">
          <cell r="X1076">
            <v>0</v>
          </cell>
          <cell r="Y1076">
            <v>0</v>
          </cell>
          <cell r="Z1076">
            <v>0</v>
          </cell>
          <cell r="AA1076">
            <v>0</v>
          </cell>
          <cell r="AB1076">
            <v>0</v>
          </cell>
          <cell r="AG1076">
            <v>0</v>
          </cell>
        </row>
        <row r="1077">
          <cell r="X1077">
            <v>0</v>
          </cell>
          <cell r="Y1077">
            <v>0</v>
          </cell>
          <cell r="Z1077">
            <v>0</v>
          </cell>
          <cell r="AA1077">
            <v>0</v>
          </cell>
          <cell r="AB1077">
            <v>0</v>
          </cell>
          <cell r="AG1077">
            <v>0</v>
          </cell>
        </row>
        <row r="1078">
          <cell r="X1078">
            <v>0</v>
          </cell>
          <cell r="Y1078">
            <v>0</v>
          </cell>
          <cell r="Z1078">
            <v>0</v>
          </cell>
          <cell r="AA1078">
            <v>0</v>
          </cell>
          <cell r="AB1078">
            <v>0</v>
          </cell>
          <cell r="AG1078">
            <v>0</v>
          </cell>
        </row>
        <row r="1079">
          <cell r="X1079">
            <v>0</v>
          </cell>
          <cell r="Y1079">
            <v>0</v>
          </cell>
          <cell r="Z1079">
            <v>0</v>
          </cell>
          <cell r="AA1079">
            <v>0</v>
          </cell>
          <cell r="AB1079">
            <v>0</v>
          </cell>
          <cell r="AG1079">
            <v>0</v>
          </cell>
        </row>
        <row r="1080">
          <cell r="X1080">
            <v>0</v>
          </cell>
          <cell r="Y1080">
            <v>0</v>
          </cell>
          <cell r="Z1080">
            <v>0</v>
          </cell>
          <cell r="AA1080">
            <v>0</v>
          </cell>
          <cell r="AB1080">
            <v>0</v>
          </cell>
          <cell r="AG1080">
            <v>0</v>
          </cell>
        </row>
        <row r="1081">
          <cell r="X1081">
            <v>0</v>
          </cell>
          <cell r="Y1081">
            <v>0</v>
          </cell>
          <cell r="Z1081">
            <v>0</v>
          </cell>
          <cell r="AA1081">
            <v>0</v>
          </cell>
          <cell r="AB1081">
            <v>0</v>
          </cell>
          <cell r="AG1081">
            <v>0</v>
          </cell>
        </row>
        <row r="1082">
          <cell r="X1082">
            <v>0</v>
          </cell>
          <cell r="Y1082">
            <v>0</v>
          </cell>
          <cell r="Z1082">
            <v>0</v>
          </cell>
          <cell r="AA1082">
            <v>0</v>
          </cell>
          <cell r="AB1082">
            <v>0</v>
          </cell>
          <cell r="AG1082">
            <v>0</v>
          </cell>
        </row>
        <row r="1083">
          <cell r="X1083">
            <v>0</v>
          </cell>
          <cell r="Y1083">
            <v>0</v>
          </cell>
          <cell r="Z1083">
            <v>0</v>
          </cell>
          <cell r="AA1083">
            <v>0</v>
          </cell>
          <cell r="AB1083">
            <v>0</v>
          </cell>
          <cell r="AG1083">
            <v>0</v>
          </cell>
        </row>
        <row r="1084">
          <cell r="X1084">
            <v>0</v>
          </cell>
          <cell r="Y1084">
            <v>0</v>
          </cell>
          <cell r="Z1084">
            <v>0</v>
          </cell>
          <cell r="AA1084">
            <v>0</v>
          </cell>
          <cell r="AB1084">
            <v>0</v>
          </cell>
          <cell r="AG1084">
            <v>0</v>
          </cell>
        </row>
        <row r="1085">
          <cell r="X1085">
            <v>0</v>
          </cell>
          <cell r="Y1085">
            <v>0</v>
          </cell>
          <cell r="Z1085">
            <v>0</v>
          </cell>
          <cell r="AA1085">
            <v>0</v>
          </cell>
          <cell r="AB1085">
            <v>0</v>
          </cell>
          <cell r="AG1085">
            <v>0</v>
          </cell>
        </row>
        <row r="1086">
          <cell r="X1086">
            <v>0</v>
          </cell>
          <cell r="Y1086">
            <v>0</v>
          </cell>
          <cell r="Z1086">
            <v>0</v>
          </cell>
          <cell r="AA1086">
            <v>0</v>
          </cell>
          <cell r="AB1086">
            <v>0</v>
          </cell>
          <cell r="AG1086">
            <v>0</v>
          </cell>
        </row>
        <row r="1087">
          <cell r="X1087">
            <v>0</v>
          </cell>
          <cell r="Y1087">
            <v>0</v>
          </cell>
          <cell r="Z1087">
            <v>0</v>
          </cell>
          <cell r="AA1087">
            <v>0</v>
          </cell>
          <cell r="AB1087">
            <v>0</v>
          </cell>
          <cell r="AG1087">
            <v>0</v>
          </cell>
        </row>
        <row r="1088">
          <cell r="X1088">
            <v>0</v>
          </cell>
          <cell r="Y1088">
            <v>0</v>
          </cell>
          <cell r="Z1088">
            <v>0</v>
          </cell>
          <cell r="AA1088">
            <v>0</v>
          </cell>
          <cell r="AB1088">
            <v>0</v>
          </cell>
          <cell r="AG1088">
            <v>0</v>
          </cell>
        </row>
        <row r="1089">
          <cell r="X1089">
            <v>0</v>
          </cell>
          <cell r="Y1089">
            <v>0</v>
          </cell>
          <cell r="Z1089">
            <v>0</v>
          </cell>
          <cell r="AA1089">
            <v>0</v>
          </cell>
          <cell r="AB1089">
            <v>0</v>
          </cell>
          <cell r="AG1089">
            <v>0</v>
          </cell>
        </row>
        <row r="1090">
          <cell r="X1090">
            <v>0</v>
          </cell>
          <cell r="Y1090">
            <v>0</v>
          </cell>
          <cell r="Z1090">
            <v>0</v>
          </cell>
          <cell r="AA1090">
            <v>0</v>
          </cell>
          <cell r="AB1090">
            <v>0</v>
          </cell>
          <cell r="AG1090">
            <v>0</v>
          </cell>
        </row>
        <row r="1091">
          <cell r="X1091">
            <v>0</v>
          </cell>
          <cell r="Y1091">
            <v>0</v>
          </cell>
          <cell r="Z1091">
            <v>0</v>
          </cell>
          <cell r="AA1091">
            <v>0</v>
          </cell>
          <cell r="AB1091">
            <v>0</v>
          </cell>
          <cell r="AG1091">
            <v>0</v>
          </cell>
        </row>
        <row r="1092">
          <cell r="X1092">
            <v>0</v>
          </cell>
          <cell r="Y1092">
            <v>0</v>
          </cell>
          <cell r="Z1092">
            <v>0</v>
          </cell>
          <cell r="AA1092">
            <v>0</v>
          </cell>
          <cell r="AB1092">
            <v>0</v>
          </cell>
          <cell r="AG1092">
            <v>0</v>
          </cell>
        </row>
        <row r="1093">
          <cell r="X1093">
            <v>0</v>
          </cell>
          <cell r="Y1093">
            <v>0</v>
          </cell>
          <cell r="Z1093">
            <v>0</v>
          </cell>
          <cell r="AA1093">
            <v>0</v>
          </cell>
          <cell r="AB1093">
            <v>0</v>
          </cell>
          <cell r="AG1093">
            <v>0</v>
          </cell>
        </row>
        <row r="1094">
          <cell r="X1094">
            <v>0</v>
          </cell>
          <cell r="Y1094">
            <v>0</v>
          </cell>
          <cell r="Z1094">
            <v>0</v>
          </cell>
          <cell r="AA1094">
            <v>0</v>
          </cell>
          <cell r="AB1094">
            <v>0</v>
          </cell>
          <cell r="AG1094">
            <v>0</v>
          </cell>
        </row>
        <row r="1095">
          <cell r="X1095">
            <v>0</v>
          </cell>
          <cell r="Y1095">
            <v>0</v>
          </cell>
          <cell r="Z1095">
            <v>0</v>
          </cell>
          <cell r="AA1095">
            <v>0</v>
          </cell>
          <cell r="AB1095">
            <v>0</v>
          </cell>
          <cell r="AG1095">
            <v>0</v>
          </cell>
        </row>
        <row r="1096">
          <cell r="X1096">
            <v>0</v>
          </cell>
          <cell r="Y1096">
            <v>0</v>
          </cell>
          <cell r="Z1096">
            <v>0</v>
          </cell>
          <cell r="AA1096">
            <v>0</v>
          </cell>
          <cell r="AB1096">
            <v>0</v>
          </cell>
          <cell r="AG1096">
            <v>0</v>
          </cell>
        </row>
        <row r="1097">
          <cell r="X1097">
            <v>0</v>
          </cell>
          <cell r="Y1097">
            <v>0</v>
          </cell>
          <cell r="Z1097">
            <v>0</v>
          </cell>
          <cell r="AA1097">
            <v>0</v>
          </cell>
          <cell r="AB1097">
            <v>0</v>
          </cell>
          <cell r="AG1097">
            <v>0</v>
          </cell>
        </row>
        <row r="1098">
          <cell r="X1098">
            <v>0</v>
          </cell>
          <cell r="Y1098">
            <v>0</v>
          </cell>
          <cell r="Z1098">
            <v>0</v>
          </cell>
          <cell r="AA1098">
            <v>0</v>
          </cell>
          <cell r="AB1098">
            <v>0</v>
          </cell>
          <cell r="AG1098">
            <v>0</v>
          </cell>
        </row>
        <row r="1099">
          <cell r="X1099">
            <v>0</v>
          </cell>
          <cell r="Y1099">
            <v>0</v>
          </cell>
          <cell r="Z1099">
            <v>0</v>
          </cell>
          <cell r="AA1099">
            <v>0</v>
          </cell>
          <cell r="AB1099">
            <v>0</v>
          </cell>
          <cell r="AG1099">
            <v>0</v>
          </cell>
        </row>
        <row r="1100">
          <cell r="X1100">
            <v>0</v>
          </cell>
          <cell r="Y1100">
            <v>0</v>
          </cell>
          <cell r="Z1100">
            <v>0</v>
          </cell>
          <cell r="AA1100">
            <v>0</v>
          </cell>
          <cell r="AB1100">
            <v>0</v>
          </cell>
          <cell r="AG1100">
            <v>0</v>
          </cell>
        </row>
        <row r="1101">
          <cell r="X1101">
            <v>0</v>
          </cell>
          <cell r="Y1101">
            <v>0</v>
          </cell>
          <cell r="Z1101">
            <v>0</v>
          </cell>
          <cell r="AA1101">
            <v>0</v>
          </cell>
          <cell r="AB1101">
            <v>0</v>
          </cell>
          <cell r="AG1101">
            <v>0</v>
          </cell>
        </row>
        <row r="1102">
          <cell r="X1102">
            <v>0</v>
          </cell>
          <cell r="Y1102">
            <v>0</v>
          </cell>
          <cell r="Z1102">
            <v>0</v>
          </cell>
          <cell r="AA1102">
            <v>0</v>
          </cell>
          <cell r="AB1102">
            <v>0</v>
          </cell>
          <cell r="AG1102">
            <v>0</v>
          </cell>
        </row>
        <row r="1103">
          <cell r="X1103">
            <v>0</v>
          </cell>
          <cell r="Y1103">
            <v>0</v>
          </cell>
          <cell r="Z1103">
            <v>0</v>
          </cell>
          <cell r="AA1103">
            <v>0</v>
          </cell>
          <cell r="AB1103">
            <v>0</v>
          </cell>
          <cell r="AG1103">
            <v>0</v>
          </cell>
        </row>
        <row r="1104">
          <cell r="X1104">
            <v>0</v>
          </cell>
          <cell r="Y1104">
            <v>0</v>
          </cell>
          <cell r="Z1104">
            <v>0</v>
          </cell>
          <cell r="AA1104">
            <v>0</v>
          </cell>
          <cell r="AB1104">
            <v>0</v>
          </cell>
          <cell r="AG1104">
            <v>0</v>
          </cell>
        </row>
        <row r="1105">
          <cell r="X1105">
            <v>0</v>
          </cell>
          <cell r="Y1105">
            <v>0</v>
          </cell>
          <cell r="Z1105">
            <v>0</v>
          </cell>
          <cell r="AA1105">
            <v>0</v>
          </cell>
          <cell r="AB1105">
            <v>0</v>
          </cell>
          <cell r="AG1105">
            <v>0</v>
          </cell>
        </row>
        <row r="1106">
          <cell r="X1106">
            <v>0</v>
          </cell>
          <cell r="Y1106">
            <v>0</v>
          </cell>
          <cell r="Z1106">
            <v>0</v>
          </cell>
          <cell r="AA1106">
            <v>0</v>
          </cell>
          <cell r="AB1106">
            <v>0</v>
          </cell>
          <cell r="AG1106">
            <v>0</v>
          </cell>
        </row>
        <row r="1107">
          <cell r="X1107">
            <v>0</v>
          </cell>
          <cell r="Y1107">
            <v>0</v>
          </cell>
          <cell r="Z1107">
            <v>0</v>
          </cell>
          <cell r="AA1107">
            <v>0</v>
          </cell>
          <cell r="AB1107">
            <v>0</v>
          </cell>
          <cell r="AG1107">
            <v>0</v>
          </cell>
        </row>
        <row r="1108">
          <cell r="X1108">
            <v>0</v>
          </cell>
          <cell r="Y1108">
            <v>0</v>
          </cell>
          <cell r="Z1108">
            <v>0</v>
          </cell>
          <cell r="AA1108">
            <v>0</v>
          </cell>
          <cell r="AB1108">
            <v>0</v>
          </cell>
          <cell r="AG1108">
            <v>0</v>
          </cell>
        </row>
        <row r="1109">
          <cell r="X1109">
            <v>0</v>
          </cell>
          <cell r="Y1109">
            <v>0</v>
          </cell>
          <cell r="Z1109">
            <v>0</v>
          </cell>
          <cell r="AA1109">
            <v>0</v>
          </cell>
          <cell r="AB1109">
            <v>0</v>
          </cell>
          <cell r="AG1109">
            <v>0</v>
          </cell>
        </row>
        <row r="1110">
          <cell r="X1110">
            <v>0</v>
          </cell>
          <cell r="Y1110">
            <v>0</v>
          </cell>
          <cell r="Z1110">
            <v>0</v>
          </cell>
          <cell r="AA1110">
            <v>0</v>
          </cell>
          <cell r="AB1110">
            <v>0</v>
          </cell>
          <cell r="AG1110">
            <v>0</v>
          </cell>
        </row>
        <row r="1111">
          <cell r="X1111">
            <v>0</v>
          </cell>
          <cell r="Y1111">
            <v>0</v>
          </cell>
          <cell r="Z1111">
            <v>0</v>
          </cell>
          <cell r="AA1111">
            <v>0</v>
          </cell>
          <cell r="AB1111">
            <v>0</v>
          </cell>
          <cell r="AG1111">
            <v>0</v>
          </cell>
        </row>
        <row r="1112">
          <cell r="X1112">
            <v>0</v>
          </cell>
          <cell r="Y1112">
            <v>0</v>
          </cell>
          <cell r="Z1112">
            <v>0</v>
          </cell>
          <cell r="AA1112">
            <v>0</v>
          </cell>
          <cell r="AB1112">
            <v>0</v>
          </cell>
          <cell r="AG1112">
            <v>0</v>
          </cell>
        </row>
        <row r="1113">
          <cell r="X1113">
            <v>0</v>
          </cell>
          <cell r="Y1113">
            <v>0</v>
          </cell>
          <cell r="Z1113">
            <v>0</v>
          </cell>
          <cell r="AA1113">
            <v>0</v>
          </cell>
          <cell r="AB1113">
            <v>0</v>
          </cell>
          <cell r="AG1113">
            <v>0</v>
          </cell>
        </row>
        <row r="1114">
          <cell r="X1114">
            <v>0</v>
          </cell>
          <cell r="Y1114">
            <v>0</v>
          </cell>
          <cell r="Z1114">
            <v>0</v>
          </cell>
          <cell r="AA1114">
            <v>0</v>
          </cell>
          <cell r="AB1114">
            <v>0</v>
          </cell>
          <cell r="AG1114">
            <v>0</v>
          </cell>
        </row>
        <row r="1115">
          <cell r="X1115">
            <v>0</v>
          </cell>
          <cell r="Y1115">
            <v>0</v>
          </cell>
          <cell r="Z1115">
            <v>0</v>
          </cell>
          <cell r="AA1115">
            <v>0</v>
          </cell>
          <cell r="AB1115">
            <v>0</v>
          </cell>
          <cell r="AG1115">
            <v>0</v>
          </cell>
        </row>
        <row r="1116">
          <cell r="X1116">
            <v>0</v>
          </cell>
          <cell r="Y1116">
            <v>0</v>
          </cell>
          <cell r="Z1116">
            <v>0</v>
          </cell>
          <cell r="AA1116">
            <v>0</v>
          </cell>
          <cell r="AB1116">
            <v>0</v>
          </cell>
          <cell r="AG1116">
            <v>0</v>
          </cell>
        </row>
        <row r="1117">
          <cell r="X1117">
            <v>0</v>
          </cell>
          <cell r="Y1117">
            <v>0</v>
          </cell>
          <cell r="Z1117">
            <v>0</v>
          </cell>
          <cell r="AA1117">
            <v>0</v>
          </cell>
          <cell r="AB1117">
            <v>0</v>
          </cell>
          <cell r="AG1117">
            <v>0</v>
          </cell>
        </row>
        <row r="1118">
          <cell r="X1118">
            <v>0</v>
          </cell>
          <cell r="Y1118">
            <v>0</v>
          </cell>
          <cell r="Z1118">
            <v>0</v>
          </cell>
          <cell r="AA1118">
            <v>0</v>
          </cell>
          <cell r="AB1118">
            <v>0</v>
          </cell>
          <cell r="AG1118">
            <v>0</v>
          </cell>
        </row>
        <row r="1119">
          <cell r="X1119">
            <v>0</v>
          </cell>
          <cell r="Y1119">
            <v>0</v>
          </cell>
          <cell r="Z1119">
            <v>0</v>
          </cell>
          <cell r="AA1119">
            <v>0</v>
          </cell>
          <cell r="AB1119">
            <v>0</v>
          </cell>
          <cell r="AG1119">
            <v>0</v>
          </cell>
        </row>
        <row r="1120">
          <cell r="X1120">
            <v>0</v>
          </cell>
          <cell r="Y1120">
            <v>0</v>
          </cell>
          <cell r="Z1120">
            <v>0</v>
          </cell>
          <cell r="AA1120">
            <v>0</v>
          </cell>
          <cell r="AB1120">
            <v>0</v>
          </cell>
          <cell r="AG1120">
            <v>0</v>
          </cell>
        </row>
        <row r="1121">
          <cell r="X1121">
            <v>0</v>
          </cell>
          <cell r="Y1121">
            <v>0</v>
          </cell>
          <cell r="Z1121">
            <v>0</v>
          </cell>
          <cell r="AA1121">
            <v>0</v>
          </cell>
          <cell r="AB1121">
            <v>0</v>
          </cell>
          <cell r="AG1121">
            <v>0</v>
          </cell>
        </row>
        <row r="1122">
          <cell r="X1122">
            <v>0</v>
          </cell>
          <cell r="Y1122">
            <v>0</v>
          </cell>
          <cell r="Z1122">
            <v>0</v>
          </cell>
          <cell r="AA1122">
            <v>0</v>
          </cell>
          <cell r="AB1122">
            <v>0</v>
          </cell>
          <cell r="AG1122">
            <v>0</v>
          </cell>
        </row>
        <row r="1123">
          <cell r="X1123">
            <v>0</v>
          </cell>
          <cell r="Y1123">
            <v>0</v>
          </cell>
          <cell r="Z1123">
            <v>0</v>
          </cell>
          <cell r="AA1123">
            <v>0</v>
          </cell>
          <cell r="AB1123">
            <v>0</v>
          </cell>
          <cell r="AG1123">
            <v>0</v>
          </cell>
        </row>
        <row r="1124">
          <cell r="X1124">
            <v>0</v>
          </cell>
          <cell r="Y1124">
            <v>0</v>
          </cell>
          <cell r="Z1124">
            <v>0</v>
          </cell>
          <cell r="AA1124">
            <v>0</v>
          </cell>
          <cell r="AB1124">
            <v>0</v>
          </cell>
          <cell r="AG1124">
            <v>0</v>
          </cell>
        </row>
        <row r="1125">
          <cell r="X1125">
            <v>0</v>
          </cell>
          <cell r="Y1125">
            <v>0</v>
          </cell>
          <cell r="Z1125">
            <v>0</v>
          </cell>
          <cell r="AA1125">
            <v>0</v>
          </cell>
          <cell r="AB1125">
            <v>0</v>
          </cell>
          <cell r="AG1125">
            <v>0</v>
          </cell>
        </row>
        <row r="1126">
          <cell r="X1126">
            <v>0</v>
          </cell>
          <cell r="Y1126">
            <v>0</v>
          </cell>
          <cell r="Z1126">
            <v>0</v>
          </cell>
          <cell r="AA1126">
            <v>0</v>
          </cell>
          <cell r="AB1126">
            <v>0</v>
          </cell>
          <cell r="AG1126">
            <v>0</v>
          </cell>
        </row>
        <row r="1127">
          <cell r="X1127">
            <v>0</v>
          </cell>
          <cell r="Y1127">
            <v>0</v>
          </cell>
          <cell r="Z1127">
            <v>0</v>
          </cell>
          <cell r="AA1127">
            <v>0</v>
          </cell>
          <cell r="AB1127">
            <v>0</v>
          </cell>
          <cell r="AG1127">
            <v>0</v>
          </cell>
        </row>
        <row r="1128">
          <cell r="X1128">
            <v>0</v>
          </cell>
          <cell r="Y1128">
            <v>0</v>
          </cell>
          <cell r="Z1128">
            <v>0</v>
          </cell>
          <cell r="AA1128">
            <v>0</v>
          </cell>
          <cell r="AB1128">
            <v>0</v>
          </cell>
          <cell r="AG1128">
            <v>0</v>
          </cell>
        </row>
        <row r="1129">
          <cell r="X1129">
            <v>0</v>
          </cell>
          <cell r="Y1129">
            <v>0</v>
          </cell>
          <cell r="Z1129">
            <v>0</v>
          </cell>
          <cell r="AA1129">
            <v>0</v>
          </cell>
          <cell r="AB1129">
            <v>0</v>
          </cell>
          <cell r="AG1129">
            <v>0</v>
          </cell>
        </row>
        <row r="1130">
          <cell r="X1130">
            <v>0</v>
          </cell>
          <cell r="Y1130">
            <v>0</v>
          </cell>
          <cell r="Z1130">
            <v>0</v>
          </cell>
          <cell r="AA1130">
            <v>0</v>
          </cell>
          <cell r="AB1130">
            <v>0</v>
          </cell>
          <cell r="AG1130">
            <v>0</v>
          </cell>
        </row>
        <row r="1131">
          <cell r="X1131">
            <v>0</v>
          </cell>
          <cell r="Y1131">
            <v>0</v>
          </cell>
          <cell r="Z1131">
            <v>0</v>
          </cell>
          <cell r="AA1131">
            <v>0</v>
          </cell>
          <cell r="AB1131">
            <v>0</v>
          </cell>
          <cell r="AG1131">
            <v>0</v>
          </cell>
        </row>
        <row r="1132">
          <cell r="X1132">
            <v>0</v>
          </cell>
          <cell r="Y1132">
            <v>0</v>
          </cell>
          <cell r="Z1132">
            <v>0</v>
          </cell>
          <cell r="AA1132">
            <v>0</v>
          </cell>
          <cell r="AB1132">
            <v>0</v>
          </cell>
          <cell r="AG1132">
            <v>0</v>
          </cell>
        </row>
        <row r="1133">
          <cell r="X1133">
            <v>0</v>
          </cell>
          <cell r="Y1133">
            <v>0</v>
          </cell>
          <cell r="Z1133">
            <v>0</v>
          </cell>
          <cell r="AA1133">
            <v>0</v>
          </cell>
          <cell r="AB1133">
            <v>0</v>
          </cell>
          <cell r="AG1133">
            <v>0</v>
          </cell>
        </row>
        <row r="1134">
          <cell r="X1134">
            <v>0</v>
          </cell>
          <cell r="Y1134">
            <v>0</v>
          </cell>
          <cell r="Z1134">
            <v>0</v>
          </cell>
          <cell r="AA1134">
            <v>0</v>
          </cell>
          <cell r="AB1134">
            <v>0</v>
          </cell>
          <cell r="AG1134">
            <v>0</v>
          </cell>
        </row>
        <row r="1135">
          <cell r="X1135">
            <v>0</v>
          </cell>
          <cell r="Y1135">
            <v>0</v>
          </cell>
          <cell r="Z1135">
            <v>0</v>
          </cell>
          <cell r="AA1135">
            <v>0</v>
          </cell>
          <cell r="AB1135">
            <v>0</v>
          </cell>
          <cell r="AG1135">
            <v>0</v>
          </cell>
        </row>
        <row r="1136">
          <cell r="X1136">
            <v>0</v>
          </cell>
          <cell r="Y1136">
            <v>0</v>
          </cell>
          <cell r="Z1136">
            <v>0</v>
          </cell>
          <cell r="AA1136">
            <v>0</v>
          </cell>
          <cell r="AB1136">
            <v>0</v>
          </cell>
          <cell r="AG1136">
            <v>0</v>
          </cell>
        </row>
        <row r="1137">
          <cell r="X1137">
            <v>0</v>
          </cell>
          <cell r="Y1137">
            <v>0</v>
          </cell>
          <cell r="Z1137">
            <v>0</v>
          </cell>
          <cell r="AA1137">
            <v>0</v>
          </cell>
          <cell r="AB1137">
            <v>0</v>
          </cell>
          <cell r="AG1137">
            <v>0</v>
          </cell>
        </row>
        <row r="1138">
          <cell r="X1138">
            <v>0</v>
          </cell>
          <cell r="Y1138">
            <v>0</v>
          </cell>
          <cell r="Z1138">
            <v>0</v>
          </cell>
          <cell r="AA1138">
            <v>0</v>
          </cell>
          <cell r="AB1138">
            <v>0</v>
          </cell>
          <cell r="AG1138">
            <v>0</v>
          </cell>
        </row>
        <row r="1139">
          <cell r="X1139">
            <v>0</v>
          </cell>
          <cell r="Y1139">
            <v>0</v>
          </cell>
          <cell r="Z1139">
            <v>0</v>
          </cell>
          <cell r="AA1139">
            <v>0</v>
          </cell>
          <cell r="AB1139">
            <v>0</v>
          </cell>
          <cell r="AG1139">
            <v>0</v>
          </cell>
        </row>
        <row r="1140">
          <cell r="X1140">
            <v>0</v>
          </cell>
          <cell r="Y1140">
            <v>0</v>
          </cell>
          <cell r="Z1140">
            <v>0</v>
          </cell>
          <cell r="AA1140">
            <v>0</v>
          </cell>
          <cell r="AB1140">
            <v>0</v>
          </cell>
          <cell r="AG1140">
            <v>0</v>
          </cell>
        </row>
        <row r="1141">
          <cell r="X1141">
            <v>0</v>
          </cell>
          <cell r="Y1141">
            <v>0</v>
          </cell>
          <cell r="Z1141">
            <v>0</v>
          </cell>
          <cell r="AA1141">
            <v>0</v>
          </cell>
          <cell r="AB1141">
            <v>0</v>
          </cell>
          <cell r="AG1141">
            <v>0</v>
          </cell>
        </row>
        <row r="1142">
          <cell r="X1142">
            <v>0</v>
          </cell>
          <cell r="Y1142">
            <v>0</v>
          </cell>
          <cell r="Z1142">
            <v>0</v>
          </cell>
          <cell r="AA1142">
            <v>0</v>
          </cell>
          <cell r="AB1142">
            <v>0</v>
          </cell>
          <cell r="AG1142">
            <v>0</v>
          </cell>
        </row>
        <row r="1143">
          <cell r="X1143">
            <v>0</v>
          </cell>
          <cell r="Y1143">
            <v>0</v>
          </cell>
          <cell r="Z1143">
            <v>0</v>
          </cell>
          <cell r="AA1143">
            <v>0</v>
          </cell>
          <cell r="AB1143">
            <v>0</v>
          </cell>
          <cell r="AG1143">
            <v>0</v>
          </cell>
        </row>
        <row r="1144">
          <cell r="X1144">
            <v>0</v>
          </cell>
          <cell r="Y1144">
            <v>0</v>
          </cell>
          <cell r="Z1144">
            <v>0</v>
          </cell>
          <cell r="AA1144">
            <v>0</v>
          </cell>
          <cell r="AB1144">
            <v>0</v>
          </cell>
          <cell r="AG1144">
            <v>0</v>
          </cell>
        </row>
        <row r="1145">
          <cell r="X1145">
            <v>0</v>
          </cell>
          <cell r="Y1145">
            <v>0</v>
          </cell>
          <cell r="Z1145">
            <v>0</v>
          </cell>
          <cell r="AA1145">
            <v>0</v>
          </cell>
          <cell r="AB1145">
            <v>0</v>
          </cell>
          <cell r="AG1145">
            <v>0</v>
          </cell>
        </row>
        <row r="1146">
          <cell r="X1146">
            <v>0</v>
          </cell>
          <cell r="Y1146">
            <v>0</v>
          </cell>
          <cell r="Z1146">
            <v>0</v>
          </cell>
          <cell r="AA1146">
            <v>0</v>
          </cell>
          <cell r="AB1146">
            <v>0</v>
          </cell>
          <cell r="AG1146">
            <v>0</v>
          </cell>
        </row>
        <row r="1147">
          <cell r="X1147">
            <v>0</v>
          </cell>
          <cell r="Y1147">
            <v>0</v>
          </cell>
          <cell r="Z1147">
            <v>0</v>
          </cell>
          <cell r="AA1147">
            <v>0</v>
          </cell>
          <cell r="AB1147">
            <v>0</v>
          </cell>
          <cell r="AG1147">
            <v>0</v>
          </cell>
        </row>
        <row r="1148">
          <cell r="X1148">
            <v>0</v>
          </cell>
          <cell r="Y1148">
            <v>0</v>
          </cell>
          <cell r="Z1148">
            <v>0</v>
          </cell>
          <cell r="AA1148">
            <v>0</v>
          </cell>
          <cell r="AB1148">
            <v>0</v>
          </cell>
          <cell r="AG1148">
            <v>0</v>
          </cell>
        </row>
        <row r="1149">
          <cell r="X1149">
            <v>0</v>
          </cell>
          <cell r="Y1149">
            <v>0</v>
          </cell>
          <cell r="Z1149">
            <v>0</v>
          </cell>
          <cell r="AA1149">
            <v>0</v>
          </cell>
          <cell r="AB1149">
            <v>0</v>
          </cell>
          <cell r="AG1149">
            <v>0</v>
          </cell>
        </row>
        <row r="1150">
          <cell r="X1150">
            <v>0</v>
          </cell>
          <cell r="Y1150">
            <v>0</v>
          </cell>
          <cell r="Z1150">
            <v>0</v>
          </cell>
          <cell r="AA1150">
            <v>0</v>
          </cell>
          <cell r="AB1150">
            <v>0</v>
          </cell>
          <cell r="AG1150">
            <v>0</v>
          </cell>
        </row>
        <row r="1151">
          <cell r="X1151">
            <v>0</v>
          </cell>
          <cell r="Y1151">
            <v>0</v>
          </cell>
          <cell r="Z1151">
            <v>0</v>
          </cell>
          <cell r="AA1151">
            <v>0</v>
          </cell>
          <cell r="AB1151">
            <v>0</v>
          </cell>
          <cell r="AG1151">
            <v>0</v>
          </cell>
        </row>
        <row r="1152">
          <cell r="X1152">
            <v>0</v>
          </cell>
          <cell r="Y1152">
            <v>0</v>
          </cell>
          <cell r="Z1152">
            <v>0</v>
          </cell>
          <cell r="AA1152">
            <v>0</v>
          </cell>
          <cell r="AB1152">
            <v>0</v>
          </cell>
          <cell r="AG1152">
            <v>0</v>
          </cell>
        </row>
        <row r="1153">
          <cell r="X1153">
            <v>0</v>
          </cell>
          <cell r="Y1153">
            <v>0</v>
          </cell>
          <cell r="Z1153">
            <v>0</v>
          </cell>
          <cell r="AA1153">
            <v>0</v>
          </cell>
          <cell r="AB1153">
            <v>0</v>
          </cell>
          <cell r="AG1153">
            <v>0</v>
          </cell>
        </row>
        <row r="1154">
          <cell r="X1154">
            <v>0</v>
          </cell>
          <cell r="Y1154">
            <v>0</v>
          </cell>
          <cell r="Z1154">
            <v>0</v>
          </cell>
          <cell r="AA1154">
            <v>0</v>
          </cell>
          <cell r="AB1154">
            <v>0</v>
          </cell>
          <cell r="AG1154">
            <v>0</v>
          </cell>
        </row>
        <row r="1155">
          <cell r="X1155">
            <v>0</v>
          </cell>
          <cell r="Y1155">
            <v>0</v>
          </cell>
          <cell r="Z1155">
            <v>0</v>
          </cell>
          <cell r="AA1155">
            <v>0</v>
          </cell>
          <cell r="AB1155">
            <v>0</v>
          </cell>
          <cell r="AG1155">
            <v>0</v>
          </cell>
        </row>
        <row r="1156">
          <cell r="X1156">
            <v>0</v>
          </cell>
          <cell r="Y1156">
            <v>0</v>
          </cell>
          <cell r="Z1156">
            <v>0</v>
          </cell>
          <cell r="AA1156">
            <v>0</v>
          </cell>
          <cell r="AB1156">
            <v>0</v>
          </cell>
          <cell r="AG1156">
            <v>0</v>
          </cell>
        </row>
        <row r="1157">
          <cell r="X1157">
            <v>0</v>
          </cell>
          <cell r="Y1157">
            <v>0</v>
          </cell>
          <cell r="Z1157">
            <v>0</v>
          </cell>
          <cell r="AA1157">
            <v>0</v>
          </cell>
          <cell r="AB1157">
            <v>0</v>
          </cell>
          <cell r="AG1157">
            <v>0</v>
          </cell>
        </row>
        <row r="1158">
          <cell r="X1158">
            <v>0</v>
          </cell>
          <cell r="Y1158">
            <v>0</v>
          </cell>
          <cell r="Z1158">
            <v>0</v>
          </cell>
          <cell r="AA1158">
            <v>0</v>
          </cell>
          <cell r="AB1158">
            <v>0</v>
          </cell>
          <cell r="AG1158">
            <v>0</v>
          </cell>
        </row>
        <row r="1159">
          <cell r="X1159">
            <v>0</v>
          </cell>
          <cell r="Y1159">
            <v>0</v>
          </cell>
          <cell r="Z1159">
            <v>0</v>
          </cell>
          <cell r="AA1159">
            <v>0</v>
          </cell>
          <cell r="AB1159">
            <v>0</v>
          </cell>
          <cell r="AG1159">
            <v>0</v>
          </cell>
        </row>
        <row r="1160">
          <cell r="X1160">
            <v>0</v>
          </cell>
          <cell r="Y1160">
            <v>0</v>
          </cell>
          <cell r="Z1160">
            <v>0</v>
          </cell>
          <cell r="AA1160">
            <v>0</v>
          </cell>
          <cell r="AB1160">
            <v>0</v>
          </cell>
          <cell r="AG1160">
            <v>0</v>
          </cell>
        </row>
        <row r="1161">
          <cell r="X1161">
            <v>0</v>
          </cell>
          <cell r="Y1161">
            <v>0</v>
          </cell>
          <cell r="Z1161">
            <v>0</v>
          </cell>
          <cell r="AA1161">
            <v>0</v>
          </cell>
          <cell r="AB1161">
            <v>0</v>
          </cell>
          <cell r="AG1161">
            <v>0</v>
          </cell>
        </row>
        <row r="1162">
          <cell r="X1162">
            <v>0</v>
          </cell>
          <cell r="Y1162">
            <v>0</v>
          </cell>
          <cell r="Z1162">
            <v>0</v>
          </cell>
          <cell r="AA1162">
            <v>0</v>
          </cell>
          <cell r="AB1162">
            <v>0</v>
          </cell>
          <cell r="AG1162">
            <v>0</v>
          </cell>
        </row>
        <row r="1163">
          <cell r="X1163">
            <v>0</v>
          </cell>
          <cell r="Y1163">
            <v>0</v>
          </cell>
          <cell r="Z1163">
            <v>0</v>
          </cell>
          <cell r="AA1163">
            <v>0</v>
          </cell>
          <cell r="AB1163">
            <v>0</v>
          </cell>
          <cell r="AG1163">
            <v>0</v>
          </cell>
        </row>
        <row r="1164">
          <cell r="X1164">
            <v>0</v>
          </cell>
          <cell r="Y1164">
            <v>0</v>
          </cell>
          <cell r="Z1164">
            <v>0</v>
          </cell>
          <cell r="AA1164">
            <v>0</v>
          </cell>
          <cell r="AB1164">
            <v>0</v>
          </cell>
          <cell r="AG1164">
            <v>0</v>
          </cell>
        </row>
        <row r="1165">
          <cell r="X1165">
            <v>0</v>
          </cell>
          <cell r="Y1165">
            <v>0</v>
          </cell>
          <cell r="Z1165">
            <v>0</v>
          </cell>
          <cell r="AA1165">
            <v>0</v>
          </cell>
          <cell r="AB1165">
            <v>0</v>
          </cell>
          <cell r="AG1165">
            <v>0</v>
          </cell>
        </row>
        <row r="1166">
          <cell r="X1166">
            <v>0</v>
          </cell>
          <cell r="Y1166">
            <v>0</v>
          </cell>
          <cell r="Z1166">
            <v>0</v>
          </cell>
          <cell r="AA1166">
            <v>0</v>
          </cell>
          <cell r="AB1166">
            <v>0</v>
          </cell>
          <cell r="AG1166">
            <v>0</v>
          </cell>
        </row>
        <row r="1167">
          <cell r="X1167">
            <v>0</v>
          </cell>
          <cell r="Y1167">
            <v>0</v>
          </cell>
          <cell r="Z1167">
            <v>0</v>
          </cell>
          <cell r="AA1167">
            <v>0</v>
          </cell>
          <cell r="AB1167">
            <v>0</v>
          </cell>
          <cell r="AG1167">
            <v>0</v>
          </cell>
        </row>
        <row r="1168">
          <cell r="X1168">
            <v>0</v>
          </cell>
          <cell r="Y1168">
            <v>0</v>
          </cell>
          <cell r="Z1168">
            <v>0</v>
          </cell>
          <cell r="AA1168">
            <v>0</v>
          </cell>
          <cell r="AB1168">
            <v>0</v>
          </cell>
          <cell r="AG1168">
            <v>0</v>
          </cell>
        </row>
        <row r="1169">
          <cell r="X1169">
            <v>0</v>
          </cell>
          <cell r="Y1169">
            <v>0</v>
          </cell>
          <cell r="Z1169">
            <v>0</v>
          </cell>
          <cell r="AA1169">
            <v>0</v>
          </cell>
          <cell r="AB1169">
            <v>0</v>
          </cell>
          <cell r="AG1169">
            <v>0</v>
          </cell>
        </row>
        <row r="1170">
          <cell r="X1170">
            <v>0</v>
          </cell>
          <cell r="Y1170">
            <v>0</v>
          </cell>
          <cell r="Z1170">
            <v>0</v>
          </cell>
          <cell r="AA1170">
            <v>0</v>
          </cell>
          <cell r="AB1170">
            <v>0</v>
          </cell>
          <cell r="AG1170">
            <v>0</v>
          </cell>
        </row>
        <row r="1171">
          <cell r="X1171">
            <v>0</v>
          </cell>
          <cell r="Y1171">
            <v>0</v>
          </cell>
          <cell r="Z1171">
            <v>0</v>
          </cell>
          <cell r="AA1171">
            <v>0</v>
          </cell>
          <cell r="AB1171">
            <v>0</v>
          </cell>
          <cell r="AG1171">
            <v>0</v>
          </cell>
        </row>
      </sheetData>
      <sheetData sheetId="3">
        <row r="2">
          <cell r="G2" t="str">
            <v>IPSec_C</v>
          </cell>
          <cell r="P2" t="str">
            <v>AB</v>
          </cell>
          <cell r="X2">
            <v>10</v>
          </cell>
          <cell r="Y2">
            <v>0</v>
          </cell>
          <cell r="Z2">
            <v>0</v>
          </cell>
          <cell r="AA2">
            <v>0</v>
          </cell>
          <cell r="AB2">
            <v>210</v>
          </cell>
          <cell r="AG2">
            <v>200</v>
          </cell>
        </row>
        <row r="3">
          <cell r="G3" t="str">
            <v>IPSec_C</v>
          </cell>
          <cell r="P3" t="str">
            <v>AB</v>
          </cell>
          <cell r="X3">
            <v>10</v>
          </cell>
          <cell r="Y3">
            <v>0</v>
          </cell>
          <cell r="Z3">
            <v>0</v>
          </cell>
          <cell r="AA3">
            <v>0</v>
          </cell>
          <cell r="AB3">
            <v>210</v>
          </cell>
          <cell r="AG3">
            <v>200</v>
          </cell>
        </row>
        <row r="4">
          <cell r="G4" t="str">
            <v>IPSec_C</v>
          </cell>
          <cell r="P4" t="str">
            <v>AB</v>
          </cell>
          <cell r="X4">
            <v>10</v>
          </cell>
          <cell r="Y4">
            <v>0</v>
          </cell>
          <cell r="Z4">
            <v>0</v>
          </cell>
          <cell r="AA4">
            <v>0</v>
          </cell>
          <cell r="AB4">
            <v>210</v>
          </cell>
          <cell r="AG4">
            <v>200</v>
          </cell>
        </row>
        <row r="5">
          <cell r="G5" t="str">
            <v>IPSec_C</v>
          </cell>
          <cell r="P5" t="str">
            <v>AB</v>
          </cell>
          <cell r="X5">
            <v>10</v>
          </cell>
          <cell r="Y5">
            <v>0</v>
          </cell>
          <cell r="Z5">
            <v>0</v>
          </cell>
          <cell r="AA5">
            <v>0</v>
          </cell>
          <cell r="AB5">
            <v>210</v>
          </cell>
          <cell r="AG5">
            <v>200</v>
          </cell>
        </row>
        <row r="6">
          <cell r="G6" t="str">
            <v>IPSec_C</v>
          </cell>
          <cell r="P6" t="str">
            <v>AB</v>
          </cell>
          <cell r="X6">
            <v>10</v>
          </cell>
          <cell r="Y6">
            <v>0</v>
          </cell>
          <cell r="Z6">
            <v>0</v>
          </cell>
          <cell r="AA6">
            <v>0</v>
          </cell>
          <cell r="AB6">
            <v>210</v>
          </cell>
          <cell r="AG6">
            <v>200</v>
          </cell>
        </row>
        <row r="7">
          <cell r="G7" t="str">
            <v>IPSec_C</v>
          </cell>
          <cell r="P7" t="str">
            <v>AB</v>
          </cell>
          <cell r="X7">
            <v>10</v>
          </cell>
          <cell r="Y7">
            <v>0</v>
          </cell>
          <cell r="Z7">
            <v>0</v>
          </cell>
          <cell r="AA7">
            <v>0</v>
          </cell>
          <cell r="AB7">
            <v>210</v>
          </cell>
          <cell r="AG7">
            <v>200</v>
          </cell>
        </row>
        <row r="8">
          <cell r="G8" t="str">
            <v>IPSec_C</v>
          </cell>
          <cell r="P8" t="str">
            <v>AB</v>
          </cell>
          <cell r="X8">
            <v>10</v>
          </cell>
          <cell r="Y8">
            <v>0</v>
          </cell>
          <cell r="Z8">
            <v>0</v>
          </cell>
          <cell r="AA8">
            <v>0</v>
          </cell>
          <cell r="AB8">
            <v>210</v>
          </cell>
          <cell r="AG8">
            <v>200</v>
          </cell>
        </row>
        <row r="9">
          <cell r="G9" t="str">
            <v>IPSec_C</v>
          </cell>
          <cell r="P9" t="str">
            <v>AB</v>
          </cell>
          <cell r="X9">
            <v>10</v>
          </cell>
          <cell r="Y9">
            <v>0</v>
          </cell>
          <cell r="Z9">
            <v>0</v>
          </cell>
          <cell r="AA9">
            <v>0</v>
          </cell>
          <cell r="AB9">
            <v>210</v>
          </cell>
          <cell r="AG9">
            <v>200</v>
          </cell>
        </row>
        <row r="10">
          <cell r="G10" t="str">
            <v>IPSec_C</v>
          </cell>
          <cell r="P10" t="str">
            <v>AB</v>
          </cell>
          <cell r="X10">
            <v>10</v>
          </cell>
          <cell r="Y10">
            <v>0</v>
          </cell>
          <cell r="Z10">
            <v>0</v>
          </cell>
          <cell r="AA10">
            <v>0</v>
          </cell>
          <cell r="AB10">
            <v>210</v>
          </cell>
          <cell r="AG10">
            <v>200</v>
          </cell>
        </row>
        <row r="11">
          <cell r="G11" t="str">
            <v>IPSec_C</v>
          </cell>
          <cell r="P11" t="str">
            <v>AB</v>
          </cell>
          <cell r="X11">
            <v>10</v>
          </cell>
          <cell r="Y11">
            <v>0</v>
          </cell>
          <cell r="Z11">
            <v>0</v>
          </cell>
          <cell r="AA11">
            <v>0</v>
          </cell>
          <cell r="AB11">
            <v>210</v>
          </cell>
          <cell r="AG11">
            <v>200</v>
          </cell>
        </row>
        <row r="12">
          <cell r="G12" t="str">
            <v>IPSec_C</v>
          </cell>
          <cell r="P12" t="str">
            <v>AB</v>
          </cell>
          <cell r="X12">
            <v>10</v>
          </cell>
          <cell r="Y12">
            <v>0</v>
          </cell>
          <cell r="Z12">
            <v>0</v>
          </cell>
          <cell r="AA12">
            <v>0</v>
          </cell>
          <cell r="AB12">
            <v>210</v>
          </cell>
          <cell r="AG12">
            <v>200</v>
          </cell>
        </row>
        <row r="13">
          <cell r="G13" t="str">
            <v>IPSec_C</v>
          </cell>
          <cell r="P13" t="str">
            <v>AB</v>
          </cell>
          <cell r="X13">
            <v>10</v>
          </cell>
          <cell r="Y13">
            <v>0</v>
          </cell>
          <cell r="Z13">
            <v>0</v>
          </cell>
          <cell r="AA13">
            <v>0</v>
          </cell>
          <cell r="AB13">
            <v>210</v>
          </cell>
          <cell r="AG13">
            <v>200</v>
          </cell>
        </row>
        <row r="14">
          <cell r="G14" t="str">
            <v>IPSec_C</v>
          </cell>
          <cell r="P14" t="str">
            <v>AB</v>
          </cell>
          <cell r="X14">
            <v>10</v>
          </cell>
          <cell r="Y14">
            <v>0</v>
          </cell>
          <cell r="Z14">
            <v>0</v>
          </cell>
          <cell r="AA14">
            <v>0</v>
          </cell>
          <cell r="AB14">
            <v>210</v>
          </cell>
          <cell r="AG14">
            <v>200</v>
          </cell>
        </row>
        <row r="15">
          <cell r="G15" t="str">
            <v>IPSec_C</v>
          </cell>
          <cell r="P15" t="str">
            <v>AB</v>
          </cell>
          <cell r="X15">
            <v>10</v>
          </cell>
          <cell r="Y15">
            <v>0</v>
          </cell>
          <cell r="Z15">
            <v>0</v>
          </cell>
          <cell r="AA15">
            <v>0</v>
          </cell>
          <cell r="AB15">
            <v>210</v>
          </cell>
          <cell r="AG15">
            <v>200</v>
          </cell>
        </row>
        <row r="16">
          <cell r="G16" t="str">
            <v>IPSec_C</v>
          </cell>
          <cell r="P16" t="str">
            <v>AB</v>
          </cell>
          <cell r="X16">
            <v>10</v>
          </cell>
          <cell r="Y16">
            <v>0</v>
          </cell>
          <cell r="Z16">
            <v>0</v>
          </cell>
          <cell r="AA16">
            <v>0</v>
          </cell>
          <cell r="AB16">
            <v>210</v>
          </cell>
          <cell r="AG16">
            <v>200</v>
          </cell>
        </row>
        <row r="17">
          <cell r="G17" t="str">
            <v>IPSec_C</v>
          </cell>
          <cell r="P17" t="str">
            <v>AB</v>
          </cell>
          <cell r="X17">
            <v>10</v>
          </cell>
          <cell r="Y17">
            <v>0</v>
          </cell>
          <cell r="Z17">
            <v>0</v>
          </cell>
          <cell r="AA17">
            <v>0</v>
          </cell>
          <cell r="AB17">
            <v>210</v>
          </cell>
          <cell r="AG17">
            <v>200</v>
          </cell>
        </row>
        <row r="18">
          <cell r="G18" t="str">
            <v>IPSec_C</v>
          </cell>
          <cell r="P18" t="str">
            <v>AB</v>
          </cell>
          <cell r="X18">
            <v>10</v>
          </cell>
          <cell r="Y18">
            <v>0</v>
          </cell>
          <cell r="Z18">
            <v>0</v>
          </cell>
          <cell r="AA18">
            <v>0</v>
          </cell>
          <cell r="AB18">
            <v>210</v>
          </cell>
          <cell r="AG18">
            <v>200</v>
          </cell>
        </row>
        <row r="19">
          <cell r="G19" t="str">
            <v>IPSec_D</v>
          </cell>
          <cell r="P19" t="str">
            <v>AB</v>
          </cell>
          <cell r="X19">
            <v>10</v>
          </cell>
          <cell r="Y19">
            <v>0</v>
          </cell>
          <cell r="Z19">
            <v>0</v>
          </cell>
          <cell r="AA19">
            <v>0</v>
          </cell>
          <cell r="AB19">
            <v>210</v>
          </cell>
          <cell r="AG19">
            <v>200</v>
          </cell>
        </row>
        <row r="20">
          <cell r="G20" t="str">
            <v>IPSec_D</v>
          </cell>
          <cell r="P20" t="str">
            <v>AB</v>
          </cell>
          <cell r="X20">
            <v>10</v>
          </cell>
          <cell r="Y20">
            <v>0</v>
          </cell>
          <cell r="Z20">
            <v>0</v>
          </cell>
          <cell r="AA20">
            <v>0</v>
          </cell>
          <cell r="AB20">
            <v>210</v>
          </cell>
          <cell r="AG20">
            <v>200</v>
          </cell>
        </row>
        <row r="21">
          <cell r="G21" t="str">
            <v>IPSec_D</v>
          </cell>
          <cell r="P21" t="str">
            <v>AB</v>
          </cell>
          <cell r="X21">
            <v>10</v>
          </cell>
          <cell r="Y21">
            <v>0</v>
          </cell>
          <cell r="Z21">
            <v>0</v>
          </cell>
          <cell r="AA21">
            <v>0</v>
          </cell>
          <cell r="AB21">
            <v>210</v>
          </cell>
          <cell r="AG21">
            <v>200</v>
          </cell>
        </row>
        <row r="22">
          <cell r="G22" t="str">
            <v>IPSec_D</v>
          </cell>
          <cell r="P22" t="str">
            <v>AB</v>
          </cell>
          <cell r="X22">
            <v>10</v>
          </cell>
          <cell r="Y22">
            <v>0</v>
          </cell>
          <cell r="Z22">
            <v>0</v>
          </cell>
          <cell r="AA22">
            <v>0</v>
          </cell>
          <cell r="AB22">
            <v>210</v>
          </cell>
          <cell r="AG22">
            <v>200</v>
          </cell>
        </row>
        <row r="23">
          <cell r="G23" t="str">
            <v>IPSec_D</v>
          </cell>
          <cell r="P23" t="str">
            <v>AB</v>
          </cell>
          <cell r="X23">
            <v>10</v>
          </cell>
          <cell r="Y23">
            <v>0</v>
          </cell>
          <cell r="Z23">
            <v>0</v>
          </cell>
          <cell r="AA23">
            <v>0</v>
          </cell>
          <cell r="AB23">
            <v>210</v>
          </cell>
          <cell r="AG23">
            <v>200</v>
          </cell>
        </row>
        <row r="24">
          <cell r="G24" t="str">
            <v>IPSec_D</v>
          </cell>
          <cell r="P24" t="str">
            <v>AB</v>
          </cell>
          <cell r="X24">
            <v>10</v>
          </cell>
          <cell r="Y24">
            <v>0</v>
          </cell>
          <cell r="Z24">
            <v>0</v>
          </cell>
          <cell r="AA24">
            <v>0</v>
          </cell>
          <cell r="AB24">
            <v>210</v>
          </cell>
          <cell r="AG24">
            <v>200</v>
          </cell>
        </row>
        <row r="25">
          <cell r="G25" t="str">
            <v>IPSec_D</v>
          </cell>
          <cell r="P25" t="str">
            <v>AB</v>
          </cell>
          <cell r="X25">
            <v>10</v>
          </cell>
          <cell r="Y25">
            <v>0</v>
          </cell>
          <cell r="Z25">
            <v>0</v>
          </cell>
          <cell r="AA25">
            <v>0</v>
          </cell>
          <cell r="AB25">
            <v>210</v>
          </cell>
          <cell r="AG25">
            <v>200</v>
          </cell>
        </row>
        <row r="26">
          <cell r="G26" t="str">
            <v>IPSec_D</v>
          </cell>
          <cell r="P26" t="str">
            <v>AB</v>
          </cell>
          <cell r="X26">
            <v>10</v>
          </cell>
          <cell r="Y26">
            <v>0</v>
          </cell>
          <cell r="Z26">
            <v>0</v>
          </cell>
          <cell r="AA26">
            <v>0</v>
          </cell>
          <cell r="AB26">
            <v>210</v>
          </cell>
          <cell r="AG26">
            <v>200</v>
          </cell>
        </row>
        <row r="27">
          <cell r="G27" t="str">
            <v>IPSec_D</v>
          </cell>
          <cell r="P27" t="str">
            <v>AB</v>
          </cell>
          <cell r="X27">
            <v>10</v>
          </cell>
          <cell r="Y27">
            <v>0</v>
          </cell>
          <cell r="Z27">
            <v>0</v>
          </cell>
          <cell r="AA27">
            <v>0</v>
          </cell>
          <cell r="AB27">
            <v>210</v>
          </cell>
          <cell r="AG27">
            <v>200</v>
          </cell>
        </row>
        <row r="28">
          <cell r="G28" t="str">
            <v>IPSec_D</v>
          </cell>
          <cell r="P28" t="str">
            <v>AB</v>
          </cell>
          <cell r="X28">
            <v>10</v>
          </cell>
          <cell r="Y28">
            <v>0</v>
          </cell>
          <cell r="Z28">
            <v>0</v>
          </cell>
          <cell r="AA28">
            <v>0</v>
          </cell>
          <cell r="AB28">
            <v>210</v>
          </cell>
          <cell r="AG28">
            <v>200</v>
          </cell>
        </row>
        <row r="29">
          <cell r="G29" t="str">
            <v>IPSec_D</v>
          </cell>
          <cell r="P29" t="str">
            <v>AB</v>
          </cell>
          <cell r="X29">
            <v>10</v>
          </cell>
          <cell r="Y29">
            <v>0</v>
          </cell>
          <cell r="Z29">
            <v>0</v>
          </cell>
          <cell r="AA29">
            <v>0</v>
          </cell>
          <cell r="AB29">
            <v>210</v>
          </cell>
          <cell r="AG29">
            <v>200</v>
          </cell>
        </row>
        <row r="30">
          <cell r="G30" t="str">
            <v>IPSec_D</v>
          </cell>
          <cell r="P30" t="str">
            <v>AB</v>
          </cell>
          <cell r="X30">
            <v>10</v>
          </cell>
          <cell r="Y30">
            <v>0</v>
          </cell>
          <cell r="Z30">
            <v>0</v>
          </cell>
          <cell r="AA30">
            <v>0</v>
          </cell>
          <cell r="AB30">
            <v>210</v>
          </cell>
          <cell r="AG30">
            <v>200</v>
          </cell>
        </row>
        <row r="31">
          <cell r="G31" t="str">
            <v>IPSec_D</v>
          </cell>
          <cell r="P31" t="str">
            <v>AB</v>
          </cell>
          <cell r="X31">
            <v>10</v>
          </cell>
          <cell r="Y31">
            <v>0</v>
          </cell>
          <cell r="Z31">
            <v>0</v>
          </cell>
          <cell r="AA31">
            <v>0</v>
          </cell>
          <cell r="AB31">
            <v>210</v>
          </cell>
          <cell r="AG31">
            <v>200</v>
          </cell>
        </row>
        <row r="32">
          <cell r="G32" t="str">
            <v>IPSec_D</v>
          </cell>
          <cell r="P32" t="str">
            <v>AB</v>
          </cell>
          <cell r="X32">
            <v>10</v>
          </cell>
          <cell r="Y32">
            <v>0</v>
          </cell>
          <cell r="Z32">
            <v>0</v>
          </cell>
          <cell r="AA32">
            <v>0</v>
          </cell>
          <cell r="AB32">
            <v>210</v>
          </cell>
          <cell r="AG32">
            <v>200</v>
          </cell>
        </row>
        <row r="33">
          <cell r="G33" t="str">
            <v>IPSec_D</v>
          </cell>
          <cell r="P33" t="str">
            <v>AB</v>
          </cell>
          <cell r="X33">
            <v>10</v>
          </cell>
          <cell r="Y33">
            <v>0</v>
          </cell>
          <cell r="Z33">
            <v>0</v>
          </cell>
          <cell r="AA33">
            <v>0</v>
          </cell>
          <cell r="AB33">
            <v>210</v>
          </cell>
          <cell r="AG33">
            <v>200</v>
          </cell>
        </row>
        <row r="34">
          <cell r="G34" t="str">
            <v>IPSec_D</v>
          </cell>
          <cell r="P34" t="str">
            <v>AB</v>
          </cell>
          <cell r="X34">
            <v>10</v>
          </cell>
          <cell r="Y34">
            <v>0</v>
          </cell>
          <cell r="Z34">
            <v>0</v>
          </cell>
          <cell r="AA34">
            <v>0</v>
          </cell>
          <cell r="AB34">
            <v>210</v>
          </cell>
          <cell r="AG34">
            <v>200</v>
          </cell>
        </row>
        <row r="35">
          <cell r="G35" t="str">
            <v>IPSec_WC</v>
          </cell>
          <cell r="P35" t="str">
            <v>AB</v>
          </cell>
          <cell r="X35">
            <v>6.6666666666666679</v>
          </cell>
          <cell r="Y35">
            <v>0</v>
          </cell>
          <cell r="Z35">
            <v>0</v>
          </cell>
          <cell r="AA35">
            <v>0</v>
          </cell>
          <cell r="AB35">
            <v>140</v>
          </cell>
          <cell r="AG35">
            <v>133.33333333333334</v>
          </cell>
        </row>
        <row r="36">
          <cell r="G36" t="str">
            <v>IPSec_WC</v>
          </cell>
          <cell r="P36" t="str">
            <v>AB</v>
          </cell>
          <cell r="X36">
            <v>10</v>
          </cell>
          <cell r="Y36">
            <v>0</v>
          </cell>
          <cell r="Z36">
            <v>0</v>
          </cell>
          <cell r="AA36">
            <v>0</v>
          </cell>
          <cell r="AB36">
            <v>210</v>
          </cell>
          <cell r="AG36">
            <v>200</v>
          </cell>
        </row>
        <row r="37">
          <cell r="G37" t="str">
            <v>IPSec_C</v>
          </cell>
          <cell r="P37" t="str">
            <v>BC</v>
          </cell>
          <cell r="X37">
            <v>0</v>
          </cell>
          <cell r="Y37">
            <v>0</v>
          </cell>
          <cell r="Z37">
            <v>0</v>
          </cell>
          <cell r="AA37">
            <v>24</v>
          </cell>
          <cell r="AB37">
            <v>224</v>
          </cell>
          <cell r="AG37">
            <v>200</v>
          </cell>
        </row>
        <row r="38">
          <cell r="G38" t="str">
            <v>IPSec_C</v>
          </cell>
          <cell r="P38" t="str">
            <v>BC</v>
          </cell>
          <cell r="X38">
            <v>0</v>
          </cell>
          <cell r="Y38">
            <v>0</v>
          </cell>
          <cell r="Z38">
            <v>0</v>
          </cell>
          <cell r="AA38">
            <v>24</v>
          </cell>
          <cell r="AB38">
            <v>224</v>
          </cell>
          <cell r="AG38">
            <v>200</v>
          </cell>
        </row>
        <row r="39">
          <cell r="G39" t="str">
            <v>IPSec_C</v>
          </cell>
          <cell r="P39" t="str">
            <v>BC</v>
          </cell>
          <cell r="X39">
            <v>0</v>
          </cell>
          <cell r="Y39">
            <v>0</v>
          </cell>
          <cell r="Z39">
            <v>0</v>
          </cell>
          <cell r="AA39">
            <v>24</v>
          </cell>
          <cell r="AB39">
            <v>224</v>
          </cell>
          <cell r="AG39">
            <v>200</v>
          </cell>
        </row>
        <row r="40">
          <cell r="G40" t="str">
            <v>IPSec_C</v>
          </cell>
          <cell r="P40" t="str">
            <v>BC</v>
          </cell>
          <cell r="X40">
            <v>0</v>
          </cell>
          <cell r="Y40">
            <v>0</v>
          </cell>
          <cell r="Z40">
            <v>0</v>
          </cell>
          <cell r="AA40">
            <v>24</v>
          </cell>
          <cell r="AB40">
            <v>224</v>
          </cell>
          <cell r="AG40">
            <v>200</v>
          </cell>
        </row>
        <row r="41">
          <cell r="G41" t="str">
            <v>IPSec_C</v>
          </cell>
          <cell r="P41" t="str">
            <v>BC</v>
          </cell>
          <cell r="X41">
            <v>0</v>
          </cell>
          <cell r="Y41">
            <v>0</v>
          </cell>
          <cell r="Z41">
            <v>0</v>
          </cell>
          <cell r="AA41">
            <v>24</v>
          </cell>
          <cell r="AB41">
            <v>224</v>
          </cell>
          <cell r="AG41">
            <v>200</v>
          </cell>
        </row>
        <row r="42">
          <cell r="G42" t="str">
            <v>IPSec_C</v>
          </cell>
          <cell r="P42" t="str">
            <v>BC</v>
          </cell>
          <cell r="X42">
            <v>0</v>
          </cell>
          <cell r="Y42">
            <v>0</v>
          </cell>
          <cell r="Z42">
            <v>0</v>
          </cell>
          <cell r="AA42">
            <v>24</v>
          </cell>
          <cell r="AB42">
            <v>224</v>
          </cell>
          <cell r="AG42">
            <v>200</v>
          </cell>
        </row>
        <row r="43">
          <cell r="G43" t="str">
            <v>IPSec_C</v>
          </cell>
          <cell r="P43" t="str">
            <v>BC</v>
          </cell>
          <cell r="X43">
            <v>0</v>
          </cell>
          <cell r="Y43">
            <v>0</v>
          </cell>
          <cell r="Z43">
            <v>0</v>
          </cell>
          <cell r="AA43">
            <v>24</v>
          </cell>
          <cell r="AB43">
            <v>224</v>
          </cell>
          <cell r="AG43">
            <v>200</v>
          </cell>
        </row>
        <row r="44">
          <cell r="G44" t="str">
            <v>IPSec_C</v>
          </cell>
          <cell r="P44" t="str">
            <v>BC</v>
          </cell>
          <cell r="X44">
            <v>0</v>
          </cell>
          <cell r="Y44">
            <v>0</v>
          </cell>
          <cell r="Z44">
            <v>0</v>
          </cell>
          <cell r="AA44">
            <v>24</v>
          </cell>
          <cell r="AB44">
            <v>224</v>
          </cell>
          <cell r="AG44">
            <v>200</v>
          </cell>
        </row>
        <row r="45">
          <cell r="G45" t="str">
            <v>IPSec_C</v>
          </cell>
          <cell r="P45" t="str">
            <v>BC</v>
          </cell>
          <cell r="X45">
            <v>0</v>
          </cell>
          <cell r="Y45">
            <v>0</v>
          </cell>
          <cell r="Z45">
            <v>0</v>
          </cell>
          <cell r="AA45">
            <v>24</v>
          </cell>
          <cell r="AB45">
            <v>224</v>
          </cell>
          <cell r="AG45">
            <v>200</v>
          </cell>
        </row>
        <row r="46">
          <cell r="G46" t="str">
            <v>IPSec_C</v>
          </cell>
          <cell r="P46" t="str">
            <v>BC</v>
          </cell>
          <cell r="X46">
            <v>0</v>
          </cell>
          <cell r="Y46">
            <v>0</v>
          </cell>
          <cell r="Z46">
            <v>0</v>
          </cell>
          <cell r="AA46">
            <v>24</v>
          </cell>
          <cell r="AB46">
            <v>224</v>
          </cell>
          <cell r="AG46">
            <v>200</v>
          </cell>
        </row>
        <row r="47">
          <cell r="G47" t="str">
            <v>IPSec_C</v>
          </cell>
          <cell r="P47" t="str">
            <v>BC</v>
          </cell>
          <cell r="X47">
            <v>0</v>
          </cell>
          <cell r="Y47">
            <v>0</v>
          </cell>
          <cell r="Z47">
            <v>0</v>
          </cell>
          <cell r="AA47">
            <v>24</v>
          </cell>
          <cell r="AB47">
            <v>224</v>
          </cell>
          <cell r="AG47">
            <v>200</v>
          </cell>
        </row>
        <row r="48">
          <cell r="G48" t="str">
            <v>IPSec_C</v>
          </cell>
          <cell r="P48" t="str">
            <v>BC</v>
          </cell>
          <cell r="X48">
            <v>0</v>
          </cell>
          <cell r="Y48">
            <v>0</v>
          </cell>
          <cell r="Z48">
            <v>0</v>
          </cell>
          <cell r="AA48">
            <v>24</v>
          </cell>
          <cell r="AB48">
            <v>224</v>
          </cell>
          <cell r="AG48">
            <v>200</v>
          </cell>
        </row>
        <row r="49">
          <cell r="G49" t="str">
            <v>IPSec_C</v>
          </cell>
          <cell r="P49" t="str">
            <v>BC</v>
          </cell>
          <cell r="X49">
            <v>0</v>
          </cell>
          <cell r="Y49">
            <v>0</v>
          </cell>
          <cell r="Z49">
            <v>0</v>
          </cell>
          <cell r="AA49">
            <v>24</v>
          </cell>
          <cell r="AB49">
            <v>224</v>
          </cell>
          <cell r="AG49">
            <v>200</v>
          </cell>
        </row>
        <row r="50">
          <cell r="G50" t="str">
            <v>IPSec_C</v>
          </cell>
          <cell r="P50" t="str">
            <v>BC</v>
          </cell>
          <cell r="X50">
            <v>0</v>
          </cell>
          <cell r="Y50">
            <v>0</v>
          </cell>
          <cell r="Z50">
            <v>0</v>
          </cell>
          <cell r="AA50">
            <v>24</v>
          </cell>
          <cell r="AB50">
            <v>224</v>
          </cell>
          <cell r="AG50">
            <v>200</v>
          </cell>
        </row>
        <row r="51">
          <cell r="G51" t="str">
            <v>IPSec_C</v>
          </cell>
          <cell r="P51" t="str">
            <v>BC</v>
          </cell>
          <cell r="X51">
            <v>0</v>
          </cell>
          <cell r="Y51">
            <v>0</v>
          </cell>
          <cell r="Z51">
            <v>0</v>
          </cell>
          <cell r="AA51">
            <v>24</v>
          </cell>
          <cell r="AB51">
            <v>224</v>
          </cell>
          <cell r="AG51">
            <v>200</v>
          </cell>
        </row>
        <row r="52">
          <cell r="G52" t="str">
            <v>IPSec_D</v>
          </cell>
          <cell r="P52" t="str">
            <v>BC</v>
          </cell>
          <cell r="X52">
            <v>0</v>
          </cell>
          <cell r="Y52">
            <v>0</v>
          </cell>
          <cell r="Z52">
            <v>0</v>
          </cell>
          <cell r="AA52">
            <v>24</v>
          </cell>
          <cell r="AB52">
            <v>224</v>
          </cell>
          <cell r="AG52">
            <v>200</v>
          </cell>
        </row>
        <row r="53">
          <cell r="G53" t="str">
            <v>IPSec_D</v>
          </cell>
          <cell r="P53" t="str">
            <v>BC</v>
          </cell>
          <cell r="X53">
            <v>0</v>
          </cell>
          <cell r="Y53">
            <v>0</v>
          </cell>
          <cell r="Z53">
            <v>0</v>
          </cell>
          <cell r="AA53">
            <v>24</v>
          </cell>
          <cell r="AB53">
            <v>224</v>
          </cell>
          <cell r="AG53">
            <v>200</v>
          </cell>
        </row>
        <row r="54">
          <cell r="G54" t="str">
            <v>IPSec_D</v>
          </cell>
          <cell r="P54" t="str">
            <v>BC</v>
          </cell>
          <cell r="X54">
            <v>0</v>
          </cell>
          <cell r="Y54">
            <v>0</v>
          </cell>
          <cell r="Z54">
            <v>0</v>
          </cell>
          <cell r="AA54">
            <v>24</v>
          </cell>
          <cell r="AB54">
            <v>224</v>
          </cell>
          <cell r="AG54">
            <v>200</v>
          </cell>
        </row>
        <row r="55">
          <cell r="G55" t="str">
            <v>IPSec_D</v>
          </cell>
          <cell r="P55" t="str">
            <v>BC</v>
          </cell>
          <cell r="X55">
            <v>0</v>
          </cell>
          <cell r="Y55">
            <v>0</v>
          </cell>
          <cell r="Z55">
            <v>0</v>
          </cell>
          <cell r="AA55">
            <v>24</v>
          </cell>
          <cell r="AB55">
            <v>224</v>
          </cell>
          <cell r="AG55">
            <v>200</v>
          </cell>
        </row>
        <row r="56">
          <cell r="G56" t="str">
            <v>IPSec_D</v>
          </cell>
          <cell r="P56" t="str">
            <v>BC</v>
          </cell>
          <cell r="X56">
            <v>0</v>
          </cell>
          <cell r="Y56">
            <v>0</v>
          </cell>
          <cell r="Z56">
            <v>0</v>
          </cell>
          <cell r="AA56">
            <v>24</v>
          </cell>
          <cell r="AB56">
            <v>224</v>
          </cell>
          <cell r="AG56">
            <v>200</v>
          </cell>
        </row>
        <row r="57">
          <cell r="G57" t="str">
            <v>IPSec_D</v>
          </cell>
          <cell r="P57" t="str">
            <v>BC</v>
          </cell>
          <cell r="X57">
            <v>0</v>
          </cell>
          <cell r="Y57">
            <v>0</v>
          </cell>
          <cell r="Z57">
            <v>0</v>
          </cell>
          <cell r="AA57">
            <v>24</v>
          </cell>
          <cell r="AB57">
            <v>224</v>
          </cell>
          <cell r="AG57">
            <v>200</v>
          </cell>
        </row>
        <row r="58">
          <cell r="G58" t="str">
            <v>IPSec_D</v>
          </cell>
          <cell r="P58" t="str">
            <v>BC</v>
          </cell>
          <cell r="X58">
            <v>0</v>
          </cell>
          <cell r="Y58">
            <v>0</v>
          </cell>
          <cell r="Z58">
            <v>0</v>
          </cell>
          <cell r="AA58">
            <v>24</v>
          </cell>
          <cell r="AB58">
            <v>224</v>
          </cell>
          <cell r="AG58">
            <v>200</v>
          </cell>
        </row>
        <row r="59">
          <cell r="G59" t="str">
            <v>IPSec_D</v>
          </cell>
          <cell r="P59" t="str">
            <v>BC</v>
          </cell>
          <cell r="X59">
            <v>0</v>
          </cell>
          <cell r="Y59">
            <v>0</v>
          </cell>
          <cell r="Z59">
            <v>0</v>
          </cell>
          <cell r="AA59">
            <v>24</v>
          </cell>
          <cell r="AB59">
            <v>224</v>
          </cell>
          <cell r="AG59">
            <v>200</v>
          </cell>
        </row>
        <row r="60">
          <cell r="G60" t="str">
            <v>IPSec_D</v>
          </cell>
          <cell r="P60" t="str">
            <v>BC</v>
          </cell>
          <cell r="X60">
            <v>0</v>
          </cell>
          <cell r="Y60">
            <v>0</v>
          </cell>
          <cell r="Z60">
            <v>0</v>
          </cell>
          <cell r="AA60">
            <v>24</v>
          </cell>
          <cell r="AB60">
            <v>224</v>
          </cell>
          <cell r="AG60">
            <v>200</v>
          </cell>
        </row>
        <row r="61">
          <cell r="G61" t="str">
            <v>IPSec_D</v>
          </cell>
          <cell r="P61" t="str">
            <v>BC</v>
          </cell>
          <cell r="X61">
            <v>0</v>
          </cell>
          <cell r="Y61">
            <v>0</v>
          </cell>
          <cell r="Z61">
            <v>0</v>
          </cell>
          <cell r="AA61">
            <v>24</v>
          </cell>
          <cell r="AB61">
            <v>224</v>
          </cell>
          <cell r="AG61">
            <v>200</v>
          </cell>
        </row>
        <row r="62">
          <cell r="G62" t="str">
            <v>IPSec_D</v>
          </cell>
          <cell r="P62" t="str">
            <v>BC</v>
          </cell>
          <cell r="X62">
            <v>0</v>
          </cell>
          <cell r="Y62">
            <v>0</v>
          </cell>
          <cell r="Z62">
            <v>0</v>
          </cell>
          <cell r="AA62">
            <v>24</v>
          </cell>
          <cell r="AB62">
            <v>224</v>
          </cell>
          <cell r="AG62">
            <v>200</v>
          </cell>
        </row>
        <row r="63">
          <cell r="G63" t="str">
            <v>IPSec_D</v>
          </cell>
          <cell r="P63" t="str">
            <v>BC</v>
          </cell>
          <cell r="X63">
            <v>0</v>
          </cell>
          <cell r="Y63">
            <v>0</v>
          </cell>
          <cell r="Z63">
            <v>0</v>
          </cell>
          <cell r="AA63">
            <v>24</v>
          </cell>
          <cell r="AB63">
            <v>224</v>
          </cell>
          <cell r="AG63">
            <v>200</v>
          </cell>
        </row>
        <row r="64">
          <cell r="G64" t="str">
            <v>IPSec_D</v>
          </cell>
          <cell r="P64" t="str">
            <v>BC</v>
          </cell>
          <cell r="X64">
            <v>0</v>
          </cell>
          <cell r="Y64">
            <v>0</v>
          </cell>
          <cell r="Z64">
            <v>0</v>
          </cell>
          <cell r="AA64">
            <v>24</v>
          </cell>
          <cell r="AB64">
            <v>224</v>
          </cell>
          <cell r="AG64">
            <v>200</v>
          </cell>
        </row>
        <row r="65">
          <cell r="G65" t="str">
            <v>IPSec_D</v>
          </cell>
          <cell r="P65" t="str">
            <v>BC</v>
          </cell>
          <cell r="X65">
            <v>0</v>
          </cell>
          <cell r="Y65">
            <v>0</v>
          </cell>
          <cell r="Z65">
            <v>0</v>
          </cell>
          <cell r="AA65">
            <v>24</v>
          </cell>
          <cell r="AB65">
            <v>224</v>
          </cell>
          <cell r="AG65">
            <v>200</v>
          </cell>
        </row>
        <row r="66">
          <cell r="G66" t="str">
            <v>IPSec_D</v>
          </cell>
          <cell r="P66" t="str">
            <v>BC</v>
          </cell>
          <cell r="X66">
            <v>0</v>
          </cell>
          <cell r="Y66">
            <v>0</v>
          </cell>
          <cell r="Z66">
            <v>0</v>
          </cell>
          <cell r="AA66">
            <v>24</v>
          </cell>
          <cell r="AB66">
            <v>224</v>
          </cell>
          <cell r="AG66">
            <v>200</v>
          </cell>
        </row>
        <row r="67">
          <cell r="G67" t="str">
            <v>IPSec_D</v>
          </cell>
          <cell r="P67" t="str">
            <v>BC</v>
          </cell>
          <cell r="X67">
            <v>0</v>
          </cell>
          <cell r="Y67">
            <v>0</v>
          </cell>
          <cell r="Z67">
            <v>0</v>
          </cell>
          <cell r="AA67">
            <v>24</v>
          </cell>
          <cell r="AB67">
            <v>224</v>
          </cell>
          <cell r="AG67">
            <v>200</v>
          </cell>
        </row>
        <row r="68">
          <cell r="G68" t="str">
            <v>IPSec_D</v>
          </cell>
          <cell r="P68" t="str">
            <v>BC</v>
          </cell>
          <cell r="X68">
            <v>0</v>
          </cell>
          <cell r="Y68">
            <v>0</v>
          </cell>
          <cell r="Z68">
            <v>0</v>
          </cell>
          <cell r="AA68">
            <v>24</v>
          </cell>
          <cell r="AB68">
            <v>224</v>
          </cell>
          <cell r="AG68">
            <v>200</v>
          </cell>
        </row>
        <row r="69">
          <cell r="G69" t="str">
            <v>IPSec_D</v>
          </cell>
          <cell r="P69" t="str">
            <v>BC</v>
          </cell>
          <cell r="X69">
            <v>0</v>
          </cell>
          <cell r="Y69">
            <v>0</v>
          </cell>
          <cell r="Z69">
            <v>0</v>
          </cell>
          <cell r="AA69">
            <v>24</v>
          </cell>
          <cell r="AB69">
            <v>224</v>
          </cell>
          <cell r="AG69">
            <v>200</v>
          </cell>
        </row>
        <row r="70">
          <cell r="G70" t="str">
            <v>IPSec_D</v>
          </cell>
          <cell r="P70" t="str">
            <v>BC</v>
          </cell>
          <cell r="X70">
            <v>0</v>
          </cell>
          <cell r="Y70">
            <v>0</v>
          </cell>
          <cell r="Z70">
            <v>0</v>
          </cell>
          <cell r="AA70">
            <v>24</v>
          </cell>
          <cell r="AB70">
            <v>224</v>
          </cell>
          <cell r="AG70">
            <v>200</v>
          </cell>
        </row>
        <row r="71">
          <cell r="G71" t="str">
            <v>IPSec_D</v>
          </cell>
          <cell r="P71" t="str">
            <v>BC</v>
          </cell>
          <cell r="X71">
            <v>0</v>
          </cell>
          <cell r="Y71">
            <v>0</v>
          </cell>
          <cell r="Z71">
            <v>0</v>
          </cell>
          <cell r="AA71">
            <v>24</v>
          </cell>
          <cell r="AB71">
            <v>224</v>
          </cell>
          <cell r="AG71">
            <v>200</v>
          </cell>
        </row>
        <row r="72">
          <cell r="G72" t="str">
            <v>IPSec_D</v>
          </cell>
          <cell r="P72" t="str">
            <v>BC</v>
          </cell>
          <cell r="X72">
            <v>0</v>
          </cell>
          <cell r="Y72">
            <v>0</v>
          </cell>
          <cell r="Z72">
            <v>0</v>
          </cell>
          <cell r="AA72">
            <v>24</v>
          </cell>
          <cell r="AB72">
            <v>224</v>
          </cell>
          <cell r="AG72">
            <v>200</v>
          </cell>
        </row>
        <row r="73">
          <cell r="G73" t="str">
            <v>IPSec_D</v>
          </cell>
          <cell r="P73" t="str">
            <v>BC</v>
          </cell>
          <cell r="X73">
            <v>0</v>
          </cell>
          <cell r="Y73">
            <v>0</v>
          </cell>
          <cell r="Z73">
            <v>0</v>
          </cell>
          <cell r="AA73">
            <v>24</v>
          </cell>
          <cell r="AB73">
            <v>224</v>
          </cell>
          <cell r="AG73">
            <v>200</v>
          </cell>
        </row>
        <row r="74">
          <cell r="G74" t="str">
            <v>IPSec_D</v>
          </cell>
          <cell r="P74" t="str">
            <v>MB</v>
          </cell>
          <cell r="X74">
            <v>10</v>
          </cell>
          <cell r="Y74">
            <v>14.000000000000002</v>
          </cell>
          <cell r="Z74">
            <v>0</v>
          </cell>
          <cell r="AA74">
            <v>0</v>
          </cell>
          <cell r="AB74">
            <v>224</v>
          </cell>
          <cell r="AG74">
            <v>200</v>
          </cell>
        </row>
        <row r="75">
          <cell r="G75" t="str">
            <v>IPSec_D</v>
          </cell>
          <cell r="P75" t="str">
            <v>MB</v>
          </cell>
          <cell r="X75">
            <v>10</v>
          </cell>
          <cell r="Y75">
            <v>14.000000000000002</v>
          </cell>
          <cell r="Z75">
            <v>0</v>
          </cell>
          <cell r="AA75">
            <v>0</v>
          </cell>
          <cell r="AB75">
            <v>224</v>
          </cell>
          <cell r="AG75">
            <v>200</v>
          </cell>
        </row>
        <row r="76">
          <cell r="G76" t="str">
            <v>IPSec_D</v>
          </cell>
          <cell r="P76" t="str">
            <v>MB</v>
          </cell>
          <cell r="X76">
            <v>10</v>
          </cell>
          <cell r="Y76">
            <v>14.000000000000002</v>
          </cell>
          <cell r="Z76">
            <v>0</v>
          </cell>
          <cell r="AA76">
            <v>0</v>
          </cell>
          <cell r="AB76">
            <v>224</v>
          </cell>
          <cell r="AG76">
            <v>200</v>
          </cell>
        </row>
        <row r="77">
          <cell r="G77" t="str">
            <v>IPSec_D</v>
          </cell>
          <cell r="P77" t="str">
            <v>MB</v>
          </cell>
          <cell r="X77">
            <v>10</v>
          </cell>
          <cell r="Y77">
            <v>14.000000000000002</v>
          </cell>
          <cell r="Z77">
            <v>0</v>
          </cell>
          <cell r="AA77">
            <v>0</v>
          </cell>
          <cell r="AB77">
            <v>224</v>
          </cell>
          <cell r="AG77">
            <v>200</v>
          </cell>
        </row>
        <row r="78">
          <cell r="G78" t="str">
            <v>IPSec_D</v>
          </cell>
          <cell r="P78" t="str">
            <v>MB</v>
          </cell>
          <cell r="X78">
            <v>10</v>
          </cell>
          <cell r="Y78">
            <v>14.000000000000002</v>
          </cell>
          <cell r="Z78">
            <v>0</v>
          </cell>
          <cell r="AA78">
            <v>0</v>
          </cell>
          <cell r="AB78">
            <v>224</v>
          </cell>
          <cell r="AG78">
            <v>200</v>
          </cell>
        </row>
        <row r="79">
          <cell r="G79" t="str">
            <v>IPSec_D</v>
          </cell>
          <cell r="P79" t="str">
            <v>MB</v>
          </cell>
          <cell r="X79">
            <v>10</v>
          </cell>
          <cell r="Y79">
            <v>14.000000000000002</v>
          </cell>
          <cell r="Z79">
            <v>0</v>
          </cell>
          <cell r="AA79">
            <v>0</v>
          </cell>
          <cell r="AB79">
            <v>224</v>
          </cell>
          <cell r="AG79">
            <v>200</v>
          </cell>
        </row>
        <row r="80">
          <cell r="G80" t="str">
            <v>IPSec_D</v>
          </cell>
          <cell r="P80" t="str">
            <v>MB</v>
          </cell>
          <cell r="X80">
            <v>10</v>
          </cell>
          <cell r="Y80">
            <v>14.000000000000002</v>
          </cell>
          <cell r="Z80">
            <v>0</v>
          </cell>
          <cell r="AA80">
            <v>0</v>
          </cell>
          <cell r="AB80">
            <v>224</v>
          </cell>
          <cell r="AG80">
            <v>200</v>
          </cell>
        </row>
        <row r="81">
          <cell r="G81" t="str">
            <v>IPSec_D</v>
          </cell>
          <cell r="P81" t="str">
            <v>MB</v>
          </cell>
          <cell r="X81">
            <v>10</v>
          </cell>
          <cell r="Y81">
            <v>14.000000000000002</v>
          </cell>
          <cell r="Z81">
            <v>0</v>
          </cell>
          <cell r="AA81">
            <v>0</v>
          </cell>
          <cell r="AB81">
            <v>224</v>
          </cell>
          <cell r="AG81">
            <v>200</v>
          </cell>
        </row>
        <row r="82">
          <cell r="G82" t="str">
            <v>IPSec_D</v>
          </cell>
          <cell r="P82" t="str">
            <v>MB</v>
          </cell>
          <cell r="X82">
            <v>10</v>
          </cell>
          <cell r="Y82">
            <v>14.000000000000002</v>
          </cell>
          <cell r="Z82">
            <v>0</v>
          </cell>
          <cell r="AA82">
            <v>0</v>
          </cell>
          <cell r="AB82">
            <v>224</v>
          </cell>
          <cell r="AG82">
            <v>200</v>
          </cell>
        </row>
        <row r="83">
          <cell r="G83" t="str">
            <v>IPSec_D</v>
          </cell>
          <cell r="P83" t="str">
            <v>MB</v>
          </cell>
          <cell r="X83">
            <v>10</v>
          </cell>
          <cell r="Y83">
            <v>14.000000000000002</v>
          </cell>
          <cell r="Z83">
            <v>0</v>
          </cell>
          <cell r="AA83">
            <v>0</v>
          </cell>
          <cell r="AB83">
            <v>224</v>
          </cell>
          <cell r="AG83">
            <v>200</v>
          </cell>
        </row>
        <row r="84">
          <cell r="G84" t="str">
            <v>IPSec_D</v>
          </cell>
          <cell r="P84" t="str">
            <v>MB</v>
          </cell>
          <cell r="X84">
            <v>10</v>
          </cell>
          <cell r="Y84">
            <v>14.000000000000002</v>
          </cell>
          <cell r="Z84">
            <v>0</v>
          </cell>
          <cell r="AA84">
            <v>0</v>
          </cell>
          <cell r="AB84">
            <v>224</v>
          </cell>
          <cell r="AG84">
            <v>200</v>
          </cell>
        </row>
        <row r="85">
          <cell r="G85" t="str">
            <v>IPSec_D</v>
          </cell>
          <cell r="P85" t="str">
            <v>MB</v>
          </cell>
          <cell r="X85">
            <v>10</v>
          </cell>
          <cell r="Y85">
            <v>14.000000000000002</v>
          </cell>
          <cell r="Z85">
            <v>0</v>
          </cell>
          <cell r="AA85">
            <v>0</v>
          </cell>
          <cell r="AB85">
            <v>224</v>
          </cell>
          <cell r="AG85">
            <v>200</v>
          </cell>
        </row>
        <row r="86">
          <cell r="G86" t="str">
            <v>IPSec_D</v>
          </cell>
          <cell r="P86" t="str">
            <v>MB</v>
          </cell>
          <cell r="X86">
            <v>10</v>
          </cell>
          <cell r="Y86">
            <v>14.000000000000002</v>
          </cell>
          <cell r="Z86">
            <v>0</v>
          </cell>
          <cell r="AA86">
            <v>0</v>
          </cell>
          <cell r="AB86">
            <v>224</v>
          </cell>
          <cell r="AG86">
            <v>200</v>
          </cell>
        </row>
        <row r="87">
          <cell r="G87" t="str">
            <v>IPSec_D</v>
          </cell>
          <cell r="P87" t="str">
            <v>MB</v>
          </cell>
          <cell r="X87">
            <v>10</v>
          </cell>
          <cell r="Y87">
            <v>14.000000000000002</v>
          </cell>
          <cell r="Z87">
            <v>0</v>
          </cell>
          <cell r="AA87">
            <v>0</v>
          </cell>
          <cell r="AB87">
            <v>224</v>
          </cell>
          <cell r="AG87">
            <v>200</v>
          </cell>
        </row>
        <row r="88">
          <cell r="G88" t="str">
            <v>IPSec_D</v>
          </cell>
          <cell r="P88" t="str">
            <v>MB</v>
          </cell>
          <cell r="X88">
            <v>10</v>
          </cell>
          <cell r="Y88">
            <v>14.000000000000002</v>
          </cell>
          <cell r="Z88">
            <v>0</v>
          </cell>
          <cell r="AA88">
            <v>0</v>
          </cell>
          <cell r="AB88">
            <v>224</v>
          </cell>
          <cell r="AG88">
            <v>200</v>
          </cell>
        </row>
        <row r="89">
          <cell r="G89" t="str">
            <v>IPSec_D</v>
          </cell>
          <cell r="P89" t="str">
            <v>MB</v>
          </cell>
          <cell r="X89">
            <v>10</v>
          </cell>
          <cell r="Y89">
            <v>14.000000000000002</v>
          </cell>
          <cell r="Z89">
            <v>0</v>
          </cell>
          <cell r="AA89">
            <v>0</v>
          </cell>
          <cell r="AB89">
            <v>224</v>
          </cell>
          <cell r="AG89">
            <v>200</v>
          </cell>
        </row>
        <row r="90">
          <cell r="G90" t="str">
            <v>IPSec_D</v>
          </cell>
          <cell r="P90" t="str">
            <v>MB</v>
          </cell>
          <cell r="X90">
            <v>10</v>
          </cell>
          <cell r="Y90">
            <v>14.000000000000002</v>
          </cell>
          <cell r="Z90">
            <v>0</v>
          </cell>
          <cell r="AA90">
            <v>0</v>
          </cell>
          <cell r="AB90">
            <v>224</v>
          </cell>
          <cell r="AG90">
            <v>200</v>
          </cell>
        </row>
        <row r="91">
          <cell r="G91" t="str">
            <v>IPSec_D</v>
          </cell>
          <cell r="P91" t="str">
            <v>MB</v>
          </cell>
          <cell r="X91">
            <v>10</v>
          </cell>
          <cell r="Y91">
            <v>14.000000000000002</v>
          </cell>
          <cell r="Z91">
            <v>0</v>
          </cell>
          <cell r="AA91">
            <v>0</v>
          </cell>
          <cell r="AB91">
            <v>224</v>
          </cell>
          <cell r="AG91">
            <v>200</v>
          </cell>
        </row>
        <row r="92">
          <cell r="G92" t="str">
            <v>IPSec_D</v>
          </cell>
          <cell r="P92" t="str">
            <v>MB</v>
          </cell>
          <cell r="X92">
            <v>10</v>
          </cell>
          <cell r="Y92">
            <v>14.000000000000002</v>
          </cell>
          <cell r="Z92">
            <v>0</v>
          </cell>
          <cell r="AA92">
            <v>0</v>
          </cell>
          <cell r="AB92">
            <v>224</v>
          </cell>
          <cell r="AG92">
            <v>200</v>
          </cell>
        </row>
        <row r="93">
          <cell r="G93" t="str">
            <v>IPSec_D</v>
          </cell>
          <cell r="P93" t="str">
            <v>MB</v>
          </cell>
          <cell r="X93">
            <v>10</v>
          </cell>
          <cell r="Y93">
            <v>14.000000000000002</v>
          </cell>
          <cell r="Z93">
            <v>0</v>
          </cell>
          <cell r="AA93">
            <v>0</v>
          </cell>
          <cell r="AB93">
            <v>224</v>
          </cell>
          <cell r="AG93">
            <v>200</v>
          </cell>
        </row>
        <row r="94">
          <cell r="G94" t="str">
            <v>IPSec_D</v>
          </cell>
          <cell r="P94" t="str">
            <v>MB</v>
          </cell>
          <cell r="X94">
            <v>10</v>
          </cell>
          <cell r="Y94">
            <v>14.000000000000002</v>
          </cell>
          <cell r="Z94">
            <v>0</v>
          </cell>
          <cell r="AA94">
            <v>0</v>
          </cell>
          <cell r="AB94">
            <v>224</v>
          </cell>
          <cell r="AG94">
            <v>200</v>
          </cell>
        </row>
        <row r="95">
          <cell r="G95" t="str">
            <v>IPSec_D</v>
          </cell>
          <cell r="P95" t="str">
            <v>MB</v>
          </cell>
          <cell r="X95">
            <v>10</v>
          </cell>
          <cell r="Y95">
            <v>14.000000000000002</v>
          </cell>
          <cell r="Z95">
            <v>0</v>
          </cell>
          <cell r="AA95">
            <v>0</v>
          </cell>
          <cell r="AB95">
            <v>224</v>
          </cell>
          <cell r="AG95">
            <v>200</v>
          </cell>
        </row>
        <row r="96">
          <cell r="G96" t="str">
            <v>IPSec_D</v>
          </cell>
          <cell r="P96" t="str">
            <v>MB</v>
          </cell>
          <cell r="X96">
            <v>10</v>
          </cell>
          <cell r="Y96">
            <v>14.000000000000002</v>
          </cell>
          <cell r="Z96">
            <v>0</v>
          </cell>
          <cell r="AA96">
            <v>0</v>
          </cell>
          <cell r="AB96">
            <v>224</v>
          </cell>
          <cell r="AG96">
            <v>200</v>
          </cell>
        </row>
        <row r="97">
          <cell r="G97" t="str">
            <v>IPSec_D</v>
          </cell>
          <cell r="P97" t="str">
            <v>MB</v>
          </cell>
          <cell r="X97">
            <v>10</v>
          </cell>
          <cell r="Y97">
            <v>14.000000000000002</v>
          </cell>
          <cell r="Z97">
            <v>0</v>
          </cell>
          <cell r="AA97">
            <v>0</v>
          </cell>
          <cell r="AB97">
            <v>224</v>
          </cell>
          <cell r="AG97">
            <v>200</v>
          </cell>
        </row>
        <row r="98">
          <cell r="G98" t="str">
            <v>IPSec_D</v>
          </cell>
          <cell r="P98" t="str">
            <v>MB</v>
          </cell>
          <cell r="X98">
            <v>10</v>
          </cell>
          <cell r="Y98">
            <v>14.000000000000002</v>
          </cell>
          <cell r="Z98">
            <v>0</v>
          </cell>
          <cell r="AA98">
            <v>0</v>
          </cell>
          <cell r="AB98">
            <v>224</v>
          </cell>
          <cell r="AG98">
            <v>200</v>
          </cell>
        </row>
        <row r="99">
          <cell r="G99" t="str">
            <v>IPSec_D</v>
          </cell>
          <cell r="P99" t="str">
            <v>MB</v>
          </cell>
          <cell r="X99">
            <v>10</v>
          </cell>
          <cell r="Y99">
            <v>14.000000000000002</v>
          </cell>
          <cell r="Z99">
            <v>0</v>
          </cell>
          <cell r="AA99">
            <v>0</v>
          </cell>
          <cell r="AB99">
            <v>224</v>
          </cell>
          <cell r="AG99">
            <v>200</v>
          </cell>
        </row>
        <row r="100">
          <cell r="G100" t="str">
            <v>IPSec_D</v>
          </cell>
          <cell r="P100" t="str">
            <v>MB</v>
          </cell>
          <cell r="X100">
            <v>10</v>
          </cell>
          <cell r="Y100">
            <v>14.000000000000002</v>
          </cell>
          <cell r="Z100">
            <v>0</v>
          </cell>
          <cell r="AA100">
            <v>0</v>
          </cell>
          <cell r="AB100">
            <v>224</v>
          </cell>
          <cell r="AG100">
            <v>200</v>
          </cell>
        </row>
        <row r="101">
          <cell r="G101" t="str">
            <v>IPSec_D</v>
          </cell>
          <cell r="P101" t="str">
            <v>MB</v>
          </cell>
          <cell r="X101">
            <v>10</v>
          </cell>
          <cell r="Y101">
            <v>14.000000000000002</v>
          </cell>
          <cell r="Z101">
            <v>0</v>
          </cell>
          <cell r="AA101">
            <v>0</v>
          </cell>
          <cell r="AB101">
            <v>224</v>
          </cell>
          <cell r="AG101">
            <v>200</v>
          </cell>
        </row>
        <row r="102">
          <cell r="G102" t="str">
            <v>IPSec_D</v>
          </cell>
          <cell r="P102" t="str">
            <v>MB</v>
          </cell>
          <cell r="X102">
            <v>10</v>
          </cell>
          <cell r="Y102">
            <v>14.000000000000002</v>
          </cell>
          <cell r="Z102">
            <v>0</v>
          </cell>
          <cell r="AA102">
            <v>0</v>
          </cell>
          <cell r="AB102">
            <v>224</v>
          </cell>
          <cell r="AG102">
            <v>200</v>
          </cell>
        </row>
        <row r="103">
          <cell r="G103" t="str">
            <v>IPSec_D</v>
          </cell>
          <cell r="P103" t="str">
            <v>MB</v>
          </cell>
          <cell r="X103">
            <v>10</v>
          </cell>
          <cell r="Y103">
            <v>14.000000000000002</v>
          </cell>
          <cell r="Z103">
            <v>0</v>
          </cell>
          <cell r="AA103">
            <v>0</v>
          </cell>
          <cell r="AB103">
            <v>224</v>
          </cell>
          <cell r="AG103">
            <v>200</v>
          </cell>
        </row>
        <row r="104">
          <cell r="G104" t="str">
            <v>IPSec_D</v>
          </cell>
          <cell r="P104" t="str">
            <v>MB</v>
          </cell>
          <cell r="X104">
            <v>10</v>
          </cell>
          <cell r="Y104">
            <v>14.000000000000002</v>
          </cell>
          <cell r="Z104">
            <v>0</v>
          </cell>
          <cell r="AA104">
            <v>0</v>
          </cell>
          <cell r="AB104">
            <v>224</v>
          </cell>
          <cell r="AG104">
            <v>200</v>
          </cell>
        </row>
        <row r="105">
          <cell r="G105" t="str">
            <v>IPSec_D</v>
          </cell>
          <cell r="P105" t="str">
            <v>MB</v>
          </cell>
          <cell r="X105">
            <v>10</v>
          </cell>
          <cell r="Y105">
            <v>14.000000000000002</v>
          </cell>
          <cell r="Z105">
            <v>0</v>
          </cell>
          <cell r="AA105">
            <v>0</v>
          </cell>
          <cell r="AB105">
            <v>224</v>
          </cell>
          <cell r="AG105">
            <v>200</v>
          </cell>
        </row>
        <row r="106">
          <cell r="G106" t="str">
            <v>IPSec_D</v>
          </cell>
          <cell r="P106" t="str">
            <v>MB</v>
          </cell>
          <cell r="X106">
            <v>10</v>
          </cell>
          <cell r="Y106">
            <v>14.000000000000002</v>
          </cell>
          <cell r="Z106">
            <v>0</v>
          </cell>
          <cell r="AA106">
            <v>0</v>
          </cell>
          <cell r="AB106">
            <v>224</v>
          </cell>
          <cell r="AG106">
            <v>200</v>
          </cell>
        </row>
        <row r="107">
          <cell r="G107" t="str">
            <v>IPSec_D</v>
          </cell>
          <cell r="P107" t="str">
            <v>MB</v>
          </cell>
          <cell r="X107">
            <v>10</v>
          </cell>
          <cell r="Y107">
            <v>14.000000000000002</v>
          </cell>
          <cell r="Z107">
            <v>0</v>
          </cell>
          <cell r="AA107">
            <v>0</v>
          </cell>
          <cell r="AB107">
            <v>224</v>
          </cell>
          <cell r="AG107">
            <v>200</v>
          </cell>
        </row>
        <row r="108">
          <cell r="G108" t="str">
            <v>IPSec_D</v>
          </cell>
          <cell r="P108" t="str">
            <v>MB</v>
          </cell>
          <cell r="X108">
            <v>10</v>
          </cell>
          <cell r="Y108">
            <v>14.000000000000002</v>
          </cell>
          <cell r="Z108">
            <v>0</v>
          </cell>
          <cell r="AA108">
            <v>0</v>
          </cell>
          <cell r="AB108">
            <v>224</v>
          </cell>
          <cell r="AG108">
            <v>200</v>
          </cell>
        </row>
        <row r="109">
          <cell r="G109" t="str">
            <v>IPSec_D</v>
          </cell>
          <cell r="P109" t="str">
            <v>MB</v>
          </cell>
          <cell r="X109">
            <v>10</v>
          </cell>
          <cell r="Y109">
            <v>14.000000000000002</v>
          </cell>
          <cell r="Z109">
            <v>0</v>
          </cell>
          <cell r="AA109">
            <v>0</v>
          </cell>
          <cell r="AB109">
            <v>224</v>
          </cell>
          <cell r="AG109">
            <v>200</v>
          </cell>
        </row>
        <row r="110">
          <cell r="G110" t="str">
            <v>IPSec_D</v>
          </cell>
          <cell r="P110" t="str">
            <v>MB</v>
          </cell>
          <cell r="X110">
            <v>10</v>
          </cell>
          <cell r="Y110">
            <v>14.000000000000002</v>
          </cell>
          <cell r="Z110">
            <v>0</v>
          </cell>
          <cell r="AA110">
            <v>0</v>
          </cell>
          <cell r="AB110">
            <v>224</v>
          </cell>
          <cell r="AG110">
            <v>200</v>
          </cell>
        </row>
        <row r="111">
          <cell r="G111" t="str">
            <v>IPSec_D</v>
          </cell>
          <cell r="P111" t="str">
            <v>MB</v>
          </cell>
          <cell r="X111">
            <v>10</v>
          </cell>
          <cell r="Y111">
            <v>14.000000000000002</v>
          </cell>
          <cell r="Z111">
            <v>0</v>
          </cell>
          <cell r="AA111">
            <v>0</v>
          </cell>
          <cell r="AB111">
            <v>224</v>
          </cell>
          <cell r="AG111">
            <v>200</v>
          </cell>
        </row>
        <row r="112">
          <cell r="G112" t="str">
            <v>IPSec_D</v>
          </cell>
          <cell r="P112" t="str">
            <v>MB</v>
          </cell>
          <cell r="X112">
            <v>10</v>
          </cell>
          <cell r="Y112">
            <v>14.000000000000002</v>
          </cell>
          <cell r="Z112">
            <v>0</v>
          </cell>
          <cell r="AA112">
            <v>0</v>
          </cell>
          <cell r="AB112">
            <v>224</v>
          </cell>
          <cell r="AG112">
            <v>200</v>
          </cell>
        </row>
        <row r="113">
          <cell r="G113" t="str">
            <v>IPSec_D</v>
          </cell>
          <cell r="P113" t="str">
            <v>MB</v>
          </cell>
          <cell r="X113">
            <v>10</v>
          </cell>
          <cell r="Y113">
            <v>14.000000000000002</v>
          </cell>
          <cell r="Z113">
            <v>0</v>
          </cell>
          <cell r="AA113">
            <v>0</v>
          </cell>
          <cell r="AB113">
            <v>224</v>
          </cell>
          <cell r="AG113">
            <v>200</v>
          </cell>
        </row>
        <row r="114">
          <cell r="G114" t="str">
            <v>IPSec_D</v>
          </cell>
          <cell r="P114" t="str">
            <v>MB</v>
          </cell>
          <cell r="X114">
            <v>10</v>
          </cell>
          <cell r="Y114">
            <v>14.000000000000002</v>
          </cell>
          <cell r="Z114">
            <v>0</v>
          </cell>
          <cell r="AA114">
            <v>0</v>
          </cell>
          <cell r="AB114">
            <v>224</v>
          </cell>
          <cell r="AG114">
            <v>200</v>
          </cell>
        </row>
        <row r="115">
          <cell r="G115" t="str">
            <v>IPSec_D</v>
          </cell>
          <cell r="P115" t="str">
            <v>MB</v>
          </cell>
          <cell r="X115">
            <v>10</v>
          </cell>
          <cell r="Y115">
            <v>14.000000000000002</v>
          </cell>
          <cell r="Z115">
            <v>0</v>
          </cell>
          <cell r="AA115">
            <v>0</v>
          </cell>
          <cell r="AB115">
            <v>224</v>
          </cell>
          <cell r="AG115">
            <v>200</v>
          </cell>
        </row>
        <row r="116">
          <cell r="G116" t="str">
            <v>IPSec_D</v>
          </cell>
          <cell r="P116" t="str">
            <v>MB</v>
          </cell>
          <cell r="X116">
            <v>10</v>
          </cell>
          <cell r="Y116">
            <v>14.000000000000002</v>
          </cell>
          <cell r="Z116">
            <v>0</v>
          </cell>
          <cell r="AA116">
            <v>0</v>
          </cell>
          <cell r="AB116">
            <v>224</v>
          </cell>
          <cell r="AG116">
            <v>200</v>
          </cell>
        </row>
        <row r="117">
          <cell r="G117" t="str">
            <v>IPSec_D</v>
          </cell>
          <cell r="P117" t="str">
            <v>MB</v>
          </cell>
          <cell r="X117">
            <v>10</v>
          </cell>
          <cell r="Y117">
            <v>14.000000000000002</v>
          </cell>
          <cell r="Z117">
            <v>0</v>
          </cell>
          <cell r="AA117">
            <v>0</v>
          </cell>
          <cell r="AB117">
            <v>224</v>
          </cell>
          <cell r="AG117">
            <v>200</v>
          </cell>
        </row>
        <row r="118">
          <cell r="G118" t="str">
            <v>IPSec_D</v>
          </cell>
          <cell r="P118" t="str">
            <v>MB</v>
          </cell>
          <cell r="X118">
            <v>10</v>
          </cell>
          <cell r="Y118">
            <v>14.000000000000002</v>
          </cell>
          <cell r="Z118">
            <v>0</v>
          </cell>
          <cell r="AA118">
            <v>0</v>
          </cell>
          <cell r="AB118">
            <v>224</v>
          </cell>
          <cell r="AG118">
            <v>200</v>
          </cell>
        </row>
        <row r="119">
          <cell r="G119" t="str">
            <v>IPSec_D</v>
          </cell>
          <cell r="P119" t="str">
            <v>MB</v>
          </cell>
          <cell r="X119">
            <v>10</v>
          </cell>
          <cell r="Y119">
            <v>14.000000000000002</v>
          </cell>
          <cell r="Z119">
            <v>0</v>
          </cell>
          <cell r="AA119">
            <v>0</v>
          </cell>
          <cell r="AB119">
            <v>224</v>
          </cell>
          <cell r="AG119">
            <v>200</v>
          </cell>
        </row>
        <row r="120">
          <cell r="G120" t="str">
            <v>IPSec_D</v>
          </cell>
          <cell r="P120" t="str">
            <v>MB</v>
          </cell>
          <cell r="X120">
            <v>10</v>
          </cell>
          <cell r="Y120">
            <v>14.000000000000002</v>
          </cell>
          <cell r="Z120">
            <v>0</v>
          </cell>
          <cell r="AA120">
            <v>0</v>
          </cell>
          <cell r="AB120">
            <v>224</v>
          </cell>
          <cell r="AG120">
            <v>200</v>
          </cell>
        </row>
        <row r="121">
          <cell r="G121" t="str">
            <v>IPSec_D</v>
          </cell>
          <cell r="P121" t="str">
            <v>MB</v>
          </cell>
          <cell r="X121">
            <v>10</v>
          </cell>
          <cell r="Y121">
            <v>14.000000000000002</v>
          </cell>
          <cell r="Z121">
            <v>0</v>
          </cell>
          <cell r="AA121">
            <v>0</v>
          </cell>
          <cell r="AB121">
            <v>224</v>
          </cell>
          <cell r="AG121">
            <v>200</v>
          </cell>
        </row>
        <row r="122">
          <cell r="G122" t="str">
            <v>IPSec_D</v>
          </cell>
          <cell r="P122" t="str">
            <v>MB</v>
          </cell>
          <cell r="X122">
            <v>10</v>
          </cell>
          <cell r="Y122">
            <v>14.000000000000002</v>
          </cell>
          <cell r="Z122">
            <v>0</v>
          </cell>
          <cell r="AA122">
            <v>0</v>
          </cell>
          <cell r="AB122">
            <v>224</v>
          </cell>
          <cell r="AG122">
            <v>200</v>
          </cell>
        </row>
        <row r="123">
          <cell r="G123" t="str">
            <v>IPSec_D</v>
          </cell>
          <cell r="P123" t="str">
            <v>MB</v>
          </cell>
          <cell r="X123">
            <v>10</v>
          </cell>
          <cell r="Y123">
            <v>14.000000000000002</v>
          </cell>
          <cell r="Z123">
            <v>0</v>
          </cell>
          <cell r="AA123">
            <v>0</v>
          </cell>
          <cell r="AB123">
            <v>224</v>
          </cell>
          <cell r="AG123">
            <v>200</v>
          </cell>
        </row>
        <row r="124">
          <cell r="G124" t="str">
            <v>IPSec_D</v>
          </cell>
          <cell r="P124" t="str">
            <v>MB</v>
          </cell>
          <cell r="X124">
            <v>10</v>
          </cell>
          <cell r="Y124">
            <v>14.000000000000002</v>
          </cell>
          <cell r="Z124">
            <v>0</v>
          </cell>
          <cell r="AA124">
            <v>0</v>
          </cell>
          <cell r="AB124">
            <v>224</v>
          </cell>
          <cell r="AG124">
            <v>200</v>
          </cell>
        </row>
        <row r="125">
          <cell r="G125" t="str">
            <v>IPSec_D</v>
          </cell>
          <cell r="P125" t="str">
            <v>MB</v>
          </cell>
          <cell r="X125">
            <v>10</v>
          </cell>
          <cell r="Y125">
            <v>14.000000000000002</v>
          </cell>
          <cell r="Z125">
            <v>0</v>
          </cell>
          <cell r="AA125">
            <v>0</v>
          </cell>
          <cell r="AB125">
            <v>224</v>
          </cell>
          <cell r="AG125">
            <v>200</v>
          </cell>
        </row>
        <row r="126">
          <cell r="G126" t="str">
            <v>IPSec_D</v>
          </cell>
          <cell r="P126" t="str">
            <v>MB</v>
          </cell>
          <cell r="X126">
            <v>10</v>
          </cell>
          <cell r="Y126">
            <v>14.000000000000002</v>
          </cell>
          <cell r="Z126">
            <v>0</v>
          </cell>
          <cell r="AA126">
            <v>0</v>
          </cell>
          <cell r="AB126">
            <v>224</v>
          </cell>
          <cell r="AG126">
            <v>200</v>
          </cell>
        </row>
        <row r="127">
          <cell r="G127" t="str">
            <v>IPSec_D</v>
          </cell>
          <cell r="P127" t="str">
            <v>MB</v>
          </cell>
          <cell r="X127">
            <v>10</v>
          </cell>
          <cell r="Y127">
            <v>14.000000000000002</v>
          </cell>
          <cell r="Z127">
            <v>0</v>
          </cell>
          <cell r="AA127">
            <v>0</v>
          </cell>
          <cell r="AB127">
            <v>224</v>
          </cell>
          <cell r="AG127">
            <v>200</v>
          </cell>
        </row>
        <row r="128">
          <cell r="G128" t="str">
            <v>IPSec_D</v>
          </cell>
          <cell r="P128" t="str">
            <v>MB</v>
          </cell>
          <cell r="X128">
            <v>10</v>
          </cell>
          <cell r="Y128">
            <v>14.000000000000002</v>
          </cell>
          <cell r="Z128">
            <v>0</v>
          </cell>
          <cell r="AA128">
            <v>0</v>
          </cell>
          <cell r="AB128">
            <v>224</v>
          </cell>
          <cell r="AG128">
            <v>200</v>
          </cell>
        </row>
        <row r="129">
          <cell r="G129" t="str">
            <v>IPSec_D</v>
          </cell>
          <cell r="P129" t="str">
            <v>MB</v>
          </cell>
          <cell r="X129">
            <v>10</v>
          </cell>
          <cell r="Y129">
            <v>14.000000000000002</v>
          </cell>
          <cell r="Z129">
            <v>0</v>
          </cell>
          <cell r="AA129">
            <v>0</v>
          </cell>
          <cell r="AB129">
            <v>224</v>
          </cell>
          <cell r="AG129">
            <v>200</v>
          </cell>
        </row>
        <row r="130">
          <cell r="G130" t="str">
            <v>IPSec_D</v>
          </cell>
          <cell r="P130" t="str">
            <v>MB</v>
          </cell>
          <cell r="X130">
            <v>10</v>
          </cell>
          <cell r="Y130">
            <v>14.000000000000002</v>
          </cell>
          <cell r="Z130">
            <v>0</v>
          </cell>
          <cell r="AA130">
            <v>0</v>
          </cell>
          <cell r="AB130">
            <v>224</v>
          </cell>
          <cell r="AG130">
            <v>200</v>
          </cell>
        </row>
        <row r="131">
          <cell r="G131" t="str">
            <v>IPSec_D</v>
          </cell>
          <cell r="P131" t="str">
            <v>MB</v>
          </cell>
          <cell r="X131">
            <v>10</v>
          </cell>
          <cell r="Y131">
            <v>14.000000000000002</v>
          </cell>
          <cell r="Z131">
            <v>0</v>
          </cell>
          <cell r="AA131">
            <v>0</v>
          </cell>
          <cell r="AB131">
            <v>224</v>
          </cell>
          <cell r="AG131">
            <v>200</v>
          </cell>
        </row>
        <row r="132">
          <cell r="G132" t="str">
            <v>IPSec_D</v>
          </cell>
          <cell r="P132" t="str">
            <v>MB</v>
          </cell>
          <cell r="X132">
            <v>10</v>
          </cell>
          <cell r="Y132">
            <v>14.000000000000002</v>
          </cell>
          <cell r="Z132">
            <v>0</v>
          </cell>
          <cell r="AA132">
            <v>0</v>
          </cell>
          <cell r="AB132">
            <v>224</v>
          </cell>
          <cell r="AG132">
            <v>200</v>
          </cell>
        </row>
        <row r="133">
          <cell r="G133" t="str">
            <v>IPSec_D</v>
          </cell>
          <cell r="P133" t="str">
            <v>MB</v>
          </cell>
          <cell r="X133">
            <v>10</v>
          </cell>
          <cell r="Y133">
            <v>14.000000000000002</v>
          </cell>
          <cell r="Z133">
            <v>0</v>
          </cell>
          <cell r="AA133">
            <v>0</v>
          </cell>
          <cell r="AB133">
            <v>224</v>
          </cell>
          <cell r="AG133">
            <v>200</v>
          </cell>
        </row>
        <row r="134">
          <cell r="G134" t="str">
            <v>IPSec_D</v>
          </cell>
          <cell r="P134" t="str">
            <v>MB</v>
          </cell>
          <cell r="X134">
            <v>10</v>
          </cell>
          <cell r="Y134">
            <v>14.000000000000002</v>
          </cell>
          <cell r="Z134">
            <v>0</v>
          </cell>
          <cell r="AA134">
            <v>0</v>
          </cell>
          <cell r="AB134">
            <v>224</v>
          </cell>
          <cell r="AG134">
            <v>200</v>
          </cell>
        </row>
        <row r="135">
          <cell r="G135" t="str">
            <v>IPSec_D</v>
          </cell>
          <cell r="P135" t="str">
            <v>MB</v>
          </cell>
          <cell r="X135">
            <v>10</v>
          </cell>
          <cell r="Y135">
            <v>14.000000000000002</v>
          </cell>
          <cell r="Z135">
            <v>0</v>
          </cell>
          <cell r="AA135">
            <v>0</v>
          </cell>
          <cell r="AB135">
            <v>224</v>
          </cell>
          <cell r="AG135">
            <v>200</v>
          </cell>
        </row>
        <row r="136">
          <cell r="G136" t="str">
            <v>IPSec_D</v>
          </cell>
          <cell r="P136" t="str">
            <v>MB</v>
          </cell>
          <cell r="X136">
            <v>10</v>
          </cell>
          <cell r="Y136">
            <v>14.000000000000002</v>
          </cell>
          <cell r="Z136">
            <v>0</v>
          </cell>
          <cell r="AA136">
            <v>0</v>
          </cell>
          <cell r="AB136">
            <v>224</v>
          </cell>
          <cell r="AG136">
            <v>200</v>
          </cell>
        </row>
        <row r="137">
          <cell r="G137" t="str">
            <v>IPSec_D</v>
          </cell>
          <cell r="P137" t="str">
            <v>MB</v>
          </cell>
          <cell r="X137">
            <v>10</v>
          </cell>
          <cell r="Y137">
            <v>14.000000000000002</v>
          </cell>
          <cell r="Z137">
            <v>0</v>
          </cell>
          <cell r="AA137">
            <v>0</v>
          </cell>
          <cell r="AB137">
            <v>224</v>
          </cell>
          <cell r="AG137">
            <v>200</v>
          </cell>
        </row>
        <row r="138">
          <cell r="G138" t="str">
            <v>IPSec_D</v>
          </cell>
          <cell r="P138" t="str">
            <v>NB</v>
          </cell>
          <cell r="X138">
            <v>0</v>
          </cell>
          <cell r="Y138">
            <v>0</v>
          </cell>
          <cell r="Z138">
            <v>0</v>
          </cell>
          <cell r="AA138">
            <v>26</v>
          </cell>
          <cell r="AB138">
            <v>226</v>
          </cell>
          <cell r="AG138">
            <v>200</v>
          </cell>
        </row>
        <row r="139">
          <cell r="G139" t="str">
            <v>IPSec_D</v>
          </cell>
          <cell r="P139" t="str">
            <v>NB</v>
          </cell>
          <cell r="X139">
            <v>0</v>
          </cell>
          <cell r="Y139">
            <v>0</v>
          </cell>
          <cell r="Z139">
            <v>0</v>
          </cell>
          <cell r="AA139">
            <v>26</v>
          </cell>
          <cell r="AB139">
            <v>226</v>
          </cell>
          <cell r="AG139">
            <v>200</v>
          </cell>
        </row>
        <row r="140">
          <cell r="G140" t="str">
            <v>IPSEC_D</v>
          </cell>
          <cell r="P140" t="str">
            <v>NF</v>
          </cell>
          <cell r="X140">
            <v>0</v>
          </cell>
          <cell r="Y140">
            <v>0</v>
          </cell>
          <cell r="Z140">
            <v>0</v>
          </cell>
          <cell r="AA140">
            <v>26</v>
          </cell>
          <cell r="AB140">
            <v>226</v>
          </cell>
          <cell r="AG140">
            <v>200</v>
          </cell>
        </row>
        <row r="141">
          <cell r="G141" t="str">
            <v>IPSec_D</v>
          </cell>
          <cell r="P141" t="str">
            <v>NF</v>
          </cell>
          <cell r="X141">
            <v>0</v>
          </cell>
          <cell r="Y141">
            <v>0</v>
          </cell>
          <cell r="Z141">
            <v>0</v>
          </cell>
          <cell r="AA141">
            <v>26</v>
          </cell>
          <cell r="AB141">
            <v>226</v>
          </cell>
          <cell r="AG141">
            <v>200</v>
          </cell>
        </row>
        <row r="142">
          <cell r="G142" t="str">
            <v>IPSec_C</v>
          </cell>
          <cell r="P142" t="str">
            <v>NS</v>
          </cell>
          <cell r="X142">
            <v>0</v>
          </cell>
          <cell r="Y142">
            <v>0</v>
          </cell>
          <cell r="Z142">
            <v>0</v>
          </cell>
          <cell r="AA142">
            <v>30</v>
          </cell>
          <cell r="AB142">
            <v>230</v>
          </cell>
          <cell r="AG142">
            <v>200</v>
          </cell>
        </row>
        <row r="143">
          <cell r="G143" t="str">
            <v>IPSec_D</v>
          </cell>
          <cell r="P143" t="str">
            <v>NS</v>
          </cell>
          <cell r="X143">
            <v>0</v>
          </cell>
          <cell r="Y143">
            <v>0</v>
          </cell>
          <cell r="Z143">
            <v>0</v>
          </cell>
          <cell r="AA143">
            <v>30</v>
          </cell>
          <cell r="AB143">
            <v>230</v>
          </cell>
          <cell r="AG143">
            <v>200</v>
          </cell>
        </row>
        <row r="144">
          <cell r="G144" t="str">
            <v>IPSec_D</v>
          </cell>
          <cell r="P144" t="str">
            <v>NS</v>
          </cell>
          <cell r="X144">
            <v>0</v>
          </cell>
          <cell r="Y144">
            <v>0</v>
          </cell>
          <cell r="Z144">
            <v>0</v>
          </cell>
          <cell r="AA144">
            <v>30</v>
          </cell>
          <cell r="AB144">
            <v>230</v>
          </cell>
          <cell r="AG144">
            <v>200</v>
          </cell>
        </row>
        <row r="145">
          <cell r="G145" t="str">
            <v>IPSec_D</v>
          </cell>
          <cell r="P145" t="str">
            <v>NS</v>
          </cell>
          <cell r="X145">
            <v>0</v>
          </cell>
          <cell r="Y145">
            <v>0</v>
          </cell>
          <cell r="Z145">
            <v>0</v>
          </cell>
          <cell r="AA145">
            <v>30</v>
          </cell>
          <cell r="AB145">
            <v>230</v>
          </cell>
          <cell r="AG145">
            <v>200</v>
          </cell>
        </row>
        <row r="146">
          <cell r="G146" t="str">
            <v>IPSec_D</v>
          </cell>
          <cell r="P146" t="str">
            <v>NS</v>
          </cell>
          <cell r="X146">
            <v>0</v>
          </cell>
          <cell r="Y146">
            <v>0</v>
          </cell>
          <cell r="Z146">
            <v>0</v>
          </cell>
          <cell r="AA146">
            <v>30</v>
          </cell>
          <cell r="AB146">
            <v>230</v>
          </cell>
          <cell r="AG146">
            <v>200</v>
          </cell>
        </row>
        <row r="147">
          <cell r="G147" t="str">
            <v>IPSec_D</v>
          </cell>
          <cell r="P147" t="str">
            <v>NS</v>
          </cell>
          <cell r="X147">
            <v>0</v>
          </cell>
          <cell r="Y147">
            <v>0</v>
          </cell>
          <cell r="Z147">
            <v>0</v>
          </cell>
          <cell r="AA147">
            <v>30</v>
          </cell>
          <cell r="AB147">
            <v>230</v>
          </cell>
          <cell r="AG147">
            <v>200</v>
          </cell>
        </row>
        <row r="148">
          <cell r="G148" t="str">
            <v>IPSec_D</v>
          </cell>
          <cell r="P148" t="str">
            <v>NS</v>
          </cell>
          <cell r="X148">
            <v>0</v>
          </cell>
          <cell r="Y148">
            <v>0</v>
          </cell>
          <cell r="Z148">
            <v>0</v>
          </cell>
          <cell r="AA148">
            <v>30</v>
          </cell>
          <cell r="AB148">
            <v>230</v>
          </cell>
          <cell r="AG148">
            <v>200</v>
          </cell>
        </row>
        <row r="149">
          <cell r="G149" t="str">
            <v>IPSec_D</v>
          </cell>
          <cell r="P149" t="str">
            <v>NS</v>
          </cell>
          <cell r="X149">
            <v>0</v>
          </cell>
          <cell r="Y149">
            <v>0</v>
          </cell>
          <cell r="Z149">
            <v>0</v>
          </cell>
          <cell r="AA149">
            <v>30</v>
          </cell>
          <cell r="AB149">
            <v>230</v>
          </cell>
          <cell r="AG149">
            <v>200</v>
          </cell>
        </row>
        <row r="150">
          <cell r="G150" t="str">
            <v>IPSec_D</v>
          </cell>
          <cell r="P150" t="str">
            <v>NS</v>
          </cell>
          <cell r="X150">
            <v>0</v>
          </cell>
          <cell r="Y150">
            <v>0</v>
          </cell>
          <cell r="Z150">
            <v>0</v>
          </cell>
          <cell r="AA150">
            <v>30</v>
          </cell>
          <cell r="AB150">
            <v>230</v>
          </cell>
          <cell r="AG150">
            <v>200</v>
          </cell>
        </row>
        <row r="151">
          <cell r="G151" t="str">
            <v>IPSec_D</v>
          </cell>
          <cell r="P151" t="str">
            <v>NS</v>
          </cell>
          <cell r="X151">
            <v>0</v>
          </cell>
          <cell r="Y151">
            <v>0</v>
          </cell>
          <cell r="Z151">
            <v>0</v>
          </cell>
          <cell r="AA151">
            <v>30</v>
          </cell>
          <cell r="AB151">
            <v>230</v>
          </cell>
          <cell r="AG151">
            <v>200</v>
          </cell>
        </row>
        <row r="152">
          <cell r="G152" t="str">
            <v>IPSec_D</v>
          </cell>
          <cell r="P152" t="str">
            <v>NS</v>
          </cell>
          <cell r="X152">
            <v>0</v>
          </cell>
          <cell r="Y152">
            <v>0</v>
          </cell>
          <cell r="Z152">
            <v>0</v>
          </cell>
          <cell r="AA152">
            <v>30</v>
          </cell>
          <cell r="AB152">
            <v>230</v>
          </cell>
          <cell r="AG152">
            <v>200</v>
          </cell>
        </row>
        <row r="153">
          <cell r="G153" t="str">
            <v>IPSec_C</v>
          </cell>
          <cell r="P153" t="str">
            <v>ON</v>
          </cell>
          <cell r="X153">
            <v>0</v>
          </cell>
          <cell r="Y153">
            <v>0</v>
          </cell>
          <cell r="Z153">
            <v>0</v>
          </cell>
          <cell r="AA153">
            <v>26</v>
          </cell>
          <cell r="AB153">
            <v>226</v>
          </cell>
          <cell r="AG153">
            <v>200</v>
          </cell>
        </row>
        <row r="154">
          <cell r="G154" t="str">
            <v>IPSec_C</v>
          </cell>
          <cell r="P154" t="str">
            <v>ON</v>
          </cell>
          <cell r="X154">
            <v>0</v>
          </cell>
          <cell r="Y154">
            <v>0</v>
          </cell>
          <cell r="Z154">
            <v>0</v>
          </cell>
          <cell r="AA154">
            <v>26</v>
          </cell>
          <cell r="AB154">
            <v>226</v>
          </cell>
          <cell r="AG154">
            <v>200</v>
          </cell>
        </row>
        <row r="155">
          <cell r="G155" t="str">
            <v>IPSec_C</v>
          </cell>
          <cell r="P155" t="str">
            <v>ON</v>
          </cell>
          <cell r="X155">
            <v>0</v>
          </cell>
          <cell r="Y155">
            <v>0</v>
          </cell>
          <cell r="Z155">
            <v>0</v>
          </cell>
          <cell r="AA155">
            <v>26</v>
          </cell>
          <cell r="AB155">
            <v>226</v>
          </cell>
          <cell r="AG155">
            <v>200</v>
          </cell>
        </row>
        <row r="156">
          <cell r="G156" t="str">
            <v>IPSec_C</v>
          </cell>
          <cell r="P156" t="str">
            <v>ON</v>
          </cell>
          <cell r="X156">
            <v>0</v>
          </cell>
          <cell r="Y156">
            <v>0</v>
          </cell>
          <cell r="Z156">
            <v>0</v>
          </cell>
          <cell r="AA156">
            <v>26</v>
          </cell>
          <cell r="AB156">
            <v>226</v>
          </cell>
          <cell r="AG156">
            <v>200</v>
          </cell>
        </row>
        <row r="157">
          <cell r="G157" t="str">
            <v>IPSec_C</v>
          </cell>
          <cell r="P157" t="str">
            <v>ON</v>
          </cell>
          <cell r="X157">
            <v>0</v>
          </cell>
          <cell r="Y157">
            <v>0</v>
          </cell>
          <cell r="Z157">
            <v>0</v>
          </cell>
          <cell r="AA157">
            <v>26</v>
          </cell>
          <cell r="AB157">
            <v>226</v>
          </cell>
          <cell r="AG157">
            <v>200</v>
          </cell>
        </row>
        <row r="158">
          <cell r="G158" t="str">
            <v>IPSec_C</v>
          </cell>
          <cell r="P158" t="str">
            <v>ON</v>
          </cell>
          <cell r="X158">
            <v>0</v>
          </cell>
          <cell r="Y158">
            <v>0</v>
          </cell>
          <cell r="Z158">
            <v>0</v>
          </cell>
          <cell r="AA158">
            <v>26</v>
          </cell>
          <cell r="AB158">
            <v>226</v>
          </cell>
          <cell r="AG158">
            <v>200</v>
          </cell>
        </row>
        <row r="159">
          <cell r="G159" t="str">
            <v>IPSec_C</v>
          </cell>
          <cell r="P159" t="str">
            <v>ON</v>
          </cell>
          <cell r="X159">
            <v>0</v>
          </cell>
          <cell r="Y159">
            <v>0</v>
          </cell>
          <cell r="Z159">
            <v>0</v>
          </cell>
          <cell r="AA159">
            <v>26</v>
          </cell>
          <cell r="AB159">
            <v>226</v>
          </cell>
          <cell r="AG159">
            <v>200</v>
          </cell>
        </row>
        <row r="160">
          <cell r="G160" t="str">
            <v>IPSec_C</v>
          </cell>
          <cell r="P160" t="str">
            <v>ON</v>
          </cell>
          <cell r="X160">
            <v>0</v>
          </cell>
          <cell r="Y160">
            <v>0</v>
          </cell>
          <cell r="Z160">
            <v>0</v>
          </cell>
          <cell r="AA160">
            <v>26</v>
          </cell>
          <cell r="AB160">
            <v>226</v>
          </cell>
          <cell r="AG160">
            <v>200</v>
          </cell>
        </row>
        <row r="161">
          <cell r="G161" t="str">
            <v>IPSec_D</v>
          </cell>
          <cell r="P161" t="str">
            <v>ON</v>
          </cell>
          <cell r="X161">
            <v>0</v>
          </cell>
          <cell r="Y161">
            <v>0</v>
          </cell>
          <cell r="Z161">
            <v>0</v>
          </cell>
          <cell r="AA161">
            <v>26</v>
          </cell>
          <cell r="AB161">
            <v>226</v>
          </cell>
          <cell r="AG161">
            <v>200</v>
          </cell>
        </row>
        <row r="162">
          <cell r="G162" t="str">
            <v>IPSec_D</v>
          </cell>
          <cell r="P162" t="str">
            <v>ON</v>
          </cell>
          <cell r="X162">
            <v>0</v>
          </cell>
          <cell r="Y162">
            <v>0</v>
          </cell>
          <cell r="Z162">
            <v>0</v>
          </cell>
          <cell r="AA162">
            <v>26</v>
          </cell>
          <cell r="AB162">
            <v>226</v>
          </cell>
          <cell r="AG162">
            <v>200</v>
          </cell>
        </row>
        <row r="163">
          <cell r="G163" t="str">
            <v>IPSec_D</v>
          </cell>
          <cell r="P163" t="str">
            <v>ON</v>
          </cell>
          <cell r="X163">
            <v>0</v>
          </cell>
          <cell r="Y163">
            <v>0</v>
          </cell>
          <cell r="Z163">
            <v>0</v>
          </cell>
          <cell r="AA163">
            <v>26</v>
          </cell>
          <cell r="AB163">
            <v>226</v>
          </cell>
          <cell r="AG163">
            <v>200</v>
          </cell>
        </row>
        <row r="164">
          <cell r="G164" t="str">
            <v>IPSec_D</v>
          </cell>
          <cell r="P164" t="str">
            <v>ON</v>
          </cell>
          <cell r="X164">
            <v>0</v>
          </cell>
          <cell r="Y164">
            <v>0</v>
          </cell>
          <cell r="Z164">
            <v>0</v>
          </cell>
          <cell r="AA164">
            <v>26</v>
          </cell>
          <cell r="AB164">
            <v>226</v>
          </cell>
          <cell r="AG164">
            <v>200</v>
          </cell>
        </row>
        <row r="165">
          <cell r="G165" t="str">
            <v>IPSec_D</v>
          </cell>
          <cell r="P165" t="str">
            <v>ON</v>
          </cell>
          <cell r="X165">
            <v>0</v>
          </cell>
          <cell r="Y165">
            <v>0</v>
          </cell>
          <cell r="Z165">
            <v>0</v>
          </cell>
          <cell r="AA165">
            <v>26</v>
          </cell>
          <cell r="AB165">
            <v>226</v>
          </cell>
          <cell r="AG165">
            <v>200</v>
          </cell>
        </row>
        <row r="166">
          <cell r="G166" t="str">
            <v>IPSec_D</v>
          </cell>
          <cell r="P166" t="str">
            <v>ON</v>
          </cell>
          <cell r="X166">
            <v>0</v>
          </cell>
          <cell r="Y166">
            <v>0</v>
          </cell>
          <cell r="Z166">
            <v>0</v>
          </cell>
          <cell r="AA166">
            <v>26</v>
          </cell>
          <cell r="AB166">
            <v>226</v>
          </cell>
          <cell r="AG166">
            <v>200</v>
          </cell>
        </row>
        <row r="167">
          <cell r="G167" t="str">
            <v>IPSec_D</v>
          </cell>
          <cell r="P167" t="str">
            <v>ON</v>
          </cell>
          <cell r="X167">
            <v>0</v>
          </cell>
          <cell r="Y167">
            <v>0</v>
          </cell>
          <cell r="Z167">
            <v>0</v>
          </cell>
          <cell r="AA167">
            <v>26</v>
          </cell>
          <cell r="AB167">
            <v>226</v>
          </cell>
          <cell r="AG167">
            <v>200</v>
          </cell>
        </row>
        <row r="168">
          <cell r="G168" t="str">
            <v>IPSec_D</v>
          </cell>
          <cell r="P168" t="str">
            <v>ON</v>
          </cell>
          <cell r="X168">
            <v>0</v>
          </cell>
          <cell r="Y168">
            <v>0</v>
          </cell>
          <cell r="Z168">
            <v>0</v>
          </cell>
          <cell r="AA168">
            <v>26</v>
          </cell>
          <cell r="AB168">
            <v>226</v>
          </cell>
          <cell r="AG168">
            <v>200</v>
          </cell>
        </row>
        <row r="169">
          <cell r="G169" t="str">
            <v>IPSec_D</v>
          </cell>
          <cell r="P169" t="str">
            <v>ON</v>
          </cell>
          <cell r="X169">
            <v>0</v>
          </cell>
          <cell r="Y169">
            <v>0</v>
          </cell>
          <cell r="Z169">
            <v>0</v>
          </cell>
          <cell r="AA169">
            <v>26</v>
          </cell>
          <cell r="AB169">
            <v>226</v>
          </cell>
          <cell r="AG169">
            <v>200</v>
          </cell>
        </row>
        <row r="170">
          <cell r="G170" t="str">
            <v>IPSec_D</v>
          </cell>
          <cell r="P170" t="str">
            <v>ON</v>
          </cell>
          <cell r="X170">
            <v>0</v>
          </cell>
          <cell r="Y170">
            <v>0</v>
          </cell>
          <cell r="Z170">
            <v>0</v>
          </cell>
          <cell r="AA170">
            <v>26</v>
          </cell>
          <cell r="AB170">
            <v>226</v>
          </cell>
          <cell r="AG170">
            <v>200</v>
          </cell>
        </row>
        <row r="171">
          <cell r="G171" t="str">
            <v>IPSec_D</v>
          </cell>
          <cell r="P171" t="str">
            <v>ON</v>
          </cell>
          <cell r="X171">
            <v>0</v>
          </cell>
          <cell r="Y171">
            <v>0</v>
          </cell>
          <cell r="Z171">
            <v>0</v>
          </cell>
          <cell r="AA171">
            <v>26</v>
          </cell>
          <cell r="AB171">
            <v>226</v>
          </cell>
          <cell r="AG171">
            <v>200</v>
          </cell>
        </row>
        <row r="172">
          <cell r="G172" t="str">
            <v>IPSec_D</v>
          </cell>
          <cell r="P172" t="str">
            <v>ON</v>
          </cell>
          <cell r="X172">
            <v>0</v>
          </cell>
          <cell r="Y172">
            <v>0</v>
          </cell>
          <cell r="Z172">
            <v>0</v>
          </cell>
          <cell r="AA172">
            <v>26</v>
          </cell>
          <cell r="AB172">
            <v>226</v>
          </cell>
          <cell r="AG172">
            <v>200</v>
          </cell>
        </row>
        <row r="173">
          <cell r="G173" t="str">
            <v>IPSec_D</v>
          </cell>
          <cell r="P173" t="str">
            <v>ON</v>
          </cell>
          <cell r="X173">
            <v>0</v>
          </cell>
          <cell r="Y173">
            <v>0</v>
          </cell>
          <cell r="Z173">
            <v>0</v>
          </cell>
          <cell r="AA173">
            <v>26</v>
          </cell>
          <cell r="AB173">
            <v>226</v>
          </cell>
          <cell r="AG173">
            <v>200</v>
          </cell>
        </row>
        <row r="174">
          <cell r="G174" t="str">
            <v>IPSec_D</v>
          </cell>
          <cell r="P174" t="str">
            <v>ON</v>
          </cell>
          <cell r="X174">
            <v>0</v>
          </cell>
          <cell r="Y174">
            <v>0</v>
          </cell>
          <cell r="Z174">
            <v>0</v>
          </cell>
          <cell r="AA174">
            <v>26</v>
          </cell>
          <cell r="AB174">
            <v>226</v>
          </cell>
          <cell r="AG174">
            <v>200</v>
          </cell>
        </row>
        <row r="175">
          <cell r="G175" t="str">
            <v>IPSec_D</v>
          </cell>
          <cell r="P175" t="str">
            <v>ON</v>
          </cell>
          <cell r="X175">
            <v>0</v>
          </cell>
          <cell r="Y175">
            <v>0</v>
          </cell>
          <cell r="Z175">
            <v>0</v>
          </cell>
          <cell r="AA175">
            <v>26</v>
          </cell>
          <cell r="AB175">
            <v>226</v>
          </cell>
          <cell r="AG175">
            <v>200</v>
          </cell>
        </row>
        <row r="176">
          <cell r="G176" t="str">
            <v>IPSec_D</v>
          </cell>
          <cell r="P176" t="str">
            <v>ON</v>
          </cell>
          <cell r="X176">
            <v>0</v>
          </cell>
          <cell r="Y176">
            <v>0</v>
          </cell>
          <cell r="Z176">
            <v>0</v>
          </cell>
          <cell r="AA176">
            <v>26</v>
          </cell>
          <cell r="AB176">
            <v>226</v>
          </cell>
          <cell r="AG176">
            <v>200</v>
          </cell>
        </row>
        <row r="177">
          <cell r="G177" t="str">
            <v>IPSec_D</v>
          </cell>
          <cell r="P177" t="str">
            <v>ON</v>
          </cell>
          <cell r="X177">
            <v>0</v>
          </cell>
          <cell r="Y177">
            <v>0</v>
          </cell>
          <cell r="Z177">
            <v>0</v>
          </cell>
          <cell r="AA177">
            <v>26</v>
          </cell>
          <cell r="AB177">
            <v>226</v>
          </cell>
          <cell r="AG177">
            <v>200</v>
          </cell>
        </row>
        <row r="178">
          <cell r="G178" t="str">
            <v>IPSec_D</v>
          </cell>
          <cell r="P178" t="str">
            <v>ON</v>
          </cell>
          <cell r="X178">
            <v>0</v>
          </cell>
          <cell r="Y178">
            <v>0</v>
          </cell>
          <cell r="Z178">
            <v>0</v>
          </cell>
          <cell r="AA178">
            <v>26</v>
          </cell>
          <cell r="AB178">
            <v>226</v>
          </cell>
          <cell r="AG178">
            <v>200</v>
          </cell>
        </row>
        <row r="179">
          <cell r="G179" t="str">
            <v>IPSec_D</v>
          </cell>
          <cell r="P179" t="str">
            <v>ON</v>
          </cell>
          <cell r="X179">
            <v>0</v>
          </cell>
          <cell r="Y179">
            <v>0</v>
          </cell>
          <cell r="Z179">
            <v>0</v>
          </cell>
          <cell r="AA179">
            <v>26</v>
          </cell>
          <cell r="AB179">
            <v>226</v>
          </cell>
          <cell r="AG179">
            <v>200</v>
          </cell>
        </row>
        <row r="180">
          <cell r="G180" t="str">
            <v>IPSec_D</v>
          </cell>
          <cell r="P180" t="str">
            <v>ON</v>
          </cell>
          <cell r="X180">
            <v>0</v>
          </cell>
          <cell r="Y180">
            <v>0</v>
          </cell>
          <cell r="Z180">
            <v>0</v>
          </cell>
          <cell r="AA180">
            <v>26</v>
          </cell>
          <cell r="AB180">
            <v>226</v>
          </cell>
          <cell r="AG180">
            <v>200</v>
          </cell>
        </row>
        <row r="181">
          <cell r="G181" t="str">
            <v>IPSec_WC</v>
          </cell>
          <cell r="P181" t="str">
            <v>ON</v>
          </cell>
          <cell r="X181">
            <v>0</v>
          </cell>
          <cell r="Y181">
            <v>0</v>
          </cell>
          <cell r="Z181">
            <v>0</v>
          </cell>
          <cell r="AA181">
            <v>27.95</v>
          </cell>
          <cell r="AB181">
            <v>242.95</v>
          </cell>
          <cell r="AG181">
            <v>215</v>
          </cell>
        </row>
        <row r="182">
          <cell r="G182" t="str">
            <v>IPSec_WC</v>
          </cell>
          <cell r="P182" t="str">
            <v>ON</v>
          </cell>
          <cell r="X182">
            <v>0</v>
          </cell>
          <cell r="Y182">
            <v>0</v>
          </cell>
          <cell r="Z182">
            <v>0</v>
          </cell>
          <cell r="AA182">
            <v>0</v>
          </cell>
          <cell r="AB182">
            <v>0</v>
          </cell>
          <cell r="AG182">
            <v>0</v>
          </cell>
        </row>
        <row r="183">
          <cell r="G183" t="str">
            <v>IPSec_WC</v>
          </cell>
          <cell r="P183" t="str">
            <v>ON</v>
          </cell>
          <cell r="X183">
            <v>0</v>
          </cell>
          <cell r="Y183">
            <v>0</v>
          </cell>
          <cell r="Z183">
            <v>0</v>
          </cell>
          <cell r="AA183">
            <v>17.333333333333336</v>
          </cell>
          <cell r="AB183">
            <v>150.66666666666669</v>
          </cell>
          <cell r="AG183">
            <v>133.33333333333334</v>
          </cell>
        </row>
        <row r="184">
          <cell r="G184" t="str">
            <v>IPSec_WC</v>
          </cell>
          <cell r="P184" t="str">
            <v>ON</v>
          </cell>
          <cell r="X184">
            <v>0</v>
          </cell>
          <cell r="Y184">
            <v>0</v>
          </cell>
          <cell r="Z184">
            <v>0</v>
          </cell>
          <cell r="AA184">
            <v>60.190000000000005</v>
          </cell>
          <cell r="AB184">
            <v>523.19000000000005</v>
          </cell>
          <cell r="AG184">
            <v>463</v>
          </cell>
        </row>
        <row r="185">
          <cell r="G185" t="str">
            <v>IPSec_WC</v>
          </cell>
          <cell r="P185" t="str">
            <v>ON</v>
          </cell>
          <cell r="X185">
            <v>0</v>
          </cell>
          <cell r="Y185">
            <v>0</v>
          </cell>
          <cell r="Z185">
            <v>0</v>
          </cell>
          <cell r="AA185">
            <v>34.450000000000003</v>
          </cell>
          <cell r="AB185">
            <v>299.45</v>
          </cell>
          <cell r="AG185">
            <v>265</v>
          </cell>
        </row>
        <row r="186">
          <cell r="G186" t="str">
            <v>IPSec_WC</v>
          </cell>
          <cell r="P186" t="str">
            <v>ON</v>
          </cell>
          <cell r="X186">
            <v>0</v>
          </cell>
          <cell r="Y186">
            <v>0</v>
          </cell>
          <cell r="Z186">
            <v>0</v>
          </cell>
          <cell r="AA186">
            <v>10.4</v>
          </cell>
          <cell r="AB186">
            <v>90.4</v>
          </cell>
          <cell r="AG186">
            <v>80</v>
          </cell>
        </row>
        <row r="187">
          <cell r="G187" t="str">
            <v>IPSec_WC</v>
          </cell>
          <cell r="P187" t="str">
            <v>ON</v>
          </cell>
          <cell r="X187">
            <v>0</v>
          </cell>
          <cell r="Y187">
            <v>0</v>
          </cell>
          <cell r="Z187">
            <v>0</v>
          </cell>
          <cell r="AA187">
            <v>27.95</v>
          </cell>
          <cell r="AB187">
            <v>242.95</v>
          </cell>
          <cell r="AG187">
            <v>215</v>
          </cell>
        </row>
        <row r="188">
          <cell r="G188" t="str">
            <v>IPSec_WC</v>
          </cell>
          <cell r="P188" t="str">
            <v>ON</v>
          </cell>
          <cell r="X188">
            <v>0</v>
          </cell>
          <cell r="Y188">
            <v>0</v>
          </cell>
          <cell r="Z188">
            <v>0</v>
          </cell>
          <cell r="AA188">
            <v>27.95</v>
          </cell>
          <cell r="AB188">
            <v>242.95</v>
          </cell>
          <cell r="AG188">
            <v>215</v>
          </cell>
        </row>
        <row r="189">
          <cell r="G189" t="str">
            <v>IPSec_WC</v>
          </cell>
          <cell r="P189" t="str">
            <v>ON</v>
          </cell>
          <cell r="X189">
            <v>0</v>
          </cell>
          <cell r="Y189">
            <v>0</v>
          </cell>
          <cell r="Z189">
            <v>0</v>
          </cell>
          <cell r="AA189">
            <v>27.95</v>
          </cell>
          <cell r="AB189">
            <v>242.95</v>
          </cell>
          <cell r="AG189">
            <v>215</v>
          </cell>
        </row>
        <row r="190">
          <cell r="G190" t="str">
            <v>IPSec_WC</v>
          </cell>
          <cell r="P190" t="str">
            <v>ON</v>
          </cell>
          <cell r="X190">
            <v>0</v>
          </cell>
          <cell r="Y190">
            <v>0</v>
          </cell>
          <cell r="Z190">
            <v>0</v>
          </cell>
          <cell r="AA190">
            <v>27.95</v>
          </cell>
          <cell r="AB190">
            <v>242.95</v>
          </cell>
          <cell r="AG190">
            <v>215</v>
          </cell>
        </row>
        <row r="191">
          <cell r="G191" t="str">
            <v>IPSec_WC</v>
          </cell>
          <cell r="P191" t="str">
            <v>ON</v>
          </cell>
          <cell r="X191">
            <v>0</v>
          </cell>
          <cell r="Y191">
            <v>0</v>
          </cell>
          <cell r="Z191">
            <v>0</v>
          </cell>
          <cell r="AA191">
            <v>27.95</v>
          </cell>
          <cell r="AB191">
            <v>242.95</v>
          </cell>
          <cell r="AG191">
            <v>215</v>
          </cell>
        </row>
        <row r="192">
          <cell r="G192" t="str">
            <v>IPSec_D</v>
          </cell>
          <cell r="P192" t="str">
            <v>PEI</v>
          </cell>
          <cell r="X192">
            <v>10</v>
          </cell>
          <cell r="Y192">
            <v>20</v>
          </cell>
          <cell r="Z192">
            <v>0</v>
          </cell>
          <cell r="AA192">
            <v>0</v>
          </cell>
          <cell r="AB192">
            <v>230</v>
          </cell>
          <cell r="AG192">
            <v>200</v>
          </cell>
        </row>
        <row r="193">
          <cell r="G193" t="str">
            <v>IPSec_D</v>
          </cell>
          <cell r="P193" t="str">
            <v>PEI</v>
          </cell>
          <cell r="X193">
            <v>10</v>
          </cell>
          <cell r="Y193">
            <v>20</v>
          </cell>
          <cell r="Z193">
            <v>0</v>
          </cell>
          <cell r="AA193">
            <v>0</v>
          </cell>
          <cell r="AB193">
            <v>230</v>
          </cell>
          <cell r="AG193">
            <v>200</v>
          </cell>
        </row>
        <row r="194">
          <cell r="G194" t="str">
            <v>IPSec_C</v>
          </cell>
          <cell r="P194" t="str">
            <v>QC</v>
          </cell>
          <cell r="X194">
            <v>10</v>
          </cell>
          <cell r="Y194">
            <v>0</v>
          </cell>
          <cell r="Z194">
            <v>19.95</v>
          </cell>
          <cell r="AA194">
            <v>0</v>
          </cell>
          <cell r="AB194">
            <v>229.95</v>
          </cell>
          <cell r="AG194">
            <v>200</v>
          </cell>
        </row>
        <row r="195">
          <cell r="G195" t="str">
            <v>IPSec_C</v>
          </cell>
          <cell r="P195" t="str">
            <v>QC</v>
          </cell>
          <cell r="X195">
            <v>10</v>
          </cell>
          <cell r="Y195">
            <v>0</v>
          </cell>
          <cell r="Z195">
            <v>19.95</v>
          </cell>
          <cell r="AA195">
            <v>0</v>
          </cell>
          <cell r="AB195">
            <v>229.95</v>
          </cell>
          <cell r="AG195">
            <v>200</v>
          </cell>
        </row>
        <row r="196">
          <cell r="G196" t="str">
            <v>IPSec_C</v>
          </cell>
          <cell r="P196" t="str">
            <v>QC</v>
          </cell>
          <cell r="X196">
            <v>10</v>
          </cell>
          <cell r="Y196">
            <v>0</v>
          </cell>
          <cell r="Z196">
            <v>19.95</v>
          </cell>
          <cell r="AA196">
            <v>0</v>
          </cell>
          <cell r="AB196">
            <v>229.95</v>
          </cell>
          <cell r="AG196">
            <v>200</v>
          </cell>
        </row>
        <row r="197">
          <cell r="G197" t="str">
            <v>IPSec_C</v>
          </cell>
          <cell r="P197" t="str">
            <v>QC</v>
          </cell>
          <cell r="X197">
            <v>10</v>
          </cell>
          <cell r="Y197">
            <v>0</v>
          </cell>
          <cell r="Z197">
            <v>19.95</v>
          </cell>
          <cell r="AA197">
            <v>0</v>
          </cell>
          <cell r="AB197">
            <v>229.95</v>
          </cell>
          <cell r="AG197">
            <v>200</v>
          </cell>
        </row>
        <row r="198">
          <cell r="G198" t="str">
            <v>IPSec_C</v>
          </cell>
          <cell r="P198" t="str">
            <v>QC</v>
          </cell>
          <cell r="X198">
            <v>10</v>
          </cell>
          <cell r="Y198">
            <v>0</v>
          </cell>
          <cell r="Z198">
            <v>19.95</v>
          </cell>
          <cell r="AA198">
            <v>0</v>
          </cell>
          <cell r="AB198">
            <v>229.95</v>
          </cell>
          <cell r="AG198">
            <v>200</v>
          </cell>
        </row>
        <row r="199">
          <cell r="G199" t="str">
            <v>IPSec_C</v>
          </cell>
          <cell r="P199" t="str">
            <v>QC</v>
          </cell>
          <cell r="X199">
            <v>10</v>
          </cell>
          <cell r="Y199">
            <v>0</v>
          </cell>
          <cell r="Z199">
            <v>19.95</v>
          </cell>
          <cell r="AA199">
            <v>0</v>
          </cell>
          <cell r="AB199">
            <v>229.95</v>
          </cell>
          <cell r="AG199">
            <v>200</v>
          </cell>
        </row>
        <row r="200">
          <cell r="G200" t="str">
            <v>IPSec_C</v>
          </cell>
          <cell r="P200" t="str">
            <v>QC</v>
          </cell>
          <cell r="X200">
            <v>10</v>
          </cell>
          <cell r="Y200">
            <v>0</v>
          </cell>
          <cell r="Z200">
            <v>19.95</v>
          </cell>
          <cell r="AA200">
            <v>0</v>
          </cell>
          <cell r="AB200">
            <v>229.95</v>
          </cell>
          <cell r="AG200">
            <v>200</v>
          </cell>
        </row>
        <row r="201">
          <cell r="G201" t="str">
            <v>IPSec_D</v>
          </cell>
          <cell r="P201" t="str">
            <v>QC</v>
          </cell>
          <cell r="X201">
            <v>10</v>
          </cell>
          <cell r="Y201">
            <v>0</v>
          </cell>
          <cell r="Z201">
            <v>19.95</v>
          </cell>
          <cell r="AA201">
            <v>0</v>
          </cell>
          <cell r="AB201">
            <v>229.95</v>
          </cell>
          <cell r="AG201">
            <v>200</v>
          </cell>
        </row>
        <row r="202">
          <cell r="G202" t="str">
            <v>IPSec_WC</v>
          </cell>
          <cell r="P202" t="str">
            <v>QC</v>
          </cell>
          <cell r="X202">
            <v>10.75</v>
          </cell>
          <cell r="Y202">
            <v>0</v>
          </cell>
          <cell r="Z202">
            <v>21.446249999999999</v>
          </cell>
          <cell r="AA202">
            <v>0</v>
          </cell>
          <cell r="AB202">
            <v>247.19624999999999</v>
          </cell>
          <cell r="AG202">
            <v>215</v>
          </cell>
        </row>
        <row r="203">
          <cell r="G203" t="str">
            <v>IPSec_C</v>
          </cell>
          <cell r="P203" t="str">
            <v>SK</v>
          </cell>
          <cell r="X203">
            <v>10</v>
          </cell>
          <cell r="Y203">
            <v>10</v>
          </cell>
          <cell r="Z203">
            <v>0</v>
          </cell>
          <cell r="AA203">
            <v>0</v>
          </cell>
          <cell r="AB203">
            <v>220</v>
          </cell>
          <cell r="AG203">
            <v>200</v>
          </cell>
        </row>
        <row r="204">
          <cell r="G204" t="str">
            <v>IPSec_C</v>
          </cell>
          <cell r="P204" t="str">
            <v>SK</v>
          </cell>
          <cell r="X204">
            <v>10</v>
          </cell>
          <cell r="Y204">
            <v>10</v>
          </cell>
          <cell r="Z204">
            <v>0</v>
          </cell>
          <cell r="AA204">
            <v>0</v>
          </cell>
          <cell r="AB204">
            <v>220</v>
          </cell>
          <cell r="AG204">
            <v>200</v>
          </cell>
        </row>
        <row r="205">
          <cell r="G205" t="str">
            <v>IPSec_C</v>
          </cell>
          <cell r="P205" t="str">
            <v>SK</v>
          </cell>
          <cell r="X205">
            <v>10</v>
          </cell>
          <cell r="Y205">
            <v>10</v>
          </cell>
          <cell r="Z205">
            <v>0</v>
          </cell>
          <cell r="AA205">
            <v>0</v>
          </cell>
          <cell r="AB205">
            <v>220</v>
          </cell>
          <cell r="AG205">
            <v>200</v>
          </cell>
        </row>
        <row r="206">
          <cell r="G206" t="str">
            <v>IPSec_C</v>
          </cell>
          <cell r="P206" t="str">
            <v>SK</v>
          </cell>
          <cell r="X206">
            <v>10</v>
          </cell>
          <cell r="Y206">
            <v>10</v>
          </cell>
          <cell r="Z206">
            <v>0</v>
          </cell>
          <cell r="AA206">
            <v>0</v>
          </cell>
          <cell r="AB206">
            <v>220</v>
          </cell>
          <cell r="AG206">
            <v>200</v>
          </cell>
        </row>
        <row r="207">
          <cell r="G207" t="str">
            <v>IPSec_C</v>
          </cell>
          <cell r="P207" t="str">
            <v>SK</v>
          </cell>
          <cell r="X207">
            <v>10</v>
          </cell>
          <cell r="Y207">
            <v>10</v>
          </cell>
          <cell r="Z207">
            <v>0</v>
          </cell>
          <cell r="AA207">
            <v>0</v>
          </cell>
          <cell r="AB207">
            <v>220</v>
          </cell>
          <cell r="AG207">
            <v>200</v>
          </cell>
        </row>
        <row r="208">
          <cell r="G208" t="str">
            <v>IPSec_C</v>
          </cell>
          <cell r="P208" t="str">
            <v>SK</v>
          </cell>
          <cell r="X208">
            <v>10</v>
          </cell>
          <cell r="Y208">
            <v>10</v>
          </cell>
          <cell r="Z208">
            <v>0</v>
          </cell>
          <cell r="AA208">
            <v>0</v>
          </cell>
          <cell r="AB208">
            <v>220</v>
          </cell>
          <cell r="AG208">
            <v>200</v>
          </cell>
        </row>
        <row r="209">
          <cell r="G209" t="str">
            <v>IPSec_C</v>
          </cell>
          <cell r="P209" t="str">
            <v>SK</v>
          </cell>
          <cell r="X209">
            <v>10</v>
          </cell>
          <cell r="Y209">
            <v>10</v>
          </cell>
          <cell r="Z209">
            <v>0</v>
          </cell>
          <cell r="AA209">
            <v>0</v>
          </cell>
          <cell r="AB209">
            <v>220</v>
          </cell>
          <cell r="AG209">
            <v>200</v>
          </cell>
        </row>
        <row r="210">
          <cell r="G210" t="str">
            <v>IPSec_C</v>
          </cell>
          <cell r="P210" t="str">
            <v>SK</v>
          </cell>
          <cell r="X210">
            <v>10</v>
          </cell>
          <cell r="Y210">
            <v>10</v>
          </cell>
          <cell r="Z210">
            <v>0</v>
          </cell>
          <cell r="AA210">
            <v>0</v>
          </cell>
          <cell r="AB210">
            <v>220</v>
          </cell>
          <cell r="AG210">
            <v>200</v>
          </cell>
        </row>
        <row r="211">
          <cell r="G211" t="str">
            <v>IPSec_C</v>
          </cell>
          <cell r="P211" t="str">
            <v>SK</v>
          </cell>
          <cell r="X211">
            <v>10</v>
          </cell>
          <cell r="Y211">
            <v>10</v>
          </cell>
          <cell r="Z211">
            <v>0</v>
          </cell>
          <cell r="AA211">
            <v>0</v>
          </cell>
          <cell r="AB211">
            <v>220</v>
          </cell>
          <cell r="AG211">
            <v>200</v>
          </cell>
        </row>
        <row r="212">
          <cell r="G212" t="str">
            <v>IPSec_C</v>
          </cell>
          <cell r="P212" t="str">
            <v>SK</v>
          </cell>
          <cell r="X212">
            <v>10</v>
          </cell>
          <cell r="Y212">
            <v>10</v>
          </cell>
          <cell r="Z212">
            <v>0</v>
          </cell>
          <cell r="AA212">
            <v>0</v>
          </cell>
          <cell r="AB212">
            <v>220</v>
          </cell>
          <cell r="AG212">
            <v>200</v>
          </cell>
        </row>
        <row r="213">
          <cell r="G213" t="str">
            <v>IPSec_C</v>
          </cell>
          <cell r="P213" t="str">
            <v>SK</v>
          </cell>
          <cell r="X213">
            <v>10</v>
          </cell>
          <cell r="Y213">
            <v>10</v>
          </cell>
          <cell r="Z213">
            <v>0</v>
          </cell>
          <cell r="AA213">
            <v>0</v>
          </cell>
          <cell r="AB213">
            <v>220</v>
          </cell>
          <cell r="AG213">
            <v>200</v>
          </cell>
        </row>
        <row r="214">
          <cell r="G214" t="str">
            <v>IPSec_C</v>
          </cell>
          <cell r="P214" t="str">
            <v>SK</v>
          </cell>
          <cell r="X214">
            <v>10</v>
          </cell>
          <cell r="Y214">
            <v>10</v>
          </cell>
          <cell r="Z214">
            <v>0</v>
          </cell>
          <cell r="AA214">
            <v>0</v>
          </cell>
          <cell r="AB214">
            <v>220</v>
          </cell>
          <cell r="AG214">
            <v>200</v>
          </cell>
        </row>
        <row r="215">
          <cell r="G215" t="str">
            <v>IPSec_C</v>
          </cell>
          <cell r="P215" t="str">
            <v>SK</v>
          </cell>
          <cell r="X215">
            <v>10</v>
          </cell>
          <cell r="Y215">
            <v>10</v>
          </cell>
          <cell r="Z215">
            <v>0</v>
          </cell>
          <cell r="AA215">
            <v>0</v>
          </cell>
          <cell r="AB215">
            <v>220</v>
          </cell>
          <cell r="AG215">
            <v>200</v>
          </cell>
        </row>
        <row r="216">
          <cell r="G216" t="str">
            <v>IPSec_C</v>
          </cell>
          <cell r="P216" t="str">
            <v>SK</v>
          </cell>
          <cell r="X216">
            <v>10</v>
          </cell>
          <cell r="Y216">
            <v>10</v>
          </cell>
          <cell r="Z216">
            <v>0</v>
          </cell>
          <cell r="AA216">
            <v>0</v>
          </cell>
          <cell r="AB216">
            <v>220</v>
          </cell>
          <cell r="AG216">
            <v>200</v>
          </cell>
        </row>
        <row r="217">
          <cell r="G217" t="str">
            <v>IPSec_C</v>
          </cell>
          <cell r="P217" t="str">
            <v>SK</v>
          </cell>
          <cell r="X217">
            <v>10</v>
          </cell>
          <cell r="Y217">
            <v>10</v>
          </cell>
          <cell r="Z217">
            <v>0</v>
          </cell>
          <cell r="AA217">
            <v>0</v>
          </cell>
          <cell r="AB217">
            <v>220</v>
          </cell>
          <cell r="AG217">
            <v>200</v>
          </cell>
        </row>
        <row r="218">
          <cell r="G218" t="str">
            <v>IPSec_C</v>
          </cell>
          <cell r="P218" t="str">
            <v>SK</v>
          </cell>
          <cell r="X218">
            <v>10</v>
          </cell>
          <cell r="Y218">
            <v>10</v>
          </cell>
          <cell r="Z218">
            <v>0</v>
          </cell>
          <cell r="AA218">
            <v>0</v>
          </cell>
          <cell r="AB218">
            <v>220</v>
          </cell>
          <cell r="AG218">
            <v>200</v>
          </cell>
        </row>
        <row r="219">
          <cell r="G219" t="str">
            <v>IPSec_D</v>
          </cell>
          <cell r="P219" t="str">
            <v>SK</v>
          </cell>
          <cell r="X219">
            <v>10</v>
          </cell>
          <cell r="Y219">
            <v>10</v>
          </cell>
          <cell r="Z219">
            <v>0</v>
          </cell>
          <cell r="AA219">
            <v>0</v>
          </cell>
          <cell r="AB219">
            <v>220</v>
          </cell>
          <cell r="AG219">
            <v>200</v>
          </cell>
        </row>
        <row r="220">
          <cell r="G220" t="str">
            <v>IPSec_D</v>
          </cell>
          <cell r="P220" t="str">
            <v>SK</v>
          </cell>
          <cell r="X220">
            <v>10</v>
          </cell>
          <cell r="Y220">
            <v>10</v>
          </cell>
          <cell r="Z220">
            <v>0</v>
          </cell>
          <cell r="AA220">
            <v>0</v>
          </cell>
          <cell r="AB220">
            <v>220</v>
          </cell>
          <cell r="AG220">
            <v>200</v>
          </cell>
        </row>
        <row r="221">
          <cell r="G221" t="str">
            <v>IPSec_D</v>
          </cell>
          <cell r="P221" t="str">
            <v>SK</v>
          </cell>
          <cell r="X221">
            <v>10</v>
          </cell>
          <cell r="Y221">
            <v>10</v>
          </cell>
          <cell r="Z221">
            <v>0</v>
          </cell>
          <cell r="AA221">
            <v>0</v>
          </cell>
          <cell r="AB221">
            <v>220</v>
          </cell>
          <cell r="AG221">
            <v>200</v>
          </cell>
        </row>
        <row r="222">
          <cell r="G222" t="str">
            <v>IPSec_D</v>
          </cell>
          <cell r="P222" t="str">
            <v>SK</v>
          </cell>
          <cell r="X222">
            <v>10</v>
          </cell>
          <cell r="Y222">
            <v>10</v>
          </cell>
          <cell r="Z222">
            <v>0</v>
          </cell>
          <cell r="AA222">
            <v>0</v>
          </cell>
          <cell r="AB222">
            <v>220</v>
          </cell>
          <cell r="AG222">
            <v>200</v>
          </cell>
        </row>
        <row r="223">
          <cell r="G223" t="str">
            <v>IPSec_D</v>
          </cell>
          <cell r="P223" t="str">
            <v>SK</v>
          </cell>
          <cell r="X223">
            <v>10</v>
          </cell>
          <cell r="Y223">
            <v>10</v>
          </cell>
          <cell r="Z223">
            <v>0</v>
          </cell>
          <cell r="AA223">
            <v>0</v>
          </cell>
          <cell r="AB223">
            <v>220</v>
          </cell>
          <cell r="AG223">
            <v>200</v>
          </cell>
        </row>
        <row r="224">
          <cell r="G224" t="str">
            <v>IPSec_D</v>
          </cell>
          <cell r="P224" t="str">
            <v>SK</v>
          </cell>
          <cell r="X224">
            <v>10</v>
          </cell>
          <cell r="Y224">
            <v>10</v>
          </cell>
          <cell r="Z224">
            <v>0</v>
          </cell>
          <cell r="AA224">
            <v>0</v>
          </cell>
          <cell r="AB224">
            <v>220</v>
          </cell>
          <cell r="AG224">
            <v>200</v>
          </cell>
        </row>
        <row r="225">
          <cell r="G225" t="str">
            <v>IPSec_D</v>
          </cell>
          <cell r="P225" t="str">
            <v>SK</v>
          </cell>
          <cell r="X225">
            <v>10</v>
          </cell>
          <cell r="Y225">
            <v>10</v>
          </cell>
          <cell r="Z225">
            <v>0</v>
          </cell>
          <cell r="AA225">
            <v>0</v>
          </cell>
          <cell r="AB225">
            <v>220</v>
          </cell>
          <cell r="AG225">
            <v>200</v>
          </cell>
        </row>
        <row r="226">
          <cell r="G226" t="str">
            <v>IPSec_D</v>
          </cell>
          <cell r="P226" t="str">
            <v>SK</v>
          </cell>
          <cell r="X226">
            <v>10</v>
          </cell>
          <cell r="Y226">
            <v>10</v>
          </cell>
          <cell r="Z226">
            <v>0</v>
          </cell>
          <cell r="AA226">
            <v>0</v>
          </cell>
          <cell r="AB226">
            <v>220</v>
          </cell>
          <cell r="AG226">
            <v>200</v>
          </cell>
        </row>
        <row r="227">
          <cell r="G227" t="str">
            <v>IPSec_D</v>
          </cell>
          <cell r="P227" t="str">
            <v>SK</v>
          </cell>
          <cell r="X227">
            <v>10</v>
          </cell>
          <cell r="Y227">
            <v>10</v>
          </cell>
          <cell r="Z227">
            <v>0</v>
          </cell>
          <cell r="AA227">
            <v>0</v>
          </cell>
          <cell r="AB227">
            <v>220</v>
          </cell>
          <cell r="AG227">
            <v>200</v>
          </cell>
        </row>
        <row r="228">
          <cell r="G228" t="str">
            <v>IPSec_D</v>
          </cell>
          <cell r="P228" t="str">
            <v>SK</v>
          </cell>
          <cell r="X228">
            <v>10</v>
          </cell>
          <cell r="Y228">
            <v>10</v>
          </cell>
          <cell r="Z228">
            <v>0</v>
          </cell>
          <cell r="AA228">
            <v>0</v>
          </cell>
          <cell r="AB228">
            <v>220</v>
          </cell>
          <cell r="AG228">
            <v>200</v>
          </cell>
        </row>
        <row r="229">
          <cell r="G229" t="str">
            <v>IPSec_D</v>
          </cell>
          <cell r="P229" t="str">
            <v>SK</v>
          </cell>
          <cell r="X229">
            <v>10</v>
          </cell>
          <cell r="Y229">
            <v>10</v>
          </cell>
          <cell r="Z229">
            <v>0</v>
          </cell>
          <cell r="AA229">
            <v>0</v>
          </cell>
          <cell r="AB229">
            <v>220</v>
          </cell>
          <cell r="AG229">
            <v>200</v>
          </cell>
        </row>
        <row r="230">
          <cell r="G230" t="str">
            <v>IPSec_D</v>
          </cell>
          <cell r="P230" t="str">
            <v>SK</v>
          </cell>
          <cell r="X230">
            <v>10</v>
          </cell>
          <cell r="Y230">
            <v>10</v>
          </cell>
          <cell r="Z230">
            <v>0</v>
          </cell>
          <cell r="AA230">
            <v>0</v>
          </cell>
          <cell r="AB230">
            <v>220</v>
          </cell>
          <cell r="AG230">
            <v>200</v>
          </cell>
        </row>
        <row r="231">
          <cell r="G231" t="str">
            <v>IPSec_D</v>
          </cell>
          <cell r="P231" t="str">
            <v>SK</v>
          </cell>
          <cell r="X231">
            <v>10</v>
          </cell>
          <cell r="Y231">
            <v>10</v>
          </cell>
          <cell r="Z231">
            <v>0</v>
          </cell>
          <cell r="AA231">
            <v>0</v>
          </cell>
          <cell r="AB231">
            <v>220</v>
          </cell>
          <cell r="AG231">
            <v>200</v>
          </cell>
        </row>
        <row r="232">
          <cell r="G232" t="str">
            <v>IPSec_D</v>
          </cell>
          <cell r="P232" t="str">
            <v>SK</v>
          </cell>
          <cell r="X232">
            <v>10</v>
          </cell>
          <cell r="Y232">
            <v>10</v>
          </cell>
          <cell r="Z232">
            <v>0</v>
          </cell>
          <cell r="AA232">
            <v>0</v>
          </cell>
          <cell r="AB232">
            <v>220</v>
          </cell>
          <cell r="AG232">
            <v>200</v>
          </cell>
        </row>
        <row r="233">
          <cell r="G233" t="str">
            <v>IPSec_D</v>
          </cell>
          <cell r="P233" t="str">
            <v>SK</v>
          </cell>
          <cell r="X233">
            <v>10</v>
          </cell>
          <cell r="Y233">
            <v>10</v>
          </cell>
          <cell r="Z233">
            <v>0</v>
          </cell>
          <cell r="AA233">
            <v>0</v>
          </cell>
          <cell r="AB233">
            <v>220</v>
          </cell>
          <cell r="AG233">
            <v>200</v>
          </cell>
        </row>
        <row r="234">
          <cell r="G234" t="str">
            <v>IPSec_D</v>
          </cell>
          <cell r="P234" t="str">
            <v>SK</v>
          </cell>
          <cell r="X234">
            <v>10</v>
          </cell>
          <cell r="Y234">
            <v>10</v>
          </cell>
          <cell r="Z234">
            <v>0</v>
          </cell>
          <cell r="AA234">
            <v>0</v>
          </cell>
          <cell r="AB234">
            <v>220</v>
          </cell>
          <cell r="AG234">
            <v>200</v>
          </cell>
        </row>
        <row r="235">
          <cell r="G235" t="str">
            <v>IPSec_D</v>
          </cell>
          <cell r="P235" t="str">
            <v>SK</v>
          </cell>
          <cell r="X235">
            <v>10</v>
          </cell>
          <cell r="Y235">
            <v>10</v>
          </cell>
          <cell r="Z235">
            <v>0</v>
          </cell>
          <cell r="AA235">
            <v>0</v>
          </cell>
          <cell r="AB235">
            <v>220</v>
          </cell>
          <cell r="AG235">
            <v>200</v>
          </cell>
        </row>
        <row r="236">
          <cell r="G236" t="str">
            <v>IPSec_D</v>
          </cell>
          <cell r="P236" t="str">
            <v>SK</v>
          </cell>
          <cell r="X236">
            <v>10</v>
          </cell>
          <cell r="Y236">
            <v>10</v>
          </cell>
          <cell r="Z236">
            <v>0</v>
          </cell>
          <cell r="AA236">
            <v>0</v>
          </cell>
          <cell r="AB236">
            <v>220</v>
          </cell>
          <cell r="AG236">
            <v>200</v>
          </cell>
        </row>
        <row r="237">
          <cell r="G237" t="str">
            <v>IPSec_D</v>
          </cell>
          <cell r="P237" t="str">
            <v>SK</v>
          </cell>
          <cell r="X237">
            <v>10</v>
          </cell>
          <cell r="Y237">
            <v>10</v>
          </cell>
          <cell r="Z237">
            <v>0</v>
          </cell>
          <cell r="AA237">
            <v>0</v>
          </cell>
          <cell r="AB237">
            <v>220</v>
          </cell>
          <cell r="AG237">
            <v>200</v>
          </cell>
        </row>
        <row r="238">
          <cell r="G238" t="str">
            <v>IPSec_D</v>
          </cell>
          <cell r="P238" t="str">
            <v>SK</v>
          </cell>
          <cell r="X238">
            <v>10</v>
          </cell>
          <cell r="Y238">
            <v>10</v>
          </cell>
          <cell r="Z238">
            <v>0</v>
          </cell>
          <cell r="AA238">
            <v>0</v>
          </cell>
          <cell r="AB238">
            <v>220</v>
          </cell>
          <cell r="AG238">
            <v>200</v>
          </cell>
        </row>
        <row r="239">
          <cell r="G239" t="str">
            <v>IPSec_D</v>
          </cell>
          <cell r="P239" t="str">
            <v>SK</v>
          </cell>
          <cell r="X239">
            <v>10</v>
          </cell>
          <cell r="Y239">
            <v>10</v>
          </cell>
          <cell r="Z239">
            <v>0</v>
          </cell>
          <cell r="AA239">
            <v>0</v>
          </cell>
          <cell r="AB239">
            <v>220</v>
          </cell>
          <cell r="AG239">
            <v>200</v>
          </cell>
        </row>
        <row r="240">
          <cell r="G240" t="str">
            <v>IPSec_D</v>
          </cell>
          <cell r="P240" t="str">
            <v>SK</v>
          </cell>
          <cell r="X240">
            <v>10</v>
          </cell>
          <cell r="Y240">
            <v>10</v>
          </cell>
          <cell r="Z240">
            <v>0</v>
          </cell>
          <cell r="AA240">
            <v>0</v>
          </cell>
          <cell r="AB240">
            <v>220</v>
          </cell>
          <cell r="AG240">
            <v>200</v>
          </cell>
        </row>
        <row r="241">
          <cell r="G241" t="str">
            <v>IPSec_D</v>
          </cell>
          <cell r="P241" t="str">
            <v>SK</v>
          </cell>
          <cell r="X241">
            <v>10</v>
          </cell>
          <cell r="Y241">
            <v>10</v>
          </cell>
          <cell r="Z241">
            <v>0</v>
          </cell>
          <cell r="AA241">
            <v>0</v>
          </cell>
          <cell r="AB241">
            <v>220</v>
          </cell>
          <cell r="AG241">
            <v>200</v>
          </cell>
        </row>
        <row r="242">
          <cell r="G242" t="str">
            <v>IPSec_D</v>
          </cell>
          <cell r="P242" t="str">
            <v>SK</v>
          </cell>
          <cell r="X242">
            <v>10</v>
          </cell>
          <cell r="Y242">
            <v>10</v>
          </cell>
          <cell r="Z242">
            <v>0</v>
          </cell>
          <cell r="AA242">
            <v>0</v>
          </cell>
          <cell r="AB242">
            <v>220</v>
          </cell>
          <cell r="AG242">
            <v>200</v>
          </cell>
        </row>
        <row r="243">
          <cell r="G243" t="str">
            <v>IPSec_D</v>
          </cell>
          <cell r="P243" t="str">
            <v>SK</v>
          </cell>
          <cell r="X243">
            <v>10</v>
          </cell>
          <cell r="Y243">
            <v>10</v>
          </cell>
          <cell r="Z243">
            <v>0</v>
          </cell>
          <cell r="AA243">
            <v>0</v>
          </cell>
          <cell r="AB243">
            <v>220</v>
          </cell>
          <cell r="AG243">
            <v>200</v>
          </cell>
        </row>
        <row r="244">
          <cell r="G244" t="str">
            <v>IPSec_D</v>
          </cell>
          <cell r="P244" t="str">
            <v>SK</v>
          </cell>
          <cell r="X244">
            <v>10</v>
          </cell>
          <cell r="Y244">
            <v>10</v>
          </cell>
          <cell r="Z244">
            <v>0</v>
          </cell>
          <cell r="AA244">
            <v>0</v>
          </cell>
          <cell r="AB244">
            <v>220</v>
          </cell>
          <cell r="AG244">
            <v>200</v>
          </cell>
        </row>
        <row r="245">
          <cell r="G245" t="str">
            <v>IPSec_D</v>
          </cell>
          <cell r="P245" t="str">
            <v>SK</v>
          </cell>
          <cell r="X245">
            <v>10</v>
          </cell>
          <cell r="Y245">
            <v>10</v>
          </cell>
          <cell r="Z245">
            <v>0</v>
          </cell>
          <cell r="AA245">
            <v>0</v>
          </cell>
          <cell r="AB245">
            <v>220</v>
          </cell>
          <cell r="AG245">
            <v>200</v>
          </cell>
        </row>
        <row r="246">
          <cell r="G246" t="str">
            <v>IPSec_D</v>
          </cell>
          <cell r="P246" t="str">
            <v>SK</v>
          </cell>
          <cell r="X246">
            <v>10</v>
          </cell>
          <cell r="Y246">
            <v>10</v>
          </cell>
          <cell r="Z246">
            <v>0</v>
          </cell>
          <cell r="AA246">
            <v>0</v>
          </cell>
          <cell r="AB246">
            <v>220</v>
          </cell>
          <cell r="AG246">
            <v>200</v>
          </cell>
        </row>
        <row r="247">
          <cell r="G247" t="str">
            <v>IPSec_D</v>
          </cell>
          <cell r="P247" t="str">
            <v>SK</v>
          </cell>
          <cell r="X247">
            <v>10</v>
          </cell>
          <cell r="Y247">
            <v>10</v>
          </cell>
          <cell r="Z247">
            <v>0</v>
          </cell>
          <cell r="AA247">
            <v>0</v>
          </cell>
          <cell r="AB247">
            <v>220</v>
          </cell>
          <cell r="AG247">
            <v>200</v>
          </cell>
        </row>
        <row r="248">
          <cell r="G248" t="str">
            <v>IPSec_D</v>
          </cell>
          <cell r="P248" t="str">
            <v>SK</v>
          </cell>
          <cell r="X248">
            <v>10</v>
          </cell>
          <cell r="Y248">
            <v>10</v>
          </cell>
          <cell r="Z248">
            <v>0</v>
          </cell>
          <cell r="AA248">
            <v>0</v>
          </cell>
          <cell r="AB248">
            <v>220</v>
          </cell>
          <cell r="AG248">
            <v>200</v>
          </cell>
        </row>
        <row r="249">
          <cell r="G249" t="str">
            <v>IPSec_D</v>
          </cell>
          <cell r="P249" t="str">
            <v>SK</v>
          </cell>
          <cell r="X249">
            <v>10</v>
          </cell>
          <cell r="Y249">
            <v>10</v>
          </cell>
          <cell r="Z249">
            <v>0</v>
          </cell>
          <cell r="AA249">
            <v>0</v>
          </cell>
          <cell r="AB249">
            <v>220</v>
          </cell>
          <cell r="AG249">
            <v>200</v>
          </cell>
        </row>
        <row r="250">
          <cell r="G250" t="str">
            <v>IPSec_D</v>
          </cell>
          <cell r="P250" t="str">
            <v>SK</v>
          </cell>
          <cell r="X250">
            <v>10</v>
          </cell>
          <cell r="Y250">
            <v>10</v>
          </cell>
          <cell r="Z250">
            <v>0</v>
          </cell>
          <cell r="AA250">
            <v>0</v>
          </cell>
          <cell r="AB250">
            <v>220</v>
          </cell>
          <cell r="AG250">
            <v>200</v>
          </cell>
        </row>
        <row r="251">
          <cell r="G251" t="str">
            <v>IPSec_D</v>
          </cell>
          <cell r="P251" t="str">
            <v>SK</v>
          </cell>
          <cell r="X251">
            <v>10</v>
          </cell>
          <cell r="Y251">
            <v>10</v>
          </cell>
          <cell r="Z251">
            <v>0</v>
          </cell>
          <cell r="AA251">
            <v>0</v>
          </cell>
          <cell r="AB251">
            <v>220</v>
          </cell>
          <cell r="AG251">
            <v>200</v>
          </cell>
        </row>
        <row r="252">
          <cell r="G252" t="str">
            <v>IPSec_D</v>
          </cell>
          <cell r="P252" t="str">
            <v>SK</v>
          </cell>
          <cell r="X252">
            <v>10</v>
          </cell>
          <cell r="Y252">
            <v>10</v>
          </cell>
          <cell r="Z252">
            <v>0</v>
          </cell>
          <cell r="AA252">
            <v>0</v>
          </cell>
          <cell r="AB252">
            <v>220</v>
          </cell>
          <cell r="AG252">
            <v>200</v>
          </cell>
        </row>
        <row r="253">
          <cell r="X253">
            <v>0</v>
          </cell>
          <cell r="Y253">
            <v>0</v>
          </cell>
          <cell r="Z253">
            <v>0</v>
          </cell>
          <cell r="AA253">
            <v>0</v>
          </cell>
          <cell r="AB253">
            <v>0</v>
          </cell>
          <cell r="AG253">
            <v>0</v>
          </cell>
        </row>
        <row r="254">
          <cell r="X254">
            <v>0</v>
          </cell>
          <cell r="Y254">
            <v>0</v>
          </cell>
          <cell r="Z254">
            <v>0</v>
          </cell>
          <cell r="AA254">
            <v>0</v>
          </cell>
          <cell r="AB254">
            <v>0</v>
          </cell>
          <cell r="AG254">
            <v>0</v>
          </cell>
        </row>
        <row r="255">
          <cell r="X255">
            <v>0</v>
          </cell>
          <cell r="Y255">
            <v>0</v>
          </cell>
          <cell r="Z255">
            <v>0</v>
          </cell>
          <cell r="AA255">
            <v>0</v>
          </cell>
          <cell r="AB255">
            <v>0</v>
          </cell>
          <cell r="AG255">
            <v>0</v>
          </cell>
        </row>
        <row r="256">
          <cell r="X256">
            <v>0</v>
          </cell>
          <cell r="Y256">
            <v>0</v>
          </cell>
          <cell r="Z256">
            <v>0</v>
          </cell>
          <cell r="AA256">
            <v>0</v>
          </cell>
          <cell r="AB256">
            <v>0</v>
          </cell>
          <cell r="AG256">
            <v>0</v>
          </cell>
        </row>
        <row r="257">
          <cell r="X257">
            <v>0</v>
          </cell>
          <cell r="Y257">
            <v>0</v>
          </cell>
          <cell r="Z257">
            <v>0</v>
          </cell>
          <cell r="AA257">
            <v>0</v>
          </cell>
          <cell r="AB257">
            <v>0</v>
          </cell>
          <cell r="AG257">
            <v>0</v>
          </cell>
        </row>
        <row r="258">
          <cell r="X258">
            <v>0</v>
          </cell>
          <cell r="Y258">
            <v>0</v>
          </cell>
          <cell r="Z258">
            <v>0</v>
          </cell>
          <cell r="AA258">
            <v>0</v>
          </cell>
          <cell r="AB258">
            <v>0</v>
          </cell>
          <cell r="AG258">
            <v>0</v>
          </cell>
        </row>
        <row r="259">
          <cell r="X259">
            <v>0</v>
          </cell>
          <cell r="Y259">
            <v>0</v>
          </cell>
          <cell r="Z259">
            <v>0</v>
          </cell>
          <cell r="AA259">
            <v>0</v>
          </cell>
          <cell r="AB259">
            <v>0</v>
          </cell>
          <cell r="AG259">
            <v>0</v>
          </cell>
        </row>
        <row r="260">
          <cell r="X260">
            <v>0</v>
          </cell>
          <cell r="Y260">
            <v>0</v>
          </cell>
          <cell r="Z260">
            <v>0</v>
          </cell>
          <cell r="AA260">
            <v>0</v>
          </cell>
          <cell r="AB260">
            <v>0</v>
          </cell>
          <cell r="AG260">
            <v>0</v>
          </cell>
        </row>
        <row r="261">
          <cell r="X261">
            <v>0</v>
          </cell>
          <cell r="Y261">
            <v>0</v>
          </cell>
          <cell r="Z261">
            <v>0</v>
          </cell>
          <cell r="AA261">
            <v>0</v>
          </cell>
          <cell r="AB261">
            <v>0</v>
          </cell>
          <cell r="AG261">
            <v>0</v>
          </cell>
        </row>
        <row r="262">
          <cell r="X262">
            <v>0</v>
          </cell>
          <cell r="Y262">
            <v>0</v>
          </cell>
          <cell r="Z262">
            <v>0</v>
          </cell>
          <cell r="AA262">
            <v>0</v>
          </cell>
          <cell r="AB262">
            <v>0</v>
          </cell>
          <cell r="AG262">
            <v>0</v>
          </cell>
        </row>
        <row r="263">
          <cell r="X263">
            <v>0</v>
          </cell>
          <cell r="Y263">
            <v>0</v>
          </cell>
          <cell r="Z263">
            <v>0</v>
          </cell>
          <cell r="AA263">
            <v>0</v>
          </cell>
          <cell r="AB263">
            <v>0</v>
          </cell>
          <cell r="AG263">
            <v>0</v>
          </cell>
        </row>
        <row r="264">
          <cell r="X264">
            <v>0</v>
          </cell>
          <cell r="Y264">
            <v>0</v>
          </cell>
          <cell r="Z264">
            <v>0</v>
          </cell>
          <cell r="AA264">
            <v>0</v>
          </cell>
          <cell r="AB264">
            <v>0</v>
          </cell>
          <cell r="AG264">
            <v>0</v>
          </cell>
        </row>
        <row r="265">
          <cell r="X265">
            <v>0</v>
          </cell>
          <cell r="Y265">
            <v>0</v>
          </cell>
          <cell r="Z265">
            <v>0</v>
          </cell>
          <cell r="AA265">
            <v>0</v>
          </cell>
          <cell r="AB265">
            <v>0</v>
          </cell>
          <cell r="AG265">
            <v>0</v>
          </cell>
        </row>
        <row r="266">
          <cell r="X266">
            <v>0</v>
          </cell>
          <cell r="Y266">
            <v>0</v>
          </cell>
          <cell r="Z266">
            <v>0</v>
          </cell>
          <cell r="AA266">
            <v>0</v>
          </cell>
          <cell r="AB266">
            <v>0</v>
          </cell>
          <cell r="AG266">
            <v>0</v>
          </cell>
        </row>
        <row r="267">
          <cell r="X267">
            <v>0</v>
          </cell>
          <cell r="Y267">
            <v>0</v>
          </cell>
          <cell r="Z267">
            <v>0</v>
          </cell>
          <cell r="AA267">
            <v>0</v>
          </cell>
          <cell r="AB267">
            <v>0</v>
          </cell>
          <cell r="AG267">
            <v>0</v>
          </cell>
        </row>
        <row r="268">
          <cell r="X268">
            <v>0</v>
          </cell>
          <cell r="Y268">
            <v>0</v>
          </cell>
          <cell r="Z268">
            <v>0</v>
          </cell>
          <cell r="AA268">
            <v>0</v>
          </cell>
          <cell r="AB268">
            <v>0</v>
          </cell>
          <cell r="AG268">
            <v>0</v>
          </cell>
        </row>
        <row r="269">
          <cell r="X269">
            <v>0</v>
          </cell>
          <cell r="Y269">
            <v>0</v>
          </cell>
          <cell r="Z269">
            <v>0</v>
          </cell>
          <cell r="AA269">
            <v>0</v>
          </cell>
          <cell r="AB269">
            <v>0</v>
          </cell>
          <cell r="AG269">
            <v>0</v>
          </cell>
        </row>
        <row r="270">
          <cell r="X270">
            <v>0</v>
          </cell>
          <cell r="Y270">
            <v>0</v>
          </cell>
          <cell r="Z270">
            <v>0</v>
          </cell>
          <cell r="AA270">
            <v>0</v>
          </cell>
          <cell r="AB270">
            <v>0</v>
          </cell>
          <cell r="AG270">
            <v>0</v>
          </cell>
        </row>
        <row r="271">
          <cell r="X271">
            <v>0</v>
          </cell>
          <cell r="Y271">
            <v>0</v>
          </cell>
          <cell r="Z271">
            <v>0</v>
          </cell>
          <cell r="AA271">
            <v>0</v>
          </cell>
          <cell r="AB271">
            <v>0</v>
          </cell>
          <cell r="AG271">
            <v>0</v>
          </cell>
        </row>
        <row r="272">
          <cell r="X272">
            <v>0</v>
          </cell>
          <cell r="Y272">
            <v>0</v>
          </cell>
          <cell r="Z272">
            <v>0</v>
          </cell>
          <cell r="AA272">
            <v>0</v>
          </cell>
          <cell r="AB272">
            <v>0</v>
          </cell>
          <cell r="AG272">
            <v>0</v>
          </cell>
        </row>
        <row r="273">
          <cell r="X273">
            <v>0</v>
          </cell>
          <cell r="Y273">
            <v>0</v>
          </cell>
          <cell r="Z273">
            <v>0</v>
          </cell>
          <cell r="AA273">
            <v>0</v>
          </cell>
          <cell r="AB273">
            <v>0</v>
          </cell>
          <cell r="AG273">
            <v>0</v>
          </cell>
        </row>
        <row r="274">
          <cell r="X274">
            <v>0</v>
          </cell>
          <cell r="Y274">
            <v>0</v>
          </cell>
          <cell r="Z274">
            <v>0</v>
          </cell>
          <cell r="AA274">
            <v>0</v>
          </cell>
          <cell r="AB274">
            <v>0</v>
          </cell>
          <cell r="AG274">
            <v>0</v>
          </cell>
        </row>
        <row r="275">
          <cell r="X275">
            <v>0</v>
          </cell>
          <cell r="Y275">
            <v>0</v>
          </cell>
          <cell r="Z275">
            <v>0</v>
          </cell>
          <cell r="AA275">
            <v>0</v>
          </cell>
          <cell r="AB275">
            <v>0</v>
          </cell>
          <cell r="AG275">
            <v>0</v>
          </cell>
        </row>
        <row r="276">
          <cell r="X276">
            <v>0</v>
          </cell>
          <cell r="Y276">
            <v>0</v>
          </cell>
          <cell r="Z276">
            <v>0</v>
          </cell>
          <cell r="AA276">
            <v>0</v>
          </cell>
          <cell r="AB276">
            <v>0</v>
          </cell>
          <cell r="AG276">
            <v>0</v>
          </cell>
        </row>
        <row r="277">
          <cell r="X277">
            <v>0</v>
          </cell>
          <cell r="Y277">
            <v>0</v>
          </cell>
          <cell r="Z277">
            <v>0</v>
          </cell>
          <cell r="AA277">
            <v>0</v>
          </cell>
          <cell r="AB277">
            <v>0</v>
          </cell>
          <cell r="AG277">
            <v>0</v>
          </cell>
        </row>
        <row r="278">
          <cell r="X278">
            <v>0</v>
          </cell>
          <cell r="Y278">
            <v>0</v>
          </cell>
          <cell r="Z278">
            <v>0</v>
          </cell>
          <cell r="AA278">
            <v>0</v>
          </cell>
          <cell r="AB278">
            <v>0</v>
          </cell>
          <cell r="AG278">
            <v>0</v>
          </cell>
        </row>
        <row r="279">
          <cell r="X279">
            <v>0</v>
          </cell>
          <cell r="Y279">
            <v>0</v>
          </cell>
          <cell r="Z279">
            <v>0</v>
          </cell>
          <cell r="AA279">
            <v>0</v>
          </cell>
          <cell r="AB279">
            <v>0</v>
          </cell>
          <cell r="AG279">
            <v>0</v>
          </cell>
        </row>
        <row r="280">
          <cell r="X280">
            <v>0</v>
          </cell>
          <cell r="Y280">
            <v>0</v>
          </cell>
          <cell r="Z280">
            <v>0</v>
          </cell>
          <cell r="AA280">
            <v>0</v>
          </cell>
          <cell r="AB280">
            <v>0</v>
          </cell>
          <cell r="AG280">
            <v>0</v>
          </cell>
        </row>
        <row r="281">
          <cell r="X281">
            <v>0</v>
          </cell>
          <cell r="Y281">
            <v>0</v>
          </cell>
          <cell r="Z281">
            <v>0</v>
          </cell>
          <cell r="AA281">
            <v>0</v>
          </cell>
          <cell r="AB281">
            <v>0</v>
          </cell>
          <cell r="AG281">
            <v>0</v>
          </cell>
        </row>
        <row r="282">
          <cell r="X282">
            <v>0</v>
          </cell>
          <cell r="Y282">
            <v>0</v>
          </cell>
          <cell r="Z282">
            <v>0</v>
          </cell>
          <cell r="AA282">
            <v>0</v>
          </cell>
          <cell r="AB282">
            <v>0</v>
          </cell>
          <cell r="AG282">
            <v>0</v>
          </cell>
        </row>
        <row r="283">
          <cell r="X283">
            <v>0</v>
          </cell>
          <cell r="Y283">
            <v>0</v>
          </cell>
          <cell r="Z283">
            <v>0</v>
          </cell>
          <cell r="AA283">
            <v>0</v>
          </cell>
          <cell r="AB283">
            <v>0</v>
          </cell>
          <cell r="AG283">
            <v>0</v>
          </cell>
        </row>
        <row r="284">
          <cell r="X284">
            <v>0</v>
          </cell>
          <cell r="Y284">
            <v>0</v>
          </cell>
          <cell r="Z284">
            <v>0</v>
          </cell>
          <cell r="AA284">
            <v>0</v>
          </cell>
          <cell r="AB284">
            <v>0</v>
          </cell>
          <cell r="AG284">
            <v>0</v>
          </cell>
        </row>
        <row r="285">
          <cell r="X285">
            <v>0</v>
          </cell>
          <cell r="Y285">
            <v>0</v>
          </cell>
          <cell r="Z285">
            <v>0</v>
          </cell>
          <cell r="AA285">
            <v>0</v>
          </cell>
          <cell r="AB285">
            <v>0</v>
          </cell>
          <cell r="AG285">
            <v>0</v>
          </cell>
        </row>
        <row r="286">
          <cell r="X286">
            <v>0</v>
          </cell>
          <cell r="Y286">
            <v>0</v>
          </cell>
          <cell r="Z286">
            <v>0</v>
          </cell>
          <cell r="AA286">
            <v>0</v>
          </cell>
          <cell r="AB286">
            <v>0</v>
          </cell>
          <cell r="AG286">
            <v>0</v>
          </cell>
        </row>
        <row r="287">
          <cell r="X287">
            <v>0</v>
          </cell>
          <cell r="Y287">
            <v>0</v>
          </cell>
          <cell r="Z287">
            <v>0</v>
          </cell>
          <cell r="AA287">
            <v>0</v>
          </cell>
          <cell r="AB287">
            <v>0</v>
          </cell>
          <cell r="AG287">
            <v>0</v>
          </cell>
        </row>
        <row r="288">
          <cell r="X288">
            <v>0</v>
          </cell>
          <cell r="Y288">
            <v>0</v>
          </cell>
          <cell r="Z288">
            <v>0</v>
          </cell>
          <cell r="AA288">
            <v>0</v>
          </cell>
          <cell r="AB288">
            <v>0</v>
          </cell>
          <cell r="AG288">
            <v>0</v>
          </cell>
        </row>
        <row r="289">
          <cell r="X289">
            <v>0</v>
          </cell>
          <cell r="Y289">
            <v>0</v>
          </cell>
          <cell r="Z289">
            <v>0</v>
          </cell>
          <cell r="AA289">
            <v>0</v>
          </cell>
          <cell r="AB289">
            <v>0</v>
          </cell>
          <cell r="AG289">
            <v>0</v>
          </cell>
        </row>
        <row r="290">
          <cell r="X290">
            <v>0</v>
          </cell>
          <cell r="Y290">
            <v>0</v>
          </cell>
          <cell r="Z290">
            <v>0</v>
          </cell>
          <cell r="AA290">
            <v>0</v>
          </cell>
          <cell r="AB290">
            <v>0</v>
          </cell>
          <cell r="AG290">
            <v>0</v>
          </cell>
        </row>
        <row r="291">
          <cell r="X291">
            <v>0</v>
          </cell>
          <cell r="Y291">
            <v>0</v>
          </cell>
          <cell r="Z291">
            <v>0</v>
          </cell>
          <cell r="AA291">
            <v>0</v>
          </cell>
          <cell r="AB291">
            <v>0</v>
          </cell>
          <cell r="AG291">
            <v>0</v>
          </cell>
        </row>
        <row r="292">
          <cell r="X292">
            <v>0</v>
          </cell>
          <cell r="Y292">
            <v>0</v>
          </cell>
          <cell r="Z292">
            <v>0</v>
          </cell>
          <cell r="AA292">
            <v>0</v>
          </cell>
          <cell r="AB292">
            <v>0</v>
          </cell>
          <cell r="AG292">
            <v>0</v>
          </cell>
        </row>
        <row r="293">
          <cell r="X293">
            <v>0</v>
          </cell>
          <cell r="Y293">
            <v>0</v>
          </cell>
          <cell r="Z293">
            <v>0</v>
          </cell>
          <cell r="AA293">
            <v>0</v>
          </cell>
          <cell r="AB293">
            <v>0</v>
          </cell>
          <cell r="AG293">
            <v>0</v>
          </cell>
        </row>
        <row r="294">
          <cell r="X294">
            <v>0</v>
          </cell>
          <cell r="Y294">
            <v>0</v>
          </cell>
          <cell r="Z294">
            <v>0</v>
          </cell>
          <cell r="AA294">
            <v>0</v>
          </cell>
          <cell r="AB294">
            <v>0</v>
          </cell>
          <cell r="AG294">
            <v>0</v>
          </cell>
        </row>
        <row r="295">
          <cell r="X295">
            <v>0</v>
          </cell>
          <cell r="Y295">
            <v>0</v>
          </cell>
          <cell r="Z295">
            <v>0</v>
          </cell>
          <cell r="AA295">
            <v>0</v>
          </cell>
          <cell r="AB295">
            <v>0</v>
          </cell>
          <cell r="AG295">
            <v>0</v>
          </cell>
        </row>
        <row r="296">
          <cell r="X296">
            <v>0</v>
          </cell>
          <cell r="Y296">
            <v>0</v>
          </cell>
          <cell r="Z296">
            <v>0</v>
          </cell>
          <cell r="AA296">
            <v>0</v>
          </cell>
          <cell r="AB296">
            <v>0</v>
          </cell>
          <cell r="AG296">
            <v>0</v>
          </cell>
        </row>
        <row r="297">
          <cell r="X297">
            <v>0</v>
          </cell>
          <cell r="Y297">
            <v>0</v>
          </cell>
          <cell r="Z297">
            <v>0</v>
          </cell>
          <cell r="AA297">
            <v>0</v>
          </cell>
          <cell r="AB297">
            <v>0</v>
          </cell>
          <cell r="AG297">
            <v>0</v>
          </cell>
        </row>
        <row r="298">
          <cell r="X298">
            <v>0</v>
          </cell>
          <cell r="Y298">
            <v>0</v>
          </cell>
          <cell r="Z298">
            <v>0</v>
          </cell>
          <cell r="AA298">
            <v>0</v>
          </cell>
          <cell r="AB298">
            <v>0</v>
          </cell>
          <cell r="AG298">
            <v>0</v>
          </cell>
        </row>
        <row r="299">
          <cell r="X299">
            <v>0</v>
          </cell>
          <cell r="Y299">
            <v>0</v>
          </cell>
          <cell r="Z299">
            <v>0</v>
          </cell>
          <cell r="AA299">
            <v>0</v>
          </cell>
          <cell r="AB299">
            <v>0</v>
          </cell>
          <cell r="AG299">
            <v>0</v>
          </cell>
        </row>
        <row r="300">
          <cell r="X300">
            <v>0</v>
          </cell>
          <cell r="Y300">
            <v>0</v>
          </cell>
          <cell r="Z300">
            <v>0</v>
          </cell>
          <cell r="AA300">
            <v>0</v>
          </cell>
          <cell r="AB300">
            <v>0</v>
          </cell>
          <cell r="AG300">
            <v>0</v>
          </cell>
        </row>
        <row r="301">
          <cell r="X301">
            <v>0</v>
          </cell>
          <cell r="Y301">
            <v>0</v>
          </cell>
          <cell r="Z301">
            <v>0</v>
          </cell>
          <cell r="AA301">
            <v>0</v>
          </cell>
          <cell r="AB301">
            <v>0</v>
          </cell>
          <cell r="AG301">
            <v>0</v>
          </cell>
        </row>
        <row r="302">
          <cell r="X302">
            <v>0</v>
          </cell>
          <cell r="Y302">
            <v>0</v>
          </cell>
          <cell r="Z302">
            <v>0</v>
          </cell>
          <cell r="AA302">
            <v>0</v>
          </cell>
          <cell r="AB302">
            <v>0</v>
          </cell>
          <cell r="AG302">
            <v>0</v>
          </cell>
        </row>
        <row r="303">
          <cell r="X303">
            <v>0</v>
          </cell>
          <cell r="Y303">
            <v>0</v>
          </cell>
          <cell r="Z303">
            <v>0</v>
          </cell>
          <cell r="AA303">
            <v>0</v>
          </cell>
          <cell r="AB303">
            <v>0</v>
          </cell>
          <cell r="AG303">
            <v>0</v>
          </cell>
        </row>
        <row r="304">
          <cell r="X304">
            <v>0</v>
          </cell>
          <cell r="Y304">
            <v>0</v>
          </cell>
          <cell r="Z304">
            <v>0</v>
          </cell>
          <cell r="AA304">
            <v>0</v>
          </cell>
          <cell r="AB304">
            <v>0</v>
          </cell>
          <cell r="AG304">
            <v>0</v>
          </cell>
        </row>
        <row r="305">
          <cell r="X305">
            <v>0</v>
          </cell>
          <cell r="Y305">
            <v>0</v>
          </cell>
          <cell r="Z305">
            <v>0</v>
          </cell>
          <cell r="AA305">
            <v>0</v>
          </cell>
          <cell r="AB305">
            <v>0</v>
          </cell>
          <cell r="AG305">
            <v>0</v>
          </cell>
        </row>
        <row r="306">
          <cell r="X306">
            <v>0</v>
          </cell>
          <cell r="Y306">
            <v>0</v>
          </cell>
          <cell r="Z306">
            <v>0</v>
          </cell>
          <cell r="AA306">
            <v>0</v>
          </cell>
          <cell r="AB306">
            <v>0</v>
          </cell>
          <cell r="AG306">
            <v>0</v>
          </cell>
        </row>
        <row r="307">
          <cell r="X307">
            <v>0</v>
          </cell>
          <cell r="Y307">
            <v>0</v>
          </cell>
          <cell r="Z307">
            <v>0</v>
          </cell>
          <cell r="AA307">
            <v>0</v>
          </cell>
          <cell r="AB307">
            <v>0</v>
          </cell>
          <cell r="AG307">
            <v>0</v>
          </cell>
        </row>
        <row r="308">
          <cell r="X308">
            <v>0</v>
          </cell>
          <cell r="Y308">
            <v>0</v>
          </cell>
          <cell r="Z308">
            <v>0</v>
          </cell>
          <cell r="AA308">
            <v>0</v>
          </cell>
          <cell r="AB308">
            <v>0</v>
          </cell>
          <cell r="AG308">
            <v>0</v>
          </cell>
        </row>
        <row r="309">
          <cell r="X309">
            <v>0</v>
          </cell>
          <cell r="Y309">
            <v>0</v>
          </cell>
          <cell r="Z309">
            <v>0</v>
          </cell>
          <cell r="AA309">
            <v>0</v>
          </cell>
          <cell r="AB309">
            <v>0</v>
          </cell>
          <cell r="AG309">
            <v>0</v>
          </cell>
        </row>
        <row r="310">
          <cell r="X310">
            <v>0</v>
          </cell>
          <cell r="Y310">
            <v>0</v>
          </cell>
          <cell r="Z310">
            <v>0</v>
          </cell>
          <cell r="AA310">
            <v>0</v>
          </cell>
          <cell r="AB310">
            <v>0</v>
          </cell>
          <cell r="AG310">
            <v>0</v>
          </cell>
        </row>
        <row r="311">
          <cell r="X311">
            <v>0</v>
          </cell>
          <cell r="Y311">
            <v>0</v>
          </cell>
          <cell r="Z311">
            <v>0</v>
          </cell>
          <cell r="AA311">
            <v>0</v>
          </cell>
          <cell r="AB311">
            <v>0</v>
          </cell>
          <cell r="AG311">
            <v>0</v>
          </cell>
        </row>
        <row r="312">
          <cell r="X312">
            <v>0</v>
          </cell>
          <cell r="Y312">
            <v>0</v>
          </cell>
          <cell r="Z312">
            <v>0</v>
          </cell>
          <cell r="AA312">
            <v>0</v>
          </cell>
          <cell r="AB312">
            <v>0</v>
          </cell>
          <cell r="AG312">
            <v>0</v>
          </cell>
        </row>
        <row r="313">
          <cell r="X313">
            <v>0</v>
          </cell>
          <cell r="Y313">
            <v>0</v>
          </cell>
          <cell r="Z313">
            <v>0</v>
          </cell>
          <cell r="AA313">
            <v>0</v>
          </cell>
          <cell r="AB313">
            <v>0</v>
          </cell>
          <cell r="AG313">
            <v>0</v>
          </cell>
        </row>
        <row r="314">
          <cell r="X314">
            <v>0</v>
          </cell>
          <cell r="Y314">
            <v>0</v>
          </cell>
          <cell r="Z314">
            <v>0</v>
          </cell>
          <cell r="AA314">
            <v>0</v>
          </cell>
          <cell r="AB314">
            <v>0</v>
          </cell>
          <cell r="AG314">
            <v>0</v>
          </cell>
        </row>
        <row r="315">
          <cell r="X315">
            <v>0</v>
          </cell>
          <cell r="Y315">
            <v>0</v>
          </cell>
          <cell r="Z315">
            <v>0</v>
          </cell>
          <cell r="AA315">
            <v>0</v>
          </cell>
          <cell r="AB315">
            <v>0</v>
          </cell>
          <cell r="AG315">
            <v>0</v>
          </cell>
        </row>
        <row r="316">
          <cell r="X316">
            <v>0</v>
          </cell>
          <cell r="Y316">
            <v>0</v>
          </cell>
          <cell r="Z316">
            <v>0</v>
          </cell>
          <cell r="AA316">
            <v>0</v>
          </cell>
          <cell r="AB316">
            <v>0</v>
          </cell>
          <cell r="AG316">
            <v>0</v>
          </cell>
        </row>
        <row r="317">
          <cell r="X317">
            <v>0</v>
          </cell>
          <cell r="Y317">
            <v>0</v>
          </cell>
          <cell r="Z317">
            <v>0</v>
          </cell>
          <cell r="AA317">
            <v>0</v>
          </cell>
          <cell r="AB317">
            <v>0</v>
          </cell>
          <cell r="AG317">
            <v>0</v>
          </cell>
        </row>
        <row r="318">
          <cell r="X318">
            <v>0</v>
          </cell>
          <cell r="Y318">
            <v>0</v>
          </cell>
          <cell r="Z318">
            <v>0</v>
          </cell>
          <cell r="AA318">
            <v>0</v>
          </cell>
          <cell r="AB318">
            <v>0</v>
          </cell>
          <cell r="AG318">
            <v>0</v>
          </cell>
        </row>
        <row r="319">
          <cell r="X319">
            <v>0</v>
          </cell>
          <cell r="Y319">
            <v>0</v>
          </cell>
          <cell r="Z319">
            <v>0</v>
          </cell>
          <cell r="AA319">
            <v>0</v>
          </cell>
          <cell r="AB319">
            <v>0</v>
          </cell>
          <cell r="AG319">
            <v>0</v>
          </cell>
        </row>
        <row r="320">
          <cell r="X320">
            <v>0</v>
          </cell>
          <cell r="Y320">
            <v>0</v>
          </cell>
          <cell r="Z320">
            <v>0</v>
          </cell>
          <cell r="AA320">
            <v>0</v>
          </cell>
          <cell r="AB320">
            <v>0</v>
          </cell>
          <cell r="AG320">
            <v>0</v>
          </cell>
        </row>
        <row r="321">
          <cell r="X321">
            <v>0</v>
          </cell>
          <cell r="Y321">
            <v>0</v>
          </cell>
          <cell r="Z321">
            <v>0</v>
          </cell>
          <cell r="AA321">
            <v>0</v>
          </cell>
          <cell r="AB321">
            <v>0</v>
          </cell>
          <cell r="AG321">
            <v>0</v>
          </cell>
        </row>
        <row r="322">
          <cell r="X322">
            <v>0</v>
          </cell>
          <cell r="Y322">
            <v>0</v>
          </cell>
          <cell r="Z322">
            <v>0</v>
          </cell>
          <cell r="AA322">
            <v>0</v>
          </cell>
          <cell r="AB322">
            <v>0</v>
          </cell>
          <cell r="AG322">
            <v>0</v>
          </cell>
        </row>
        <row r="323">
          <cell r="X323">
            <v>0</v>
          </cell>
          <cell r="Y323">
            <v>0</v>
          </cell>
          <cell r="Z323">
            <v>0</v>
          </cell>
          <cell r="AA323">
            <v>0</v>
          </cell>
          <cell r="AB323">
            <v>0</v>
          </cell>
          <cell r="AG323">
            <v>0</v>
          </cell>
        </row>
        <row r="324">
          <cell r="X324">
            <v>0</v>
          </cell>
          <cell r="Y324">
            <v>0</v>
          </cell>
          <cell r="Z324">
            <v>0</v>
          </cell>
          <cell r="AA324">
            <v>0</v>
          </cell>
          <cell r="AB324">
            <v>0</v>
          </cell>
          <cell r="AG324">
            <v>0</v>
          </cell>
        </row>
        <row r="325">
          <cell r="X325">
            <v>0</v>
          </cell>
          <cell r="Y325">
            <v>0</v>
          </cell>
          <cell r="Z325">
            <v>0</v>
          </cell>
          <cell r="AA325">
            <v>0</v>
          </cell>
          <cell r="AB325">
            <v>0</v>
          </cell>
          <cell r="AG325">
            <v>0</v>
          </cell>
        </row>
        <row r="326">
          <cell r="X326">
            <v>0</v>
          </cell>
          <cell r="Y326">
            <v>0</v>
          </cell>
          <cell r="Z326">
            <v>0</v>
          </cell>
          <cell r="AA326">
            <v>0</v>
          </cell>
          <cell r="AB326">
            <v>0</v>
          </cell>
          <cell r="AG326">
            <v>0</v>
          </cell>
        </row>
        <row r="327">
          <cell r="X327">
            <v>0</v>
          </cell>
          <cell r="Y327">
            <v>0</v>
          </cell>
          <cell r="Z327">
            <v>0</v>
          </cell>
          <cell r="AA327">
            <v>0</v>
          </cell>
          <cell r="AB327">
            <v>0</v>
          </cell>
          <cell r="AG327">
            <v>0</v>
          </cell>
        </row>
        <row r="328">
          <cell r="X328">
            <v>0</v>
          </cell>
          <cell r="Y328">
            <v>0</v>
          </cell>
          <cell r="Z328">
            <v>0</v>
          </cell>
          <cell r="AA328">
            <v>0</v>
          </cell>
          <cell r="AB328">
            <v>0</v>
          </cell>
          <cell r="AG328">
            <v>0</v>
          </cell>
        </row>
        <row r="329">
          <cell r="X329">
            <v>0</v>
          </cell>
          <cell r="Y329">
            <v>0</v>
          </cell>
          <cell r="Z329">
            <v>0</v>
          </cell>
          <cell r="AA329">
            <v>0</v>
          </cell>
          <cell r="AB329">
            <v>0</v>
          </cell>
          <cell r="AG329">
            <v>0</v>
          </cell>
        </row>
        <row r="330">
          <cell r="X330">
            <v>0</v>
          </cell>
          <cell r="Y330">
            <v>0</v>
          </cell>
          <cell r="Z330">
            <v>0</v>
          </cell>
          <cell r="AA330">
            <v>0</v>
          </cell>
          <cell r="AB330">
            <v>0</v>
          </cell>
          <cell r="AG330">
            <v>0</v>
          </cell>
        </row>
        <row r="331">
          <cell r="X331">
            <v>0</v>
          </cell>
          <cell r="Y331">
            <v>0</v>
          </cell>
          <cell r="Z331">
            <v>0</v>
          </cell>
          <cell r="AA331">
            <v>0</v>
          </cell>
          <cell r="AB331">
            <v>0</v>
          </cell>
          <cell r="AG331">
            <v>0</v>
          </cell>
        </row>
        <row r="332">
          <cell r="X332">
            <v>0</v>
          </cell>
          <cell r="Y332">
            <v>0</v>
          </cell>
          <cell r="Z332">
            <v>0</v>
          </cell>
          <cell r="AA332">
            <v>0</v>
          </cell>
          <cell r="AB332">
            <v>0</v>
          </cell>
          <cell r="AG332">
            <v>0</v>
          </cell>
        </row>
        <row r="333">
          <cell r="X333">
            <v>0</v>
          </cell>
          <cell r="Y333">
            <v>0</v>
          </cell>
          <cell r="Z333">
            <v>0</v>
          </cell>
          <cell r="AA333">
            <v>0</v>
          </cell>
          <cell r="AB333">
            <v>0</v>
          </cell>
          <cell r="AG333">
            <v>0</v>
          </cell>
        </row>
        <row r="334">
          <cell r="X334">
            <v>0</v>
          </cell>
          <cell r="Y334">
            <v>0</v>
          </cell>
          <cell r="Z334">
            <v>0</v>
          </cell>
          <cell r="AA334">
            <v>0</v>
          </cell>
          <cell r="AB334">
            <v>0</v>
          </cell>
          <cell r="AG334">
            <v>0</v>
          </cell>
        </row>
        <row r="335">
          <cell r="X335">
            <v>0</v>
          </cell>
          <cell r="Y335">
            <v>0</v>
          </cell>
          <cell r="Z335">
            <v>0</v>
          </cell>
          <cell r="AA335">
            <v>0</v>
          </cell>
          <cell r="AB335">
            <v>0</v>
          </cell>
          <cell r="AG335">
            <v>0</v>
          </cell>
        </row>
        <row r="336">
          <cell r="X336">
            <v>0</v>
          </cell>
          <cell r="Y336">
            <v>0</v>
          </cell>
          <cell r="Z336">
            <v>0</v>
          </cell>
          <cell r="AA336">
            <v>0</v>
          </cell>
          <cell r="AB336">
            <v>0</v>
          </cell>
          <cell r="AG336">
            <v>0</v>
          </cell>
        </row>
        <row r="337">
          <cell r="X337">
            <v>0</v>
          </cell>
          <cell r="Y337">
            <v>0</v>
          </cell>
          <cell r="Z337">
            <v>0</v>
          </cell>
          <cell r="AA337">
            <v>0</v>
          </cell>
          <cell r="AB337">
            <v>0</v>
          </cell>
          <cell r="AG337">
            <v>0</v>
          </cell>
        </row>
        <row r="338">
          <cell r="X338">
            <v>0</v>
          </cell>
          <cell r="Y338">
            <v>0</v>
          </cell>
          <cell r="Z338">
            <v>0</v>
          </cell>
          <cell r="AA338">
            <v>0</v>
          </cell>
          <cell r="AB338">
            <v>0</v>
          </cell>
          <cell r="AG338">
            <v>0</v>
          </cell>
        </row>
        <row r="339">
          <cell r="X339">
            <v>0</v>
          </cell>
          <cell r="Y339">
            <v>0</v>
          </cell>
          <cell r="Z339">
            <v>0</v>
          </cell>
          <cell r="AA339">
            <v>0</v>
          </cell>
          <cell r="AB339">
            <v>0</v>
          </cell>
          <cell r="AG339">
            <v>0</v>
          </cell>
        </row>
        <row r="340">
          <cell r="X340">
            <v>0</v>
          </cell>
          <cell r="Y340">
            <v>0</v>
          </cell>
          <cell r="Z340">
            <v>0</v>
          </cell>
          <cell r="AA340">
            <v>0</v>
          </cell>
          <cell r="AB340">
            <v>0</v>
          </cell>
          <cell r="AG340">
            <v>0</v>
          </cell>
        </row>
        <row r="341">
          <cell r="X341">
            <v>0</v>
          </cell>
          <cell r="Y341">
            <v>0</v>
          </cell>
          <cell r="Z341">
            <v>0</v>
          </cell>
          <cell r="AA341">
            <v>0</v>
          </cell>
          <cell r="AB341">
            <v>0</v>
          </cell>
          <cell r="AG341">
            <v>0</v>
          </cell>
        </row>
        <row r="342">
          <cell r="X342">
            <v>0</v>
          </cell>
          <cell r="Y342">
            <v>0</v>
          </cell>
          <cell r="Z342">
            <v>0</v>
          </cell>
          <cell r="AA342">
            <v>0</v>
          </cell>
          <cell r="AB342">
            <v>0</v>
          </cell>
          <cell r="AG342">
            <v>0</v>
          </cell>
        </row>
        <row r="343">
          <cell r="X343">
            <v>0</v>
          </cell>
          <cell r="Y343">
            <v>0</v>
          </cell>
          <cell r="Z343">
            <v>0</v>
          </cell>
          <cell r="AA343">
            <v>0</v>
          </cell>
          <cell r="AB343">
            <v>0</v>
          </cell>
          <cell r="AG343">
            <v>0</v>
          </cell>
        </row>
        <row r="344">
          <cell r="X344">
            <v>0</v>
          </cell>
          <cell r="Y344">
            <v>0</v>
          </cell>
          <cell r="Z344">
            <v>0</v>
          </cell>
          <cell r="AA344">
            <v>0</v>
          </cell>
          <cell r="AB344">
            <v>0</v>
          </cell>
          <cell r="AG344">
            <v>0</v>
          </cell>
        </row>
        <row r="345">
          <cell r="X345">
            <v>0</v>
          </cell>
          <cell r="Y345">
            <v>0</v>
          </cell>
          <cell r="Z345">
            <v>0</v>
          </cell>
          <cell r="AA345">
            <v>0</v>
          </cell>
          <cell r="AB345">
            <v>0</v>
          </cell>
          <cell r="AG345">
            <v>0</v>
          </cell>
        </row>
        <row r="346">
          <cell r="X346">
            <v>0</v>
          </cell>
          <cell r="Y346">
            <v>0</v>
          </cell>
          <cell r="Z346">
            <v>0</v>
          </cell>
          <cell r="AA346">
            <v>0</v>
          </cell>
          <cell r="AB346">
            <v>0</v>
          </cell>
          <cell r="AG346">
            <v>0</v>
          </cell>
        </row>
        <row r="347">
          <cell r="X347">
            <v>0</v>
          </cell>
          <cell r="Y347">
            <v>0</v>
          </cell>
          <cell r="Z347">
            <v>0</v>
          </cell>
          <cell r="AA347">
            <v>0</v>
          </cell>
          <cell r="AB347">
            <v>0</v>
          </cell>
          <cell r="AG347">
            <v>0</v>
          </cell>
        </row>
        <row r="348">
          <cell r="X348">
            <v>0</v>
          </cell>
          <cell r="Y348">
            <v>0</v>
          </cell>
          <cell r="Z348">
            <v>0</v>
          </cell>
          <cell r="AA348">
            <v>0</v>
          </cell>
          <cell r="AB348">
            <v>0</v>
          </cell>
          <cell r="AG348">
            <v>0</v>
          </cell>
        </row>
        <row r="349">
          <cell r="X349">
            <v>0</v>
          </cell>
          <cell r="Y349">
            <v>0</v>
          </cell>
          <cell r="Z349">
            <v>0</v>
          </cell>
          <cell r="AA349">
            <v>0</v>
          </cell>
          <cell r="AB349">
            <v>0</v>
          </cell>
          <cell r="AG349">
            <v>0</v>
          </cell>
        </row>
        <row r="350">
          <cell r="X350">
            <v>0</v>
          </cell>
          <cell r="Y350">
            <v>0</v>
          </cell>
          <cell r="Z350">
            <v>0</v>
          </cell>
          <cell r="AA350">
            <v>0</v>
          </cell>
          <cell r="AB350">
            <v>0</v>
          </cell>
          <cell r="AG350">
            <v>0</v>
          </cell>
        </row>
        <row r="351">
          <cell r="X351">
            <v>0</v>
          </cell>
          <cell r="Y351">
            <v>0</v>
          </cell>
          <cell r="Z351">
            <v>0</v>
          </cell>
          <cell r="AA351">
            <v>0</v>
          </cell>
          <cell r="AB351">
            <v>0</v>
          </cell>
          <cell r="AG351">
            <v>0</v>
          </cell>
        </row>
        <row r="352">
          <cell r="X352">
            <v>0</v>
          </cell>
          <cell r="Y352">
            <v>0</v>
          </cell>
          <cell r="Z352">
            <v>0</v>
          </cell>
          <cell r="AA352">
            <v>0</v>
          </cell>
          <cell r="AB352">
            <v>0</v>
          </cell>
          <cell r="AG352">
            <v>0</v>
          </cell>
        </row>
        <row r="353">
          <cell r="X353">
            <v>0</v>
          </cell>
          <cell r="Y353">
            <v>0</v>
          </cell>
          <cell r="Z353">
            <v>0</v>
          </cell>
          <cell r="AA353">
            <v>0</v>
          </cell>
          <cell r="AB353">
            <v>0</v>
          </cell>
          <cell r="AG353">
            <v>0</v>
          </cell>
        </row>
        <row r="354">
          <cell r="X354">
            <v>0</v>
          </cell>
          <cell r="Y354">
            <v>0</v>
          </cell>
          <cell r="Z354">
            <v>0</v>
          </cell>
          <cell r="AA354">
            <v>0</v>
          </cell>
          <cell r="AB354">
            <v>0</v>
          </cell>
          <cell r="AG354">
            <v>0</v>
          </cell>
        </row>
        <row r="355">
          <cell r="X355">
            <v>0</v>
          </cell>
          <cell r="Y355">
            <v>0</v>
          </cell>
          <cell r="Z355">
            <v>0</v>
          </cell>
          <cell r="AA355">
            <v>0</v>
          </cell>
          <cell r="AB355">
            <v>0</v>
          </cell>
          <cell r="AG355">
            <v>0</v>
          </cell>
        </row>
        <row r="356">
          <cell r="X356">
            <v>0</v>
          </cell>
          <cell r="Y356">
            <v>0</v>
          </cell>
          <cell r="Z356">
            <v>0</v>
          </cell>
          <cell r="AA356">
            <v>0</v>
          </cell>
          <cell r="AB356">
            <v>0</v>
          </cell>
          <cell r="AG356">
            <v>0</v>
          </cell>
        </row>
        <row r="357">
          <cell r="X357">
            <v>0</v>
          </cell>
          <cell r="Y357">
            <v>0</v>
          </cell>
          <cell r="Z357">
            <v>0</v>
          </cell>
          <cell r="AA357">
            <v>0</v>
          </cell>
          <cell r="AB357">
            <v>0</v>
          </cell>
          <cell r="AG357">
            <v>0</v>
          </cell>
        </row>
        <row r="358">
          <cell r="X358">
            <v>0</v>
          </cell>
          <cell r="Y358">
            <v>0</v>
          </cell>
          <cell r="Z358">
            <v>0</v>
          </cell>
          <cell r="AA358">
            <v>0</v>
          </cell>
          <cell r="AB358">
            <v>0</v>
          </cell>
          <cell r="AG358">
            <v>0</v>
          </cell>
        </row>
        <row r="359">
          <cell r="X359">
            <v>0</v>
          </cell>
          <cell r="Y359">
            <v>0</v>
          </cell>
          <cell r="Z359">
            <v>0</v>
          </cell>
          <cell r="AA359">
            <v>0</v>
          </cell>
          <cell r="AB359">
            <v>0</v>
          </cell>
          <cell r="AG359">
            <v>0</v>
          </cell>
        </row>
        <row r="360">
          <cell r="X360">
            <v>0</v>
          </cell>
          <cell r="Y360">
            <v>0</v>
          </cell>
          <cell r="Z360">
            <v>0</v>
          </cell>
          <cell r="AA360">
            <v>0</v>
          </cell>
          <cell r="AB360">
            <v>0</v>
          </cell>
          <cell r="AG360">
            <v>0</v>
          </cell>
        </row>
        <row r="361">
          <cell r="X361">
            <v>0</v>
          </cell>
          <cell r="Y361">
            <v>0</v>
          </cell>
          <cell r="Z361">
            <v>0</v>
          </cell>
          <cell r="AA361">
            <v>0</v>
          </cell>
          <cell r="AB361">
            <v>0</v>
          </cell>
          <cell r="AG361">
            <v>0</v>
          </cell>
        </row>
        <row r="362">
          <cell r="X362">
            <v>0</v>
          </cell>
          <cell r="Y362">
            <v>0</v>
          </cell>
          <cell r="Z362">
            <v>0</v>
          </cell>
          <cell r="AA362">
            <v>0</v>
          </cell>
          <cell r="AB362">
            <v>0</v>
          </cell>
          <cell r="AG362">
            <v>0</v>
          </cell>
        </row>
        <row r="363">
          <cell r="X363">
            <v>0</v>
          </cell>
          <cell r="Y363">
            <v>0</v>
          </cell>
          <cell r="Z363">
            <v>0</v>
          </cell>
          <cell r="AA363">
            <v>0</v>
          </cell>
          <cell r="AB363">
            <v>0</v>
          </cell>
          <cell r="AG363">
            <v>0</v>
          </cell>
        </row>
        <row r="364">
          <cell r="X364">
            <v>0</v>
          </cell>
          <cell r="Y364">
            <v>0</v>
          </cell>
          <cell r="Z364">
            <v>0</v>
          </cell>
          <cell r="AA364">
            <v>0</v>
          </cell>
          <cell r="AB364">
            <v>0</v>
          </cell>
          <cell r="AG364">
            <v>0</v>
          </cell>
        </row>
        <row r="365">
          <cell r="X365">
            <v>0</v>
          </cell>
          <cell r="Y365">
            <v>0</v>
          </cell>
          <cell r="Z365">
            <v>0</v>
          </cell>
          <cell r="AA365">
            <v>0</v>
          </cell>
          <cell r="AB365">
            <v>0</v>
          </cell>
          <cell r="AG365">
            <v>0</v>
          </cell>
        </row>
        <row r="366">
          <cell r="X366">
            <v>0</v>
          </cell>
          <cell r="Y366">
            <v>0</v>
          </cell>
          <cell r="Z366">
            <v>0</v>
          </cell>
          <cell r="AA366">
            <v>0</v>
          </cell>
          <cell r="AB366">
            <v>0</v>
          </cell>
          <cell r="AG366">
            <v>0</v>
          </cell>
        </row>
        <row r="367">
          <cell r="X367">
            <v>0</v>
          </cell>
          <cell r="Y367">
            <v>0</v>
          </cell>
          <cell r="Z367">
            <v>0</v>
          </cell>
          <cell r="AA367">
            <v>0</v>
          </cell>
          <cell r="AB367">
            <v>0</v>
          </cell>
          <cell r="AG367">
            <v>0</v>
          </cell>
        </row>
        <row r="368">
          <cell r="X368">
            <v>0</v>
          </cell>
          <cell r="Y368">
            <v>0</v>
          </cell>
          <cell r="Z368">
            <v>0</v>
          </cell>
          <cell r="AA368">
            <v>0</v>
          </cell>
          <cell r="AB368">
            <v>0</v>
          </cell>
          <cell r="AG368">
            <v>0</v>
          </cell>
        </row>
        <row r="369">
          <cell r="X369">
            <v>0</v>
          </cell>
          <cell r="Y369">
            <v>0</v>
          </cell>
          <cell r="Z369">
            <v>0</v>
          </cell>
          <cell r="AA369">
            <v>0</v>
          </cell>
          <cell r="AB369">
            <v>0</v>
          </cell>
          <cell r="AG369">
            <v>0</v>
          </cell>
        </row>
        <row r="370">
          <cell r="X370">
            <v>0</v>
          </cell>
          <cell r="Y370">
            <v>0</v>
          </cell>
          <cell r="Z370">
            <v>0</v>
          </cell>
          <cell r="AA370">
            <v>0</v>
          </cell>
          <cell r="AB370">
            <v>0</v>
          </cell>
          <cell r="AG370">
            <v>0</v>
          </cell>
        </row>
        <row r="371">
          <cell r="X371">
            <v>0</v>
          </cell>
          <cell r="Y371">
            <v>0</v>
          </cell>
          <cell r="Z371">
            <v>0</v>
          </cell>
          <cell r="AA371">
            <v>0</v>
          </cell>
          <cell r="AB371">
            <v>0</v>
          </cell>
          <cell r="AG371">
            <v>0</v>
          </cell>
        </row>
        <row r="372">
          <cell r="X372">
            <v>0</v>
          </cell>
          <cell r="Y372">
            <v>0</v>
          </cell>
          <cell r="Z372">
            <v>0</v>
          </cell>
          <cell r="AA372">
            <v>0</v>
          </cell>
          <cell r="AB372">
            <v>0</v>
          </cell>
          <cell r="AG372">
            <v>0</v>
          </cell>
        </row>
        <row r="373">
          <cell r="X373">
            <v>0</v>
          </cell>
          <cell r="Y373">
            <v>0</v>
          </cell>
          <cell r="Z373">
            <v>0</v>
          </cell>
          <cell r="AA373">
            <v>0</v>
          </cell>
          <cell r="AB373">
            <v>0</v>
          </cell>
          <cell r="AG373">
            <v>0</v>
          </cell>
        </row>
        <row r="374">
          <cell r="X374">
            <v>0</v>
          </cell>
          <cell r="Y374">
            <v>0</v>
          </cell>
          <cell r="Z374">
            <v>0</v>
          </cell>
          <cell r="AA374">
            <v>0</v>
          </cell>
          <cell r="AB374">
            <v>0</v>
          </cell>
          <cell r="AG374">
            <v>0</v>
          </cell>
        </row>
        <row r="375">
          <cell r="X375">
            <v>0</v>
          </cell>
          <cell r="Y375">
            <v>0</v>
          </cell>
          <cell r="Z375">
            <v>0</v>
          </cell>
          <cell r="AA375">
            <v>0</v>
          </cell>
          <cell r="AB375">
            <v>0</v>
          </cell>
          <cell r="AG375">
            <v>0</v>
          </cell>
        </row>
        <row r="376">
          <cell r="X376">
            <v>0</v>
          </cell>
          <cell r="Y376">
            <v>0</v>
          </cell>
          <cell r="Z376">
            <v>0</v>
          </cell>
          <cell r="AA376">
            <v>0</v>
          </cell>
          <cell r="AB376">
            <v>0</v>
          </cell>
          <cell r="AG376">
            <v>0</v>
          </cell>
        </row>
        <row r="377">
          <cell r="X377">
            <v>0</v>
          </cell>
          <cell r="Y377">
            <v>0</v>
          </cell>
          <cell r="Z377">
            <v>0</v>
          </cell>
          <cell r="AA377">
            <v>0</v>
          </cell>
          <cell r="AB377">
            <v>0</v>
          </cell>
          <cell r="AG377">
            <v>0</v>
          </cell>
        </row>
        <row r="378">
          <cell r="X378">
            <v>0</v>
          </cell>
          <cell r="Y378">
            <v>0</v>
          </cell>
          <cell r="Z378">
            <v>0</v>
          </cell>
          <cell r="AA378">
            <v>0</v>
          </cell>
          <cell r="AB378">
            <v>0</v>
          </cell>
          <cell r="AG378">
            <v>0</v>
          </cell>
        </row>
        <row r="379">
          <cell r="X379">
            <v>0</v>
          </cell>
          <cell r="Y379">
            <v>0</v>
          </cell>
          <cell r="Z379">
            <v>0</v>
          </cell>
          <cell r="AA379">
            <v>0</v>
          </cell>
          <cell r="AB379">
            <v>0</v>
          </cell>
          <cell r="AG379">
            <v>0</v>
          </cell>
        </row>
        <row r="380">
          <cell r="X380">
            <v>0</v>
          </cell>
          <cell r="Y380">
            <v>0</v>
          </cell>
          <cell r="Z380">
            <v>0</v>
          </cell>
          <cell r="AA380">
            <v>0</v>
          </cell>
          <cell r="AB380">
            <v>0</v>
          </cell>
          <cell r="AG380">
            <v>0</v>
          </cell>
        </row>
        <row r="381">
          <cell r="X381">
            <v>0</v>
          </cell>
          <cell r="Y381">
            <v>0</v>
          </cell>
          <cell r="Z381">
            <v>0</v>
          </cell>
          <cell r="AA381">
            <v>0</v>
          </cell>
          <cell r="AB381">
            <v>0</v>
          </cell>
          <cell r="AG381">
            <v>0</v>
          </cell>
        </row>
        <row r="382">
          <cell r="X382">
            <v>0</v>
          </cell>
          <cell r="Y382">
            <v>0</v>
          </cell>
          <cell r="Z382">
            <v>0</v>
          </cell>
          <cell r="AA382">
            <v>0</v>
          </cell>
          <cell r="AB382">
            <v>0</v>
          </cell>
          <cell r="AG382">
            <v>0</v>
          </cell>
        </row>
        <row r="383">
          <cell r="X383">
            <v>0</v>
          </cell>
          <cell r="Y383">
            <v>0</v>
          </cell>
          <cell r="Z383">
            <v>0</v>
          </cell>
          <cell r="AA383">
            <v>0</v>
          </cell>
          <cell r="AB383">
            <v>0</v>
          </cell>
          <cell r="AG383">
            <v>0</v>
          </cell>
        </row>
        <row r="384">
          <cell r="X384">
            <v>0</v>
          </cell>
          <cell r="Y384">
            <v>0</v>
          </cell>
          <cell r="Z384">
            <v>0</v>
          </cell>
          <cell r="AA384">
            <v>0</v>
          </cell>
          <cell r="AB384">
            <v>0</v>
          </cell>
          <cell r="AG384">
            <v>0</v>
          </cell>
        </row>
        <row r="385">
          <cell r="X385">
            <v>0</v>
          </cell>
          <cell r="Y385">
            <v>0</v>
          </cell>
          <cell r="Z385">
            <v>0</v>
          </cell>
          <cell r="AA385">
            <v>0</v>
          </cell>
          <cell r="AB385">
            <v>0</v>
          </cell>
          <cell r="AG385">
            <v>0</v>
          </cell>
        </row>
        <row r="386">
          <cell r="X386">
            <v>0</v>
          </cell>
          <cell r="Y386">
            <v>0</v>
          </cell>
          <cell r="Z386">
            <v>0</v>
          </cell>
          <cell r="AA386">
            <v>0</v>
          </cell>
          <cell r="AB386">
            <v>0</v>
          </cell>
          <cell r="AG386">
            <v>0</v>
          </cell>
        </row>
        <row r="387">
          <cell r="X387">
            <v>0</v>
          </cell>
          <cell r="Y387">
            <v>0</v>
          </cell>
          <cell r="Z387">
            <v>0</v>
          </cell>
          <cell r="AA387">
            <v>0</v>
          </cell>
          <cell r="AB387">
            <v>0</v>
          </cell>
          <cell r="AG387">
            <v>0</v>
          </cell>
        </row>
        <row r="388">
          <cell r="X388">
            <v>0</v>
          </cell>
          <cell r="Y388">
            <v>0</v>
          </cell>
          <cell r="Z388">
            <v>0</v>
          </cell>
          <cell r="AA388">
            <v>0</v>
          </cell>
          <cell r="AB388">
            <v>0</v>
          </cell>
          <cell r="AG388">
            <v>0</v>
          </cell>
        </row>
        <row r="389">
          <cell r="X389">
            <v>0</v>
          </cell>
          <cell r="Y389">
            <v>0</v>
          </cell>
          <cell r="Z389">
            <v>0</v>
          </cell>
          <cell r="AA389">
            <v>0</v>
          </cell>
          <cell r="AB389">
            <v>0</v>
          </cell>
          <cell r="AG389">
            <v>0</v>
          </cell>
        </row>
        <row r="390">
          <cell r="X390">
            <v>0</v>
          </cell>
          <cell r="Y390">
            <v>0</v>
          </cell>
          <cell r="Z390">
            <v>0</v>
          </cell>
          <cell r="AA390">
            <v>0</v>
          </cell>
          <cell r="AB390">
            <v>0</v>
          </cell>
          <cell r="AG390">
            <v>0</v>
          </cell>
        </row>
        <row r="391">
          <cell r="X391">
            <v>0</v>
          </cell>
          <cell r="Y391">
            <v>0</v>
          </cell>
          <cell r="Z391">
            <v>0</v>
          </cell>
          <cell r="AA391">
            <v>0</v>
          </cell>
          <cell r="AB391">
            <v>0</v>
          </cell>
          <cell r="AG391">
            <v>0</v>
          </cell>
        </row>
        <row r="392">
          <cell r="X392">
            <v>0</v>
          </cell>
          <cell r="Y392">
            <v>0</v>
          </cell>
          <cell r="Z392">
            <v>0</v>
          </cell>
          <cell r="AA392">
            <v>0</v>
          </cell>
          <cell r="AB392">
            <v>0</v>
          </cell>
          <cell r="AG392">
            <v>0</v>
          </cell>
        </row>
        <row r="393">
          <cell r="X393">
            <v>0</v>
          </cell>
          <cell r="Y393">
            <v>0</v>
          </cell>
          <cell r="Z393">
            <v>0</v>
          </cell>
          <cell r="AA393">
            <v>0</v>
          </cell>
          <cell r="AB393">
            <v>0</v>
          </cell>
          <cell r="AG393">
            <v>0</v>
          </cell>
        </row>
        <row r="394">
          <cell r="X394">
            <v>0</v>
          </cell>
          <cell r="Y394">
            <v>0</v>
          </cell>
          <cell r="Z394">
            <v>0</v>
          </cell>
          <cell r="AA394">
            <v>0</v>
          </cell>
          <cell r="AB394">
            <v>0</v>
          </cell>
          <cell r="AG394">
            <v>0</v>
          </cell>
        </row>
        <row r="395">
          <cell r="X395">
            <v>0</v>
          </cell>
          <cell r="Y395">
            <v>0</v>
          </cell>
          <cell r="Z395">
            <v>0</v>
          </cell>
          <cell r="AA395">
            <v>0</v>
          </cell>
          <cell r="AB395">
            <v>0</v>
          </cell>
          <cell r="AG395">
            <v>0</v>
          </cell>
        </row>
        <row r="396">
          <cell r="X396">
            <v>0</v>
          </cell>
          <cell r="Y396">
            <v>0</v>
          </cell>
          <cell r="Z396">
            <v>0</v>
          </cell>
          <cell r="AA396">
            <v>0</v>
          </cell>
          <cell r="AB396">
            <v>0</v>
          </cell>
          <cell r="AG396">
            <v>0</v>
          </cell>
        </row>
        <row r="397">
          <cell r="X397">
            <v>0</v>
          </cell>
          <cell r="Y397">
            <v>0</v>
          </cell>
          <cell r="Z397">
            <v>0</v>
          </cell>
          <cell r="AA397">
            <v>0</v>
          </cell>
          <cell r="AB397">
            <v>0</v>
          </cell>
          <cell r="AG397">
            <v>0</v>
          </cell>
        </row>
        <row r="398">
          <cell r="X398">
            <v>0</v>
          </cell>
          <cell r="Y398">
            <v>0</v>
          </cell>
          <cell r="Z398">
            <v>0</v>
          </cell>
          <cell r="AA398">
            <v>0</v>
          </cell>
          <cell r="AB398">
            <v>0</v>
          </cell>
          <cell r="AG398">
            <v>0</v>
          </cell>
        </row>
        <row r="399">
          <cell r="X399">
            <v>0</v>
          </cell>
          <cell r="Y399">
            <v>0</v>
          </cell>
          <cell r="Z399">
            <v>0</v>
          </cell>
          <cell r="AA399">
            <v>0</v>
          </cell>
          <cell r="AB399">
            <v>0</v>
          </cell>
          <cell r="AG399">
            <v>0</v>
          </cell>
        </row>
        <row r="400">
          <cell r="X400">
            <v>0</v>
          </cell>
          <cell r="Y400">
            <v>0</v>
          </cell>
          <cell r="Z400">
            <v>0</v>
          </cell>
          <cell r="AA400">
            <v>0</v>
          </cell>
          <cell r="AB400">
            <v>0</v>
          </cell>
          <cell r="AG400">
            <v>0</v>
          </cell>
        </row>
        <row r="401">
          <cell r="X401">
            <v>0</v>
          </cell>
          <cell r="Y401">
            <v>0</v>
          </cell>
          <cell r="Z401">
            <v>0</v>
          </cell>
          <cell r="AA401">
            <v>0</v>
          </cell>
          <cell r="AB401">
            <v>0</v>
          </cell>
          <cell r="AG401">
            <v>0</v>
          </cell>
        </row>
        <row r="402">
          <cell r="X402">
            <v>0</v>
          </cell>
          <cell r="Y402">
            <v>0</v>
          </cell>
          <cell r="Z402">
            <v>0</v>
          </cell>
          <cell r="AA402">
            <v>0</v>
          </cell>
          <cell r="AB402">
            <v>0</v>
          </cell>
          <cell r="AG402">
            <v>0</v>
          </cell>
        </row>
        <row r="403">
          <cell r="X403">
            <v>0</v>
          </cell>
          <cell r="Y403">
            <v>0</v>
          </cell>
          <cell r="Z403">
            <v>0</v>
          </cell>
          <cell r="AA403">
            <v>0</v>
          </cell>
          <cell r="AB403">
            <v>0</v>
          </cell>
          <cell r="AG403">
            <v>0</v>
          </cell>
        </row>
        <row r="404">
          <cell r="X404">
            <v>0</v>
          </cell>
          <cell r="Y404">
            <v>0</v>
          </cell>
          <cell r="Z404">
            <v>0</v>
          </cell>
          <cell r="AA404">
            <v>0</v>
          </cell>
          <cell r="AB404">
            <v>0</v>
          </cell>
          <cell r="AG404">
            <v>0</v>
          </cell>
        </row>
        <row r="405">
          <cell r="X405">
            <v>0</v>
          </cell>
          <cell r="Y405">
            <v>0</v>
          </cell>
          <cell r="Z405">
            <v>0</v>
          </cell>
          <cell r="AA405">
            <v>0</v>
          </cell>
          <cell r="AB405">
            <v>0</v>
          </cell>
          <cell r="AG405">
            <v>0</v>
          </cell>
        </row>
        <row r="406">
          <cell r="X406">
            <v>0</v>
          </cell>
          <cell r="Y406">
            <v>0</v>
          </cell>
          <cell r="Z406">
            <v>0</v>
          </cell>
          <cell r="AA406">
            <v>0</v>
          </cell>
          <cell r="AB406">
            <v>0</v>
          </cell>
          <cell r="AG406">
            <v>0</v>
          </cell>
        </row>
        <row r="407">
          <cell r="X407">
            <v>0</v>
          </cell>
          <cell r="Y407">
            <v>0</v>
          </cell>
          <cell r="Z407">
            <v>0</v>
          </cell>
          <cell r="AA407">
            <v>0</v>
          </cell>
          <cell r="AB407">
            <v>0</v>
          </cell>
          <cell r="AG407">
            <v>0</v>
          </cell>
        </row>
        <row r="408">
          <cell r="X408">
            <v>0</v>
          </cell>
          <cell r="Y408">
            <v>0</v>
          </cell>
          <cell r="Z408">
            <v>0</v>
          </cell>
          <cell r="AA408">
            <v>0</v>
          </cell>
          <cell r="AB408">
            <v>0</v>
          </cell>
          <cell r="AG408">
            <v>0</v>
          </cell>
        </row>
        <row r="409">
          <cell r="X409">
            <v>0</v>
          </cell>
          <cell r="Y409">
            <v>0</v>
          </cell>
          <cell r="Z409">
            <v>0</v>
          </cell>
          <cell r="AA409">
            <v>0</v>
          </cell>
          <cell r="AB409">
            <v>0</v>
          </cell>
          <cell r="AG409">
            <v>0</v>
          </cell>
        </row>
        <row r="410">
          <cell r="X410">
            <v>0</v>
          </cell>
          <cell r="Y410">
            <v>0</v>
          </cell>
          <cell r="Z410">
            <v>0</v>
          </cell>
          <cell r="AA410">
            <v>0</v>
          </cell>
          <cell r="AB410">
            <v>0</v>
          </cell>
          <cell r="AG410">
            <v>0</v>
          </cell>
        </row>
        <row r="411">
          <cell r="X411">
            <v>0</v>
          </cell>
          <cell r="Y411">
            <v>0</v>
          </cell>
          <cell r="Z411">
            <v>0</v>
          </cell>
          <cell r="AA411">
            <v>0</v>
          </cell>
          <cell r="AB411">
            <v>0</v>
          </cell>
          <cell r="AG411">
            <v>0</v>
          </cell>
        </row>
        <row r="412">
          <cell r="X412">
            <v>0</v>
          </cell>
          <cell r="Y412">
            <v>0</v>
          </cell>
          <cell r="Z412">
            <v>0</v>
          </cell>
          <cell r="AA412">
            <v>0</v>
          </cell>
          <cell r="AB412">
            <v>0</v>
          </cell>
          <cell r="AG412">
            <v>0</v>
          </cell>
        </row>
        <row r="413">
          <cell r="X413">
            <v>0</v>
          </cell>
          <cell r="Y413">
            <v>0</v>
          </cell>
          <cell r="Z413">
            <v>0</v>
          </cell>
          <cell r="AA413">
            <v>0</v>
          </cell>
          <cell r="AB413">
            <v>0</v>
          </cell>
          <cell r="AG413">
            <v>0</v>
          </cell>
        </row>
        <row r="414">
          <cell r="X414">
            <v>0</v>
          </cell>
          <cell r="Y414">
            <v>0</v>
          </cell>
          <cell r="Z414">
            <v>0</v>
          </cell>
          <cell r="AA414">
            <v>0</v>
          </cell>
          <cell r="AB414">
            <v>0</v>
          </cell>
          <cell r="AG414">
            <v>0</v>
          </cell>
        </row>
        <row r="415">
          <cell r="X415">
            <v>0</v>
          </cell>
          <cell r="Y415">
            <v>0</v>
          </cell>
          <cell r="Z415">
            <v>0</v>
          </cell>
          <cell r="AA415">
            <v>0</v>
          </cell>
          <cell r="AB415">
            <v>0</v>
          </cell>
          <cell r="AG415">
            <v>0</v>
          </cell>
        </row>
        <row r="416">
          <cell r="X416">
            <v>0</v>
          </cell>
          <cell r="Y416">
            <v>0</v>
          </cell>
          <cell r="Z416">
            <v>0</v>
          </cell>
          <cell r="AA416">
            <v>0</v>
          </cell>
          <cell r="AB416">
            <v>0</v>
          </cell>
          <cell r="AG416">
            <v>0</v>
          </cell>
        </row>
        <row r="417">
          <cell r="X417">
            <v>0</v>
          </cell>
          <cell r="Y417">
            <v>0</v>
          </cell>
          <cell r="Z417">
            <v>0</v>
          </cell>
          <cell r="AA417">
            <v>0</v>
          </cell>
          <cell r="AB417">
            <v>0</v>
          </cell>
          <cell r="AG417">
            <v>0</v>
          </cell>
        </row>
        <row r="418">
          <cell r="X418">
            <v>0</v>
          </cell>
          <cell r="Y418">
            <v>0</v>
          </cell>
          <cell r="Z418">
            <v>0</v>
          </cell>
          <cell r="AA418">
            <v>0</v>
          </cell>
          <cell r="AB418">
            <v>0</v>
          </cell>
          <cell r="AG418">
            <v>0</v>
          </cell>
        </row>
        <row r="419">
          <cell r="X419">
            <v>0</v>
          </cell>
          <cell r="Y419">
            <v>0</v>
          </cell>
          <cell r="Z419">
            <v>0</v>
          </cell>
          <cell r="AA419">
            <v>0</v>
          </cell>
          <cell r="AB419">
            <v>0</v>
          </cell>
          <cell r="AG419">
            <v>0</v>
          </cell>
        </row>
        <row r="420">
          <cell r="X420">
            <v>0</v>
          </cell>
          <cell r="Y420">
            <v>0</v>
          </cell>
          <cell r="Z420">
            <v>0</v>
          </cell>
          <cell r="AA420">
            <v>0</v>
          </cell>
          <cell r="AB420">
            <v>0</v>
          </cell>
          <cell r="AG420">
            <v>0</v>
          </cell>
        </row>
        <row r="421">
          <cell r="X421">
            <v>0</v>
          </cell>
          <cell r="Y421">
            <v>0</v>
          </cell>
          <cell r="Z421">
            <v>0</v>
          </cell>
          <cell r="AA421">
            <v>0</v>
          </cell>
          <cell r="AB421">
            <v>0</v>
          </cell>
          <cell r="AG421">
            <v>0</v>
          </cell>
        </row>
        <row r="422">
          <cell r="X422">
            <v>0</v>
          </cell>
          <cell r="Y422">
            <v>0</v>
          </cell>
          <cell r="Z422">
            <v>0</v>
          </cell>
          <cell r="AA422">
            <v>0</v>
          </cell>
          <cell r="AB422">
            <v>0</v>
          </cell>
          <cell r="AG422">
            <v>0</v>
          </cell>
        </row>
        <row r="423">
          <cell r="X423">
            <v>0</v>
          </cell>
          <cell r="Y423">
            <v>0</v>
          </cell>
          <cell r="Z423">
            <v>0</v>
          </cell>
          <cell r="AA423">
            <v>0</v>
          </cell>
          <cell r="AB423">
            <v>0</v>
          </cell>
          <cell r="AG423">
            <v>0</v>
          </cell>
        </row>
        <row r="424">
          <cell r="X424">
            <v>0</v>
          </cell>
          <cell r="Y424">
            <v>0</v>
          </cell>
          <cell r="Z424">
            <v>0</v>
          </cell>
          <cell r="AA424">
            <v>0</v>
          </cell>
          <cell r="AB424">
            <v>0</v>
          </cell>
          <cell r="AG424">
            <v>0</v>
          </cell>
        </row>
        <row r="425">
          <cell r="X425">
            <v>0</v>
          </cell>
          <cell r="Y425">
            <v>0</v>
          </cell>
          <cell r="Z425">
            <v>0</v>
          </cell>
          <cell r="AA425">
            <v>0</v>
          </cell>
          <cell r="AB425">
            <v>0</v>
          </cell>
          <cell r="AG425">
            <v>0</v>
          </cell>
        </row>
        <row r="426">
          <cell r="X426">
            <v>0</v>
          </cell>
          <cell r="Y426">
            <v>0</v>
          </cell>
          <cell r="Z426">
            <v>0</v>
          </cell>
          <cell r="AA426">
            <v>0</v>
          </cell>
          <cell r="AB426">
            <v>0</v>
          </cell>
          <cell r="AG426">
            <v>0</v>
          </cell>
        </row>
        <row r="427">
          <cell r="X427">
            <v>0</v>
          </cell>
          <cell r="Y427">
            <v>0</v>
          </cell>
          <cell r="Z427">
            <v>0</v>
          </cell>
          <cell r="AA427">
            <v>0</v>
          </cell>
          <cell r="AB427">
            <v>0</v>
          </cell>
          <cell r="AG427">
            <v>0</v>
          </cell>
        </row>
        <row r="428">
          <cell r="X428">
            <v>0</v>
          </cell>
          <cell r="Y428">
            <v>0</v>
          </cell>
          <cell r="Z428">
            <v>0</v>
          </cell>
          <cell r="AA428">
            <v>0</v>
          </cell>
          <cell r="AB428">
            <v>0</v>
          </cell>
          <cell r="AG428">
            <v>0</v>
          </cell>
        </row>
        <row r="429">
          <cell r="X429">
            <v>0</v>
          </cell>
          <cell r="Y429">
            <v>0</v>
          </cell>
          <cell r="Z429">
            <v>0</v>
          </cell>
          <cell r="AA429">
            <v>0</v>
          </cell>
          <cell r="AB429">
            <v>0</v>
          </cell>
          <cell r="AG429">
            <v>0</v>
          </cell>
        </row>
        <row r="430">
          <cell r="X430">
            <v>0</v>
          </cell>
          <cell r="Y430">
            <v>0</v>
          </cell>
          <cell r="Z430">
            <v>0</v>
          </cell>
          <cell r="AA430">
            <v>0</v>
          </cell>
          <cell r="AB430">
            <v>0</v>
          </cell>
          <cell r="AG430">
            <v>0</v>
          </cell>
        </row>
        <row r="431">
          <cell r="X431">
            <v>0</v>
          </cell>
          <cell r="Y431">
            <v>0</v>
          </cell>
          <cell r="Z431">
            <v>0</v>
          </cell>
          <cell r="AA431">
            <v>0</v>
          </cell>
          <cell r="AB431">
            <v>0</v>
          </cell>
          <cell r="AG431">
            <v>0</v>
          </cell>
        </row>
        <row r="432">
          <cell r="X432">
            <v>0</v>
          </cell>
          <cell r="Y432">
            <v>0</v>
          </cell>
          <cell r="Z432">
            <v>0</v>
          </cell>
          <cell r="AA432">
            <v>0</v>
          </cell>
          <cell r="AB432">
            <v>0</v>
          </cell>
          <cell r="AG432">
            <v>0</v>
          </cell>
        </row>
        <row r="433">
          <cell r="X433">
            <v>0</v>
          </cell>
          <cell r="Y433">
            <v>0</v>
          </cell>
          <cell r="Z433">
            <v>0</v>
          </cell>
          <cell r="AA433">
            <v>0</v>
          </cell>
          <cell r="AB433">
            <v>0</v>
          </cell>
          <cell r="AG433">
            <v>0</v>
          </cell>
        </row>
        <row r="434">
          <cell r="X434">
            <v>0</v>
          </cell>
          <cell r="Y434">
            <v>0</v>
          </cell>
          <cell r="Z434">
            <v>0</v>
          </cell>
          <cell r="AA434">
            <v>0</v>
          </cell>
          <cell r="AB434">
            <v>0</v>
          </cell>
          <cell r="AG434">
            <v>0</v>
          </cell>
        </row>
        <row r="435">
          <cell r="X435">
            <v>0</v>
          </cell>
          <cell r="Y435">
            <v>0</v>
          </cell>
          <cell r="Z435">
            <v>0</v>
          </cell>
          <cell r="AA435">
            <v>0</v>
          </cell>
          <cell r="AB435">
            <v>0</v>
          </cell>
          <cell r="AG435">
            <v>0</v>
          </cell>
        </row>
        <row r="436">
          <cell r="X436">
            <v>0</v>
          </cell>
          <cell r="Y436">
            <v>0</v>
          </cell>
          <cell r="Z436">
            <v>0</v>
          </cell>
          <cell r="AA436">
            <v>0</v>
          </cell>
          <cell r="AB436">
            <v>0</v>
          </cell>
          <cell r="AG436">
            <v>0</v>
          </cell>
        </row>
        <row r="437">
          <cell r="X437">
            <v>0</v>
          </cell>
          <cell r="Y437">
            <v>0</v>
          </cell>
          <cell r="Z437">
            <v>0</v>
          </cell>
          <cell r="AA437">
            <v>0</v>
          </cell>
          <cell r="AB437">
            <v>0</v>
          </cell>
          <cell r="AG437">
            <v>0</v>
          </cell>
        </row>
        <row r="438">
          <cell r="X438">
            <v>0</v>
          </cell>
          <cell r="Y438">
            <v>0</v>
          </cell>
          <cell r="Z438">
            <v>0</v>
          </cell>
          <cell r="AA438">
            <v>0</v>
          </cell>
          <cell r="AB438">
            <v>0</v>
          </cell>
          <cell r="AG438">
            <v>0</v>
          </cell>
        </row>
        <row r="439">
          <cell r="X439">
            <v>0</v>
          </cell>
          <cell r="Y439">
            <v>0</v>
          </cell>
          <cell r="Z439">
            <v>0</v>
          </cell>
          <cell r="AA439">
            <v>0</v>
          </cell>
          <cell r="AB439">
            <v>0</v>
          </cell>
          <cell r="AG439">
            <v>0</v>
          </cell>
        </row>
        <row r="440">
          <cell r="X440">
            <v>0</v>
          </cell>
          <cell r="Y440">
            <v>0</v>
          </cell>
          <cell r="Z440">
            <v>0</v>
          </cell>
          <cell r="AA440">
            <v>0</v>
          </cell>
          <cell r="AB440">
            <v>0</v>
          </cell>
          <cell r="AG440">
            <v>0</v>
          </cell>
        </row>
        <row r="441">
          <cell r="X441">
            <v>0</v>
          </cell>
          <cell r="Y441">
            <v>0</v>
          </cell>
          <cell r="Z441">
            <v>0</v>
          </cell>
          <cell r="AA441">
            <v>0</v>
          </cell>
          <cell r="AB441">
            <v>0</v>
          </cell>
          <cell r="AG441">
            <v>0</v>
          </cell>
        </row>
        <row r="442">
          <cell r="X442">
            <v>0</v>
          </cell>
          <cell r="Y442">
            <v>0</v>
          </cell>
          <cell r="Z442">
            <v>0</v>
          </cell>
          <cell r="AA442">
            <v>0</v>
          </cell>
          <cell r="AB442">
            <v>0</v>
          </cell>
          <cell r="AG442">
            <v>0</v>
          </cell>
        </row>
        <row r="443">
          <cell r="X443">
            <v>0</v>
          </cell>
          <cell r="Y443">
            <v>0</v>
          </cell>
          <cell r="Z443">
            <v>0</v>
          </cell>
          <cell r="AA443">
            <v>0</v>
          </cell>
          <cell r="AB443">
            <v>0</v>
          </cell>
          <cell r="AG443">
            <v>0</v>
          </cell>
        </row>
        <row r="444">
          <cell r="X444">
            <v>0</v>
          </cell>
          <cell r="Y444">
            <v>0</v>
          </cell>
          <cell r="Z444">
            <v>0</v>
          </cell>
          <cell r="AA444">
            <v>0</v>
          </cell>
          <cell r="AB444">
            <v>0</v>
          </cell>
          <cell r="AG444">
            <v>0</v>
          </cell>
        </row>
        <row r="445">
          <cell r="X445">
            <v>0</v>
          </cell>
          <cell r="Y445">
            <v>0</v>
          </cell>
          <cell r="Z445">
            <v>0</v>
          </cell>
          <cell r="AA445">
            <v>0</v>
          </cell>
          <cell r="AB445">
            <v>0</v>
          </cell>
          <cell r="AG445">
            <v>0</v>
          </cell>
        </row>
      </sheetData>
      <sheetData sheetId="4">
        <row r="2">
          <cell r="P2" t="str">
            <v>AB</v>
          </cell>
          <cell r="X2">
            <v>1</v>
          </cell>
          <cell r="Y2">
            <v>0</v>
          </cell>
          <cell r="Z2">
            <v>0</v>
          </cell>
          <cell r="AA2">
            <v>0</v>
          </cell>
          <cell r="AB2">
            <v>21</v>
          </cell>
          <cell r="AG2">
            <v>20</v>
          </cell>
        </row>
        <row r="3">
          <cell r="P3" t="str">
            <v>AB</v>
          </cell>
          <cell r="X3">
            <v>1</v>
          </cell>
          <cell r="Y3">
            <v>0</v>
          </cell>
          <cell r="Z3">
            <v>0</v>
          </cell>
          <cell r="AA3">
            <v>0</v>
          </cell>
          <cell r="AB3">
            <v>21</v>
          </cell>
          <cell r="AG3">
            <v>20</v>
          </cell>
        </row>
        <row r="4">
          <cell r="P4" t="str">
            <v>AB</v>
          </cell>
          <cell r="X4">
            <v>1</v>
          </cell>
          <cell r="Y4">
            <v>0</v>
          </cell>
          <cell r="Z4">
            <v>0</v>
          </cell>
          <cell r="AA4">
            <v>0</v>
          </cell>
          <cell r="AB4">
            <v>21</v>
          </cell>
          <cell r="AG4">
            <v>20</v>
          </cell>
        </row>
        <row r="5">
          <cell r="P5" t="str">
            <v>AB</v>
          </cell>
          <cell r="X5">
            <v>1</v>
          </cell>
          <cell r="Y5">
            <v>0</v>
          </cell>
          <cell r="Z5">
            <v>0</v>
          </cell>
          <cell r="AA5">
            <v>0</v>
          </cell>
          <cell r="AB5">
            <v>21</v>
          </cell>
          <cell r="AG5">
            <v>20</v>
          </cell>
        </row>
        <row r="6">
          <cell r="P6" t="str">
            <v>AB</v>
          </cell>
          <cell r="X6">
            <v>1</v>
          </cell>
          <cell r="Y6">
            <v>0</v>
          </cell>
          <cell r="Z6">
            <v>0</v>
          </cell>
          <cell r="AA6">
            <v>0</v>
          </cell>
          <cell r="AB6">
            <v>21</v>
          </cell>
          <cell r="AG6">
            <v>20</v>
          </cell>
        </row>
        <row r="7">
          <cell r="P7" t="str">
            <v>AB</v>
          </cell>
          <cell r="X7">
            <v>1</v>
          </cell>
          <cell r="Y7">
            <v>0</v>
          </cell>
          <cell r="Z7">
            <v>0</v>
          </cell>
          <cell r="AA7">
            <v>0</v>
          </cell>
          <cell r="AB7">
            <v>21</v>
          </cell>
          <cell r="AG7">
            <v>20</v>
          </cell>
        </row>
        <row r="8">
          <cell r="P8" t="str">
            <v>AB</v>
          </cell>
          <cell r="X8">
            <v>1</v>
          </cell>
          <cell r="Y8">
            <v>0</v>
          </cell>
          <cell r="Z8">
            <v>0</v>
          </cell>
          <cell r="AA8">
            <v>0</v>
          </cell>
          <cell r="AB8">
            <v>21</v>
          </cell>
          <cell r="AG8">
            <v>20</v>
          </cell>
        </row>
        <row r="9">
          <cell r="P9" t="str">
            <v>AB</v>
          </cell>
          <cell r="X9">
            <v>1</v>
          </cell>
          <cell r="Y9">
            <v>0</v>
          </cell>
          <cell r="Z9">
            <v>0</v>
          </cell>
          <cell r="AA9">
            <v>0</v>
          </cell>
          <cell r="AB9">
            <v>21</v>
          </cell>
          <cell r="AG9">
            <v>20</v>
          </cell>
        </row>
        <row r="10">
          <cell r="P10" t="str">
            <v>AB</v>
          </cell>
          <cell r="X10">
            <v>1</v>
          </cell>
          <cell r="Y10">
            <v>0</v>
          </cell>
          <cell r="Z10">
            <v>0</v>
          </cell>
          <cell r="AA10">
            <v>0</v>
          </cell>
          <cell r="AB10">
            <v>21</v>
          </cell>
          <cell r="AG10">
            <v>20</v>
          </cell>
        </row>
        <row r="11">
          <cell r="P11" t="str">
            <v>BC</v>
          </cell>
          <cell r="X11">
            <v>0</v>
          </cell>
          <cell r="Y11">
            <v>0</v>
          </cell>
          <cell r="Z11">
            <v>0</v>
          </cell>
          <cell r="AA11">
            <v>4.8</v>
          </cell>
          <cell r="AB11">
            <v>44.8</v>
          </cell>
          <cell r="AG11">
            <v>40</v>
          </cell>
        </row>
        <row r="12">
          <cell r="P12" t="str">
            <v>BC</v>
          </cell>
          <cell r="X12">
            <v>0</v>
          </cell>
          <cell r="Y12">
            <v>0</v>
          </cell>
          <cell r="Z12">
            <v>0</v>
          </cell>
          <cell r="AA12">
            <v>2.4</v>
          </cell>
          <cell r="AB12">
            <v>22.4</v>
          </cell>
          <cell r="AG12">
            <v>20</v>
          </cell>
        </row>
        <row r="13">
          <cell r="P13" t="str">
            <v>BC</v>
          </cell>
          <cell r="X13">
            <v>0</v>
          </cell>
          <cell r="Y13">
            <v>0</v>
          </cell>
          <cell r="Z13">
            <v>0</v>
          </cell>
          <cell r="AA13">
            <v>2.4</v>
          </cell>
          <cell r="AB13">
            <v>22.4</v>
          </cell>
          <cell r="AG13">
            <v>20</v>
          </cell>
        </row>
        <row r="14">
          <cell r="P14" t="str">
            <v>BC</v>
          </cell>
          <cell r="X14">
            <v>0</v>
          </cell>
          <cell r="Y14">
            <v>0</v>
          </cell>
          <cell r="Z14">
            <v>0</v>
          </cell>
          <cell r="AA14">
            <v>4.8</v>
          </cell>
          <cell r="AB14">
            <v>44.8</v>
          </cell>
          <cell r="AG14">
            <v>40</v>
          </cell>
        </row>
        <row r="15">
          <cell r="P15" t="str">
            <v>BC</v>
          </cell>
          <cell r="X15">
            <v>0</v>
          </cell>
          <cell r="Y15">
            <v>0</v>
          </cell>
          <cell r="Z15">
            <v>0</v>
          </cell>
          <cell r="AA15">
            <v>4.8</v>
          </cell>
          <cell r="AB15">
            <v>44.8</v>
          </cell>
          <cell r="AG15">
            <v>40</v>
          </cell>
        </row>
        <row r="16">
          <cell r="P16" t="str">
            <v>BC</v>
          </cell>
          <cell r="X16">
            <v>0</v>
          </cell>
          <cell r="Y16">
            <v>0</v>
          </cell>
          <cell r="Z16">
            <v>0</v>
          </cell>
          <cell r="AA16">
            <v>2.4</v>
          </cell>
          <cell r="AB16">
            <v>22.4</v>
          </cell>
          <cell r="AG16">
            <v>20</v>
          </cell>
        </row>
        <row r="17">
          <cell r="P17" t="str">
            <v>BC</v>
          </cell>
          <cell r="X17">
            <v>0</v>
          </cell>
          <cell r="Y17">
            <v>0</v>
          </cell>
          <cell r="Z17">
            <v>0</v>
          </cell>
          <cell r="AA17">
            <v>2.4</v>
          </cell>
          <cell r="AB17">
            <v>22.4</v>
          </cell>
          <cell r="AG17">
            <v>20</v>
          </cell>
        </row>
        <row r="18">
          <cell r="P18" t="str">
            <v>BC</v>
          </cell>
          <cell r="X18">
            <v>0</v>
          </cell>
          <cell r="Y18">
            <v>0</v>
          </cell>
          <cell r="Z18">
            <v>0</v>
          </cell>
          <cell r="AA18">
            <v>2.4</v>
          </cell>
          <cell r="AB18">
            <v>22.4</v>
          </cell>
          <cell r="AG18">
            <v>20</v>
          </cell>
        </row>
        <row r="19">
          <cell r="P19" t="str">
            <v>BC</v>
          </cell>
          <cell r="X19">
            <v>0</v>
          </cell>
          <cell r="Y19">
            <v>0</v>
          </cell>
          <cell r="Z19">
            <v>0</v>
          </cell>
          <cell r="AA19">
            <v>2.4</v>
          </cell>
          <cell r="AB19">
            <v>22.4</v>
          </cell>
          <cell r="AG19">
            <v>20</v>
          </cell>
        </row>
        <row r="20">
          <cell r="P20" t="str">
            <v>BC</v>
          </cell>
          <cell r="X20">
            <v>0</v>
          </cell>
          <cell r="Y20">
            <v>0</v>
          </cell>
          <cell r="Z20">
            <v>0</v>
          </cell>
          <cell r="AA20">
            <v>2.4</v>
          </cell>
          <cell r="AB20">
            <v>22.4</v>
          </cell>
          <cell r="AG20">
            <v>20</v>
          </cell>
        </row>
        <row r="21">
          <cell r="P21" t="str">
            <v>BC</v>
          </cell>
          <cell r="X21">
            <v>0</v>
          </cell>
          <cell r="Y21">
            <v>0</v>
          </cell>
          <cell r="Z21">
            <v>0</v>
          </cell>
          <cell r="AA21">
            <v>4.8</v>
          </cell>
          <cell r="AB21">
            <v>44.8</v>
          </cell>
          <cell r="AG21">
            <v>40</v>
          </cell>
        </row>
        <row r="22">
          <cell r="P22" t="str">
            <v>BC</v>
          </cell>
          <cell r="X22">
            <v>0</v>
          </cell>
          <cell r="Y22">
            <v>0</v>
          </cell>
          <cell r="Z22">
            <v>0</v>
          </cell>
          <cell r="AA22">
            <v>2.4</v>
          </cell>
          <cell r="AB22">
            <v>22.4</v>
          </cell>
          <cell r="AG22">
            <v>20</v>
          </cell>
        </row>
        <row r="23">
          <cell r="P23" t="str">
            <v>BC</v>
          </cell>
          <cell r="X23">
            <v>0</v>
          </cell>
          <cell r="Y23">
            <v>0</v>
          </cell>
          <cell r="Z23">
            <v>0</v>
          </cell>
          <cell r="AA23">
            <v>4.8</v>
          </cell>
          <cell r="AB23">
            <v>44.8</v>
          </cell>
          <cell r="AG23">
            <v>40</v>
          </cell>
        </row>
        <row r="24">
          <cell r="P24" t="str">
            <v>BC</v>
          </cell>
          <cell r="X24">
            <v>0</v>
          </cell>
          <cell r="Y24">
            <v>0</v>
          </cell>
          <cell r="Z24">
            <v>0</v>
          </cell>
          <cell r="AA24">
            <v>4.8</v>
          </cell>
          <cell r="AB24">
            <v>44.8</v>
          </cell>
          <cell r="AG24">
            <v>40</v>
          </cell>
        </row>
        <row r="25">
          <cell r="P25" t="str">
            <v>BC</v>
          </cell>
          <cell r="X25">
            <v>0</v>
          </cell>
          <cell r="Y25">
            <v>0</v>
          </cell>
          <cell r="Z25">
            <v>0</v>
          </cell>
          <cell r="AA25">
            <v>4.8</v>
          </cell>
          <cell r="AB25">
            <v>44.8</v>
          </cell>
          <cell r="AG25">
            <v>40</v>
          </cell>
        </row>
        <row r="26">
          <cell r="P26" t="str">
            <v>BC</v>
          </cell>
          <cell r="X26">
            <v>0</v>
          </cell>
          <cell r="Y26">
            <v>0</v>
          </cell>
          <cell r="Z26">
            <v>0</v>
          </cell>
          <cell r="AA26">
            <v>4.8</v>
          </cell>
          <cell r="AB26">
            <v>44.8</v>
          </cell>
          <cell r="AG26">
            <v>40</v>
          </cell>
        </row>
        <row r="27">
          <cell r="P27" t="str">
            <v>BC</v>
          </cell>
          <cell r="X27">
            <v>0</v>
          </cell>
          <cell r="Y27">
            <v>0</v>
          </cell>
          <cell r="Z27">
            <v>0</v>
          </cell>
          <cell r="AA27">
            <v>2.4</v>
          </cell>
          <cell r="AB27">
            <v>22.4</v>
          </cell>
          <cell r="AG27">
            <v>20</v>
          </cell>
        </row>
        <row r="28">
          <cell r="P28" t="str">
            <v>ON</v>
          </cell>
          <cell r="X28">
            <v>0</v>
          </cell>
          <cell r="Y28">
            <v>0</v>
          </cell>
          <cell r="Z28">
            <v>0</v>
          </cell>
          <cell r="AA28">
            <v>2.6</v>
          </cell>
          <cell r="AB28">
            <v>22.6</v>
          </cell>
          <cell r="AG28">
            <v>20</v>
          </cell>
        </row>
        <row r="29">
          <cell r="P29" t="str">
            <v>ON</v>
          </cell>
          <cell r="X29">
            <v>0</v>
          </cell>
          <cell r="Y29">
            <v>0</v>
          </cell>
          <cell r="Z29">
            <v>0</v>
          </cell>
          <cell r="AA29">
            <v>2.6</v>
          </cell>
          <cell r="AB29">
            <v>22.6</v>
          </cell>
          <cell r="AG29">
            <v>20</v>
          </cell>
        </row>
        <row r="30">
          <cell r="P30" t="str">
            <v>ON</v>
          </cell>
          <cell r="X30">
            <v>0</v>
          </cell>
          <cell r="Y30">
            <v>0</v>
          </cell>
          <cell r="Z30">
            <v>0</v>
          </cell>
          <cell r="AA30">
            <v>2.6</v>
          </cell>
          <cell r="AB30">
            <v>22.6</v>
          </cell>
          <cell r="AG30">
            <v>20</v>
          </cell>
        </row>
        <row r="31">
          <cell r="P31" t="str">
            <v>ON</v>
          </cell>
          <cell r="X31">
            <v>0</v>
          </cell>
          <cell r="Y31">
            <v>0</v>
          </cell>
          <cell r="Z31">
            <v>0</v>
          </cell>
          <cell r="AA31">
            <v>5.2</v>
          </cell>
          <cell r="AB31">
            <v>45.2</v>
          </cell>
          <cell r="AG31">
            <v>40</v>
          </cell>
        </row>
        <row r="32">
          <cell r="P32" t="str">
            <v>ON</v>
          </cell>
          <cell r="X32">
            <v>0</v>
          </cell>
          <cell r="Y32">
            <v>0</v>
          </cell>
          <cell r="Z32">
            <v>0</v>
          </cell>
          <cell r="AA32">
            <v>5.2</v>
          </cell>
          <cell r="AB32">
            <v>45.2</v>
          </cell>
          <cell r="AG32">
            <v>40</v>
          </cell>
        </row>
        <row r="33">
          <cell r="P33" t="str">
            <v>ON</v>
          </cell>
          <cell r="X33">
            <v>0</v>
          </cell>
          <cell r="Y33">
            <v>0</v>
          </cell>
          <cell r="Z33">
            <v>0</v>
          </cell>
          <cell r="AA33">
            <v>2.6</v>
          </cell>
          <cell r="AB33">
            <v>22.6</v>
          </cell>
          <cell r="AG33">
            <v>20</v>
          </cell>
        </row>
        <row r="34">
          <cell r="P34" t="str">
            <v>ON</v>
          </cell>
          <cell r="X34">
            <v>0</v>
          </cell>
          <cell r="Y34">
            <v>0</v>
          </cell>
          <cell r="Z34">
            <v>0</v>
          </cell>
          <cell r="AA34">
            <v>2.6</v>
          </cell>
          <cell r="AB34">
            <v>22.6</v>
          </cell>
          <cell r="AG34">
            <v>20</v>
          </cell>
        </row>
        <row r="35">
          <cell r="P35" t="str">
            <v>ON</v>
          </cell>
          <cell r="X35">
            <v>0</v>
          </cell>
          <cell r="Y35">
            <v>0</v>
          </cell>
          <cell r="Z35">
            <v>0</v>
          </cell>
          <cell r="AA35">
            <v>2.6</v>
          </cell>
          <cell r="AB35">
            <v>22.6</v>
          </cell>
          <cell r="AG35">
            <v>20</v>
          </cell>
        </row>
        <row r="36">
          <cell r="P36" t="str">
            <v>ON</v>
          </cell>
          <cell r="X36">
            <v>0</v>
          </cell>
          <cell r="Y36">
            <v>0</v>
          </cell>
          <cell r="Z36">
            <v>0</v>
          </cell>
          <cell r="AA36">
            <v>5.2</v>
          </cell>
          <cell r="AB36">
            <v>45.2</v>
          </cell>
          <cell r="AG36">
            <v>40</v>
          </cell>
        </row>
        <row r="37">
          <cell r="P37" t="str">
            <v>ON</v>
          </cell>
          <cell r="X37">
            <v>0</v>
          </cell>
          <cell r="Y37">
            <v>0</v>
          </cell>
          <cell r="Z37">
            <v>0</v>
          </cell>
          <cell r="AA37">
            <v>2.6</v>
          </cell>
          <cell r="AB37">
            <v>22.6</v>
          </cell>
          <cell r="AG37">
            <v>20</v>
          </cell>
        </row>
        <row r="38">
          <cell r="P38" t="str">
            <v>ON</v>
          </cell>
          <cell r="X38">
            <v>0</v>
          </cell>
          <cell r="Y38">
            <v>0</v>
          </cell>
          <cell r="Z38">
            <v>0</v>
          </cell>
          <cell r="AA38">
            <v>2.6</v>
          </cell>
          <cell r="AB38">
            <v>22.6</v>
          </cell>
          <cell r="AG38">
            <v>20</v>
          </cell>
        </row>
        <row r="39">
          <cell r="P39" t="str">
            <v>ON</v>
          </cell>
          <cell r="X39">
            <v>0</v>
          </cell>
          <cell r="Y39">
            <v>0</v>
          </cell>
          <cell r="Z39">
            <v>0</v>
          </cell>
          <cell r="AA39">
            <v>2.6</v>
          </cell>
          <cell r="AB39">
            <v>22.6</v>
          </cell>
          <cell r="AG39">
            <v>20</v>
          </cell>
        </row>
        <row r="40">
          <cell r="P40" t="str">
            <v>ON</v>
          </cell>
          <cell r="X40">
            <v>0</v>
          </cell>
          <cell r="Y40">
            <v>0</v>
          </cell>
          <cell r="Z40">
            <v>0</v>
          </cell>
          <cell r="AA40">
            <v>2.6</v>
          </cell>
          <cell r="AB40">
            <v>22.6</v>
          </cell>
          <cell r="AG40">
            <v>20</v>
          </cell>
        </row>
        <row r="41">
          <cell r="P41" t="str">
            <v>ON</v>
          </cell>
          <cell r="X41">
            <v>0</v>
          </cell>
          <cell r="Y41">
            <v>0</v>
          </cell>
          <cell r="Z41">
            <v>0</v>
          </cell>
          <cell r="AA41">
            <v>5.2</v>
          </cell>
          <cell r="AB41">
            <v>45.2</v>
          </cell>
          <cell r="AG41">
            <v>40</v>
          </cell>
        </row>
        <row r="42">
          <cell r="P42" t="str">
            <v>ON</v>
          </cell>
          <cell r="X42">
            <v>0</v>
          </cell>
          <cell r="Y42">
            <v>0</v>
          </cell>
          <cell r="Z42">
            <v>0</v>
          </cell>
          <cell r="AA42">
            <v>5.2</v>
          </cell>
          <cell r="AB42">
            <v>45.2</v>
          </cell>
          <cell r="AG42">
            <v>40</v>
          </cell>
        </row>
        <row r="43">
          <cell r="P43" t="str">
            <v>ON</v>
          </cell>
          <cell r="X43">
            <v>0</v>
          </cell>
          <cell r="Y43">
            <v>0</v>
          </cell>
          <cell r="Z43">
            <v>0</v>
          </cell>
          <cell r="AA43">
            <v>2.6</v>
          </cell>
          <cell r="AB43">
            <v>22.6</v>
          </cell>
          <cell r="AG43">
            <v>20</v>
          </cell>
        </row>
        <row r="44">
          <cell r="P44" t="str">
            <v>ON</v>
          </cell>
          <cell r="X44">
            <v>0</v>
          </cell>
          <cell r="Y44">
            <v>0</v>
          </cell>
          <cell r="Z44">
            <v>0</v>
          </cell>
          <cell r="AA44">
            <v>2.6</v>
          </cell>
          <cell r="AB44">
            <v>22.6</v>
          </cell>
          <cell r="AG44">
            <v>20</v>
          </cell>
        </row>
        <row r="45">
          <cell r="P45" t="str">
            <v>ON</v>
          </cell>
          <cell r="X45">
            <v>0</v>
          </cell>
          <cell r="Y45">
            <v>0</v>
          </cell>
          <cell r="Z45">
            <v>0</v>
          </cell>
          <cell r="AA45">
            <v>5.2</v>
          </cell>
          <cell r="AB45">
            <v>45.2</v>
          </cell>
          <cell r="AG45">
            <v>40</v>
          </cell>
        </row>
        <row r="46">
          <cell r="P46" t="str">
            <v>ON</v>
          </cell>
          <cell r="X46">
            <v>0</v>
          </cell>
          <cell r="Y46">
            <v>0</v>
          </cell>
          <cell r="Z46">
            <v>0</v>
          </cell>
          <cell r="AA46">
            <v>6.5</v>
          </cell>
          <cell r="AB46">
            <v>56.5</v>
          </cell>
          <cell r="AG46">
            <v>50</v>
          </cell>
        </row>
        <row r="47">
          <cell r="P47" t="str">
            <v>ON</v>
          </cell>
          <cell r="X47">
            <v>0</v>
          </cell>
          <cell r="Y47">
            <v>0</v>
          </cell>
          <cell r="Z47">
            <v>0</v>
          </cell>
          <cell r="AA47">
            <v>2.6</v>
          </cell>
          <cell r="AB47">
            <v>22.6</v>
          </cell>
          <cell r="AG47">
            <v>20</v>
          </cell>
        </row>
        <row r="48">
          <cell r="P48" t="str">
            <v>ON</v>
          </cell>
          <cell r="X48">
            <v>0</v>
          </cell>
          <cell r="Y48">
            <v>0</v>
          </cell>
          <cell r="Z48">
            <v>0</v>
          </cell>
          <cell r="AA48">
            <v>5.2</v>
          </cell>
          <cell r="AB48">
            <v>45.2</v>
          </cell>
          <cell r="AG48">
            <v>40</v>
          </cell>
        </row>
        <row r="49">
          <cell r="P49" t="str">
            <v>ON</v>
          </cell>
          <cell r="X49">
            <v>0</v>
          </cell>
          <cell r="Y49">
            <v>0</v>
          </cell>
          <cell r="Z49">
            <v>0</v>
          </cell>
          <cell r="AA49">
            <v>2.6</v>
          </cell>
          <cell r="AB49">
            <v>22.6</v>
          </cell>
          <cell r="AG49">
            <v>20</v>
          </cell>
        </row>
        <row r="50">
          <cell r="P50" t="str">
            <v>ON</v>
          </cell>
          <cell r="X50">
            <v>0</v>
          </cell>
          <cell r="Y50">
            <v>0</v>
          </cell>
          <cell r="Z50">
            <v>0</v>
          </cell>
          <cell r="AA50">
            <v>2.6</v>
          </cell>
          <cell r="AB50">
            <v>22.6</v>
          </cell>
          <cell r="AG50">
            <v>20</v>
          </cell>
        </row>
        <row r="51">
          <cell r="P51" t="str">
            <v>ON</v>
          </cell>
          <cell r="X51">
            <v>0</v>
          </cell>
          <cell r="Y51">
            <v>0</v>
          </cell>
          <cell r="Z51">
            <v>0</v>
          </cell>
          <cell r="AA51">
            <v>2.6</v>
          </cell>
          <cell r="AB51">
            <v>22.6</v>
          </cell>
          <cell r="AG51">
            <v>20</v>
          </cell>
        </row>
        <row r="52">
          <cell r="P52" t="str">
            <v>ON</v>
          </cell>
          <cell r="X52">
            <v>0</v>
          </cell>
          <cell r="Y52">
            <v>0</v>
          </cell>
          <cell r="Z52">
            <v>0</v>
          </cell>
          <cell r="AA52">
            <v>2.6</v>
          </cell>
          <cell r="AB52">
            <v>22.6</v>
          </cell>
          <cell r="AG52">
            <v>20</v>
          </cell>
        </row>
        <row r="53">
          <cell r="P53" t="str">
            <v>ON</v>
          </cell>
          <cell r="X53">
            <v>0</v>
          </cell>
          <cell r="Y53">
            <v>0</v>
          </cell>
          <cell r="Z53">
            <v>0</v>
          </cell>
          <cell r="AA53">
            <v>2.6</v>
          </cell>
          <cell r="AB53">
            <v>22.6</v>
          </cell>
          <cell r="AG53">
            <v>20</v>
          </cell>
        </row>
        <row r="54">
          <cell r="P54" t="str">
            <v>ON</v>
          </cell>
          <cell r="X54">
            <v>0</v>
          </cell>
          <cell r="Y54">
            <v>0</v>
          </cell>
          <cell r="Z54">
            <v>0</v>
          </cell>
          <cell r="AA54">
            <v>2.6</v>
          </cell>
          <cell r="AB54">
            <v>22.6</v>
          </cell>
          <cell r="AG54">
            <v>20</v>
          </cell>
        </row>
        <row r="55">
          <cell r="P55" t="str">
            <v>ON</v>
          </cell>
          <cell r="X55">
            <v>0</v>
          </cell>
          <cell r="Y55">
            <v>0</v>
          </cell>
          <cell r="Z55">
            <v>0</v>
          </cell>
          <cell r="AA55">
            <v>2.6</v>
          </cell>
          <cell r="AB55">
            <v>22.6</v>
          </cell>
          <cell r="AG55">
            <v>20</v>
          </cell>
        </row>
        <row r="56">
          <cell r="P56" t="str">
            <v>ON</v>
          </cell>
          <cell r="X56">
            <v>0</v>
          </cell>
          <cell r="Y56">
            <v>0</v>
          </cell>
          <cell r="Z56">
            <v>0</v>
          </cell>
          <cell r="AA56">
            <v>5.2</v>
          </cell>
          <cell r="AB56">
            <v>45.2</v>
          </cell>
          <cell r="AG56">
            <v>40</v>
          </cell>
        </row>
        <row r="57">
          <cell r="P57" t="str">
            <v>ON</v>
          </cell>
          <cell r="X57">
            <v>0</v>
          </cell>
          <cell r="Y57">
            <v>0</v>
          </cell>
          <cell r="Z57">
            <v>0</v>
          </cell>
          <cell r="AA57">
            <v>2.6</v>
          </cell>
          <cell r="AB57">
            <v>22.6</v>
          </cell>
          <cell r="AG57">
            <v>20</v>
          </cell>
        </row>
        <row r="58">
          <cell r="P58" t="str">
            <v>ON</v>
          </cell>
          <cell r="X58">
            <v>0</v>
          </cell>
          <cell r="Y58">
            <v>0</v>
          </cell>
          <cell r="Z58">
            <v>0</v>
          </cell>
          <cell r="AA58">
            <v>2.6</v>
          </cell>
          <cell r="AB58">
            <v>22.6</v>
          </cell>
          <cell r="AG58">
            <v>20</v>
          </cell>
        </row>
        <row r="59">
          <cell r="P59" t="str">
            <v>ON</v>
          </cell>
          <cell r="X59">
            <v>0</v>
          </cell>
          <cell r="Y59">
            <v>0</v>
          </cell>
          <cell r="Z59">
            <v>0</v>
          </cell>
          <cell r="AA59">
            <v>5.2</v>
          </cell>
          <cell r="AB59">
            <v>45.2</v>
          </cell>
          <cell r="AG59">
            <v>40</v>
          </cell>
        </row>
        <row r="60">
          <cell r="P60" t="str">
            <v>ON</v>
          </cell>
          <cell r="X60">
            <v>0</v>
          </cell>
          <cell r="Y60">
            <v>0</v>
          </cell>
          <cell r="Z60">
            <v>0</v>
          </cell>
          <cell r="AA60">
            <v>2.6</v>
          </cell>
          <cell r="AB60">
            <v>22.6</v>
          </cell>
          <cell r="AG60">
            <v>20</v>
          </cell>
        </row>
        <row r="61">
          <cell r="P61" t="str">
            <v>ON</v>
          </cell>
          <cell r="X61">
            <v>0</v>
          </cell>
          <cell r="Y61">
            <v>0</v>
          </cell>
          <cell r="Z61">
            <v>0</v>
          </cell>
          <cell r="AA61">
            <v>5.2</v>
          </cell>
          <cell r="AB61">
            <v>45.2</v>
          </cell>
          <cell r="AG61">
            <v>40</v>
          </cell>
        </row>
        <row r="62">
          <cell r="P62" t="str">
            <v>ON</v>
          </cell>
          <cell r="X62">
            <v>0</v>
          </cell>
          <cell r="Y62">
            <v>0</v>
          </cell>
          <cell r="Z62">
            <v>0</v>
          </cell>
          <cell r="AA62">
            <v>5.2</v>
          </cell>
          <cell r="AB62">
            <v>45.2</v>
          </cell>
          <cell r="AG62">
            <v>40</v>
          </cell>
        </row>
        <row r="63">
          <cell r="P63" t="str">
            <v>ON</v>
          </cell>
          <cell r="X63">
            <v>0</v>
          </cell>
          <cell r="Y63">
            <v>0</v>
          </cell>
          <cell r="Z63">
            <v>0</v>
          </cell>
          <cell r="AA63">
            <v>2.6</v>
          </cell>
          <cell r="AB63">
            <v>22.6</v>
          </cell>
          <cell r="AG63">
            <v>20</v>
          </cell>
        </row>
        <row r="64">
          <cell r="P64" t="str">
            <v>ON</v>
          </cell>
          <cell r="X64">
            <v>0</v>
          </cell>
          <cell r="Y64">
            <v>0</v>
          </cell>
          <cell r="Z64">
            <v>0</v>
          </cell>
          <cell r="AA64">
            <v>2.6</v>
          </cell>
          <cell r="AB64">
            <v>22.6</v>
          </cell>
          <cell r="AG64">
            <v>20</v>
          </cell>
        </row>
        <row r="65">
          <cell r="P65" t="str">
            <v>ON</v>
          </cell>
          <cell r="X65">
            <v>0</v>
          </cell>
          <cell r="Y65">
            <v>0</v>
          </cell>
          <cell r="Z65">
            <v>0</v>
          </cell>
          <cell r="AA65">
            <v>2.6</v>
          </cell>
          <cell r="AB65">
            <v>22.6</v>
          </cell>
          <cell r="AG65">
            <v>20</v>
          </cell>
        </row>
        <row r="66">
          <cell r="P66" t="str">
            <v>ON</v>
          </cell>
          <cell r="X66">
            <v>0</v>
          </cell>
          <cell r="Y66">
            <v>0</v>
          </cell>
          <cell r="Z66">
            <v>0</v>
          </cell>
          <cell r="AA66">
            <v>5.2</v>
          </cell>
          <cell r="AB66">
            <v>45.2</v>
          </cell>
          <cell r="AG66">
            <v>40</v>
          </cell>
        </row>
        <row r="67">
          <cell r="P67" t="str">
            <v>ON</v>
          </cell>
          <cell r="X67">
            <v>0</v>
          </cell>
          <cell r="Y67">
            <v>0</v>
          </cell>
          <cell r="Z67">
            <v>0</v>
          </cell>
          <cell r="AA67">
            <v>6.5</v>
          </cell>
          <cell r="AB67">
            <v>56.5</v>
          </cell>
          <cell r="AG67">
            <v>50</v>
          </cell>
        </row>
        <row r="68">
          <cell r="P68" t="str">
            <v>ON</v>
          </cell>
          <cell r="X68">
            <v>0</v>
          </cell>
          <cell r="Y68">
            <v>0</v>
          </cell>
          <cell r="Z68">
            <v>0</v>
          </cell>
          <cell r="AA68">
            <v>2.6</v>
          </cell>
          <cell r="AB68">
            <v>22.6</v>
          </cell>
          <cell r="AG68">
            <v>20</v>
          </cell>
        </row>
        <row r="69">
          <cell r="P69" t="str">
            <v>ON</v>
          </cell>
          <cell r="X69">
            <v>0</v>
          </cell>
          <cell r="Y69">
            <v>0</v>
          </cell>
          <cell r="Z69">
            <v>0</v>
          </cell>
          <cell r="AA69">
            <v>2.6</v>
          </cell>
          <cell r="AB69">
            <v>22.6</v>
          </cell>
          <cell r="AG69">
            <v>20</v>
          </cell>
        </row>
        <row r="70">
          <cell r="P70" t="str">
            <v>ON</v>
          </cell>
          <cell r="X70">
            <v>0</v>
          </cell>
          <cell r="Y70">
            <v>0</v>
          </cell>
          <cell r="Z70">
            <v>0</v>
          </cell>
          <cell r="AA70">
            <v>5.2</v>
          </cell>
          <cell r="AB70">
            <v>45.2</v>
          </cell>
          <cell r="AG70">
            <v>40</v>
          </cell>
        </row>
        <row r="71">
          <cell r="P71" t="str">
            <v>ON</v>
          </cell>
          <cell r="X71">
            <v>0</v>
          </cell>
          <cell r="Y71">
            <v>0</v>
          </cell>
          <cell r="Z71">
            <v>0</v>
          </cell>
          <cell r="AA71">
            <v>2.6</v>
          </cell>
          <cell r="AB71">
            <v>22.6</v>
          </cell>
          <cell r="AG71">
            <v>20</v>
          </cell>
        </row>
        <row r="72">
          <cell r="P72" t="str">
            <v>ON</v>
          </cell>
          <cell r="X72">
            <v>0</v>
          </cell>
          <cell r="Y72">
            <v>0</v>
          </cell>
          <cell r="Z72">
            <v>0</v>
          </cell>
          <cell r="AA72">
            <v>5.2</v>
          </cell>
          <cell r="AB72">
            <v>45.2</v>
          </cell>
          <cell r="AG72">
            <v>40</v>
          </cell>
        </row>
        <row r="73">
          <cell r="P73" t="str">
            <v>ON</v>
          </cell>
          <cell r="X73">
            <v>0</v>
          </cell>
          <cell r="Y73">
            <v>0</v>
          </cell>
          <cell r="Z73">
            <v>0</v>
          </cell>
          <cell r="AA73">
            <v>2.6</v>
          </cell>
          <cell r="AB73">
            <v>22.6</v>
          </cell>
          <cell r="AG73">
            <v>20</v>
          </cell>
        </row>
        <row r="74">
          <cell r="P74" t="str">
            <v>ON</v>
          </cell>
          <cell r="X74">
            <v>0</v>
          </cell>
          <cell r="Y74">
            <v>0</v>
          </cell>
          <cell r="Z74">
            <v>0</v>
          </cell>
          <cell r="AA74">
            <v>2.6</v>
          </cell>
          <cell r="AB74">
            <v>22.6</v>
          </cell>
          <cell r="AG74">
            <v>20</v>
          </cell>
        </row>
        <row r="75">
          <cell r="P75" t="str">
            <v>ON</v>
          </cell>
          <cell r="X75">
            <v>0</v>
          </cell>
          <cell r="Y75">
            <v>0</v>
          </cell>
          <cell r="Z75">
            <v>0</v>
          </cell>
          <cell r="AA75">
            <v>5.2</v>
          </cell>
          <cell r="AB75">
            <v>45.2</v>
          </cell>
          <cell r="AG75">
            <v>40</v>
          </cell>
        </row>
        <row r="76">
          <cell r="P76" t="str">
            <v>ON</v>
          </cell>
          <cell r="X76">
            <v>0</v>
          </cell>
          <cell r="Y76">
            <v>0</v>
          </cell>
          <cell r="Z76">
            <v>0</v>
          </cell>
          <cell r="AA76">
            <v>2.6</v>
          </cell>
          <cell r="AB76">
            <v>22.6</v>
          </cell>
          <cell r="AG76">
            <v>20</v>
          </cell>
        </row>
        <row r="77">
          <cell r="P77" t="str">
            <v>ON</v>
          </cell>
          <cell r="X77">
            <v>0</v>
          </cell>
          <cell r="Y77">
            <v>0</v>
          </cell>
          <cell r="Z77">
            <v>0</v>
          </cell>
          <cell r="AA77">
            <v>2.6</v>
          </cell>
          <cell r="AB77">
            <v>22.6</v>
          </cell>
          <cell r="AG77">
            <v>20</v>
          </cell>
        </row>
        <row r="78">
          <cell r="P78" t="str">
            <v>ON</v>
          </cell>
          <cell r="X78">
            <v>0</v>
          </cell>
          <cell r="Y78">
            <v>0</v>
          </cell>
          <cell r="Z78">
            <v>0</v>
          </cell>
          <cell r="AA78">
            <v>2.6</v>
          </cell>
          <cell r="AB78">
            <v>22.6</v>
          </cell>
          <cell r="AG78">
            <v>20</v>
          </cell>
        </row>
        <row r="79">
          <cell r="P79" t="str">
            <v>ON</v>
          </cell>
          <cell r="X79">
            <v>0</v>
          </cell>
          <cell r="Y79">
            <v>0</v>
          </cell>
          <cell r="Z79">
            <v>0</v>
          </cell>
          <cell r="AA79">
            <v>2.6</v>
          </cell>
          <cell r="AB79">
            <v>22.6</v>
          </cell>
          <cell r="AG79">
            <v>20</v>
          </cell>
        </row>
        <row r="80">
          <cell r="P80" t="str">
            <v>ON</v>
          </cell>
          <cell r="X80">
            <v>0</v>
          </cell>
          <cell r="Y80">
            <v>0</v>
          </cell>
          <cell r="Z80">
            <v>0</v>
          </cell>
          <cell r="AA80">
            <v>5.2</v>
          </cell>
          <cell r="AB80">
            <v>45.2</v>
          </cell>
          <cell r="AG80">
            <v>40</v>
          </cell>
        </row>
        <row r="81">
          <cell r="P81" t="str">
            <v>ON</v>
          </cell>
          <cell r="X81">
            <v>0</v>
          </cell>
          <cell r="Y81">
            <v>0</v>
          </cell>
          <cell r="Z81">
            <v>0</v>
          </cell>
          <cell r="AA81">
            <v>2.6</v>
          </cell>
          <cell r="AB81">
            <v>22.6</v>
          </cell>
          <cell r="AG81">
            <v>20</v>
          </cell>
        </row>
        <row r="82">
          <cell r="P82" t="str">
            <v>ON</v>
          </cell>
          <cell r="X82">
            <v>0</v>
          </cell>
          <cell r="Y82">
            <v>0</v>
          </cell>
          <cell r="Z82">
            <v>0</v>
          </cell>
          <cell r="AA82">
            <v>6.5</v>
          </cell>
          <cell r="AB82">
            <v>56.5</v>
          </cell>
          <cell r="AG82">
            <v>50</v>
          </cell>
        </row>
        <row r="83">
          <cell r="P83" t="str">
            <v>ON</v>
          </cell>
          <cell r="X83">
            <v>0</v>
          </cell>
          <cell r="Y83">
            <v>0</v>
          </cell>
          <cell r="Z83">
            <v>0</v>
          </cell>
          <cell r="AA83">
            <v>2.6</v>
          </cell>
          <cell r="AB83">
            <v>22.6</v>
          </cell>
          <cell r="AG83">
            <v>20</v>
          </cell>
        </row>
        <row r="84">
          <cell r="P84" t="str">
            <v>ON</v>
          </cell>
          <cell r="X84">
            <v>0</v>
          </cell>
          <cell r="Y84">
            <v>0</v>
          </cell>
          <cell r="Z84">
            <v>0</v>
          </cell>
          <cell r="AA84">
            <v>2.6</v>
          </cell>
          <cell r="AB84">
            <v>22.6</v>
          </cell>
          <cell r="AG84">
            <v>20</v>
          </cell>
        </row>
        <row r="85">
          <cell r="P85" t="str">
            <v>ON</v>
          </cell>
          <cell r="X85">
            <v>0</v>
          </cell>
          <cell r="Y85">
            <v>0</v>
          </cell>
          <cell r="Z85">
            <v>0</v>
          </cell>
          <cell r="AA85">
            <v>2.6</v>
          </cell>
          <cell r="AB85">
            <v>22.6</v>
          </cell>
          <cell r="AG85">
            <v>20</v>
          </cell>
        </row>
        <row r="86">
          <cell r="P86" t="str">
            <v>ON</v>
          </cell>
          <cell r="X86">
            <v>0</v>
          </cell>
          <cell r="Y86">
            <v>0</v>
          </cell>
          <cell r="Z86">
            <v>0</v>
          </cell>
          <cell r="AA86">
            <v>2.6</v>
          </cell>
          <cell r="AB86">
            <v>22.6</v>
          </cell>
          <cell r="AG86">
            <v>20</v>
          </cell>
        </row>
        <row r="87">
          <cell r="P87" t="str">
            <v>ON</v>
          </cell>
          <cell r="X87">
            <v>0</v>
          </cell>
          <cell r="Y87">
            <v>0</v>
          </cell>
          <cell r="Z87">
            <v>0</v>
          </cell>
          <cell r="AA87">
            <v>5.2</v>
          </cell>
          <cell r="AB87">
            <v>45.2</v>
          </cell>
          <cell r="AG87">
            <v>40</v>
          </cell>
        </row>
        <row r="88">
          <cell r="P88" t="str">
            <v>ON</v>
          </cell>
          <cell r="X88">
            <v>0</v>
          </cell>
          <cell r="Y88">
            <v>0</v>
          </cell>
          <cell r="Z88">
            <v>0</v>
          </cell>
          <cell r="AA88">
            <v>5.2</v>
          </cell>
          <cell r="AB88">
            <v>45.2</v>
          </cell>
          <cell r="AG88">
            <v>40</v>
          </cell>
        </row>
        <row r="89">
          <cell r="P89" t="str">
            <v>ON</v>
          </cell>
          <cell r="X89">
            <v>0</v>
          </cell>
          <cell r="Y89">
            <v>0</v>
          </cell>
          <cell r="Z89">
            <v>0</v>
          </cell>
          <cell r="AA89">
            <v>2.6</v>
          </cell>
          <cell r="AB89">
            <v>22.6</v>
          </cell>
          <cell r="AG89">
            <v>20</v>
          </cell>
        </row>
        <row r="90">
          <cell r="P90" t="str">
            <v>ON</v>
          </cell>
          <cell r="X90">
            <v>0</v>
          </cell>
          <cell r="Y90">
            <v>0</v>
          </cell>
          <cell r="Z90">
            <v>0</v>
          </cell>
          <cell r="AA90">
            <v>2.6</v>
          </cell>
          <cell r="AB90">
            <v>22.6</v>
          </cell>
          <cell r="AG90">
            <v>20</v>
          </cell>
        </row>
        <row r="91">
          <cell r="P91" t="str">
            <v>ON</v>
          </cell>
          <cell r="X91">
            <v>0</v>
          </cell>
          <cell r="Y91">
            <v>0</v>
          </cell>
          <cell r="Z91">
            <v>0</v>
          </cell>
          <cell r="AA91">
            <v>2.6</v>
          </cell>
          <cell r="AB91">
            <v>22.6</v>
          </cell>
          <cell r="AG91">
            <v>20</v>
          </cell>
        </row>
        <row r="92">
          <cell r="P92" t="str">
            <v>ON</v>
          </cell>
          <cell r="X92">
            <v>0</v>
          </cell>
          <cell r="Y92">
            <v>0</v>
          </cell>
          <cell r="Z92">
            <v>0</v>
          </cell>
          <cell r="AA92">
            <v>5.2</v>
          </cell>
          <cell r="AB92">
            <v>45.2</v>
          </cell>
          <cell r="AG92">
            <v>40</v>
          </cell>
        </row>
        <row r="93">
          <cell r="P93" t="str">
            <v>ON</v>
          </cell>
          <cell r="X93">
            <v>0</v>
          </cell>
          <cell r="Y93">
            <v>0</v>
          </cell>
          <cell r="Z93">
            <v>0</v>
          </cell>
          <cell r="AA93">
            <v>5.2</v>
          </cell>
          <cell r="AB93">
            <v>45.2</v>
          </cell>
          <cell r="AG93">
            <v>40</v>
          </cell>
        </row>
        <row r="94">
          <cell r="P94" t="str">
            <v>ON</v>
          </cell>
          <cell r="X94">
            <v>0</v>
          </cell>
          <cell r="Y94">
            <v>0</v>
          </cell>
          <cell r="Z94">
            <v>0</v>
          </cell>
          <cell r="AA94">
            <v>2.6</v>
          </cell>
          <cell r="AB94">
            <v>22.6</v>
          </cell>
          <cell r="AG94">
            <v>20</v>
          </cell>
        </row>
        <row r="95">
          <cell r="P95" t="str">
            <v>ON</v>
          </cell>
          <cell r="X95">
            <v>0</v>
          </cell>
          <cell r="Y95">
            <v>0</v>
          </cell>
          <cell r="Z95">
            <v>0</v>
          </cell>
          <cell r="AA95">
            <v>2.6</v>
          </cell>
          <cell r="AB95">
            <v>22.6</v>
          </cell>
          <cell r="AG95">
            <v>20</v>
          </cell>
        </row>
        <row r="96">
          <cell r="P96" t="str">
            <v>ON</v>
          </cell>
          <cell r="X96">
            <v>0</v>
          </cell>
          <cell r="Y96">
            <v>0</v>
          </cell>
          <cell r="Z96">
            <v>0</v>
          </cell>
          <cell r="AA96">
            <v>2.6</v>
          </cell>
          <cell r="AB96">
            <v>22.6</v>
          </cell>
          <cell r="AG96">
            <v>20</v>
          </cell>
        </row>
        <row r="97">
          <cell r="P97" t="str">
            <v>ON</v>
          </cell>
          <cell r="X97">
            <v>0</v>
          </cell>
          <cell r="Y97">
            <v>0</v>
          </cell>
          <cell r="Z97">
            <v>0</v>
          </cell>
          <cell r="AA97">
            <v>5.2</v>
          </cell>
          <cell r="AB97">
            <v>45.2</v>
          </cell>
          <cell r="AG97">
            <v>40</v>
          </cell>
        </row>
        <row r="98">
          <cell r="P98" t="str">
            <v>ON</v>
          </cell>
          <cell r="X98">
            <v>0</v>
          </cell>
          <cell r="Y98">
            <v>0</v>
          </cell>
          <cell r="Z98">
            <v>0</v>
          </cell>
          <cell r="AA98">
            <v>2.6</v>
          </cell>
          <cell r="AB98">
            <v>22.6</v>
          </cell>
          <cell r="AG98">
            <v>20</v>
          </cell>
        </row>
        <row r="99">
          <cell r="P99" t="str">
            <v>ON</v>
          </cell>
          <cell r="X99">
            <v>0</v>
          </cell>
          <cell r="Y99">
            <v>0</v>
          </cell>
          <cell r="Z99">
            <v>0</v>
          </cell>
          <cell r="AA99">
            <v>2.6</v>
          </cell>
          <cell r="AB99">
            <v>22.6</v>
          </cell>
          <cell r="AG99">
            <v>20</v>
          </cell>
        </row>
        <row r="100">
          <cell r="P100" t="str">
            <v>ON</v>
          </cell>
          <cell r="X100">
            <v>0</v>
          </cell>
          <cell r="Y100">
            <v>0</v>
          </cell>
          <cell r="Z100">
            <v>0</v>
          </cell>
          <cell r="AA100">
            <v>5.2</v>
          </cell>
          <cell r="AB100">
            <v>45.2</v>
          </cell>
          <cell r="AG100">
            <v>40</v>
          </cell>
        </row>
        <row r="101">
          <cell r="P101" t="str">
            <v>ON</v>
          </cell>
          <cell r="X101">
            <v>0</v>
          </cell>
          <cell r="Y101">
            <v>0</v>
          </cell>
          <cell r="Z101">
            <v>0</v>
          </cell>
          <cell r="AA101">
            <v>6.5</v>
          </cell>
          <cell r="AB101">
            <v>56.5</v>
          </cell>
          <cell r="AG101">
            <v>50</v>
          </cell>
        </row>
        <row r="102">
          <cell r="P102" t="str">
            <v>ON</v>
          </cell>
          <cell r="X102">
            <v>0</v>
          </cell>
          <cell r="Y102">
            <v>0</v>
          </cell>
          <cell r="Z102">
            <v>0</v>
          </cell>
          <cell r="AA102">
            <v>5.2</v>
          </cell>
          <cell r="AB102">
            <v>45.2</v>
          </cell>
          <cell r="AG102">
            <v>40</v>
          </cell>
        </row>
        <row r="103">
          <cell r="P103" t="str">
            <v>ON</v>
          </cell>
          <cell r="X103">
            <v>0</v>
          </cell>
          <cell r="Y103">
            <v>0</v>
          </cell>
          <cell r="Z103">
            <v>0</v>
          </cell>
          <cell r="AA103">
            <v>2.6</v>
          </cell>
          <cell r="AB103">
            <v>22.6</v>
          </cell>
          <cell r="AG103">
            <v>20</v>
          </cell>
        </row>
        <row r="104">
          <cell r="P104" t="str">
            <v>ON</v>
          </cell>
          <cell r="X104">
            <v>0</v>
          </cell>
          <cell r="Y104">
            <v>0</v>
          </cell>
          <cell r="Z104">
            <v>0</v>
          </cell>
          <cell r="AA104">
            <v>2.6</v>
          </cell>
          <cell r="AB104">
            <v>22.6</v>
          </cell>
          <cell r="AG104">
            <v>20</v>
          </cell>
        </row>
        <row r="105">
          <cell r="P105" t="str">
            <v>ON</v>
          </cell>
          <cell r="X105">
            <v>0</v>
          </cell>
          <cell r="Y105">
            <v>0</v>
          </cell>
          <cell r="Z105">
            <v>0</v>
          </cell>
          <cell r="AA105">
            <v>2.6</v>
          </cell>
          <cell r="AB105">
            <v>22.6</v>
          </cell>
          <cell r="AG105">
            <v>20</v>
          </cell>
        </row>
        <row r="106">
          <cell r="P106" t="str">
            <v>ON</v>
          </cell>
          <cell r="X106">
            <v>0</v>
          </cell>
          <cell r="Y106">
            <v>0</v>
          </cell>
          <cell r="Z106">
            <v>0</v>
          </cell>
          <cell r="AA106">
            <v>2.6</v>
          </cell>
          <cell r="AB106">
            <v>22.6</v>
          </cell>
          <cell r="AG106">
            <v>20</v>
          </cell>
        </row>
        <row r="107">
          <cell r="P107" t="str">
            <v>ON</v>
          </cell>
          <cell r="X107">
            <v>0</v>
          </cell>
          <cell r="Y107">
            <v>0</v>
          </cell>
          <cell r="Z107">
            <v>0</v>
          </cell>
          <cell r="AA107">
            <v>5.2</v>
          </cell>
          <cell r="AB107">
            <v>45.2</v>
          </cell>
          <cell r="AG107">
            <v>40</v>
          </cell>
        </row>
        <row r="108">
          <cell r="P108" t="str">
            <v>ON</v>
          </cell>
          <cell r="X108">
            <v>0</v>
          </cell>
          <cell r="Y108">
            <v>0</v>
          </cell>
          <cell r="Z108">
            <v>0</v>
          </cell>
          <cell r="AA108">
            <v>2.6</v>
          </cell>
          <cell r="AB108">
            <v>22.6</v>
          </cell>
          <cell r="AG108">
            <v>20</v>
          </cell>
        </row>
        <row r="109">
          <cell r="P109" t="str">
            <v>ON</v>
          </cell>
          <cell r="X109">
            <v>0</v>
          </cell>
          <cell r="Y109">
            <v>0</v>
          </cell>
          <cell r="Z109">
            <v>0</v>
          </cell>
          <cell r="AA109">
            <v>2.6</v>
          </cell>
          <cell r="AB109">
            <v>22.6</v>
          </cell>
          <cell r="AG109">
            <v>20</v>
          </cell>
        </row>
        <row r="110">
          <cell r="P110" t="str">
            <v>ON</v>
          </cell>
          <cell r="X110">
            <v>0</v>
          </cell>
          <cell r="Y110">
            <v>0</v>
          </cell>
          <cell r="Z110">
            <v>0</v>
          </cell>
          <cell r="AA110">
            <v>2.6</v>
          </cell>
          <cell r="AB110">
            <v>22.6</v>
          </cell>
          <cell r="AG110">
            <v>20</v>
          </cell>
        </row>
        <row r="111">
          <cell r="P111" t="str">
            <v>ON</v>
          </cell>
          <cell r="X111">
            <v>0</v>
          </cell>
          <cell r="Y111">
            <v>0</v>
          </cell>
          <cell r="Z111">
            <v>0</v>
          </cell>
          <cell r="AA111">
            <v>2.6</v>
          </cell>
          <cell r="AB111">
            <v>22.6</v>
          </cell>
          <cell r="AG111">
            <v>20</v>
          </cell>
        </row>
        <row r="112">
          <cell r="P112" t="str">
            <v>ON</v>
          </cell>
          <cell r="X112">
            <v>0</v>
          </cell>
          <cell r="Y112">
            <v>0</v>
          </cell>
          <cell r="Z112">
            <v>0</v>
          </cell>
          <cell r="AA112">
            <v>5.2</v>
          </cell>
          <cell r="AB112">
            <v>45.2</v>
          </cell>
          <cell r="AG112">
            <v>40</v>
          </cell>
        </row>
        <row r="113">
          <cell r="P113" t="str">
            <v>ON</v>
          </cell>
          <cell r="X113">
            <v>0</v>
          </cell>
          <cell r="Y113">
            <v>0</v>
          </cell>
          <cell r="Z113">
            <v>0</v>
          </cell>
          <cell r="AA113">
            <v>2.6</v>
          </cell>
          <cell r="AB113">
            <v>22.6</v>
          </cell>
          <cell r="AG113">
            <v>20</v>
          </cell>
        </row>
        <row r="114">
          <cell r="P114" t="str">
            <v>ON</v>
          </cell>
          <cell r="X114">
            <v>0</v>
          </cell>
          <cell r="Y114">
            <v>0</v>
          </cell>
          <cell r="Z114">
            <v>0</v>
          </cell>
          <cell r="AA114">
            <v>2.6</v>
          </cell>
          <cell r="AB114">
            <v>22.6</v>
          </cell>
          <cell r="AG114">
            <v>20</v>
          </cell>
        </row>
        <row r="115">
          <cell r="P115" t="str">
            <v>ON</v>
          </cell>
          <cell r="X115">
            <v>0</v>
          </cell>
          <cell r="Y115">
            <v>0</v>
          </cell>
          <cell r="Z115">
            <v>0</v>
          </cell>
          <cell r="AA115">
            <v>2.6</v>
          </cell>
          <cell r="AB115">
            <v>22.6</v>
          </cell>
          <cell r="AG115">
            <v>20</v>
          </cell>
        </row>
        <row r="116">
          <cell r="P116" t="str">
            <v>ON</v>
          </cell>
          <cell r="X116">
            <v>0</v>
          </cell>
          <cell r="Y116">
            <v>0</v>
          </cell>
          <cell r="Z116">
            <v>0</v>
          </cell>
          <cell r="AA116">
            <v>5.2</v>
          </cell>
          <cell r="AB116">
            <v>45.2</v>
          </cell>
          <cell r="AG116">
            <v>40</v>
          </cell>
        </row>
        <row r="117">
          <cell r="P117" t="str">
            <v>ON</v>
          </cell>
          <cell r="X117">
            <v>0</v>
          </cell>
          <cell r="Y117">
            <v>0</v>
          </cell>
          <cell r="Z117">
            <v>0</v>
          </cell>
          <cell r="AA117">
            <v>2.6</v>
          </cell>
          <cell r="AB117">
            <v>22.6</v>
          </cell>
          <cell r="AG117">
            <v>20</v>
          </cell>
        </row>
        <row r="118">
          <cell r="P118" t="str">
            <v>ON</v>
          </cell>
          <cell r="X118">
            <v>0</v>
          </cell>
          <cell r="Y118">
            <v>0</v>
          </cell>
          <cell r="Z118">
            <v>0</v>
          </cell>
          <cell r="AA118">
            <v>5.2</v>
          </cell>
          <cell r="AB118">
            <v>45.2</v>
          </cell>
          <cell r="AG118">
            <v>40</v>
          </cell>
        </row>
        <row r="119">
          <cell r="P119" t="str">
            <v>ON</v>
          </cell>
          <cell r="X119">
            <v>0</v>
          </cell>
          <cell r="Y119">
            <v>0</v>
          </cell>
          <cell r="Z119">
            <v>0</v>
          </cell>
          <cell r="AA119">
            <v>5.2</v>
          </cell>
          <cell r="AB119">
            <v>45.2</v>
          </cell>
          <cell r="AG119">
            <v>40</v>
          </cell>
        </row>
        <row r="120">
          <cell r="P120" t="str">
            <v>ON</v>
          </cell>
          <cell r="X120">
            <v>0</v>
          </cell>
          <cell r="Y120">
            <v>0</v>
          </cell>
          <cell r="Z120">
            <v>0</v>
          </cell>
          <cell r="AA120">
            <v>2.6</v>
          </cell>
          <cell r="AB120">
            <v>22.6</v>
          </cell>
          <cell r="AG120">
            <v>20</v>
          </cell>
        </row>
        <row r="121">
          <cell r="P121" t="str">
            <v>ON</v>
          </cell>
          <cell r="X121">
            <v>0</v>
          </cell>
          <cell r="Y121">
            <v>0</v>
          </cell>
          <cell r="Z121">
            <v>0</v>
          </cell>
          <cell r="AA121">
            <v>5.2</v>
          </cell>
          <cell r="AB121">
            <v>45.2</v>
          </cell>
          <cell r="AG121">
            <v>40</v>
          </cell>
        </row>
        <row r="122">
          <cell r="P122" t="str">
            <v>ON</v>
          </cell>
          <cell r="X122">
            <v>0</v>
          </cell>
          <cell r="Y122">
            <v>0</v>
          </cell>
          <cell r="Z122">
            <v>0</v>
          </cell>
          <cell r="AA122">
            <v>2.6</v>
          </cell>
          <cell r="AB122">
            <v>22.6</v>
          </cell>
          <cell r="AG122">
            <v>20</v>
          </cell>
        </row>
        <row r="123">
          <cell r="P123" t="str">
            <v>ON</v>
          </cell>
          <cell r="X123">
            <v>0</v>
          </cell>
          <cell r="Y123">
            <v>0</v>
          </cell>
          <cell r="Z123">
            <v>0</v>
          </cell>
          <cell r="AA123">
            <v>2.6</v>
          </cell>
          <cell r="AB123">
            <v>22.6</v>
          </cell>
          <cell r="AG123">
            <v>20</v>
          </cell>
        </row>
        <row r="124">
          <cell r="P124" t="str">
            <v>ON</v>
          </cell>
          <cell r="X124">
            <v>0</v>
          </cell>
          <cell r="Y124">
            <v>0</v>
          </cell>
          <cell r="Z124">
            <v>0</v>
          </cell>
          <cell r="AA124">
            <v>6.5</v>
          </cell>
          <cell r="AB124">
            <v>56.5</v>
          </cell>
          <cell r="AG124">
            <v>50</v>
          </cell>
        </row>
        <row r="125">
          <cell r="P125" t="str">
            <v>ON</v>
          </cell>
          <cell r="X125">
            <v>0</v>
          </cell>
          <cell r="Y125">
            <v>0</v>
          </cell>
          <cell r="Z125">
            <v>0</v>
          </cell>
          <cell r="AA125">
            <v>5.2</v>
          </cell>
          <cell r="AB125">
            <v>45.2</v>
          </cell>
          <cell r="AG125">
            <v>40</v>
          </cell>
        </row>
        <row r="126">
          <cell r="P126" t="str">
            <v>ON</v>
          </cell>
          <cell r="X126">
            <v>0</v>
          </cell>
          <cell r="Y126">
            <v>0</v>
          </cell>
          <cell r="Z126">
            <v>0</v>
          </cell>
          <cell r="AA126">
            <v>5.2</v>
          </cell>
          <cell r="AB126">
            <v>45.2</v>
          </cell>
          <cell r="AG126">
            <v>40</v>
          </cell>
        </row>
        <row r="127">
          <cell r="P127" t="str">
            <v>ON</v>
          </cell>
          <cell r="X127">
            <v>0</v>
          </cell>
          <cell r="Y127">
            <v>0</v>
          </cell>
          <cell r="Z127">
            <v>0</v>
          </cell>
          <cell r="AA127">
            <v>5.2</v>
          </cell>
          <cell r="AB127">
            <v>45.2</v>
          </cell>
          <cell r="AG127">
            <v>40</v>
          </cell>
        </row>
        <row r="128">
          <cell r="P128" t="str">
            <v>ON</v>
          </cell>
          <cell r="X128">
            <v>0</v>
          </cell>
          <cell r="Y128">
            <v>0</v>
          </cell>
          <cell r="Z128">
            <v>0</v>
          </cell>
          <cell r="AA128">
            <v>2.6</v>
          </cell>
          <cell r="AB128">
            <v>22.6</v>
          </cell>
          <cell r="AG128">
            <v>20</v>
          </cell>
        </row>
        <row r="129">
          <cell r="P129" t="str">
            <v>ON</v>
          </cell>
          <cell r="X129">
            <v>0</v>
          </cell>
          <cell r="Y129">
            <v>0</v>
          </cell>
          <cell r="Z129">
            <v>0</v>
          </cell>
          <cell r="AA129">
            <v>2.6</v>
          </cell>
          <cell r="AB129">
            <v>22.6</v>
          </cell>
          <cell r="AG129">
            <v>20</v>
          </cell>
        </row>
        <row r="130">
          <cell r="P130" t="str">
            <v>ON</v>
          </cell>
          <cell r="X130">
            <v>0</v>
          </cell>
          <cell r="Y130">
            <v>0</v>
          </cell>
          <cell r="Z130">
            <v>0</v>
          </cell>
          <cell r="AA130">
            <v>5.2</v>
          </cell>
          <cell r="AB130">
            <v>45.2</v>
          </cell>
          <cell r="AG130">
            <v>40</v>
          </cell>
        </row>
        <row r="131">
          <cell r="P131" t="str">
            <v>ON</v>
          </cell>
          <cell r="X131">
            <v>0</v>
          </cell>
          <cell r="Y131">
            <v>0</v>
          </cell>
          <cell r="Z131">
            <v>0</v>
          </cell>
          <cell r="AA131">
            <v>2.6</v>
          </cell>
          <cell r="AB131">
            <v>22.6</v>
          </cell>
          <cell r="AG131">
            <v>20</v>
          </cell>
        </row>
        <row r="132">
          <cell r="P132" t="str">
            <v>ON</v>
          </cell>
          <cell r="X132">
            <v>0</v>
          </cell>
          <cell r="Y132">
            <v>0</v>
          </cell>
          <cell r="Z132">
            <v>0</v>
          </cell>
          <cell r="AA132">
            <v>2.6</v>
          </cell>
          <cell r="AB132">
            <v>22.6</v>
          </cell>
          <cell r="AG132">
            <v>20</v>
          </cell>
        </row>
        <row r="133">
          <cell r="P133" t="str">
            <v>ON</v>
          </cell>
          <cell r="X133">
            <v>0</v>
          </cell>
          <cell r="Y133">
            <v>0</v>
          </cell>
          <cell r="Z133">
            <v>0</v>
          </cell>
          <cell r="AA133">
            <v>2.6</v>
          </cell>
          <cell r="AB133">
            <v>22.6</v>
          </cell>
          <cell r="AG133">
            <v>20</v>
          </cell>
        </row>
        <row r="134">
          <cell r="P134" t="str">
            <v>ON</v>
          </cell>
          <cell r="X134">
            <v>0</v>
          </cell>
          <cell r="Y134">
            <v>0</v>
          </cell>
          <cell r="Z134">
            <v>0</v>
          </cell>
          <cell r="AA134">
            <v>2.6</v>
          </cell>
          <cell r="AB134">
            <v>22.6</v>
          </cell>
          <cell r="AG134">
            <v>20</v>
          </cell>
        </row>
        <row r="135">
          <cell r="P135" t="str">
            <v>ON</v>
          </cell>
          <cell r="X135">
            <v>0</v>
          </cell>
          <cell r="Y135">
            <v>0</v>
          </cell>
          <cell r="Z135">
            <v>0</v>
          </cell>
          <cell r="AA135">
            <v>2.6</v>
          </cell>
          <cell r="AB135">
            <v>22.6</v>
          </cell>
          <cell r="AG135">
            <v>20</v>
          </cell>
        </row>
        <row r="136">
          <cell r="P136" t="str">
            <v>ON</v>
          </cell>
          <cell r="X136">
            <v>0</v>
          </cell>
          <cell r="Y136">
            <v>0</v>
          </cell>
          <cell r="Z136">
            <v>0</v>
          </cell>
          <cell r="AA136">
            <v>2.6</v>
          </cell>
          <cell r="AB136">
            <v>22.6</v>
          </cell>
          <cell r="AG136">
            <v>20</v>
          </cell>
        </row>
        <row r="137">
          <cell r="P137" t="str">
            <v>ON</v>
          </cell>
          <cell r="X137">
            <v>0</v>
          </cell>
          <cell r="Y137">
            <v>0</v>
          </cell>
          <cell r="Z137">
            <v>0</v>
          </cell>
          <cell r="AA137">
            <v>5.2</v>
          </cell>
          <cell r="AB137">
            <v>45.2</v>
          </cell>
          <cell r="AG137">
            <v>40</v>
          </cell>
        </row>
        <row r="138">
          <cell r="P138" t="str">
            <v>ON</v>
          </cell>
          <cell r="X138">
            <v>0</v>
          </cell>
          <cell r="Y138">
            <v>0</v>
          </cell>
          <cell r="Z138">
            <v>0</v>
          </cell>
          <cell r="AA138">
            <v>5.2</v>
          </cell>
          <cell r="AB138">
            <v>45.2</v>
          </cell>
          <cell r="AG138">
            <v>40</v>
          </cell>
        </row>
        <row r="139">
          <cell r="P139" t="str">
            <v>ON</v>
          </cell>
          <cell r="X139">
            <v>0</v>
          </cell>
          <cell r="Y139">
            <v>0</v>
          </cell>
          <cell r="Z139">
            <v>0</v>
          </cell>
          <cell r="AA139">
            <v>5.2</v>
          </cell>
          <cell r="AB139">
            <v>45.2</v>
          </cell>
          <cell r="AG139">
            <v>40</v>
          </cell>
        </row>
        <row r="140">
          <cell r="P140" t="str">
            <v>ON</v>
          </cell>
          <cell r="X140">
            <v>0</v>
          </cell>
          <cell r="Y140">
            <v>0</v>
          </cell>
          <cell r="Z140">
            <v>0</v>
          </cell>
          <cell r="AA140">
            <v>2.6</v>
          </cell>
          <cell r="AB140">
            <v>22.6</v>
          </cell>
          <cell r="AG140">
            <v>20</v>
          </cell>
        </row>
        <row r="141">
          <cell r="P141" t="str">
            <v>ON</v>
          </cell>
          <cell r="X141">
            <v>0</v>
          </cell>
          <cell r="Y141">
            <v>0</v>
          </cell>
          <cell r="Z141">
            <v>0</v>
          </cell>
          <cell r="AA141">
            <v>2.6</v>
          </cell>
          <cell r="AB141">
            <v>22.6</v>
          </cell>
          <cell r="AG141">
            <v>20</v>
          </cell>
        </row>
        <row r="142">
          <cell r="P142" t="str">
            <v>ON</v>
          </cell>
          <cell r="X142">
            <v>0</v>
          </cell>
          <cell r="Y142">
            <v>0</v>
          </cell>
          <cell r="Z142">
            <v>0</v>
          </cell>
          <cell r="AA142">
            <v>2.6</v>
          </cell>
          <cell r="AB142">
            <v>22.6</v>
          </cell>
          <cell r="AG142">
            <v>20</v>
          </cell>
        </row>
        <row r="143">
          <cell r="P143" t="str">
            <v>ON</v>
          </cell>
          <cell r="X143">
            <v>0</v>
          </cell>
          <cell r="Y143">
            <v>0</v>
          </cell>
          <cell r="Z143">
            <v>0</v>
          </cell>
          <cell r="AA143">
            <v>5.2</v>
          </cell>
          <cell r="AB143">
            <v>45.2</v>
          </cell>
          <cell r="AG143">
            <v>40</v>
          </cell>
        </row>
        <row r="144">
          <cell r="P144" t="str">
            <v>ON</v>
          </cell>
          <cell r="X144">
            <v>0</v>
          </cell>
          <cell r="Y144">
            <v>0</v>
          </cell>
          <cell r="Z144">
            <v>0</v>
          </cell>
          <cell r="AA144">
            <v>2.6</v>
          </cell>
          <cell r="AB144">
            <v>22.6</v>
          </cell>
          <cell r="AG144">
            <v>20</v>
          </cell>
        </row>
        <row r="145">
          <cell r="P145" t="str">
            <v>ON</v>
          </cell>
          <cell r="X145">
            <v>0</v>
          </cell>
          <cell r="Y145">
            <v>0</v>
          </cell>
          <cell r="Z145">
            <v>0</v>
          </cell>
          <cell r="AA145">
            <v>2.6</v>
          </cell>
          <cell r="AB145">
            <v>22.6</v>
          </cell>
          <cell r="AG145">
            <v>20</v>
          </cell>
        </row>
        <row r="146">
          <cell r="P146" t="str">
            <v>ON</v>
          </cell>
          <cell r="X146">
            <v>0</v>
          </cell>
          <cell r="Y146">
            <v>0</v>
          </cell>
          <cell r="Z146">
            <v>0</v>
          </cell>
          <cell r="AA146">
            <v>2.6</v>
          </cell>
          <cell r="AB146">
            <v>22.6</v>
          </cell>
          <cell r="AG146">
            <v>20</v>
          </cell>
        </row>
        <row r="147">
          <cell r="P147" t="str">
            <v>ON</v>
          </cell>
          <cell r="X147">
            <v>0</v>
          </cell>
          <cell r="Y147">
            <v>0</v>
          </cell>
          <cell r="Z147">
            <v>0</v>
          </cell>
          <cell r="AA147">
            <v>2.6</v>
          </cell>
          <cell r="AB147">
            <v>22.6</v>
          </cell>
          <cell r="AG147">
            <v>20</v>
          </cell>
        </row>
        <row r="148">
          <cell r="P148" t="str">
            <v>ON</v>
          </cell>
          <cell r="X148">
            <v>0</v>
          </cell>
          <cell r="Y148">
            <v>0</v>
          </cell>
          <cell r="Z148">
            <v>0</v>
          </cell>
          <cell r="AA148">
            <v>2.6</v>
          </cell>
          <cell r="AB148">
            <v>22.6</v>
          </cell>
          <cell r="AG148">
            <v>20</v>
          </cell>
        </row>
        <row r="149">
          <cell r="P149" t="str">
            <v>ON</v>
          </cell>
          <cell r="X149">
            <v>0</v>
          </cell>
          <cell r="Y149">
            <v>0</v>
          </cell>
          <cell r="Z149">
            <v>0</v>
          </cell>
          <cell r="AA149">
            <v>5.2</v>
          </cell>
          <cell r="AB149">
            <v>45.2</v>
          </cell>
          <cell r="AG149">
            <v>40</v>
          </cell>
        </row>
        <row r="150">
          <cell r="P150" t="str">
            <v>ON</v>
          </cell>
          <cell r="X150">
            <v>0</v>
          </cell>
          <cell r="Y150">
            <v>0</v>
          </cell>
          <cell r="Z150">
            <v>0</v>
          </cell>
          <cell r="AA150">
            <v>2.6</v>
          </cell>
          <cell r="AB150">
            <v>22.6</v>
          </cell>
          <cell r="AG150">
            <v>20</v>
          </cell>
        </row>
        <row r="151">
          <cell r="P151" t="str">
            <v>ON</v>
          </cell>
          <cell r="X151">
            <v>0</v>
          </cell>
          <cell r="Y151">
            <v>0</v>
          </cell>
          <cell r="Z151">
            <v>0</v>
          </cell>
          <cell r="AA151">
            <v>5.2</v>
          </cell>
          <cell r="AB151">
            <v>45.2</v>
          </cell>
          <cell r="AG151">
            <v>40</v>
          </cell>
        </row>
        <row r="152">
          <cell r="P152" t="str">
            <v>ON</v>
          </cell>
          <cell r="X152">
            <v>0</v>
          </cell>
          <cell r="Y152">
            <v>0</v>
          </cell>
          <cell r="Z152">
            <v>0</v>
          </cell>
          <cell r="AA152">
            <v>2.6</v>
          </cell>
          <cell r="AB152">
            <v>22.6</v>
          </cell>
          <cell r="AG152">
            <v>20</v>
          </cell>
        </row>
        <row r="153">
          <cell r="P153" t="str">
            <v>ON</v>
          </cell>
          <cell r="X153">
            <v>0</v>
          </cell>
          <cell r="Y153">
            <v>0</v>
          </cell>
          <cell r="Z153">
            <v>0</v>
          </cell>
          <cell r="AA153">
            <v>2.6</v>
          </cell>
          <cell r="AB153">
            <v>22.6</v>
          </cell>
          <cell r="AG153">
            <v>20</v>
          </cell>
        </row>
        <row r="154">
          <cell r="P154" t="str">
            <v>ON</v>
          </cell>
          <cell r="X154">
            <v>0</v>
          </cell>
          <cell r="Y154">
            <v>0</v>
          </cell>
          <cell r="Z154">
            <v>0</v>
          </cell>
          <cell r="AA154">
            <v>2.6</v>
          </cell>
          <cell r="AB154">
            <v>22.6</v>
          </cell>
          <cell r="AG154">
            <v>20</v>
          </cell>
        </row>
        <row r="155">
          <cell r="P155" t="str">
            <v>ON</v>
          </cell>
          <cell r="X155">
            <v>0</v>
          </cell>
          <cell r="Y155">
            <v>0</v>
          </cell>
          <cell r="Z155">
            <v>0</v>
          </cell>
          <cell r="AA155">
            <v>2.6</v>
          </cell>
          <cell r="AB155">
            <v>22.6</v>
          </cell>
          <cell r="AG155">
            <v>20</v>
          </cell>
        </row>
        <row r="156">
          <cell r="P156" t="str">
            <v>ON</v>
          </cell>
          <cell r="X156">
            <v>0</v>
          </cell>
          <cell r="Y156">
            <v>0</v>
          </cell>
          <cell r="Z156">
            <v>0</v>
          </cell>
          <cell r="AA156">
            <v>5.2</v>
          </cell>
          <cell r="AB156">
            <v>45.2</v>
          </cell>
          <cell r="AG156">
            <v>40</v>
          </cell>
        </row>
        <row r="157">
          <cell r="P157" t="str">
            <v>ON</v>
          </cell>
          <cell r="X157">
            <v>0</v>
          </cell>
          <cell r="Y157">
            <v>0</v>
          </cell>
          <cell r="Z157">
            <v>0</v>
          </cell>
          <cell r="AA157">
            <v>2.6</v>
          </cell>
          <cell r="AB157">
            <v>22.6</v>
          </cell>
          <cell r="AG157">
            <v>20</v>
          </cell>
        </row>
        <row r="158">
          <cell r="P158" t="str">
            <v>ON</v>
          </cell>
          <cell r="X158">
            <v>0</v>
          </cell>
          <cell r="Y158">
            <v>0</v>
          </cell>
          <cell r="Z158">
            <v>0</v>
          </cell>
          <cell r="AA158">
            <v>2.6</v>
          </cell>
          <cell r="AB158">
            <v>22.6</v>
          </cell>
          <cell r="AG158">
            <v>20</v>
          </cell>
        </row>
        <row r="159">
          <cell r="P159" t="str">
            <v>ON</v>
          </cell>
          <cell r="X159">
            <v>0</v>
          </cell>
          <cell r="Y159">
            <v>0</v>
          </cell>
          <cell r="Z159">
            <v>0</v>
          </cell>
          <cell r="AA159">
            <v>2.6</v>
          </cell>
          <cell r="AB159">
            <v>22.6</v>
          </cell>
          <cell r="AG159">
            <v>20</v>
          </cell>
        </row>
        <row r="160">
          <cell r="P160" t="str">
            <v>ON</v>
          </cell>
          <cell r="X160">
            <v>0</v>
          </cell>
          <cell r="Y160">
            <v>0</v>
          </cell>
          <cell r="Z160">
            <v>0</v>
          </cell>
          <cell r="AA160">
            <v>5.2</v>
          </cell>
          <cell r="AB160">
            <v>45.2</v>
          </cell>
          <cell r="AG160">
            <v>40</v>
          </cell>
        </row>
        <row r="161">
          <cell r="P161" t="str">
            <v>ON</v>
          </cell>
          <cell r="X161">
            <v>0</v>
          </cell>
          <cell r="Y161">
            <v>0</v>
          </cell>
          <cell r="Z161">
            <v>0</v>
          </cell>
          <cell r="AA161">
            <v>5.2</v>
          </cell>
          <cell r="AB161">
            <v>45.2</v>
          </cell>
          <cell r="AG161">
            <v>40</v>
          </cell>
        </row>
        <row r="162">
          <cell r="P162" t="str">
            <v>ON</v>
          </cell>
          <cell r="X162">
            <v>0</v>
          </cell>
          <cell r="Y162">
            <v>0</v>
          </cell>
          <cell r="Z162">
            <v>0</v>
          </cell>
          <cell r="AA162">
            <v>2.6</v>
          </cell>
          <cell r="AB162">
            <v>22.6</v>
          </cell>
          <cell r="AG162">
            <v>20</v>
          </cell>
        </row>
        <row r="163">
          <cell r="P163" t="str">
            <v>ON</v>
          </cell>
          <cell r="X163">
            <v>0</v>
          </cell>
          <cell r="Y163">
            <v>0</v>
          </cell>
          <cell r="Z163">
            <v>0</v>
          </cell>
          <cell r="AA163">
            <v>2.6</v>
          </cell>
          <cell r="AB163">
            <v>22.6</v>
          </cell>
          <cell r="AG163">
            <v>20</v>
          </cell>
        </row>
        <row r="164">
          <cell r="P164" t="str">
            <v>ON</v>
          </cell>
          <cell r="X164">
            <v>0</v>
          </cell>
          <cell r="Y164">
            <v>0</v>
          </cell>
          <cell r="Z164">
            <v>0</v>
          </cell>
          <cell r="AA164">
            <v>2.6</v>
          </cell>
          <cell r="AB164">
            <v>22.6</v>
          </cell>
          <cell r="AG164">
            <v>20</v>
          </cell>
        </row>
        <row r="165">
          <cell r="P165" t="str">
            <v>ON</v>
          </cell>
          <cell r="X165">
            <v>0</v>
          </cell>
          <cell r="Y165">
            <v>0</v>
          </cell>
          <cell r="Z165">
            <v>0</v>
          </cell>
          <cell r="AA165">
            <v>2.6</v>
          </cell>
          <cell r="AB165">
            <v>22.6</v>
          </cell>
          <cell r="AG165">
            <v>20</v>
          </cell>
        </row>
        <row r="166">
          <cell r="P166" t="str">
            <v>ON</v>
          </cell>
          <cell r="X166">
            <v>0</v>
          </cell>
          <cell r="Y166">
            <v>0</v>
          </cell>
          <cell r="Z166">
            <v>0</v>
          </cell>
          <cell r="AA166">
            <v>2.6</v>
          </cell>
          <cell r="AB166">
            <v>22.6</v>
          </cell>
          <cell r="AG166">
            <v>20</v>
          </cell>
        </row>
        <row r="167">
          <cell r="P167" t="str">
            <v>ON</v>
          </cell>
          <cell r="X167">
            <v>0</v>
          </cell>
          <cell r="Y167">
            <v>0</v>
          </cell>
          <cell r="Z167">
            <v>0</v>
          </cell>
          <cell r="AA167">
            <v>5.2</v>
          </cell>
          <cell r="AB167">
            <v>45.2</v>
          </cell>
          <cell r="AG167">
            <v>40</v>
          </cell>
        </row>
        <row r="168">
          <cell r="P168" t="str">
            <v>ON</v>
          </cell>
          <cell r="X168">
            <v>0</v>
          </cell>
          <cell r="Y168">
            <v>0</v>
          </cell>
          <cell r="Z168">
            <v>0</v>
          </cell>
          <cell r="AA168">
            <v>5.2</v>
          </cell>
          <cell r="AB168">
            <v>45.2</v>
          </cell>
          <cell r="AG168">
            <v>40</v>
          </cell>
        </row>
        <row r="169">
          <cell r="P169" t="str">
            <v>ON</v>
          </cell>
          <cell r="X169">
            <v>0</v>
          </cell>
          <cell r="Y169">
            <v>0</v>
          </cell>
          <cell r="Z169">
            <v>0</v>
          </cell>
          <cell r="AA169">
            <v>5.2</v>
          </cell>
          <cell r="AB169">
            <v>45.2</v>
          </cell>
          <cell r="AG169">
            <v>40</v>
          </cell>
        </row>
        <row r="170">
          <cell r="P170" t="str">
            <v>ON</v>
          </cell>
          <cell r="X170">
            <v>0</v>
          </cell>
          <cell r="Y170">
            <v>0</v>
          </cell>
          <cell r="Z170">
            <v>0</v>
          </cell>
          <cell r="AA170">
            <v>2.6</v>
          </cell>
          <cell r="AB170">
            <v>22.6</v>
          </cell>
          <cell r="AG170">
            <v>20</v>
          </cell>
        </row>
        <row r="171">
          <cell r="P171" t="str">
            <v>ON</v>
          </cell>
          <cell r="X171">
            <v>0</v>
          </cell>
          <cell r="Y171">
            <v>0</v>
          </cell>
          <cell r="Z171">
            <v>0</v>
          </cell>
          <cell r="AA171">
            <v>2.6</v>
          </cell>
          <cell r="AB171">
            <v>22.6</v>
          </cell>
          <cell r="AG171">
            <v>20</v>
          </cell>
        </row>
        <row r="172">
          <cell r="P172" t="str">
            <v>ON</v>
          </cell>
          <cell r="X172">
            <v>0</v>
          </cell>
          <cell r="Y172">
            <v>0</v>
          </cell>
          <cell r="Z172">
            <v>0</v>
          </cell>
          <cell r="AA172">
            <v>2.6</v>
          </cell>
          <cell r="AB172">
            <v>22.6</v>
          </cell>
          <cell r="AG172">
            <v>20</v>
          </cell>
        </row>
        <row r="173">
          <cell r="P173" t="str">
            <v>ON</v>
          </cell>
          <cell r="X173">
            <v>0</v>
          </cell>
          <cell r="Y173">
            <v>0</v>
          </cell>
          <cell r="Z173">
            <v>0</v>
          </cell>
          <cell r="AA173">
            <v>2.6</v>
          </cell>
          <cell r="AB173">
            <v>22.6</v>
          </cell>
          <cell r="AG173">
            <v>20</v>
          </cell>
        </row>
        <row r="174">
          <cell r="P174" t="str">
            <v>ON</v>
          </cell>
          <cell r="X174">
            <v>0</v>
          </cell>
          <cell r="Y174">
            <v>0</v>
          </cell>
          <cell r="Z174">
            <v>0</v>
          </cell>
          <cell r="AA174">
            <v>2.6</v>
          </cell>
          <cell r="AB174">
            <v>22.6</v>
          </cell>
          <cell r="AG174">
            <v>20</v>
          </cell>
        </row>
        <row r="175">
          <cell r="P175" t="str">
            <v>ON</v>
          </cell>
          <cell r="X175">
            <v>0</v>
          </cell>
          <cell r="Y175">
            <v>0</v>
          </cell>
          <cell r="Z175">
            <v>0</v>
          </cell>
          <cell r="AA175">
            <v>2.6</v>
          </cell>
          <cell r="AB175">
            <v>22.6</v>
          </cell>
          <cell r="AG175">
            <v>20</v>
          </cell>
        </row>
        <row r="176">
          <cell r="P176" t="str">
            <v>ON</v>
          </cell>
          <cell r="X176">
            <v>0</v>
          </cell>
          <cell r="Y176">
            <v>0</v>
          </cell>
          <cell r="Z176">
            <v>0</v>
          </cell>
          <cell r="AA176">
            <v>2.6</v>
          </cell>
          <cell r="AB176">
            <v>22.6</v>
          </cell>
          <cell r="AG176">
            <v>20</v>
          </cell>
        </row>
        <row r="177">
          <cell r="P177" t="str">
            <v>ON</v>
          </cell>
          <cell r="X177">
            <v>0</v>
          </cell>
          <cell r="Y177">
            <v>0</v>
          </cell>
          <cell r="Z177">
            <v>0</v>
          </cell>
          <cell r="AA177">
            <v>2.6</v>
          </cell>
          <cell r="AB177">
            <v>22.6</v>
          </cell>
          <cell r="AG177">
            <v>20</v>
          </cell>
        </row>
        <row r="178">
          <cell r="P178" t="str">
            <v>ON</v>
          </cell>
          <cell r="X178">
            <v>0</v>
          </cell>
          <cell r="Y178">
            <v>0</v>
          </cell>
          <cell r="Z178">
            <v>0</v>
          </cell>
          <cell r="AA178">
            <v>5.2</v>
          </cell>
          <cell r="AB178">
            <v>45.2</v>
          </cell>
          <cell r="AG178">
            <v>40</v>
          </cell>
        </row>
        <row r="179">
          <cell r="P179" t="str">
            <v>ON</v>
          </cell>
          <cell r="X179">
            <v>0</v>
          </cell>
          <cell r="Y179">
            <v>0</v>
          </cell>
          <cell r="Z179">
            <v>0</v>
          </cell>
          <cell r="AA179">
            <v>2.6</v>
          </cell>
          <cell r="AB179">
            <v>22.6</v>
          </cell>
          <cell r="AG179">
            <v>20</v>
          </cell>
        </row>
        <row r="180">
          <cell r="P180" t="str">
            <v>ON</v>
          </cell>
          <cell r="X180">
            <v>0</v>
          </cell>
          <cell r="Y180">
            <v>0</v>
          </cell>
          <cell r="Z180">
            <v>0</v>
          </cell>
          <cell r="AA180">
            <v>2.6</v>
          </cell>
          <cell r="AB180">
            <v>22.6</v>
          </cell>
          <cell r="AG180">
            <v>20</v>
          </cell>
        </row>
        <row r="181">
          <cell r="P181" t="str">
            <v>ON</v>
          </cell>
          <cell r="X181">
            <v>0</v>
          </cell>
          <cell r="Y181">
            <v>0</v>
          </cell>
          <cell r="Z181">
            <v>0</v>
          </cell>
          <cell r="AA181">
            <v>2.6</v>
          </cell>
          <cell r="AB181">
            <v>22.6</v>
          </cell>
          <cell r="AG181">
            <v>20</v>
          </cell>
        </row>
        <row r="182">
          <cell r="P182" t="str">
            <v>ON</v>
          </cell>
          <cell r="X182">
            <v>0</v>
          </cell>
          <cell r="Y182">
            <v>0</v>
          </cell>
          <cell r="Z182">
            <v>0</v>
          </cell>
          <cell r="AA182">
            <v>2.6</v>
          </cell>
          <cell r="AB182">
            <v>22.6</v>
          </cell>
          <cell r="AG182">
            <v>20</v>
          </cell>
        </row>
        <row r="183">
          <cell r="P183" t="str">
            <v>ON</v>
          </cell>
          <cell r="X183">
            <v>0</v>
          </cell>
          <cell r="Y183">
            <v>0</v>
          </cell>
          <cell r="Z183">
            <v>0</v>
          </cell>
          <cell r="AA183">
            <v>2.6</v>
          </cell>
          <cell r="AB183">
            <v>22.6</v>
          </cell>
          <cell r="AG183">
            <v>20</v>
          </cell>
        </row>
        <row r="184">
          <cell r="P184" t="str">
            <v>ON</v>
          </cell>
          <cell r="X184">
            <v>0</v>
          </cell>
          <cell r="Y184">
            <v>0</v>
          </cell>
          <cell r="Z184">
            <v>0</v>
          </cell>
          <cell r="AA184">
            <v>2.6</v>
          </cell>
          <cell r="AB184">
            <v>22.6</v>
          </cell>
          <cell r="AG184">
            <v>20</v>
          </cell>
        </row>
        <row r="185">
          <cell r="P185" t="str">
            <v>ON</v>
          </cell>
          <cell r="X185">
            <v>0</v>
          </cell>
          <cell r="Y185">
            <v>0</v>
          </cell>
          <cell r="Z185">
            <v>0</v>
          </cell>
          <cell r="AA185">
            <v>2.6</v>
          </cell>
          <cell r="AB185">
            <v>22.6</v>
          </cell>
          <cell r="AG185">
            <v>20</v>
          </cell>
        </row>
        <row r="186">
          <cell r="P186" t="str">
            <v>ON</v>
          </cell>
          <cell r="X186">
            <v>0</v>
          </cell>
          <cell r="Y186">
            <v>0</v>
          </cell>
          <cell r="Z186">
            <v>0</v>
          </cell>
          <cell r="AA186">
            <v>2.6</v>
          </cell>
          <cell r="AB186">
            <v>22.6</v>
          </cell>
          <cell r="AG186">
            <v>20</v>
          </cell>
        </row>
        <row r="187">
          <cell r="P187" t="str">
            <v>ON</v>
          </cell>
          <cell r="X187">
            <v>0</v>
          </cell>
          <cell r="Y187">
            <v>0</v>
          </cell>
          <cell r="Z187">
            <v>0</v>
          </cell>
          <cell r="AA187">
            <v>2.6</v>
          </cell>
          <cell r="AB187">
            <v>22.6</v>
          </cell>
          <cell r="AG187">
            <v>20</v>
          </cell>
        </row>
        <row r="188">
          <cell r="P188" t="str">
            <v>ON</v>
          </cell>
          <cell r="X188">
            <v>0</v>
          </cell>
          <cell r="Y188">
            <v>0</v>
          </cell>
          <cell r="Z188">
            <v>0</v>
          </cell>
          <cell r="AA188">
            <v>2.6</v>
          </cell>
          <cell r="AB188">
            <v>22.6</v>
          </cell>
          <cell r="AG188">
            <v>20</v>
          </cell>
        </row>
        <row r="189">
          <cell r="P189" t="str">
            <v>ON</v>
          </cell>
          <cell r="X189">
            <v>0</v>
          </cell>
          <cell r="Y189">
            <v>0</v>
          </cell>
          <cell r="Z189">
            <v>0</v>
          </cell>
          <cell r="AA189">
            <v>2.6</v>
          </cell>
          <cell r="AB189">
            <v>22.6</v>
          </cell>
          <cell r="AG189">
            <v>20</v>
          </cell>
        </row>
        <row r="190">
          <cell r="P190" t="str">
            <v>ON</v>
          </cell>
          <cell r="X190">
            <v>0</v>
          </cell>
          <cell r="Y190">
            <v>0</v>
          </cell>
          <cell r="Z190">
            <v>0</v>
          </cell>
          <cell r="AA190">
            <v>2.6</v>
          </cell>
          <cell r="AB190">
            <v>22.6</v>
          </cell>
          <cell r="AG190">
            <v>20</v>
          </cell>
        </row>
        <row r="191">
          <cell r="P191" t="str">
            <v>ON</v>
          </cell>
          <cell r="X191">
            <v>0</v>
          </cell>
          <cell r="Y191">
            <v>0</v>
          </cell>
          <cell r="Z191">
            <v>0</v>
          </cell>
          <cell r="AA191">
            <v>2.6</v>
          </cell>
          <cell r="AB191">
            <v>22.6</v>
          </cell>
          <cell r="AG191">
            <v>20</v>
          </cell>
        </row>
        <row r="192">
          <cell r="P192" t="str">
            <v>ON</v>
          </cell>
          <cell r="X192">
            <v>0</v>
          </cell>
          <cell r="Y192">
            <v>0</v>
          </cell>
          <cell r="Z192">
            <v>0</v>
          </cell>
          <cell r="AA192">
            <v>2.6</v>
          </cell>
          <cell r="AB192">
            <v>22.6</v>
          </cell>
          <cell r="AG192">
            <v>20</v>
          </cell>
        </row>
        <row r="193">
          <cell r="P193" t="str">
            <v>ON</v>
          </cell>
          <cell r="X193">
            <v>0</v>
          </cell>
          <cell r="Y193">
            <v>0</v>
          </cell>
          <cell r="Z193">
            <v>0</v>
          </cell>
          <cell r="AA193">
            <v>2.6</v>
          </cell>
          <cell r="AB193">
            <v>22.6</v>
          </cell>
          <cell r="AG193">
            <v>20</v>
          </cell>
        </row>
        <row r="194">
          <cell r="P194" t="str">
            <v>ON</v>
          </cell>
          <cell r="X194">
            <v>0</v>
          </cell>
          <cell r="Y194">
            <v>0</v>
          </cell>
          <cell r="Z194">
            <v>0</v>
          </cell>
          <cell r="AA194">
            <v>5.2</v>
          </cell>
          <cell r="AB194">
            <v>45.2</v>
          </cell>
          <cell r="AG194">
            <v>40</v>
          </cell>
        </row>
        <row r="195">
          <cell r="P195" t="str">
            <v>ON</v>
          </cell>
          <cell r="X195">
            <v>0</v>
          </cell>
          <cell r="Y195">
            <v>0</v>
          </cell>
          <cell r="Z195">
            <v>0</v>
          </cell>
          <cell r="AA195">
            <v>2.6</v>
          </cell>
          <cell r="AB195">
            <v>22.6</v>
          </cell>
          <cell r="AG195">
            <v>20</v>
          </cell>
        </row>
        <row r="196">
          <cell r="P196" t="str">
            <v>ON</v>
          </cell>
          <cell r="X196">
            <v>0</v>
          </cell>
          <cell r="Y196">
            <v>0</v>
          </cell>
          <cell r="Z196">
            <v>0</v>
          </cell>
          <cell r="AA196">
            <v>2.6</v>
          </cell>
          <cell r="AB196">
            <v>22.6</v>
          </cell>
          <cell r="AG196">
            <v>20</v>
          </cell>
        </row>
        <row r="197">
          <cell r="P197" t="str">
            <v>ON</v>
          </cell>
          <cell r="X197">
            <v>0</v>
          </cell>
          <cell r="Y197">
            <v>0</v>
          </cell>
          <cell r="Z197">
            <v>0</v>
          </cell>
          <cell r="AA197">
            <v>2.6</v>
          </cell>
          <cell r="AB197">
            <v>22.6</v>
          </cell>
          <cell r="AG197">
            <v>20</v>
          </cell>
        </row>
        <row r="198">
          <cell r="P198" t="str">
            <v>ON</v>
          </cell>
          <cell r="X198">
            <v>0</v>
          </cell>
          <cell r="Y198">
            <v>0</v>
          </cell>
          <cell r="Z198">
            <v>0</v>
          </cell>
          <cell r="AA198">
            <v>5.2</v>
          </cell>
          <cell r="AB198">
            <v>45.2</v>
          </cell>
          <cell r="AG198">
            <v>40</v>
          </cell>
        </row>
        <row r="199">
          <cell r="P199" t="str">
            <v>ON</v>
          </cell>
          <cell r="X199">
            <v>0</v>
          </cell>
          <cell r="Y199">
            <v>0</v>
          </cell>
          <cell r="Z199">
            <v>0</v>
          </cell>
          <cell r="AA199">
            <v>2.6</v>
          </cell>
          <cell r="AB199">
            <v>22.6</v>
          </cell>
          <cell r="AG199">
            <v>20</v>
          </cell>
        </row>
        <row r="200">
          <cell r="P200" t="str">
            <v>ON</v>
          </cell>
          <cell r="X200">
            <v>0</v>
          </cell>
          <cell r="Y200">
            <v>0</v>
          </cell>
          <cell r="Z200">
            <v>0</v>
          </cell>
          <cell r="AA200">
            <v>5.2</v>
          </cell>
          <cell r="AB200">
            <v>45.2</v>
          </cell>
          <cell r="AG200">
            <v>40</v>
          </cell>
        </row>
        <row r="201">
          <cell r="P201" t="str">
            <v>ON</v>
          </cell>
          <cell r="X201">
            <v>0</v>
          </cell>
          <cell r="Y201">
            <v>0</v>
          </cell>
          <cell r="Z201">
            <v>0</v>
          </cell>
          <cell r="AA201">
            <v>2.6</v>
          </cell>
          <cell r="AB201">
            <v>22.6</v>
          </cell>
          <cell r="AG201">
            <v>20</v>
          </cell>
        </row>
        <row r="202">
          <cell r="P202" t="str">
            <v>ON</v>
          </cell>
          <cell r="X202">
            <v>0</v>
          </cell>
          <cell r="Y202">
            <v>0</v>
          </cell>
          <cell r="Z202">
            <v>0</v>
          </cell>
          <cell r="AA202">
            <v>2.6</v>
          </cell>
          <cell r="AB202">
            <v>22.6</v>
          </cell>
          <cell r="AG202">
            <v>20</v>
          </cell>
        </row>
        <row r="203">
          <cell r="P203" t="str">
            <v>ON</v>
          </cell>
          <cell r="X203">
            <v>0</v>
          </cell>
          <cell r="Y203">
            <v>0</v>
          </cell>
          <cell r="Z203">
            <v>0</v>
          </cell>
          <cell r="AA203">
            <v>2.6</v>
          </cell>
          <cell r="AB203">
            <v>22.6</v>
          </cell>
          <cell r="AG203">
            <v>20</v>
          </cell>
        </row>
        <row r="204">
          <cell r="P204" t="str">
            <v>ON</v>
          </cell>
          <cell r="X204">
            <v>0</v>
          </cell>
          <cell r="Y204">
            <v>0</v>
          </cell>
          <cell r="Z204">
            <v>0</v>
          </cell>
          <cell r="AA204">
            <v>2.6</v>
          </cell>
          <cell r="AB204">
            <v>22.6</v>
          </cell>
          <cell r="AG204">
            <v>20</v>
          </cell>
        </row>
        <row r="205">
          <cell r="P205" t="str">
            <v>ON</v>
          </cell>
          <cell r="X205">
            <v>0</v>
          </cell>
          <cell r="Y205">
            <v>0</v>
          </cell>
          <cell r="Z205">
            <v>0</v>
          </cell>
          <cell r="AA205">
            <v>2.6</v>
          </cell>
          <cell r="AB205">
            <v>22.6</v>
          </cell>
          <cell r="AG205">
            <v>20</v>
          </cell>
        </row>
        <row r="206">
          <cell r="P206" t="str">
            <v>ON</v>
          </cell>
          <cell r="X206">
            <v>0</v>
          </cell>
          <cell r="Y206">
            <v>0</v>
          </cell>
          <cell r="Z206">
            <v>0</v>
          </cell>
          <cell r="AA206">
            <v>2.6</v>
          </cell>
          <cell r="AB206">
            <v>22.6</v>
          </cell>
          <cell r="AG206">
            <v>20</v>
          </cell>
        </row>
        <row r="207">
          <cell r="P207" t="str">
            <v>ON</v>
          </cell>
          <cell r="X207">
            <v>0</v>
          </cell>
          <cell r="Y207">
            <v>0</v>
          </cell>
          <cell r="Z207">
            <v>0</v>
          </cell>
          <cell r="AA207">
            <v>2.6</v>
          </cell>
          <cell r="AB207">
            <v>22.6</v>
          </cell>
          <cell r="AG207">
            <v>20</v>
          </cell>
        </row>
        <row r="208">
          <cell r="P208" t="str">
            <v>ON</v>
          </cell>
          <cell r="X208">
            <v>0</v>
          </cell>
          <cell r="Y208">
            <v>0</v>
          </cell>
          <cell r="Z208">
            <v>0</v>
          </cell>
          <cell r="AA208">
            <v>2.6</v>
          </cell>
          <cell r="AB208">
            <v>22.6</v>
          </cell>
          <cell r="AG208">
            <v>20</v>
          </cell>
        </row>
        <row r="209">
          <cell r="P209" t="str">
            <v>ON</v>
          </cell>
          <cell r="X209">
            <v>0</v>
          </cell>
          <cell r="Y209">
            <v>0</v>
          </cell>
          <cell r="Z209">
            <v>0</v>
          </cell>
          <cell r="AA209">
            <v>2.6</v>
          </cell>
          <cell r="AB209">
            <v>22.6</v>
          </cell>
          <cell r="AG209">
            <v>20</v>
          </cell>
        </row>
        <row r="210">
          <cell r="P210" t="str">
            <v>ON</v>
          </cell>
          <cell r="X210">
            <v>0</v>
          </cell>
          <cell r="Y210">
            <v>0</v>
          </cell>
          <cell r="Z210">
            <v>0</v>
          </cell>
          <cell r="AA210">
            <v>2.6</v>
          </cell>
          <cell r="AB210">
            <v>22.6</v>
          </cell>
          <cell r="AG210">
            <v>20</v>
          </cell>
        </row>
        <row r="211">
          <cell r="P211" t="str">
            <v>ON</v>
          </cell>
          <cell r="X211">
            <v>0</v>
          </cell>
          <cell r="Y211">
            <v>0</v>
          </cell>
          <cell r="Z211">
            <v>0</v>
          </cell>
          <cell r="AA211">
            <v>5.2</v>
          </cell>
          <cell r="AB211">
            <v>45.2</v>
          </cell>
          <cell r="AG211">
            <v>40</v>
          </cell>
        </row>
        <row r="212">
          <cell r="P212" t="str">
            <v>ON</v>
          </cell>
          <cell r="X212">
            <v>0</v>
          </cell>
          <cell r="Y212">
            <v>0</v>
          </cell>
          <cell r="Z212">
            <v>0</v>
          </cell>
          <cell r="AA212">
            <v>2.6</v>
          </cell>
          <cell r="AB212">
            <v>22.6</v>
          </cell>
          <cell r="AG212">
            <v>20</v>
          </cell>
        </row>
        <row r="213">
          <cell r="P213" t="str">
            <v>ON</v>
          </cell>
          <cell r="X213">
            <v>0</v>
          </cell>
          <cell r="Y213">
            <v>0</v>
          </cell>
          <cell r="Z213">
            <v>0</v>
          </cell>
          <cell r="AA213">
            <v>2.6</v>
          </cell>
          <cell r="AB213">
            <v>22.6</v>
          </cell>
          <cell r="AG213">
            <v>20</v>
          </cell>
        </row>
        <row r="214">
          <cell r="P214" t="str">
            <v>ON</v>
          </cell>
          <cell r="X214">
            <v>0</v>
          </cell>
          <cell r="Y214">
            <v>0</v>
          </cell>
          <cell r="Z214">
            <v>0</v>
          </cell>
          <cell r="AA214">
            <v>2.6</v>
          </cell>
          <cell r="AB214">
            <v>22.6</v>
          </cell>
          <cell r="AG214">
            <v>20</v>
          </cell>
        </row>
        <row r="215">
          <cell r="P215" t="str">
            <v>ON</v>
          </cell>
          <cell r="X215">
            <v>0</v>
          </cell>
          <cell r="Y215">
            <v>0</v>
          </cell>
          <cell r="Z215">
            <v>0</v>
          </cell>
          <cell r="AA215">
            <v>2.6</v>
          </cell>
          <cell r="AB215">
            <v>22.6</v>
          </cell>
          <cell r="AG215">
            <v>20</v>
          </cell>
        </row>
        <row r="216">
          <cell r="P216" t="str">
            <v>ON</v>
          </cell>
          <cell r="X216">
            <v>0</v>
          </cell>
          <cell r="Y216">
            <v>0</v>
          </cell>
          <cell r="Z216">
            <v>0</v>
          </cell>
          <cell r="AA216">
            <v>2.6</v>
          </cell>
          <cell r="AB216">
            <v>22.6</v>
          </cell>
          <cell r="AG216">
            <v>20</v>
          </cell>
        </row>
        <row r="217">
          <cell r="P217" t="str">
            <v>ON</v>
          </cell>
          <cell r="X217">
            <v>0</v>
          </cell>
          <cell r="Y217">
            <v>0</v>
          </cell>
          <cell r="Z217">
            <v>0</v>
          </cell>
          <cell r="AA217">
            <v>5.2</v>
          </cell>
          <cell r="AB217">
            <v>45.2</v>
          </cell>
          <cell r="AG217">
            <v>40</v>
          </cell>
        </row>
        <row r="218">
          <cell r="P218" t="str">
            <v>ON</v>
          </cell>
          <cell r="X218">
            <v>0</v>
          </cell>
          <cell r="Y218">
            <v>0</v>
          </cell>
          <cell r="Z218">
            <v>0</v>
          </cell>
          <cell r="AA218">
            <v>2.6</v>
          </cell>
          <cell r="AB218">
            <v>22.6</v>
          </cell>
          <cell r="AG218">
            <v>20</v>
          </cell>
        </row>
        <row r="219">
          <cell r="P219" t="str">
            <v>ON</v>
          </cell>
          <cell r="X219">
            <v>0</v>
          </cell>
          <cell r="Y219">
            <v>0</v>
          </cell>
          <cell r="Z219">
            <v>0</v>
          </cell>
          <cell r="AA219">
            <v>0</v>
          </cell>
          <cell r="AB219">
            <v>0</v>
          </cell>
          <cell r="AG219">
            <v>0</v>
          </cell>
        </row>
        <row r="220">
          <cell r="P220" t="str">
            <v>ON</v>
          </cell>
          <cell r="X220">
            <v>0</v>
          </cell>
          <cell r="Y220">
            <v>0</v>
          </cell>
          <cell r="Z220">
            <v>0</v>
          </cell>
          <cell r="AA220">
            <v>2.6</v>
          </cell>
          <cell r="AB220">
            <v>22.6</v>
          </cell>
          <cell r="AG220">
            <v>20</v>
          </cell>
        </row>
        <row r="221">
          <cell r="P221" t="str">
            <v>ON</v>
          </cell>
          <cell r="X221">
            <v>0</v>
          </cell>
          <cell r="Y221">
            <v>0</v>
          </cell>
          <cell r="Z221">
            <v>0</v>
          </cell>
          <cell r="AA221">
            <v>2.6</v>
          </cell>
          <cell r="AB221">
            <v>22.6</v>
          </cell>
          <cell r="AG221">
            <v>20</v>
          </cell>
        </row>
        <row r="222">
          <cell r="P222" t="str">
            <v>ON</v>
          </cell>
          <cell r="X222">
            <v>0</v>
          </cell>
          <cell r="Y222">
            <v>0</v>
          </cell>
          <cell r="Z222">
            <v>0</v>
          </cell>
          <cell r="AA222">
            <v>2.6</v>
          </cell>
          <cell r="AB222">
            <v>22.6</v>
          </cell>
          <cell r="AG222">
            <v>20</v>
          </cell>
        </row>
        <row r="223">
          <cell r="P223" t="str">
            <v>ON</v>
          </cell>
          <cell r="X223">
            <v>0</v>
          </cell>
          <cell r="Y223">
            <v>0</v>
          </cell>
          <cell r="Z223">
            <v>0</v>
          </cell>
          <cell r="AA223">
            <v>2.6</v>
          </cell>
          <cell r="AB223">
            <v>22.6</v>
          </cell>
          <cell r="AG223">
            <v>20</v>
          </cell>
        </row>
        <row r="224">
          <cell r="P224" t="str">
            <v>ON</v>
          </cell>
          <cell r="X224">
            <v>0</v>
          </cell>
          <cell r="Y224">
            <v>0</v>
          </cell>
          <cell r="Z224">
            <v>0</v>
          </cell>
          <cell r="AA224">
            <v>2.6</v>
          </cell>
          <cell r="AB224">
            <v>22.6</v>
          </cell>
          <cell r="AG224">
            <v>20</v>
          </cell>
        </row>
        <row r="225">
          <cell r="P225" t="str">
            <v>ON</v>
          </cell>
          <cell r="X225">
            <v>0</v>
          </cell>
          <cell r="Y225">
            <v>0</v>
          </cell>
          <cell r="Z225">
            <v>0</v>
          </cell>
          <cell r="AA225">
            <v>2.6</v>
          </cell>
          <cell r="AB225">
            <v>22.6</v>
          </cell>
          <cell r="AG225">
            <v>20</v>
          </cell>
        </row>
        <row r="226">
          <cell r="P226" t="str">
            <v>ON</v>
          </cell>
          <cell r="X226">
            <v>0</v>
          </cell>
          <cell r="Y226">
            <v>0</v>
          </cell>
          <cell r="Z226">
            <v>0</v>
          </cell>
          <cell r="AA226">
            <v>2.6</v>
          </cell>
          <cell r="AB226">
            <v>22.6</v>
          </cell>
          <cell r="AG226">
            <v>20</v>
          </cell>
        </row>
        <row r="227">
          <cell r="P227" t="str">
            <v>ON</v>
          </cell>
          <cell r="X227">
            <v>0</v>
          </cell>
          <cell r="Y227">
            <v>0</v>
          </cell>
          <cell r="Z227">
            <v>0</v>
          </cell>
          <cell r="AA227">
            <v>6.5</v>
          </cell>
          <cell r="AB227">
            <v>56.5</v>
          </cell>
          <cell r="AG227">
            <v>50</v>
          </cell>
        </row>
        <row r="228">
          <cell r="P228" t="str">
            <v>ON</v>
          </cell>
          <cell r="X228">
            <v>0</v>
          </cell>
          <cell r="Y228">
            <v>0</v>
          </cell>
          <cell r="Z228">
            <v>0</v>
          </cell>
          <cell r="AA228">
            <v>2.6</v>
          </cell>
          <cell r="AB228">
            <v>22.6</v>
          </cell>
          <cell r="AG228">
            <v>20</v>
          </cell>
        </row>
        <row r="229">
          <cell r="P229" t="str">
            <v>ON</v>
          </cell>
          <cell r="X229">
            <v>0</v>
          </cell>
          <cell r="Y229">
            <v>0</v>
          </cell>
          <cell r="Z229">
            <v>0</v>
          </cell>
          <cell r="AA229">
            <v>5.2</v>
          </cell>
          <cell r="AB229">
            <v>45.2</v>
          </cell>
          <cell r="AG229">
            <v>40</v>
          </cell>
        </row>
        <row r="230">
          <cell r="P230" t="str">
            <v>ON</v>
          </cell>
          <cell r="X230">
            <v>0</v>
          </cell>
          <cell r="Y230">
            <v>0</v>
          </cell>
          <cell r="Z230">
            <v>0</v>
          </cell>
          <cell r="AA230">
            <v>2.6</v>
          </cell>
          <cell r="AB230">
            <v>22.6</v>
          </cell>
          <cell r="AG230">
            <v>20</v>
          </cell>
        </row>
        <row r="231">
          <cell r="P231" t="str">
            <v>ON</v>
          </cell>
          <cell r="X231">
            <v>0</v>
          </cell>
          <cell r="Y231">
            <v>0</v>
          </cell>
          <cell r="Z231">
            <v>0</v>
          </cell>
          <cell r="AA231">
            <v>2.6</v>
          </cell>
          <cell r="AB231">
            <v>22.6</v>
          </cell>
          <cell r="AG231">
            <v>20</v>
          </cell>
        </row>
        <row r="232">
          <cell r="P232" t="str">
            <v>ON</v>
          </cell>
          <cell r="X232">
            <v>0</v>
          </cell>
          <cell r="Y232">
            <v>0</v>
          </cell>
          <cell r="Z232">
            <v>0</v>
          </cell>
          <cell r="AA232">
            <v>2.6</v>
          </cell>
          <cell r="AB232">
            <v>22.6</v>
          </cell>
          <cell r="AG232">
            <v>20</v>
          </cell>
        </row>
        <row r="233">
          <cell r="P233" t="str">
            <v>ON</v>
          </cell>
          <cell r="X233">
            <v>0</v>
          </cell>
          <cell r="Y233">
            <v>0</v>
          </cell>
          <cell r="Z233">
            <v>0</v>
          </cell>
          <cell r="AA233">
            <v>2.6</v>
          </cell>
          <cell r="AB233">
            <v>22.6</v>
          </cell>
          <cell r="AG233">
            <v>20</v>
          </cell>
        </row>
        <row r="234">
          <cell r="P234" t="str">
            <v>ON</v>
          </cell>
          <cell r="X234">
            <v>0</v>
          </cell>
          <cell r="Y234">
            <v>0</v>
          </cell>
          <cell r="Z234">
            <v>0</v>
          </cell>
          <cell r="AA234">
            <v>2.6</v>
          </cell>
          <cell r="AB234">
            <v>22.6</v>
          </cell>
          <cell r="AG234">
            <v>20</v>
          </cell>
        </row>
        <row r="235">
          <cell r="P235" t="str">
            <v>ON</v>
          </cell>
          <cell r="X235">
            <v>0</v>
          </cell>
          <cell r="Y235">
            <v>0</v>
          </cell>
          <cell r="Z235">
            <v>0</v>
          </cell>
          <cell r="AA235">
            <v>5.2</v>
          </cell>
          <cell r="AB235">
            <v>45.2</v>
          </cell>
          <cell r="AG235">
            <v>40</v>
          </cell>
        </row>
        <row r="236">
          <cell r="P236" t="str">
            <v>ON</v>
          </cell>
          <cell r="X236">
            <v>0</v>
          </cell>
          <cell r="Y236">
            <v>0</v>
          </cell>
          <cell r="Z236">
            <v>0</v>
          </cell>
          <cell r="AA236">
            <v>2.6</v>
          </cell>
          <cell r="AB236">
            <v>22.6</v>
          </cell>
          <cell r="AG236">
            <v>20</v>
          </cell>
        </row>
        <row r="237">
          <cell r="P237" t="str">
            <v>ON</v>
          </cell>
          <cell r="X237">
            <v>0</v>
          </cell>
          <cell r="Y237">
            <v>0</v>
          </cell>
          <cell r="Z237">
            <v>0</v>
          </cell>
          <cell r="AA237">
            <v>2.6</v>
          </cell>
          <cell r="AB237">
            <v>22.6</v>
          </cell>
          <cell r="AG237">
            <v>20</v>
          </cell>
        </row>
        <row r="238">
          <cell r="P238" t="str">
            <v>ON</v>
          </cell>
          <cell r="X238">
            <v>0</v>
          </cell>
          <cell r="Y238">
            <v>0</v>
          </cell>
          <cell r="Z238">
            <v>0</v>
          </cell>
          <cell r="AA238">
            <v>5.2</v>
          </cell>
          <cell r="AB238">
            <v>45.2</v>
          </cell>
          <cell r="AG238">
            <v>40</v>
          </cell>
        </row>
        <row r="239">
          <cell r="P239" t="str">
            <v>ON</v>
          </cell>
          <cell r="X239">
            <v>0</v>
          </cell>
          <cell r="Y239">
            <v>0</v>
          </cell>
          <cell r="Z239">
            <v>0</v>
          </cell>
          <cell r="AA239">
            <v>5.2</v>
          </cell>
          <cell r="AB239">
            <v>45.2</v>
          </cell>
          <cell r="AG239">
            <v>40</v>
          </cell>
        </row>
        <row r="240">
          <cell r="P240" t="str">
            <v>ON</v>
          </cell>
          <cell r="X240">
            <v>0</v>
          </cell>
          <cell r="Y240">
            <v>0</v>
          </cell>
          <cell r="Z240">
            <v>0</v>
          </cell>
          <cell r="AA240">
            <v>2.6</v>
          </cell>
          <cell r="AB240">
            <v>22.6</v>
          </cell>
          <cell r="AG240">
            <v>20</v>
          </cell>
        </row>
        <row r="241">
          <cell r="P241" t="str">
            <v>ON</v>
          </cell>
          <cell r="X241">
            <v>0</v>
          </cell>
          <cell r="Y241">
            <v>0</v>
          </cell>
          <cell r="Z241">
            <v>0</v>
          </cell>
          <cell r="AA241">
            <v>2.6</v>
          </cell>
          <cell r="AB241">
            <v>22.6</v>
          </cell>
          <cell r="AG241">
            <v>20</v>
          </cell>
        </row>
        <row r="242">
          <cell r="P242" t="str">
            <v>ON</v>
          </cell>
          <cell r="X242">
            <v>0</v>
          </cell>
          <cell r="Y242">
            <v>0</v>
          </cell>
          <cell r="Z242">
            <v>0</v>
          </cell>
          <cell r="AA242">
            <v>5.2</v>
          </cell>
          <cell r="AB242">
            <v>45.2</v>
          </cell>
          <cell r="AG242">
            <v>40</v>
          </cell>
        </row>
        <row r="243">
          <cell r="P243" t="str">
            <v>ON</v>
          </cell>
          <cell r="X243">
            <v>0</v>
          </cell>
          <cell r="Y243">
            <v>0</v>
          </cell>
          <cell r="Z243">
            <v>0</v>
          </cell>
          <cell r="AA243">
            <v>2.6</v>
          </cell>
          <cell r="AB243">
            <v>22.6</v>
          </cell>
          <cell r="AG243">
            <v>20</v>
          </cell>
        </row>
        <row r="244">
          <cell r="P244" t="str">
            <v>ON</v>
          </cell>
          <cell r="X244">
            <v>0</v>
          </cell>
          <cell r="Y244">
            <v>0</v>
          </cell>
          <cell r="Z244">
            <v>0</v>
          </cell>
          <cell r="AA244">
            <v>5.2</v>
          </cell>
          <cell r="AB244">
            <v>45.2</v>
          </cell>
          <cell r="AG244">
            <v>40</v>
          </cell>
        </row>
        <row r="245">
          <cell r="P245" t="str">
            <v>ON</v>
          </cell>
          <cell r="X245">
            <v>0</v>
          </cell>
          <cell r="Y245">
            <v>0</v>
          </cell>
          <cell r="Z245">
            <v>0</v>
          </cell>
          <cell r="AA245">
            <v>2.6</v>
          </cell>
          <cell r="AB245">
            <v>22.6</v>
          </cell>
          <cell r="AG245">
            <v>20</v>
          </cell>
        </row>
        <row r="246">
          <cell r="P246" t="str">
            <v>ON</v>
          </cell>
          <cell r="X246">
            <v>0</v>
          </cell>
          <cell r="Y246">
            <v>0</v>
          </cell>
          <cell r="Z246">
            <v>0</v>
          </cell>
          <cell r="AA246">
            <v>5.2</v>
          </cell>
          <cell r="AB246">
            <v>45.2</v>
          </cell>
          <cell r="AG246">
            <v>40</v>
          </cell>
        </row>
        <row r="247">
          <cell r="P247" t="str">
            <v>ON</v>
          </cell>
          <cell r="X247">
            <v>0</v>
          </cell>
          <cell r="Y247">
            <v>0</v>
          </cell>
          <cell r="Z247">
            <v>0</v>
          </cell>
          <cell r="AA247">
            <v>5.2</v>
          </cell>
          <cell r="AB247">
            <v>45.2</v>
          </cell>
          <cell r="AG247">
            <v>40</v>
          </cell>
        </row>
        <row r="248">
          <cell r="P248" t="str">
            <v>ON</v>
          </cell>
          <cell r="X248">
            <v>0</v>
          </cell>
          <cell r="Y248">
            <v>0</v>
          </cell>
          <cell r="Z248">
            <v>0</v>
          </cell>
          <cell r="AA248">
            <v>5.2</v>
          </cell>
          <cell r="AB248">
            <v>45.2</v>
          </cell>
          <cell r="AG248">
            <v>40</v>
          </cell>
        </row>
        <row r="249">
          <cell r="P249" t="str">
            <v>ON</v>
          </cell>
          <cell r="X249">
            <v>0</v>
          </cell>
          <cell r="Y249">
            <v>0</v>
          </cell>
          <cell r="Z249">
            <v>0</v>
          </cell>
          <cell r="AA249">
            <v>2.6</v>
          </cell>
          <cell r="AB249">
            <v>22.6</v>
          </cell>
          <cell r="AG249">
            <v>20</v>
          </cell>
        </row>
        <row r="250">
          <cell r="P250" t="str">
            <v>ON</v>
          </cell>
          <cell r="X250">
            <v>0</v>
          </cell>
          <cell r="Y250">
            <v>0</v>
          </cell>
          <cell r="Z250">
            <v>0</v>
          </cell>
          <cell r="AA250">
            <v>2.6</v>
          </cell>
          <cell r="AB250">
            <v>22.6</v>
          </cell>
          <cell r="AG250">
            <v>20</v>
          </cell>
        </row>
        <row r="251">
          <cell r="P251" t="str">
            <v>ON</v>
          </cell>
          <cell r="X251">
            <v>0</v>
          </cell>
          <cell r="Y251">
            <v>0</v>
          </cell>
          <cell r="Z251">
            <v>0</v>
          </cell>
          <cell r="AA251">
            <v>5.2</v>
          </cell>
          <cell r="AB251">
            <v>45.2</v>
          </cell>
          <cell r="AG251">
            <v>40</v>
          </cell>
        </row>
        <row r="252">
          <cell r="P252" t="str">
            <v>ON</v>
          </cell>
          <cell r="X252">
            <v>0</v>
          </cell>
          <cell r="Y252">
            <v>0</v>
          </cell>
          <cell r="Z252">
            <v>0</v>
          </cell>
          <cell r="AA252">
            <v>2.6</v>
          </cell>
          <cell r="AB252">
            <v>22.6</v>
          </cell>
          <cell r="AG252">
            <v>20</v>
          </cell>
        </row>
        <row r="253">
          <cell r="P253" t="str">
            <v>ON</v>
          </cell>
          <cell r="X253">
            <v>0</v>
          </cell>
          <cell r="Y253">
            <v>0</v>
          </cell>
          <cell r="Z253">
            <v>0</v>
          </cell>
          <cell r="AA253">
            <v>2.6</v>
          </cell>
          <cell r="AB253">
            <v>22.6</v>
          </cell>
          <cell r="AG253">
            <v>20</v>
          </cell>
        </row>
        <row r="254">
          <cell r="P254" t="str">
            <v>ON</v>
          </cell>
          <cell r="X254">
            <v>0</v>
          </cell>
          <cell r="Y254">
            <v>0</v>
          </cell>
          <cell r="Z254">
            <v>0</v>
          </cell>
          <cell r="AA254">
            <v>2.6</v>
          </cell>
          <cell r="AB254">
            <v>22.6</v>
          </cell>
          <cell r="AG254">
            <v>20</v>
          </cell>
        </row>
        <row r="255">
          <cell r="P255" t="str">
            <v>ON</v>
          </cell>
          <cell r="X255">
            <v>0</v>
          </cell>
          <cell r="Y255">
            <v>0</v>
          </cell>
          <cell r="Z255">
            <v>0</v>
          </cell>
          <cell r="AA255">
            <v>2.6</v>
          </cell>
          <cell r="AB255">
            <v>22.6</v>
          </cell>
          <cell r="AG255">
            <v>20</v>
          </cell>
        </row>
        <row r="256">
          <cell r="P256" t="str">
            <v>ON</v>
          </cell>
          <cell r="X256">
            <v>0</v>
          </cell>
          <cell r="Y256">
            <v>0</v>
          </cell>
          <cell r="Z256">
            <v>0</v>
          </cell>
          <cell r="AA256">
            <v>2.6</v>
          </cell>
          <cell r="AB256">
            <v>22.6</v>
          </cell>
          <cell r="AG256">
            <v>20</v>
          </cell>
        </row>
        <row r="257">
          <cell r="P257" t="str">
            <v>ON</v>
          </cell>
          <cell r="X257">
            <v>0</v>
          </cell>
          <cell r="Y257">
            <v>0</v>
          </cell>
          <cell r="Z257">
            <v>0</v>
          </cell>
          <cell r="AA257">
            <v>2.6</v>
          </cell>
          <cell r="AB257">
            <v>22.6</v>
          </cell>
          <cell r="AG257">
            <v>20</v>
          </cell>
        </row>
        <row r="258">
          <cell r="P258" t="str">
            <v>ON</v>
          </cell>
          <cell r="X258">
            <v>0</v>
          </cell>
          <cell r="Y258">
            <v>0</v>
          </cell>
          <cell r="Z258">
            <v>0</v>
          </cell>
          <cell r="AA258">
            <v>2.6</v>
          </cell>
          <cell r="AB258">
            <v>22.6</v>
          </cell>
          <cell r="AG258">
            <v>20</v>
          </cell>
        </row>
        <row r="259">
          <cell r="P259" t="str">
            <v>ON</v>
          </cell>
          <cell r="X259">
            <v>0</v>
          </cell>
          <cell r="Y259">
            <v>0</v>
          </cell>
          <cell r="Z259">
            <v>0</v>
          </cell>
          <cell r="AA259">
            <v>2.6</v>
          </cell>
          <cell r="AB259">
            <v>22.6</v>
          </cell>
          <cell r="AG259">
            <v>20</v>
          </cell>
        </row>
        <row r="260">
          <cell r="P260" t="str">
            <v>ON</v>
          </cell>
          <cell r="X260">
            <v>0</v>
          </cell>
          <cell r="Y260">
            <v>0</v>
          </cell>
          <cell r="Z260">
            <v>0</v>
          </cell>
          <cell r="AA260">
            <v>2.6</v>
          </cell>
          <cell r="AB260">
            <v>22.6</v>
          </cell>
          <cell r="AG260">
            <v>20</v>
          </cell>
        </row>
        <row r="261">
          <cell r="P261" t="str">
            <v>ON</v>
          </cell>
          <cell r="X261">
            <v>0</v>
          </cell>
          <cell r="Y261">
            <v>0</v>
          </cell>
          <cell r="Z261">
            <v>0</v>
          </cell>
          <cell r="AA261">
            <v>6.5</v>
          </cell>
          <cell r="AB261">
            <v>56.5</v>
          </cell>
          <cell r="AG261">
            <v>50</v>
          </cell>
        </row>
        <row r="262">
          <cell r="P262" t="str">
            <v>ON</v>
          </cell>
          <cell r="X262">
            <v>0</v>
          </cell>
          <cell r="Y262">
            <v>0</v>
          </cell>
          <cell r="Z262">
            <v>0</v>
          </cell>
          <cell r="AA262">
            <v>5.2</v>
          </cell>
          <cell r="AB262">
            <v>45.2</v>
          </cell>
          <cell r="AG262">
            <v>40</v>
          </cell>
        </row>
        <row r="263">
          <cell r="P263" t="str">
            <v>ON</v>
          </cell>
          <cell r="X263">
            <v>0</v>
          </cell>
          <cell r="Y263">
            <v>0</v>
          </cell>
          <cell r="Z263">
            <v>0</v>
          </cell>
          <cell r="AA263">
            <v>2.6</v>
          </cell>
          <cell r="AB263">
            <v>22.6</v>
          </cell>
          <cell r="AG263">
            <v>20</v>
          </cell>
        </row>
        <row r="264">
          <cell r="P264" t="str">
            <v>ON</v>
          </cell>
          <cell r="X264">
            <v>0</v>
          </cell>
          <cell r="Y264">
            <v>0</v>
          </cell>
          <cell r="Z264">
            <v>0</v>
          </cell>
          <cell r="AA264">
            <v>2.6</v>
          </cell>
          <cell r="AB264">
            <v>22.6</v>
          </cell>
          <cell r="AG264">
            <v>20</v>
          </cell>
        </row>
        <row r="265">
          <cell r="P265" t="str">
            <v>ON</v>
          </cell>
          <cell r="X265">
            <v>0</v>
          </cell>
          <cell r="Y265">
            <v>0</v>
          </cell>
          <cell r="Z265">
            <v>0</v>
          </cell>
          <cell r="AA265">
            <v>2.6</v>
          </cell>
          <cell r="AB265">
            <v>22.6</v>
          </cell>
          <cell r="AG265">
            <v>20</v>
          </cell>
        </row>
        <row r="266">
          <cell r="P266" t="str">
            <v>ON</v>
          </cell>
          <cell r="X266">
            <v>0</v>
          </cell>
          <cell r="Y266">
            <v>0</v>
          </cell>
          <cell r="Z266">
            <v>0</v>
          </cell>
          <cell r="AA266">
            <v>2.6</v>
          </cell>
          <cell r="AB266">
            <v>22.6</v>
          </cell>
          <cell r="AG266">
            <v>20</v>
          </cell>
        </row>
        <row r="267">
          <cell r="P267" t="str">
            <v>ON</v>
          </cell>
          <cell r="X267">
            <v>0</v>
          </cell>
          <cell r="Y267">
            <v>0</v>
          </cell>
          <cell r="Z267">
            <v>0</v>
          </cell>
          <cell r="AA267">
            <v>2.6</v>
          </cell>
          <cell r="AB267">
            <v>22.6</v>
          </cell>
          <cell r="AG267">
            <v>20</v>
          </cell>
        </row>
        <row r="268">
          <cell r="P268" t="str">
            <v>ON</v>
          </cell>
          <cell r="X268">
            <v>0</v>
          </cell>
          <cell r="Y268">
            <v>0</v>
          </cell>
          <cell r="Z268">
            <v>0</v>
          </cell>
          <cell r="AA268">
            <v>5.2</v>
          </cell>
          <cell r="AB268">
            <v>45.2</v>
          </cell>
          <cell r="AG268">
            <v>40</v>
          </cell>
        </row>
        <row r="269">
          <cell r="P269" t="str">
            <v>ON</v>
          </cell>
          <cell r="X269">
            <v>0</v>
          </cell>
          <cell r="Y269">
            <v>0</v>
          </cell>
          <cell r="Z269">
            <v>0</v>
          </cell>
          <cell r="AA269">
            <v>5.2</v>
          </cell>
          <cell r="AB269">
            <v>45.2</v>
          </cell>
          <cell r="AG269">
            <v>40</v>
          </cell>
        </row>
        <row r="270">
          <cell r="P270" t="str">
            <v>ON</v>
          </cell>
          <cell r="X270">
            <v>0</v>
          </cell>
          <cell r="Y270">
            <v>0</v>
          </cell>
          <cell r="Z270">
            <v>0</v>
          </cell>
          <cell r="AA270">
            <v>2.6</v>
          </cell>
          <cell r="AB270">
            <v>22.6</v>
          </cell>
          <cell r="AG270">
            <v>20</v>
          </cell>
        </row>
        <row r="271">
          <cell r="P271" t="str">
            <v>ON</v>
          </cell>
          <cell r="X271">
            <v>0</v>
          </cell>
          <cell r="Y271">
            <v>0</v>
          </cell>
          <cell r="Z271">
            <v>0</v>
          </cell>
          <cell r="AA271">
            <v>2.6</v>
          </cell>
          <cell r="AB271">
            <v>22.6</v>
          </cell>
          <cell r="AG271">
            <v>20</v>
          </cell>
        </row>
        <row r="272">
          <cell r="P272" t="str">
            <v>ON</v>
          </cell>
          <cell r="X272">
            <v>0</v>
          </cell>
          <cell r="Y272">
            <v>0</v>
          </cell>
          <cell r="Z272">
            <v>0</v>
          </cell>
          <cell r="AA272">
            <v>2.6</v>
          </cell>
          <cell r="AB272">
            <v>22.6</v>
          </cell>
          <cell r="AG272">
            <v>20</v>
          </cell>
        </row>
        <row r="273">
          <cell r="P273" t="str">
            <v>ON</v>
          </cell>
          <cell r="X273">
            <v>0</v>
          </cell>
          <cell r="Y273">
            <v>0</v>
          </cell>
          <cell r="Z273">
            <v>0</v>
          </cell>
          <cell r="AA273">
            <v>6.5</v>
          </cell>
          <cell r="AB273">
            <v>56.5</v>
          </cell>
          <cell r="AG273">
            <v>50</v>
          </cell>
        </row>
        <row r="274">
          <cell r="P274" t="str">
            <v>ON</v>
          </cell>
          <cell r="X274">
            <v>0</v>
          </cell>
          <cell r="Y274">
            <v>0</v>
          </cell>
          <cell r="Z274">
            <v>0</v>
          </cell>
          <cell r="AA274">
            <v>2.6</v>
          </cell>
          <cell r="AB274">
            <v>22.6</v>
          </cell>
          <cell r="AG274">
            <v>20</v>
          </cell>
        </row>
        <row r="275">
          <cell r="P275" t="str">
            <v>ON</v>
          </cell>
          <cell r="X275">
            <v>0</v>
          </cell>
          <cell r="Y275">
            <v>0</v>
          </cell>
          <cell r="Z275">
            <v>0</v>
          </cell>
          <cell r="AA275">
            <v>5.2</v>
          </cell>
          <cell r="AB275">
            <v>45.2</v>
          </cell>
          <cell r="AG275">
            <v>40</v>
          </cell>
        </row>
        <row r="276">
          <cell r="P276" t="str">
            <v>ON</v>
          </cell>
          <cell r="X276">
            <v>0</v>
          </cell>
          <cell r="Y276">
            <v>0</v>
          </cell>
          <cell r="Z276">
            <v>0</v>
          </cell>
          <cell r="AA276">
            <v>2.6</v>
          </cell>
          <cell r="AB276">
            <v>22.6</v>
          </cell>
          <cell r="AG276">
            <v>20</v>
          </cell>
        </row>
        <row r="277">
          <cell r="P277" t="str">
            <v>ON</v>
          </cell>
          <cell r="X277">
            <v>0</v>
          </cell>
          <cell r="Y277">
            <v>0</v>
          </cell>
          <cell r="Z277">
            <v>0</v>
          </cell>
          <cell r="AA277">
            <v>2.6</v>
          </cell>
          <cell r="AB277">
            <v>22.6</v>
          </cell>
          <cell r="AG277">
            <v>20</v>
          </cell>
        </row>
        <row r="278">
          <cell r="P278" t="str">
            <v>ON</v>
          </cell>
          <cell r="X278">
            <v>0</v>
          </cell>
          <cell r="Y278">
            <v>0</v>
          </cell>
          <cell r="Z278">
            <v>0</v>
          </cell>
          <cell r="AA278">
            <v>2.6</v>
          </cell>
          <cell r="AB278">
            <v>22.6</v>
          </cell>
          <cell r="AG278">
            <v>20</v>
          </cell>
        </row>
        <row r="279">
          <cell r="P279" t="str">
            <v>ON</v>
          </cell>
          <cell r="X279">
            <v>0</v>
          </cell>
          <cell r="Y279">
            <v>0</v>
          </cell>
          <cell r="Z279">
            <v>0</v>
          </cell>
          <cell r="AA279">
            <v>5.2</v>
          </cell>
          <cell r="AB279">
            <v>45.2</v>
          </cell>
          <cell r="AG279">
            <v>40</v>
          </cell>
        </row>
        <row r="280">
          <cell r="P280" t="str">
            <v>ON</v>
          </cell>
          <cell r="X280">
            <v>0</v>
          </cell>
          <cell r="Y280">
            <v>0</v>
          </cell>
          <cell r="Z280">
            <v>0</v>
          </cell>
          <cell r="AA280">
            <v>5.2</v>
          </cell>
          <cell r="AB280">
            <v>45.2</v>
          </cell>
          <cell r="AG280">
            <v>40</v>
          </cell>
        </row>
        <row r="281">
          <cell r="P281" t="str">
            <v>ON</v>
          </cell>
          <cell r="X281">
            <v>0</v>
          </cell>
          <cell r="Y281">
            <v>0</v>
          </cell>
          <cell r="Z281">
            <v>0</v>
          </cell>
          <cell r="AA281">
            <v>2.6</v>
          </cell>
          <cell r="AB281">
            <v>22.6</v>
          </cell>
          <cell r="AG281">
            <v>20</v>
          </cell>
        </row>
        <row r="282">
          <cell r="P282" t="str">
            <v>ON</v>
          </cell>
          <cell r="X282">
            <v>0</v>
          </cell>
          <cell r="Y282">
            <v>0</v>
          </cell>
          <cell r="Z282">
            <v>0</v>
          </cell>
          <cell r="AA282">
            <v>6.5</v>
          </cell>
          <cell r="AB282">
            <v>56.5</v>
          </cell>
          <cell r="AG282">
            <v>50</v>
          </cell>
        </row>
        <row r="283">
          <cell r="P283" t="str">
            <v>ON</v>
          </cell>
          <cell r="X283">
            <v>0</v>
          </cell>
          <cell r="Y283">
            <v>0</v>
          </cell>
          <cell r="Z283">
            <v>0</v>
          </cell>
          <cell r="AA283">
            <v>5.2</v>
          </cell>
          <cell r="AB283">
            <v>45.2</v>
          </cell>
          <cell r="AG283">
            <v>40</v>
          </cell>
        </row>
        <row r="284">
          <cell r="P284" t="str">
            <v>ON</v>
          </cell>
          <cell r="X284">
            <v>0</v>
          </cell>
          <cell r="Y284">
            <v>0</v>
          </cell>
          <cell r="Z284">
            <v>0</v>
          </cell>
          <cell r="AA284">
            <v>5.2</v>
          </cell>
          <cell r="AB284">
            <v>45.2</v>
          </cell>
          <cell r="AG284">
            <v>40</v>
          </cell>
        </row>
        <row r="285">
          <cell r="P285" t="str">
            <v>ON</v>
          </cell>
          <cell r="X285">
            <v>0</v>
          </cell>
          <cell r="Y285">
            <v>0</v>
          </cell>
          <cell r="Z285">
            <v>0</v>
          </cell>
          <cell r="AA285">
            <v>2.6</v>
          </cell>
          <cell r="AB285">
            <v>22.6</v>
          </cell>
          <cell r="AG285">
            <v>20</v>
          </cell>
        </row>
        <row r="286">
          <cell r="P286" t="str">
            <v>ON</v>
          </cell>
          <cell r="X286">
            <v>0</v>
          </cell>
          <cell r="Y286">
            <v>0</v>
          </cell>
          <cell r="Z286">
            <v>0</v>
          </cell>
          <cell r="AA286">
            <v>5.2</v>
          </cell>
          <cell r="AB286">
            <v>45.2</v>
          </cell>
          <cell r="AG286">
            <v>40</v>
          </cell>
        </row>
        <row r="287">
          <cell r="P287" t="str">
            <v>ON</v>
          </cell>
          <cell r="X287">
            <v>0</v>
          </cell>
          <cell r="Y287">
            <v>0</v>
          </cell>
          <cell r="Z287">
            <v>0</v>
          </cell>
          <cell r="AA287">
            <v>5.2</v>
          </cell>
          <cell r="AB287">
            <v>45.2</v>
          </cell>
          <cell r="AG287">
            <v>40</v>
          </cell>
        </row>
        <row r="288">
          <cell r="P288" t="str">
            <v>ON</v>
          </cell>
          <cell r="X288">
            <v>0</v>
          </cell>
          <cell r="Y288">
            <v>0</v>
          </cell>
          <cell r="Z288">
            <v>0</v>
          </cell>
          <cell r="AA288">
            <v>5.2</v>
          </cell>
          <cell r="AB288">
            <v>45.2</v>
          </cell>
          <cell r="AG288">
            <v>40</v>
          </cell>
        </row>
        <row r="289">
          <cell r="P289" t="str">
            <v>ON</v>
          </cell>
          <cell r="X289">
            <v>0</v>
          </cell>
          <cell r="Y289">
            <v>0</v>
          </cell>
          <cell r="Z289">
            <v>0</v>
          </cell>
          <cell r="AA289">
            <v>2.6</v>
          </cell>
          <cell r="AB289">
            <v>22.6</v>
          </cell>
          <cell r="AG289">
            <v>20</v>
          </cell>
        </row>
        <row r="290">
          <cell r="P290" t="str">
            <v>ON</v>
          </cell>
          <cell r="X290">
            <v>0</v>
          </cell>
          <cell r="Y290">
            <v>0</v>
          </cell>
          <cell r="Z290">
            <v>0</v>
          </cell>
          <cell r="AA290">
            <v>2.6</v>
          </cell>
          <cell r="AB290">
            <v>22.6</v>
          </cell>
          <cell r="AG290">
            <v>20</v>
          </cell>
        </row>
        <row r="291">
          <cell r="P291" t="str">
            <v>ON</v>
          </cell>
          <cell r="X291">
            <v>0</v>
          </cell>
          <cell r="Y291">
            <v>0</v>
          </cell>
          <cell r="Z291">
            <v>0</v>
          </cell>
          <cell r="AA291">
            <v>2.6</v>
          </cell>
          <cell r="AB291">
            <v>22.6</v>
          </cell>
          <cell r="AG291">
            <v>20</v>
          </cell>
        </row>
        <row r="292">
          <cell r="P292" t="str">
            <v>ON</v>
          </cell>
          <cell r="X292">
            <v>0</v>
          </cell>
          <cell r="Y292">
            <v>0</v>
          </cell>
          <cell r="Z292">
            <v>0</v>
          </cell>
          <cell r="AA292">
            <v>2.6</v>
          </cell>
          <cell r="AB292">
            <v>22.6</v>
          </cell>
          <cell r="AG292">
            <v>20</v>
          </cell>
        </row>
        <row r="293">
          <cell r="P293" t="str">
            <v>ON</v>
          </cell>
          <cell r="X293">
            <v>0</v>
          </cell>
          <cell r="Y293">
            <v>0</v>
          </cell>
          <cell r="Z293">
            <v>0</v>
          </cell>
          <cell r="AA293">
            <v>2.6</v>
          </cell>
          <cell r="AB293">
            <v>22.6</v>
          </cell>
          <cell r="AG293">
            <v>20</v>
          </cell>
        </row>
        <row r="294">
          <cell r="P294" t="str">
            <v>ON</v>
          </cell>
          <cell r="X294">
            <v>0</v>
          </cell>
          <cell r="Y294">
            <v>0</v>
          </cell>
          <cell r="Z294">
            <v>0</v>
          </cell>
          <cell r="AA294">
            <v>5.2</v>
          </cell>
          <cell r="AB294">
            <v>45.2</v>
          </cell>
          <cell r="AG294">
            <v>40</v>
          </cell>
        </row>
        <row r="295">
          <cell r="P295" t="str">
            <v>ON</v>
          </cell>
          <cell r="X295">
            <v>0</v>
          </cell>
          <cell r="Y295">
            <v>0</v>
          </cell>
          <cell r="Z295">
            <v>0</v>
          </cell>
          <cell r="AA295">
            <v>2.6</v>
          </cell>
          <cell r="AB295">
            <v>22.6</v>
          </cell>
          <cell r="AG295">
            <v>20</v>
          </cell>
        </row>
        <row r="296">
          <cell r="P296" t="str">
            <v>ON</v>
          </cell>
          <cell r="X296">
            <v>0</v>
          </cell>
          <cell r="Y296">
            <v>0</v>
          </cell>
          <cell r="Z296">
            <v>0</v>
          </cell>
          <cell r="AA296">
            <v>5.2</v>
          </cell>
          <cell r="AB296">
            <v>45.2</v>
          </cell>
          <cell r="AG296">
            <v>40</v>
          </cell>
        </row>
        <row r="297">
          <cell r="P297" t="str">
            <v>ON</v>
          </cell>
          <cell r="X297">
            <v>0</v>
          </cell>
          <cell r="Y297">
            <v>0</v>
          </cell>
          <cell r="Z297">
            <v>0</v>
          </cell>
          <cell r="AA297">
            <v>2.6</v>
          </cell>
          <cell r="AB297">
            <v>22.6</v>
          </cell>
          <cell r="AG297">
            <v>20</v>
          </cell>
        </row>
        <row r="298">
          <cell r="P298" t="str">
            <v>ON</v>
          </cell>
          <cell r="X298">
            <v>0</v>
          </cell>
          <cell r="Y298">
            <v>0</v>
          </cell>
          <cell r="Z298">
            <v>0</v>
          </cell>
          <cell r="AA298">
            <v>2.6</v>
          </cell>
          <cell r="AB298">
            <v>22.6</v>
          </cell>
          <cell r="AG298">
            <v>20</v>
          </cell>
        </row>
        <row r="299">
          <cell r="P299" t="str">
            <v>ON</v>
          </cell>
          <cell r="X299">
            <v>0</v>
          </cell>
          <cell r="Y299">
            <v>0</v>
          </cell>
          <cell r="Z299">
            <v>0</v>
          </cell>
          <cell r="AA299">
            <v>2.6</v>
          </cell>
          <cell r="AB299">
            <v>22.6</v>
          </cell>
          <cell r="AG299">
            <v>20</v>
          </cell>
        </row>
        <row r="300">
          <cell r="P300" t="str">
            <v>ON</v>
          </cell>
          <cell r="X300">
            <v>0</v>
          </cell>
          <cell r="Y300">
            <v>0</v>
          </cell>
          <cell r="Z300">
            <v>0</v>
          </cell>
          <cell r="AA300">
            <v>2.6</v>
          </cell>
          <cell r="AB300">
            <v>22.6</v>
          </cell>
          <cell r="AG300">
            <v>20</v>
          </cell>
        </row>
        <row r="301">
          <cell r="P301" t="str">
            <v>ON</v>
          </cell>
          <cell r="X301">
            <v>0</v>
          </cell>
          <cell r="Y301">
            <v>0</v>
          </cell>
          <cell r="Z301">
            <v>0</v>
          </cell>
          <cell r="AA301">
            <v>2.6</v>
          </cell>
          <cell r="AB301">
            <v>22.6</v>
          </cell>
          <cell r="AG301">
            <v>20</v>
          </cell>
        </row>
        <row r="302">
          <cell r="P302" t="str">
            <v>ON</v>
          </cell>
          <cell r="X302">
            <v>0</v>
          </cell>
          <cell r="Y302">
            <v>0</v>
          </cell>
          <cell r="Z302">
            <v>0</v>
          </cell>
          <cell r="AA302">
            <v>2.6</v>
          </cell>
          <cell r="AB302">
            <v>22.6</v>
          </cell>
          <cell r="AG302">
            <v>20</v>
          </cell>
        </row>
        <row r="303">
          <cell r="P303" t="str">
            <v>ON</v>
          </cell>
          <cell r="X303">
            <v>0</v>
          </cell>
          <cell r="Y303">
            <v>0</v>
          </cell>
          <cell r="Z303">
            <v>0</v>
          </cell>
          <cell r="AA303">
            <v>5.2</v>
          </cell>
          <cell r="AB303">
            <v>45.2</v>
          </cell>
          <cell r="AG303">
            <v>40</v>
          </cell>
        </row>
        <row r="304">
          <cell r="P304" t="str">
            <v>ON</v>
          </cell>
          <cell r="X304">
            <v>0</v>
          </cell>
          <cell r="Y304">
            <v>0</v>
          </cell>
          <cell r="Z304">
            <v>0</v>
          </cell>
          <cell r="AA304">
            <v>2.6</v>
          </cell>
          <cell r="AB304">
            <v>22.6</v>
          </cell>
          <cell r="AG304">
            <v>20</v>
          </cell>
        </row>
        <row r="305">
          <cell r="P305" t="str">
            <v>ON</v>
          </cell>
          <cell r="X305">
            <v>0</v>
          </cell>
          <cell r="Y305">
            <v>0</v>
          </cell>
          <cell r="Z305">
            <v>0</v>
          </cell>
          <cell r="AA305">
            <v>2.6</v>
          </cell>
          <cell r="AB305">
            <v>22.6</v>
          </cell>
          <cell r="AG305">
            <v>20</v>
          </cell>
        </row>
        <row r="306">
          <cell r="P306" t="str">
            <v>ON</v>
          </cell>
          <cell r="X306">
            <v>0</v>
          </cell>
          <cell r="Y306">
            <v>0</v>
          </cell>
          <cell r="Z306">
            <v>0</v>
          </cell>
          <cell r="AA306">
            <v>6.5</v>
          </cell>
          <cell r="AB306">
            <v>56.5</v>
          </cell>
          <cell r="AG306">
            <v>50</v>
          </cell>
        </row>
        <row r="307">
          <cell r="P307" t="str">
            <v>ON</v>
          </cell>
          <cell r="X307">
            <v>0</v>
          </cell>
          <cell r="Y307">
            <v>0</v>
          </cell>
          <cell r="Z307">
            <v>0</v>
          </cell>
          <cell r="AA307">
            <v>5.2</v>
          </cell>
          <cell r="AB307">
            <v>45.2</v>
          </cell>
          <cell r="AG307">
            <v>40</v>
          </cell>
        </row>
        <row r="308">
          <cell r="P308" t="str">
            <v>ON</v>
          </cell>
          <cell r="X308">
            <v>0</v>
          </cell>
          <cell r="Y308">
            <v>0</v>
          </cell>
          <cell r="Z308">
            <v>0</v>
          </cell>
          <cell r="AA308">
            <v>2.6</v>
          </cell>
          <cell r="AB308">
            <v>22.6</v>
          </cell>
          <cell r="AG308">
            <v>20</v>
          </cell>
        </row>
        <row r="309">
          <cell r="P309" t="str">
            <v>ON</v>
          </cell>
          <cell r="X309">
            <v>0</v>
          </cell>
          <cell r="Y309">
            <v>0</v>
          </cell>
          <cell r="Z309">
            <v>0</v>
          </cell>
          <cell r="AA309">
            <v>5.2</v>
          </cell>
          <cell r="AB309">
            <v>45.2</v>
          </cell>
          <cell r="AG309">
            <v>40</v>
          </cell>
        </row>
        <row r="310">
          <cell r="P310" t="str">
            <v>ON</v>
          </cell>
          <cell r="X310">
            <v>0</v>
          </cell>
          <cell r="Y310">
            <v>0</v>
          </cell>
          <cell r="Z310">
            <v>0</v>
          </cell>
          <cell r="AA310">
            <v>2.6</v>
          </cell>
          <cell r="AB310">
            <v>22.6</v>
          </cell>
          <cell r="AG310">
            <v>20</v>
          </cell>
        </row>
        <row r="311">
          <cell r="P311" t="str">
            <v>ON</v>
          </cell>
          <cell r="X311">
            <v>0</v>
          </cell>
          <cell r="Y311">
            <v>0</v>
          </cell>
          <cell r="Z311">
            <v>0</v>
          </cell>
          <cell r="AA311">
            <v>2.6</v>
          </cell>
          <cell r="AB311">
            <v>22.6</v>
          </cell>
          <cell r="AG311">
            <v>20</v>
          </cell>
        </row>
        <row r="312">
          <cell r="P312" t="str">
            <v>ON</v>
          </cell>
          <cell r="X312">
            <v>0</v>
          </cell>
          <cell r="Y312">
            <v>0</v>
          </cell>
          <cell r="Z312">
            <v>0</v>
          </cell>
          <cell r="AA312">
            <v>2.6</v>
          </cell>
          <cell r="AB312">
            <v>22.6</v>
          </cell>
          <cell r="AG312">
            <v>20</v>
          </cell>
        </row>
        <row r="313">
          <cell r="P313" t="str">
            <v>ON</v>
          </cell>
          <cell r="X313">
            <v>0</v>
          </cell>
          <cell r="Y313">
            <v>0</v>
          </cell>
          <cell r="Z313">
            <v>0</v>
          </cell>
          <cell r="AA313">
            <v>2.6</v>
          </cell>
          <cell r="AB313">
            <v>22.6</v>
          </cell>
          <cell r="AG313">
            <v>20</v>
          </cell>
        </row>
        <row r="314">
          <cell r="P314" t="str">
            <v>ON</v>
          </cell>
          <cell r="X314">
            <v>0</v>
          </cell>
          <cell r="Y314">
            <v>0</v>
          </cell>
          <cell r="Z314">
            <v>0</v>
          </cell>
          <cell r="AA314">
            <v>5.2</v>
          </cell>
          <cell r="AB314">
            <v>45.2</v>
          </cell>
          <cell r="AG314">
            <v>40</v>
          </cell>
        </row>
        <row r="315">
          <cell r="P315" t="str">
            <v>ON</v>
          </cell>
          <cell r="X315">
            <v>0</v>
          </cell>
          <cell r="Y315">
            <v>0</v>
          </cell>
          <cell r="Z315">
            <v>0</v>
          </cell>
          <cell r="AA315">
            <v>5.2</v>
          </cell>
          <cell r="AB315">
            <v>45.2</v>
          </cell>
          <cell r="AG315">
            <v>40</v>
          </cell>
        </row>
        <row r="316">
          <cell r="P316" t="str">
            <v>ON</v>
          </cell>
          <cell r="X316">
            <v>0</v>
          </cell>
          <cell r="Y316">
            <v>0</v>
          </cell>
          <cell r="Z316">
            <v>0</v>
          </cell>
          <cell r="AA316">
            <v>2.6</v>
          </cell>
          <cell r="AB316">
            <v>22.6</v>
          </cell>
          <cell r="AG316">
            <v>20</v>
          </cell>
        </row>
        <row r="317">
          <cell r="P317" t="str">
            <v>ON</v>
          </cell>
          <cell r="X317">
            <v>0</v>
          </cell>
          <cell r="Y317">
            <v>0</v>
          </cell>
          <cell r="Z317">
            <v>0</v>
          </cell>
          <cell r="AA317">
            <v>2.6</v>
          </cell>
          <cell r="AB317">
            <v>22.6</v>
          </cell>
          <cell r="AG317">
            <v>20</v>
          </cell>
        </row>
        <row r="318">
          <cell r="P318" t="str">
            <v>ON</v>
          </cell>
          <cell r="X318">
            <v>0</v>
          </cell>
          <cell r="Y318">
            <v>0</v>
          </cell>
          <cell r="Z318">
            <v>0</v>
          </cell>
          <cell r="AA318">
            <v>2.6</v>
          </cell>
          <cell r="AB318">
            <v>22.6</v>
          </cell>
          <cell r="AG318">
            <v>20</v>
          </cell>
        </row>
        <row r="319">
          <cell r="P319" t="str">
            <v>ON</v>
          </cell>
          <cell r="X319">
            <v>0</v>
          </cell>
          <cell r="Y319">
            <v>0</v>
          </cell>
          <cell r="Z319">
            <v>0</v>
          </cell>
          <cell r="AA319">
            <v>2.6</v>
          </cell>
          <cell r="AB319">
            <v>22.6</v>
          </cell>
          <cell r="AG319">
            <v>20</v>
          </cell>
        </row>
        <row r="320">
          <cell r="P320" t="str">
            <v>ON</v>
          </cell>
          <cell r="X320">
            <v>0</v>
          </cell>
          <cell r="Y320">
            <v>0</v>
          </cell>
          <cell r="Z320">
            <v>0</v>
          </cell>
          <cell r="AA320">
            <v>2.6</v>
          </cell>
          <cell r="AB320">
            <v>22.6</v>
          </cell>
          <cell r="AG320">
            <v>20</v>
          </cell>
        </row>
        <row r="321">
          <cell r="P321" t="str">
            <v>ON</v>
          </cell>
          <cell r="X321">
            <v>0</v>
          </cell>
          <cell r="Y321">
            <v>0</v>
          </cell>
          <cell r="Z321">
            <v>0</v>
          </cell>
          <cell r="AA321">
            <v>2.6</v>
          </cell>
          <cell r="AB321">
            <v>22.6</v>
          </cell>
          <cell r="AG321">
            <v>20</v>
          </cell>
        </row>
        <row r="322">
          <cell r="P322" t="str">
            <v>ON</v>
          </cell>
          <cell r="X322">
            <v>0</v>
          </cell>
          <cell r="Y322">
            <v>0</v>
          </cell>
          <cell r="Z322">
            <v>0</v>
          </cell>
          <cell r="AA322">
            <v>2.6</v>
          </cell>
          <cell r="AB322">
            <v>22.6</v>
          </cell>
          <cell r="AG322">
            <v>20</v>
          </cell>
        </row>
        <row r="323">
          <cell r="P323" t="str">
            <v>ON</v>
          </cell>
          <cell r="X323">
            <v>0</v>
          </cell>
          <cell r="Y323">
            <v>0</v>
          </cell>
          <cell r="Z323">
            <v>0</v>
          </cell>
          <cell r="AA323">
            <v>2.6</v>
          </cell>
          <cell r="AB323">
            <v>22.6</v>
          </cell>
          <cell r="AG323">
            <v>20</v>
          </cell>
        </row>
        <row r="324">
          <cell r="P324" t="str">
            <v>ON</v>
          </cell>
          <cell r="X324">
            <v>0</v>
          </cell>
          <cell r="Y324">
            <v>0</v>
          </cell>
          <cell r="Z324">
            <v>0</v>
          </cell>
          <cell r="AA324">
            <v>5.2</v>
          </cell>
          <cell r="AB324">
            <v>45.2</v>
          </cell>
          <cell r="AG324">
            <v>40</v>
          </cell>
        </row>
        <row r="325">
          <cell r="P325" t="str">
            <v>ON</v>
          </cell>
          <cell r="X325">
            <v>0</v>
          </cell>
          <cell r="Y325">
            <v>0</v>
          </cell>
          <cell r="Z325">
            <v>0</v>
          </cell>
          <cell r="AA325">
            <v>2.6</v>
          </cell>
          <cell r="AB325">
            <v>22.6</v>
          </cell>
          <cell r="AG325">
            <v>20</v>
          </cell>
        </row>
        <row r="326">
          <cell r="P326" t="str">
            <v>ON</v>
          </cell>
          <cell r="X326">
            <v>0</v>
          </cell>
          <cell r="Y326">
            <v>0</v>
          </cell>
          <cell r="Z326">
            <v>0</v>
          </cell>
          <cell r="AA326">
            <v>2.6</v>
          </cell>
          <cell r="AB326">
            <v>22.6</v>
          </cell>
          <cell r="AG326">
            <v>20</v>
          </cell>
        </row>
        <row r="327">
          <cell r="P327" t="str">
            <v>ON</v>
          </cell>
          <cell r="X327">
            <v>0</v>
          </cell>
          <cell r="Y327">
            <v>0</v>
          </cell>
          <cell r="Z327">
            <v>0</v>
          </cell>
          <cell r="AA327">
            <v>2.6</v>
          </cell>
          <cell r="AB327">
            <v>22.6</v>
          </cell>
          <cell r="AG327">
            <v>20</v>
          </cell>
        </row>
        <row r="328">
          <cell r="P328" t="str">
            <v>ON</v>
          </cell>
          <cell r="X328">
            <v>0</v>
          </cell>
          <cell r="Y328">
            <v>0</v>
          </cell>
          <cell r="Z328">
            <v>0</v>
          </cell>
          <cell r="AA328">
            <v>2.6</v>
          </cell>
          <cell r="AB328">
            <v>22.6</v>
          </cell>
          <cell r="AG328">
            <v>20</v>
          </cell>
        </row>
        <row r="329">
          <cell r="P329" t="str">
            <v>ON</v>
          </cell>
          <cell r="X329">
            <v>0</v>
          </cell>
          <cell r="Y329">
            <v>0</v>
          </cell>
          <cell r="Z329">
            <v>0</v>
          </cell>
          <cell r="AA329">
            <v>2.6</v>
          </cell>
          <cell r="AB329">
            <v>22.6</v>
          </cell>
          <cell r="AG329">
            <v>20</v>
          </cell>
        </row>
        <row r="330">
          <cell r="P330" t="str">
            <v>ON</v>
          </cell>
          <cell r="X330">
            <v>0</v>
          </cell>
          <cell r="Y330">
            <v>0</v>
          </cell>
          <cell r="Z330">
            <v>0</v>
          </cell>
          <cell r="AA330">
            <v>2.6</v>
          </cell>
          <cell r="AB330">
            <v>22.6</v>
          </cell>
          <cell r="AG330">
            <v>20</v>
          </cell>
        </row>
        <row r="331">
          <cell r="P331" t="str">
            <v>ON</v>
          </cell>
          <cell r="X331">
            <v>0</v>
          </cell>
          <cell r="Y331">
            <v>0</v>
          </cell>
          <cell r="Z331">
            <v>0</v>
          </cell>
          <cell r="AA331">
            <v>2.6</v>
          </cell>
          <cell r="AB331">
            <v>22.6</v>
          </cell>
          <cell r="AG331">
            <v>20</v>
          </cell>
        </row>
        <row r="332">
          <cell r="P332" t="str">
            <v>ON</v>
          </cell>
          <cell r="X332">
            <v>0</v>
          </cell>
          <cell r="Y332">
            <v>0</v>
          </cell>
          <cell r="Z332">
            <v>0</v>
          </cell>
          <cell r="AA332">
            <v>2.6</v>
          </cell>
          <cell r="AB332">
            <v>22.6</v>
          </cell>
          <cell r="AG332">
            <v>20</v>
          </cell>
        </row>
        <row r="333">
          <cell r="P333" t="str">
            <v>ON</v>
          </cell>
          <cell r="X333">
            <v>0</v>
          </cell>
          <cell r="Y333">
            <v>0</v>
          </cell>
          <cell r="Z333">
            <v>0</v>
          </cell>
          <cell r="AA333">
            <v>2.6</v>
          </cell>
          <cell r="AB333">
            <v>22.6</v>
          </cell>
          <cell r="AG333">
            <v>20</v>
          </cell>
        </row>
        <row r="334">
          <cell r="P334" t="str">
            <v>ON</v>
          </cell>
          <cell r="X334">
            <v>0</v>
          </cell>
          <cell r="Y334">
            <v>0</v>
          </cell>
          <cell r="Z334">
            <v>0</v>
          </cell>
          <cell r="AA334">
            <v>2.6</v>
          </cell>
          <cell r="AB334">
            <v>22.6</v>
          </cell>
          <cell r="AG334">
            <v>20</v>
          </cell>
        </row>
        <row r="335">
          <cell r="P335" t="str">
            <v>ON</v>
          </cell>
          <cell r="X335">
            <v>0</v>
          </cell>
          <cell r="Y335">
            <v>0</v>
          </cell>
          <cell r="Z335">
            <v>0</v>
          </cell>
          <cell r="AA335">
            <v>2.6</v>
          </cell>
          <cell r="AB335">
            <v>22.6</v>
          </cell>
          <cell r="AG335">
            <v>20</v>
          </cell>
        </row>
        <row r="336">
          <cell r="P336" t="str">
            <v>ON</v>
          </cell>
          <cell r="X336">
            <v>0</v>
          </cell>
          <cell r="Y336">
            <v>0</v>
          </cell>
          <cell r="Z336">
            <v>0</v>
          </cell>
          <cell r="AA336">
            <v>2.6</v>
          </cell>
          <cell r="AB336">
            <v>22.6</v>
          </cell>
          <cell r="AG336">
            <v>20</v>
          </cell>
        </row>
        <row r="337">
          <cell r="P337" t="str">
            <v>ON</v>
          </cell>
          <cell r="X337">
            <v>0</v>
          </cell>
          <cell r="Y337">
            <v>0</v>
          </cell>
          <cell r="Z337">
            <v>0</v>
          </cell>
          <cell r="AA337">
            <v>2.6</v>
          </cell>
          <cell r="AB337">
            <v>22.6</v>
          </cell>
          <cell r="AG337">
            <v>20</v>
          </cell>
        </row>
        <row r="338">
          <cell r="P338" t="str">
            <v>ON</v>
          </cell>
          <cell r="X338">
            <v>0</v>
          </cell>
          <cell r="Y338">
            <v>0</v>
          </cell>
          <cell r="Z338">
            <v>0</v>
          </cell>
          <cell r="AA338">
            <v>2.6</v>
          </cell>
          <cell r="AB338">
            <v>22.6</v>
          </cell>
          <cell r="AG338">
            <v>20</v>
          </cell>
        </row>
        <row r="339">
          <cell r="P339" t="str">
            <v>ON</v>
          </cell>
          <cell r="X339">
            <v>0</v>
          </cell>
          <cell r="Y339">
            <v>0</v>
          </cell>
          <cell r="Z339">
            <v>0</v>
          </cell>
          <cell r="AA339">
            <v>2.6</v>
          </cell>
          <cell r="AB339">
            <v>22.6</v>
          </cell>
          <cell r="AG339">
            <v>20</v>
          </cell>
        </row>
        <row r="340">
          <cell r="P340" t="str">
            <v>ON</v>
          </cell>
          <cell r="X340">
            <v>0</v>
          </cell>
          <cell r="Y340">
            <v>0</v>
          </cell>
          <cell r="Z340">
            <v>0</v>
          </cell>
          <cell r="AA340">
            <v>2.6</v>
          </cell>
          <cell r="AB340">
            <v>22.6</v>
          </cell>
          <cell r="AG340">
            <v>20</v>
          </cell>
        </row>
        <row r="341">
          <cell r="P341" t="str">
            <v>ON</v>
          </cell>
          <cell r="X341">
            <v>0</v>
          </cell>
          <cell r="Y341">
            <v>0</v>
          </cell>
          <cell r="Z341">
            <v>0</v>
          </cell>
          <cell r="AA341">
            <v>2.6</v>
          </cell>
          <cell r="AB341">
            <v>22.6</v>
          </cell>
          <cell r="AG341">
            <v>20</v>
          </cell>
        </row>
        <row r="342">
          <cell r="P342" t="str">
            <v>ON</v>
          </cell>
          <cell r="X342">
            <v>0</v>
          </cell>
          <cell r="Y342">
            <v>0</v>
          </cell>
          <cell r="Z342">
            <v>0</v>
          </cell>
          <cell r="AA342">
            <v>2.6</v>
          </cell>
          <cell r="AB342">
            <v>22.6</v>
          </cell>
          <cell r="AG342">
            <v>20</v>
          </cell>
        </row>
        <row r="343">
          <cell r="P343" t="str">
            <v>ON</v>
          </cell>
          <cell r="X343">
            <v>0</v>
          </cell>
          <cell r="Y343">
            <v>0</v>
          </cell>
          <cell r="Z343">
            <v>0</v>
          </cell>
          <cell r="AA343">
            <v>2.6</v>
          </cell>
          <cell r="AB343">
            <v>22.6</v>
          </cell>
          <cell r="AG343">
            <v>20</v>
          </cell>
        </row>
        <row r="344">
          <cell r="P344" t="str">
            <v>ON</v>
          </cell>
          <cell r="X344">
            <v>0</v>
          </cell>
          <cell r="Y344">
            <v>0</v>
          </cell>
          <cell r="Z344">
            <v>0</v>
          </cell>
          <cell r="AA344">
            <v>2.6</v>
          </cell>
          <cell r="AB344">
            <v>22.6</v>
          </cell>
          <cell r="AG344">
            <v>20</v>
          </cell>
        </row>
        <row r="345">
          <cell r="P345" t="str">
            <v>ON</v>
          </cell>
          <cell r="X345">
            <v>0</v>
          </cell>
          <cell r="Y345">
            <v>0</v>
          </cell>
          <cell r="Z345">
            <v>0</v>
          </cell>
          <cell r="AA345">
            <v>2.6</v>
          </cell>
          <cell r="AB345">
            <v>22.6</v>
          </cell>
          <cell r="AG345">
            <v>20</v>
          </cell>
        </row>
        <row r="346">
          <cell r="P346" t="str">
            <v>ON</v>
          </cell>
          <cell r="X346">
            <v>0</v>
          </cell>
          <cell r="Y346">
            <v>0</v>
          </cell>
          <cell r="Z346">
            <v>0</v>
          </cell>
          <cell r="AA346">
            <v>2.6</v>
          </cell>
          <cell r="AB346">
            <v>22.6</v>
          </cell>
          <cell r="AG346">
            <v>20</v>
          </cell>
        </row>
        <row r="347">
          <cell r="P347" t="str">
            <v>ON</v>
          </cell>
          <cell r="X347">
            <v>0</v>
          </cell>
          <cell r="Y347">
            <v>0</v>
          </cell>
          <cell r="Z347">
            <v>0</v>
          </cell>
          <cell r="AA347">
            <v>2.6</v>
          </cell>
          <cell r="AB347">
            <v>22.6</v>
          </cell>
          <cell r="AG347">
            <v>20</v>
          </cell>
        </row>
        <row r="348">
          <cell r="P348" t="str">
            <v>ON</v>
          </cell>
          <cell r="X348">
            <v>0</v>
          </cell>
          <cell r="Y348">
            <v>0</v>
          </cell>
          <cell r="Z348">
            <v>0</v>
          </cell>
          <cell r="AA348">
            <v>2.6</v>
          </cell>
          <cell r="AB348">
            <v>22.6</v>
          </cell>
          <cell r="AG348">
            <v>20</v>
          </cell>
        </row>
        <row r="349">
          <cell r="P349" t="str">
            <v>ON</v>
          </cell>
          <cell r="X349">
            <v>0</v>
          </cell>
          <cell r="Y349">
            <v>0</v>
          </cell>
          <cell r="Z349">
            <v>0</v>
          </cell>
          <cell r="AA349">
            <v>2.6</v>
          </cell>
          <cell r="AB349">
            <v>22.6</v>
          </cell>
          <cell r="AG349">
            <v>20</v>
          </cell>
        </row>
        <row r="350">
          <cell r="P350" t="str">
            <v>ON</v>
          </cell>
          <cell r="X350">
            <v>0</v>
          </cell>
          <cell r="Y350">
            <v>0</v>
          </cell>
          <cell r="Z350">
            <v>0</v>
          </cell>
          <cell r="AA350">
            <v>5.2</v>
          </cell>
          <cell r="AB350">
            <v>45.2</v>
          </cell>
          <cell r="AG350">
            <v>40</v>
          </cell>
        </row>
        <row r="351">
          <cell r="P351" t="str">
            <v>ON</v>
          </cell>
          <cell r="X351">
            <v>0</v>
          </cell>
          <cell r="Y351">
            <v>0</v>
          </cell>
          <cell r="Z351">
            <v>0</v>
          </cell>
          <cell r="AA351">
            <v>2.6</v>
          </cell>
          <cell r="AB351">
            <v>22.6</v>
          </cell>
          <cell r="AG351">
            <v>20</v>
          </cell>
        </row>
        <row r="352">
          <cell r="P352" t="str">
            <v>ON</v>
          </cell>
          <cell r="X352">
            <v>0</v>
          </cell>
          <cell r="Y352">
            <v>0</v>
          </cell>
          <cell r="Z352">
            <v>0</v>
          </cell>
          <cell r="AA352">
            <v>5.2</v>
          </cell>
          <cell r="AB352">
            <v>45.2</v>
          </cell>
          <cell r="AG352">
            <v>40</v>
          </cell>
        </row>
        <row r="353">
          <cell r="P353" t="str">
            <v>ON</v>
          </cell>
          <cell r="X353">
            <v>0</v>
          </cell>
          <cell r="Y353">
            <v>0</v>
          </cell>
          <cell r="Z353">
            <v>0</v>
          </cell>
          <cell r="AA353">
            <v>2.6</v>
          </cell>
          <cell r="AB353">
            <v>22.6</v>
          </cell>
          <cell r="AG353">
            <v>20</v>
          </cell>
        </row>
        <row r="354">
          <cell r="P354" t="str">
            <v>ON</v>
          </cell>
          <cell r="X354">
            <v>0</v>
          </cell>
          <cell r="Y354">
            <v>0</v>
          </cell>
          <cell r="Z354">
            <v>0</v>
          </cell>
          <cell r="AA354">
            <v>2.6</v>
          </cell>
          <cell r="AB354">
            <v>22.6</v>
          </cell>
          <cell r="AG354">
            <v>20</v>
          </cell>
        </row>
        <row r="355">
          <cell r="P355" t="str">
            <v>ON</v>
          </cell>
          <cell r="X355">
            <v>0</v>
          </cell>
          <cell r="Y355">
            <v>0</v>
          </cell>
          <cell r="Z355">
            <v>0</v>
          </cell>
          <cell r="AA355">
            <v>6.5</v>
          </cell>
          <cell r="AB355">
            <v>56.5</v>
          </cell>
          <cell r="AG355">
            <v>50</v>
          </cell>
        </row>
        <row r="356">
          <cell r="P356" t="str">
            <v>ON</v>
          </cell>
          <cell r="X356">
            <v>0</v>
          </cell>
          <cell r="Y356">
            <v>0</v>
          </cell>
          <cell r="Z356">
            <v>0</v>
          </cell>
          <cell r="AA356">
            <v>2.6</v>
          </cell>
          <cell r="AB356">
            <v>22.6</v>
          </cell>
          <cell r="AG356">
            <v>20</v>
          </cell>
        </row>
        <row r="357">
          <cell r="P357" t="str">
            <v>ON</v>
          </cell>
          <cell r="X357">
            <v>0</v>
          </cell>
          <cell r="Y357">
            <v>0</v>
          </cell>
          <cell r="Z357">
            <v>0</v>
          </cell>
          <cell r="AA357">
            <v>2.6</v>
          </cell>
          <cell r="AB357">
            <v>22.6</v>
          </cell>
          <cell r="AG357">
            <v>20</v>
          </cell>
        </row>
        <row r="358">
          <cell r="P358" t="str">
            <v>ON</v>
          </cell>
          <cell r="X358">
            <v>0</v>
          </cell>
          <cell r="Y358">
            <v>0</v>
          </cell>
          <cell r="Z358">
            <v>0</v>
          </cell>
          <cell r="AA358">
            <v>5.2</v>
          </cell>
          <cell r="AB358">
            <v>45.2</v>
          </cell>
          <cell r="AG358">
            <v>40</v>
          </cell>
        </row>
        <row r="359">
          <cell r="P359" t="str">
            <v>ON</v>
          </cell>
          <cell r="X359">
            <v>0</v>
          </cell>
          <cell r="Y359">
            <v>0</v>
          </cell>
          <cell r="Z359">
            <v>0</v>
          </cell>
          <cell r="AA359">
            <v>2.6</v>
          </cell>
          <cell r="AB359">
            <v>22.6</v>
          </cell>
          <cell r="AG359">
            <v>20</v>
          </cell>
        </row>
        <row r="360">
          <cell r="P360" t="str">
            <v>ON</v>
          </cell>
          <cell r="X360">
            <v>0</v>
          </cell>
          <cell r="Y360">
            <v>0</v>
          </cell>
          <cell r="Z360">
            <v>0</v>
          </cell>
          <cell r="AA360">
            <v>2.6</v>
          </cell>
          <cell r="AB360">
            <v>22.6</v>
          </cell>
          <cell r="AG360">
            <v>20</v>
          </cell>
        </row>
        <row r="361">
          <cell r="P361" t="str">
            <v>ON</v>
          </cell>
          <cell r="X361">
            <v>0</v>
          </cell>
          <cell r="Y361">
            <v>0</v>
          </cell>
          <cell r="Z361">
            <v>0</v>
          </cell>
          <cell r="AA361">
            <v>2.6</v>
          </cell>
          <cell r="AB361">
            <v>22.6</v>
          </cell>
          <cell r="AG361">
            <v>20</v>
          </cell>
        </row>
        <row r="362">
          <cell r="P362" t="str">
            <v>ON</v>
          </cell>
          <cell r="X362">
            <v>0</v>
          </cell>
          <cell r="Y362">
            <v>0</v>
          </cell>
          <cell r="Z362">
            <v>0</v>
          </cell>
          <cell r="AA362">
            <v>2.6</v>
          </cell>
          <cell r="AB362">
            <v>22.6</v>
          </cell>
          <cell r="AG362">
            <v>20</v>
          </cell>
        </row>
        <row r="363">
          <cell r="P363" t="str">
            <v>ON</v>
          </cell>
          <cell r="X363">
            <v>0</v>
          </cell>
          <cell r="Y363">
            <v>0</v>
          </cell>
          <cell r="Z363">
            <v>0</v>
          </cell>
          <cell r="AA363">
            <v>2.6</v>
          </cell>
          <cell r="AB363">
            <v>22.6</v>
          </cell>
          <cell r="AG363">
            <v>20</v>
          </cell>
        </row>
        <row r="364">
          <cell r="P364" t="str">
            <v>ON</v>
          </cell>
          <cell r="X364">
            <v>0</v>
          </cell>
          <cell r="Y364">
            <v>0</v>
          </cell>
          <cell r="Z364">
            <v>0</v>
          </cell>
          <cell r="AA364">
            <v>5.2</v>
          </cell>
          <cell r="AB364">
            <v>45.2</v>
          </cell>
          <cell r="AG364">
            <v>40</v>
          </cell>
        </row>
        <row r="365">
          <cell r="P365" t="str">
            <v>ON</v>
          </cell>
          <cell r="X365">
            <v>0</v>
          </cell>
          <cell r="Y365">
            <v>0</v>
          </cell>
          <cell r="Z365">
            <v>0</v>
          </cell>
          <cell r="AA365">
            <v>2.6</v>
          </cell>
          <cell r="AB365">
            <v>22.6</v>
          </cell>
          <cell r="AG365">
            <v>20</v>
          </cell>
        </row>
        <row r="366">
          <cell r="P366" t="str">
            <v>ON</v>
          </cell>
          <cell r="X366">
            <v>0</v>
          </cell>
          <cell r="Y366">
            <v>0</v>
          </cell>
          <cell r="Z366">
            <v>0</v>
          </cell>
          <cell r="AA366">
            <v>2.6</v>
          </cell>
          <cell r="AB366">
            <v>22.6</v>
          </cell>
          <cell r="AG366">
            <v>20</v>
          </cell>
        </row>
        <row r="367">
          <cell r="P367" t="str">
            <v>ON</v>
          </cell>
          <cell r="X367">
            <v>0</v>
          </cell>
          <cell r="Y367">
            <v>0</v>
          </cell>
          <cell r="Z367">
            <v>0</v>
          </cell>
          <cell r="AA367">
            <v>2.6</v>
          </cell>
          <cell r="AB367">
            <v>22.6</v>
          </cell>
          <cell r="AG367">
            <v>20</v>
          </cell>
        </row>
        <row r="368">
          <cell r="P368" t="str">
            <v>ON</v>
          </cell>
          <cell r="X368">
            <v>0</v>
          </cell>
          <cell r="Y368">
            <v>0</v>
          </cell>
          <cell r="Z368">
            <v>0</v>
          </cell>
          <cell r="AA368">
            <v>2.6</v>
          </cell>
          <cell r="AB368">
            <v>22.6</v>
          </cell>
          <cell r="AG368">
            <v>20</v>
          </cell>
        </row>
        <row r="369">
          <cell r="P369" t="str">
            <v>ON</v>
          </cell>
          <cell r="X369">
            <v>0</v>
          </cell>
          <cell r="Y369">
            <v>0</v>
          </cell>
          <cell r="Z369">
            <v>0</v>
          </cell>
          <cell r="AA369">
            <v>2.6</v>
          </cell>
          <cell r="AB369">
            <v>22.6</v>
          </cell>
          <cell r="AG369">
            <v>20</v>
          </cell>
        </row>
        <row r="370">
          <cell r="P370" t="str">
            <v>ON</v>
          </cell>
          <cell r="X370">
            <v>0</v>
          </cell>
          <cell r="Y370">
            <v>0</v>
          </cell>
          <cell r="Z370">
            <v>0</v>
          </cell>
          <cell r="AA370">
            <v>2.6</v>
          </cell>
          <cell r="AB370">
            <v>22.6</v>
          </cell>
          <cell r="AG370">
            <v>20</v>
          </cell>
        </row>
        <row r="371">
          <cell r="P371" t="str">
            <v>ON</v>
          </cell>
          <cell r="X371">
            <v>0</v>
          </cell>
          <cell r="Y371">
            <v>0</v>
          </cell>
          <cell r="Z371">
            <v>0</v>
          </cell>
          <cell r="AA371">
            <v>5.2</v>
          </cell>
          <cell r="AB371">
            <v>45.2</v>
          </cell>
          <cell r="AG371">
            <v>40</v>
          </cell>
        </row>
        <row r="372">
          <cell r="P372" t="str">
            <v>ON</v>
          </cell>
          <cell r="X372">
            <v>0</v>
          </cell>
          <cell r="Y372">
            <v>0</v>
          </cell>
          <cell r="Z372">
            <v>0</v>
          </cell>
          <cell r="AA372">
            <v>2.6</v>
          </cell>
          <cell r="AB372">
            <v>22.6</v>
          </cell>
          <cell r="AG372">
            <v>20</v>
          </cell>
        </row>
        <row r="373">
          <cell r="P373" t="str">
            <v>ON</v>
          </cell>
          <cell r="X373">
            <v>0</v>
          </cell>
          <cell r="Y373">
            <v>0</v>
          </cell>
          <cell r="Z373">
            <v>0</v>
          </cell>
          <cell r="AA373">
            <v>2.6</v>
          </cell>
          <cell r="AB373">
            <v>22.6</v>
          </cell>
          <cell r="AG373">
            <v>20</v>
          </cell>
        </row>
        <row r="374">
          <cell r="P374" t="str">
            <v>ON</v>
          </cell>
          <cell r="X374">
            <v>0</v>
          </cell>
          <cell r="Y374">
            <v>0</v>
          </cell>
          <cell r="Z374">
            <v>0</v>
          </cell>
          <cell r="AA374">
            <v>5.2</v>
          </cell>
          <cell r="AB374">
            <v>45.2</v>
          </cell>
          <cell r="AG374">
            <v>40</v>
          </cell>
        </row>
        <row r="375">
          <cell r="P375" t="str">
            <v>ON</v>
          </cell>
          <cell r="X375">
            <v>0</v>
          </cell>
          <cell r="Y375">
            <v>0</v>
          </cell>
          <cell r="Z375">
            <v>0</v>
          </cell>
          <cell r="AA375">
            <v>2.6</v>
          </cell>
          <cell r="AB375">
            <v>22.6</v>
          </cell>
          <cell r="AG375">
            <v>20</v>
          </cell>
        </row>
        <row r="376">
          <cell r="P376" t="str">
            <v>ON</v>
          </cell>
          <cell r="X376">
            <v>0</v>
          </cell>
          <cell r="Y376">
            <v>0</v>
          </cell>
          <cell r="Z376">
            <v>0</v>
          </cell>
          <cell r="AA376">
            <v>5.2</v>
          </cell>
          <cell r="AB376">
            <v>45.2</v>
          </cell>
          <cell r="AG376">
            <v>40</v>
          </cell>
        </row>
        <row r="377">
          <cell r="P377" t="str">
            <v>ON</v>
          </cell>
          <cell r="X377">
            <v>0</v>
          </cell>
          <cell r="Y377">
            <v>0</v>
          </cell>
          <cell r="Z377">
            <v>0</v>
          </cell>
          <cell r="AA377">
            <v>2.6</v>
          </cell>
          <cell r="AB377">
            <v>22.6</v>
          </cell>
          <cell r="AG377">
            <v>20</v>
          </cell>
        </row>
        <row r="378">
          <cell r="P378" t="str">
            <v>ON</v>
          </cell>
          <cell r="X378">
            <v>0</v>
          </cell>
          <cell r="Y378">
            <v>0</v>
          </cell>
          <cell r="Z378">
            <v>0</v>
          </cell>
          <cell r="AA378">
            <v>2.6</v>
          </cell>
          <cell r="AB378">
            <v>22.6</v>
          </cell>
          <cell r="AG378">
            <v>20</v>
          </cell>
        </row>
        <row r="379">
          <cell r="P379" t="str">
            <v>ON</v>
          </cell>
          <cell r="X379">
            <v>0</v>
          </cell>
          <cell r="Y379">
            <v>0</v>
          </cell>
          <cell r="Z379">
            <v>0</v>
          </cell>
          <cell r="AA379">
            <v>2.6</v>
          </cell>
          <cell r="AB379">
            <v>22.6</v>
          </cell>
          <cell r="AG379">
            <v>20</v>
          </cell>
        </row>
        <row r="380">
          <cell r="P380" t="str">
            <v>ON</v>
          </cell>
          <cell r="X380">
            <v>0</v>
          </cell>
          <cell r="Y380">
            <v>0</v>
          </cell>
          <cell r="Z380">
            <v>0</v>
          </cell>
          <cell r="AA380">
            <v>2.6</v>
          </cell>
          <cell r="AB380">
            <v>22.6</v>
          </cell>
          <cell r="AG380">
            <v>20</v>
          </cell>
        </row>
        <row r="381">
          <cell r="P381" t="str">
            <v>ON</v>
          </cell>
          <cell r="X381">
            <v>0</v>
          </cell>
          <cell r="Y381">
            <v>0</v>
          </cell>
          <cell r="Z381">
            <v>0</v>
          </cell>
          <cell r="AA381">
            <v>2.6</v>
          </cell>
          <cell r="AB381">
            <v>22.6</v>
          </cell>
          <cell r="AG381">
            <v>20</v>
          </cell>
        </row>
        <row r="382">
          <cell r="P382" t="str">
            <v>ON</v>
          </cell>
          <cell r="X382">
            <v>0</v>
          </cell>
          <cell r="Y382">
            <v>0</v>
          </cell>
          <cell r="Z382">
            <v>0</v>
          </cell>
          <cell r="AA382">
            <v>2.6</v>
          </cell>
          <cell r="AB382">
            <v>22.6</v>
          </cell>
          <cell r="AG382">
            <v>20</v>
          </cell>
        </row>
        <row r="383">
          <cell r="P383" t="str">
            <v>ON</v>
          </cell>
          <cell r="X383">
            <v>0</v>
          </cell>
          <cell r="Y383">
            <v>0</v>
          </cell>
          <cell r="Z383">
            <v>0</v>
          </cell>
          <cell r="AA383">
            <v>5.2</v>
          </cell>
          <cell r="AB383">
            <v>45.2</v>
          </cell>
          <cell r="AG383">
            <v>40</v>
          </cell>
        </row>
        <row r="384">
          <cell r="P384" t="str">
            <v>ON</v>
          </cell>
          <cell r="X384">
            <v>0</v>
          </cell>
          <cell r="Y384">
            <v>0</v>
          </cell>
          <cell r="Z384">
            <v>0</v>
          </cell>
          <cell r="AA384">
            <v>2.6</v>
          </cell>
          <cell r="AB384">
            <v>22.6</v>
          </cell>
          <cell r="AG384">
            <v>20</v>
          </cell>
        </row>
        <row r="385">
          <cell r="P385" t="str">
            <v>ON</v>
          </cell>
          <cell r="X385">
            <v>0</v>
          </cell>
          <cell r="Y385">
            <v>0</v>
          </cell>
          <cell r="Z385">
            <v>0</v>
          </cell>
          <cell r="AA385">
            <v>2.6</v>
          </cell>
          <cell r="AB385">
            <v>22.6</v>
          </cell>
          <cell r="AG385">
            <v>20</v>
          </cell>
        </row>
        <row r="386">
          <cell r="P386" t="str">
            <v>ON</v>
          </cell>
          <cell r="X386">
            <v>0</v>
          </cell>
          <cell r="Y386">
            <v>0</v>
          </cell>
          <cell r="Z386">
            <v>0</v>
          </cell>
          <cell r="AA386">
            <v>2.6</v>
          </cell>
          <cell r="AB386">
            <v>22.6</v>
          </cell>
          <cell r="AG386">
            <v>20</v>
          </cell>
        </row>
        <row r="387">
          <cell r="P387" t="str">
            <v>ON</v>
          </cell>
          <cell r="X387">
            <v>0</v>
          </cell>
          <cell r="Y387">
            <v>0</v>
          </cell>
          <cell r="Z387">
            <v>0</v>
          </cell>
          <cell r="AA387">
            <v>5.2</v>
          </cell>
          <cell r="AB387">
            <v>45.2</v>
          </cell>
          <cell r="AG387">
            <v>40</v>
          </cell>
        </row>
        <row r="388">
          <cell r="P388" t="str">
            <v>ON</v>
          </cell>
          <cell r="X388">
            <v>0</v>
          </cell>
          <cell r="Y388">
            <v>0</v>
          </cell>
          <cell r="Z388">
            <v>0</v>
          </cell>
          <cell r="AA388">
            <v>2.6</v>
          </cell>
          <cell r="AB388">
            <v>22.6</v>
          </cell>
          <cell r="AG388">
            <v>20</v>
          </cell>
        </row>
        <row r="389">
          <cell r="P389" t="str">
            <v>ON</v>
          </cell>
          <cell r="X389">
            <v>0</v>
          </cell>
          <cell r="Y389">
            <v>0</v>
          </cell>
          <cell r="Z389">
            <v>0</v>
          </cell>
          <cell r="AA389">
            <v>2.6</v>
          </cell>
          <cell r="AB389">
            <v>22.6</v>
          </cell>
          <cell r="AG389">
            <v>20</v>
          </cell>
        </row>
        <row r="390">
          <cell r="P390" t="str">
            <v>ON</v>
          </cell>
          <cell r="X390">
            <v>0</v>
          </cell>
          <cell r="Y390">
            <v>0</v>
          </cell>
          <cell r="Z390">
            <v>0</v>
          </cell>
          <cell r="AA390">
            <v>2.6</v>
          </cell>
          <cell r="AB390">
            <v>22.6</v>
          </cell>
          <cell r="AG390">
            <v>20</v>
          </cell>
        </row>
        <row r="391">
          <cell r="P391" t="str">
            <v>ON</v>
          </cell>
          <cell r="X391">
            <v>0</v>
          </cell>
          <cell r="Y391">
            <v>0</v>
          </cell>
          <cell r="Z391">
            <v>0</v>
          </cell>
          <cell r="AA391">
            <v>2.6</v>
          </cell>
          <cell r="AB391">
            <v>22.6</v>
          </cell>
          <cell r="AG391">
            <v>20</v>
          </cell>
        </row>
        <row r="392">
          <cell r="P392" t="str">
            <v>ON</v>
          </cell>
          <cell r="X392">
            <v>0</v>
          </cell>
          <cell r="Y392">
            <v>0</v>
          </cell>
          <cell r="Z392">
            <v>0</v>
          </cell>
          <cell r="AA392">
            <v>5.2</v>
          </cell>
          <cell r="AB392">
            <v>45.2</v>
          </cell>
          <cell r="AG392">
            <v>40</v>
          </cell>
        </row>
        <row r="393">
          <cell r="P393" t="str">
            <v>ON</v>
          </cell>
          <cell r="X393">
            <v>0</v>
          </cell>
          <cell r="Y393">
            <v>0</v>
          </cell>
          <cell r="Z393">
            <v>0</v>
          </cell>
          <cell r="AA393">
            <v>6.5</v>
          </cell>
          <cell r="AB393">
            <v>56.5</v>
          </cell>
          <cell r="AG393">
            <v>50</v>
          </cell>
        </row>
        <row r="394">
          <cell r="P394" t="str">
            <v>ON</v>
          </cell>
          <cell r="X394">
            <v>0</v>
          </cell>
          <cell r="Y394">
            <v>0</v>
          </cell>
          <cell r="Z394">
            <v>0</v>
          </cell>
          <cell r="AA394">
            <v>5.2</v>
          </cell>
          <cell r="AB394">
            <v>45.2</v>
          </cell>
          <cell r="AG394">
            <v>40</v>
          </cell>
        </row>
        <row r="395">
          <cell r="P395" t="str">
            <v>ON</v>
          </cell>
          <cell r="X395">
            <v>0</v>
          </cell>
          <cell r="Y395">
            <v>0</v>
          </cell>
          <cell r="Z395">
            <v>0</v>
          </cell>
          <cell r="AA395">
            <v>2.6</v>
          </cell>
          <cell r="AB395">
            <v>22.6</v>
          </cell>
          <cell r="AG395">
            <v>20</v>
          </cell>
        </row>
        <row r="396">
          <cell r="P396" t="str">
            <v>ON</v>
          </cell>
          <cell r="X396">
            <v>0</v>
          </cell>
          <cell r="Y396">
            <v>0</v>
          </cell>
          <cell r="Z396">
            <v>0</v>
          </cell>
          <cell r="AA396">
            <v>5.2</v>
          </cell>
          <cell r="AB396">
            <v>45.2</v>
          </cell>
          <cell r="AG396">
            <v>40</v>
          </cell>
        </row>
        <row r="397">
          <cell r="P397" t="str">
            <v>ON</v>
          </cell>
          <cell r="X397">
            <v>0</v>
          </cell>
          <cell r="Y397">
            <v>0</v>
          </cell>
          <cell r="Z397">
            <v>0</v>
          </cell>
          <cell r="AA397">
            <v>2.6</v>
          </cell>
          <cell r="AB397">
            <v>22.6</v>
          </cell>
          <cell r="AG397">
            <v>20</v>
          </cell>
        </row>
        <row r="398">
          <cell r="P398" t="str">
            <v>ON</v>
          </cell>
          <cell r="X398">
            <v>0</v>
          </cell>
          <cell r="Y398">
            <v>0</v>
          </cell>
          <cell r="Z398">
            <v>0</v>
          </cell>
          <cell r="AA398">
            <v>2.6</v>
          </cell>
          <cell r="AB398">
            <v>22.6</v>
          </cell>
          <cell r="AG398">
            <v>20</v>
          </cell>
        </row>
        <row r="399">
          <cell r="P399" t="str">
            <v>ON</v>
          </cell>
          <cell r="X399">
            <v>0</v>
          </cell>
          <cell r="Y399">
            <v>0</v>
          </cell>
          <cell r="Z399">
            <v>0</v>
          </cell>
          <cell r="AA399">
            <v>2.6</v>
          </cell>
          <cell r="AB399">
            <v>22.6</v>
          </cell>
          <cell r="AG399">
            <v>20</v>
          </cell>
        </row>
        <row r="400">
          <cell r="P400" t="str">
            <v>ON</v>
          </cell>
          <cell r="X400">
            <v>0</v>
          </cell>
          <cell r="Y400">
            <v>0</v>
          </cell>
          <cell r="Z400">
            <v>0</v>
          </cell>
          <cell r="AA400">
            <v>2.6</v>
          </cell>
          <cell r="AB400">
            <v>22.6</v>
          </cell>
          <cell r="AG400">
            <v>20</v>
          </cell>
        </row>
        <row r="401">
          <cell r="P401" t="str">
            <v>ON</v>
          </cell>
          <cell r="X401">
            <v>0</v>
          </cell>
          <cell r="Y401">
            <v>0</v>
          </cell>
          <cell r="Z401">
            <v>0</v>
          </cell>
          <cell r="AA401">
            <v>2.6</v>
          </cell>
          <cell r="AB401">
            <v>22.6</v>
          </cell>
          <cell r="AG401">
            <v>20</v>
          </cell>
        </row>
        <row r="402">
          <cell r="P402" t="str">
            <v>ON</v>
          </cell>
          <cell r="X402">
            <v>0</v>
          </cell>
          <cell r="Y402">
            <v>0</v>
          </cell>
          <cell r="Z402">
            <v>0</v>
          </cell>
          <cell r="AA402">
            <v>2.6</v>
          </cell>
          <cell r="AB402">
            <v>22.6</v>
          </cell>
          <cell r="AG402">
            <v>20</v>
          </cell>
        </row>
        <row r="403">
          <cell r="P403" t="str">
            <v>ON</v>
          </cell>
          <cell r="X403">
            <v>0</v>
          </cell>
          <cell r="Y403">
            <v>0</v>
          </cell>
          <cell r="Z403">
            <v>0</v>
          </cell>
          <cell r="AA403">
            <v>2.6</v>
          </cell>
          <cell r="AB403">
            <v>22.6</v>
          </cell>
          <cell r="AG403">
            <v>20</v>
          </cell>
        </row>
        <row r="404">
          <cell r="P404" t="str">
            <v>ON</v>
          </cell>
          <cell r="X404">
            <v>0</v>
          </cell>
          <cell r="Y404">
            <v>0</v>
          </cell>
          <cell r="Z404">
            <v>0</v>
          </cell>
          <cell r="AA404">
            <v>2.6</v>
          </cell>
          <cell r="AB404">
            <v>22.6</v>
          </cell>
          <cell r="AG404">
            <v>20</v>
          </cell>
        </row>
        <row r="405">
          <cell r="P405" t="str">
            <v>ON</v>
          </cell>
          <cell r="X405">
            <v>0</v>
          </cell>
          <cell r="Y405">
            <v>0</v>
          </cell>
          <cell r="Z405">
            <v>0</v>
          </cell>
          <cell r="AA405">
            <v>2.6</v>
          </cell>
          <cell r="AB405">
            <v>22.6</v>
          </cell>
          <cell r="AG405">
            <v>20</v>
          </cell>
        </row>
        <row r="406">
          <cell r="P406" t="str">
            <v>ON</v>
          </cell>
          <cell r="X406">
            <v>0</v>
          </cell>
          <cell r="Y406">
            <v>0</v>
          </cell>
          <cell r="Z406">
            <v>0</v>
          </cell>
          <cell r="AA406">
            <v>2.6</v>
          </cell>
          <cell r="AB406">
            <v>22.6</v>
          </cell>
          <cell r="AG406">
            <v>20</v>
          </cell>
        </row>
        <row r="407">
          <cell r="P407" t="str">
            <v>ON</v>
          </cell>
          <cell r="X407">
            <v>0</v>
          </cell>
          <cell r="Y407">
            <v>0</v>
          </cell>
          <cell r="Z407">
            <v>0</v>
          </cell>
          <cell r="AA407">
            <v>2.6</v>
          </cell>
          <cell r="AB407">
            <v>22.6</v>
          </cell>
          <cell r="AG407">
            <v>20</v>
          </cell>
        </row>
        <row r="408">
          <cell r="P408" t="str">
            <v>ON</v>
          </cell>
          <cell r="X408">
            <v>0</v>
          </cell>
          <cell r="Y408">
            <v>0</v>
          </cell>
          <cell r="Z408">
            <v>0</v>
          </cell>
          <cell r="AA408">
            <v>2.6</v>
          </cell>
          <cell r="AB408">
            <v>22.6</v>
          </cell>
          <cell r="AG408">
            <v>20</v>
          </cell>
        </row>
        <row r="409">
          <cell r="P409" t="str">
            <v>ON</v>
          </cell>
          <cell r="X409">
            <v>0</v>
          </cell>
          <cell r="Y409">
            <v>0</v>
          </cell>
          <cell r="Z409">
            <v>0</v>
          </cell>
          <cell r="AA409">
            <v>2.6</v>
          </cell>
          <cell r="AB409">
            <v>22.6</v>
          </cell>
          <cell r="AG409">
            <v>20</v>
          </cell>
        </row>
        <row r="410">
          <cell r="P410" t="str">
            <v>ON</v>
          </cell>
          <cell r="X410">
            <v>0</v>
          </cell>
          <cell r="Y410">
            <v>0</v>
          </cell>
          <cell r="Z410">
            <v>0</v>
          </cell>
          <cell r="AA410">
            <v>2.6</v>
          </cell>
          <cell r="AB410">
            <v>22.6</v>
          </cell>
          <cell r="AG410">
            <v>20</v>
          </cell>
        </row>
        <row r="411">
          <cell r="P411" t="str">
            <v>ON</v>
          </cell>
          <cell r="X411">
            <v>0</v>
          </cell>
          <cell r="Y411">
            <v>0</v>
          </cell>
          <cell r="Z411">
            <v>0</v>
          </cell>
          <cell r="AA411">
            <v>2.6</v>
          </cell>
          <cell r="AB411">
            <v>22.6</v>
          </cell>
          <cell r="AG411">
            <v>20</v>
          </cell>
        </row>
        <row r="412">
          <cell r="P412" t="str">
            <v>ON</v>
          </cell>
          <cell r="X412">
            <v>0</v>
          </cell>
          <cell r="Y412">
            <v>0</v>
          </cell>
          <cell r="Z412">
            <v>0</v>
          </cell>
          <cell r="AA412">
            <v>2.6</v>
          </cell>
          <cell r="AB412">
            <v>22.6</v>
          </cell>
          <cell r="AG412">
            <v>20</v>
          </cell>
        </row>
        <row r="413">
          <cell r="P413" t="str">
            <v>ON</v>
          </cell>
          <cell r="X413">
            <v>0</v>
          </cell>
          <cell r="Y413">
            <v>0</v>
          </cell>
          <cell r="Z413">
            <v>0</v>
          </cell>
          <cell r="AA413">
            <v>2.6</v>
          </cell>
          <cell r="AB413">
            <v>22.6</v>
          </cell>
          <cell r="AG413">
            <v>20</v>
          </cell>
        </row>
        <row r="414">
          <cell r="P414" t="str">
            <v>ON</v>
          </cell>
          <cell r="X414">
            <v>0</v>
          </cell>
          <cell r="Y414">
            <v>0</v>
          </cell>
          <cell r="Z414">
            <v>0</v>
          </cell>
          <cell r="AA414">
            <v>2.6</v>
          </cell>
          <cell r="AB414">
            <v>22.6</v>
          </cell>
          <cell r="AG414">
            <v>20</v>
          </cell>
        </row>
        <row r="415">
          <cell r="P415" t="str">
            <v>ON</v>
          </cell>
          <cell r="X415">
            <v>0</v>
          </cell>
          <cell r="Y415">
            <v>0</v>
          </cell>
          <cell r="Z415">
            <v>0</v>
          </cell>
          <cell r="AA415">
            <v>2.6</v>
          </cell>
          <cell r="AB415">
            <v>22.6</v>
          </cell>
          <cell r="AG415">
            <v>20</v>
          </cell>
        </row>
        <row r="416">
          <cell r="P416" t="str">
            <v>ON</v>
          </cell>
          <cell r="X416">
            <v>0</v>
          </cell>
          <cell r="Y416">
            <v>0</v>
          </cell>
          <cell r="Z416">
            <v>0</v>
          </cell>
          <cell r="AA416">
            <v>2.6</v>
          </cell>
          <cell r="AB416">
            <v>22.6</v>
          </cell>
          <cell r="AG416">
            <v>20</v>
          </cell>
        </row>
        <row r="417">
          <cell r="P417" t="str">
            <v>ON</v>
          </cell>
          <cell r="X417">
            <v>0</v>
          </cell>
          <cell r="Y417">
            <v>0</v>
          </cell>
          <cell r="Z417">
            <v>0</v>
          </cell>
          <cell r="AA417">
            <v>6.5</v>
          </cell>
          <cell r="AB417">
            <v>56.5</v>
          </cell>
          <cell r="AG417">
            <v>50</v>
          </cell>
        </row>
        <row r="418">
          <cell r="P418" t="str">
            <v>ON</v>
          </cell>
          <cell r="X418">
            <v>0</v>
          </cell>
          <cell r="Y418">
            <v>0</v>
          </cell>
          <cell r="Z418">
            <v>0</v>
          </cell>
          <cell r="AA418">
            <v>5.2</v>
          </cell>
          <cell r="AB418">
            <v>45.2</v>
          </cell>
          <cell r="AG418">
            <v>40</v>
          </cell>
        </row>
        <row r="419">
          <cell r="P419" t="str">
            <v>ON</v>
          </cell>
          <cell r="X419">
            <v>0</v>
          </cell>
          <cell r="Y419">
            <v>0</v>
          </cell>
          <cell r="Z419">
            <v>0</v>
          </cell>
          <cell r="AA419">
            <v>2.6</v>
          </cell>
          <cell r="AB419">
            <v>22.6</v>
          </cell>
          <cell r="AG419">
            <v>20</v>
          </cell>
        </row>
        <row r="420">
          <cell r="P420" t="str">
            <v>ON</v>
          </cell>
          <cell r="X420">
            <v>0</v>
          </cell>
          <cell r="Y420">
            <v>0</v>
          </cell>
          <cell r="Z420">
            <v>0</v>
          </cell>
          <cell r="AA420">
            <v>2.6</v>
          </cell>
          <cell r="AB420">
            <v>22.6</v>
          </cell>
          <cell r="AG420">
            <v>20</v>
          </cell>
        </row>
        <row r="421">
          <cell r="P421" t="str">
            <v>ON</v>
          </cell>
          <cell r="X421">
            <v>0</v>
          </cell>
          <cell r="Y421">
            <v>0</v>
          </cell>
          <cell r="Z421">
            <v>0</v>
          </cell>
          <cell r="AA421">
            <v>2.6</v>
          </cell>
          <cell r="AB421">
            <v>22.6</v>
          </cell>
          <cell r="AG421">
            <v>20</v>
          </cell>
        </row>
        <row r="422">
          <cell r="P422" t="str">
            <v>ON</v>
          </cell>
          <cell r="X422">
            <v>0</v>
          </cell>
          <cell r="Y422">
            <v>0</v>
          </cell>
          <cell r="Z422">
            <v>0</v>
          </cell>
          <cell r="AA422">
            <v>2.6</v>
          </cell>
          <cell r="AB422">
            <v>22.6</v>
          </cell>
          <cell r="AG422">
            <v>20</v>
          </cell>
        </row>
        <row r="423">
          <cell r="P423" t="str">
            <v>ON</v>
          </cell>
          <cell r="X423">
            <v>0</v>
          </cell>
          <cell r="Y423">
            <v>0</v>
          </cell>
          <cell r="Z423">
            <v>0</v>
          </cell>
          <cell r="AA423">
            <v>2.6</v>
          </cell>
          <cell r="AB423">
            <v>22.6</v>
          </cell>
          <cell r="AG423">
            <v>20</v>
          </cell>
        </row>
        <row r="424">
          <cell r="P424" t="str">
            <v>ON</v>
          </cell>
          <cell r="X424">
            <v>0</v>
          </cell>
          <cell r="Y424">
            <v>0</v>
          </cell>
          <cell r="Z424">
            <v>0</v>
          </cell>
          <cell r="AA424">
            <v>2.6</v>
          </cell>
          <cell r="AB424">
            <v>22.6</v>
          </cell>
          <cell r="AG424">
            <v>20</v>
          </cell>
        </row>
        <row r="425">
          <cell r="P425" t="str">
            <v>ON</v>
          </cell>
          <cell r="X425">
            <v>0</v>
          </cell>
          <cell r="Y425">
            <v>0</v>
          </cell>
          <cell r="Z425">
            <v>0</v>
          </cell>
          <cell r="AA425">
            <v>2.6</v>
          </cell>
          <cell r="AB425">
            <v>22.6</v>
          </cell>
          <cell r="AG425">
            <v>20</v>
          </cell>
        </row>
        <row r="426">
          <cell r="P426" t="str">
            <v>ON</v>
          </cell>
          <cell r="X426">
            <v>0</v>
          </cell>
          <cell r="Y426">
            <v>0</v>
          </cell>
          <cell r="Z426">
            <v>0</v>
          </cell>
          <cell r="AA426">
            <v>2.6</v>
          </cell>
          <cell r="AB426">
            <v>22.6</v>
          </cell>
          <cell r="AG426">
            <v>20</v>
          </cell>
        </row>
        <row r="427">
          <cell r="P427" t="str">
            <v>ON</v>
          </cell>
          <cell r="X427">
            <v>0</v>
          </cell>
          <cell r="Y427">
            <v>0</v>
          </cell>
          <cell r="Z427">
            <v>0</v>
          </cell>
          <cell r="AA427">
            <v>2.6</v>
          </cell>
          <cell r="AB427">
            <v>22.6</v>
          </cell>
          <cell r="AG427">
            <v>20</v>
          </cell>
        </row>
        <row r="428">
          <cell r="P428" t="str">
            <v>ON</v>
          </cell>
          <cell r="X428">
            <v>0</v>
          </cell>
          <cell r="Y428">
            <v>0</v>
          </cell>
          <cell r="Z428">
            <v>0</v>
          </cell>
          <cell r="AA428">
            <v>2.6</v>
          </cell>
          <cell r="AB428">
            <v>22.6</v>
          </cell>
          <cell r="AG428">
            <v>20</v>
          </cell>
        </row>
        <row r="429">
          <cell r="P429" t="str">
            <v>ON</v>
          </cell>
          <cell r="X429">
            <v>0</v>
          </cell>
          <cell r="Y429">
            <v>0</v>
          </cell>
          <cell r="Z429">
            <v>0</v>
          </cell>
          <cell r="AA429">
            <v>2.6</v>
          </cell>
          <cell r="AB429">
            <v>22.6</v>
          </cell>
          <cell r="AG429">
            <v>20</v>
          </cell>
        </row>
        <row r="430">
          <cell r="P430" t="str">
            <v>ON</v>
          </cell>
          <cell r="X430">
            <v>0</v>
          </cell>
          <cell r="Y430">
            <v>0</v>
          </cell>
          <cell r="Z430">
            <v>0</v>
          </cell>
          <cell r="AA430">
            <v>2.6</v>
          </cell>
          <cell r="AB430">
            <v>22.6</v>
          </cell>
          <cell r="AG430">
            <v>20</v>
          </cell>
        </row>
        <row r="431">
          <cell r="P431" t="str">
            <v>ON</v>
          </cell>
          <cell r="X431">
            <v>0</v>
          </cell>
          <cell r="Y431">
            <v>0</v>
          </cell>
          <cell r="Z431">
            <v>0</v>
          </cell>
          <cell r="AA431">
            <v>2.6</v>
          </cell>
          <cell r="AB431">
            <v>22.6</v>
          </cell>
          <cell r="AG431">
            <v>20</v>
          </cell>
        </row>
        <row r="432">
          <cell r="P432" t="str">
            <v>ON</v>
          </cell>
          <cell r="X432">
            <v>0</v>
          </cell>
          <cell r="Y432">
            <v>0</v>
          </cell>
          <cell r="Z432">
            <v>0</v>
          </cell>
          <cell r="AA432">
            <v>2.6</v>
          </cell>
          <cell r="AB432">
            <v>22.6</v>
          </cell>
          <cell r="AG432">
            <v>20</v>
          </cell>
        </row>
        <row r="433">
          <cell r="P433" t="str">
            <v>ON</v>
          </cell>
          <cell r="X433">
            <v>0</v>
          </cell>
          <cell r="Y433">
            <v>0</v>
          </cell>
          <cell r="Z433">
            <v>0</v>
          </cell>
          <cell r="AA433">
            <v>2.6</v>
          </cell>
          <cell r="AB433">
            <v>22.6</v>
          </cell>
          <cell r="AG433">
            <v>20</v>
          </cell>
        </row>
        <row r="434">
          <cell r="P434" t="str">
            <v>ON</v>
          </cell>
          <cell r="X434">
            <v>0</v>
          </cell>
          <cell r="Y434">
            <v>0</v>
          </cell>
          <cell r="Z434">
            <v>0</v>
          </cell>
          <cell r="AA434">
            <v>2.6</v>
          </cell>
          <cell r="AB434">
            <v>22.6</v>
          </cell>
          <cell r="AG434">
            <v>20</v>
          </cell>
        </row>
        <row r="435">
          <cell r="P435" t="str">
            <v>ON</v>
          </cell>
          <cell r="X435">
            <v>0</v>
          </cell>
          <cell r="Y435">
            <v>0</v>
          </cell>
          <cell r="Z435">
            <v>0</v>
          </cell>
          <cell r="AA435">
            <v>2.6</v>
          </cell>
          <cell r="AB435">
            <v>22.6</v>
          </cell>
          <cell r="AG435">
            <v>20</v>
          </cell>
        </row>
        <row r="436">
          <cell r="P436" t="str">
            <v>ON</v>
          </cell>
          <cell r="X436">
            <v>0</v>
          </cell>
          <cell r="Y436">
            <v>0</v>
          </cell>
          <cell r="Z436">
            <v>0</v>
          </cell>
          <cell r="AA436">
            <v>2.6</v>
          </cell>
          <cell r="AB436">
            <v>22.6</v>
          </cell>
          <cell r="AG436">
            <v>20</v>
          </cell>
        </row>
        <row r="437">
          <cell r="P437" t="str">
            <v>ON</v>
          </cell>
          <cell r="X437">
            <v>0</v>
          </cell>
          <cell r="Y437">
            <v>0</v>
          </cell>
          <cell r="Z437">
            <v>0</v>
          </cell>
          <cell r="AA437">
            <v>2.6</v>
          </cell>
          <cell r="AB437">
            <v>22.6</v>
          </cell>
          <cell r="AG437">
            <v>20</v>
          </cell>
        </row>
        <row r="438">
          <cell r="P438" t="str">
            <v>ON</v>
          </cell>
          <cell r="X438">
            <v>0</v>
          </cell>
          <cell r="Y438">
            <v>0</v>
          </cell>
          <cell r="Z438">
            <v>0</v>
          </cell>
          <cell r="AA438">
            <v>2.6</v>
          </cell>
          <cell r="AB438">
            <v>22.6</v>
          </cell>
          <cell r="AG438">
            <v>20</v>
          </cell>
        </row>
        <row r="439">
          <cell r="P439" t="str">
            <v>ON</v>
          </cell>
          <cell r="X439">
            <v>0</v>
          </cell>
          <cell r="Y439">
            <v>0</v>
          </cell>
          <cell r="Z439">
            <v>0</v>
          </cell>
          <cell r="AA439">
            <v>2.6</v>
          </cell>
          <cell r="AB439">
            <v>22.6</v>
          </cell>
          <cell r="AG439">
            <v>20</v>
          </cell>
        </row>
        <row r="440">
          <cell r="P440" t="str">
            <v>ON</v>
          </cell>
          <cell r="X440">
            <v>0</v>
          </cell>
          <cell r="Y440">
            <v>0</v>
          </cell>
          <cell r="Z440">
            <v>0</v>
          </cell>
          <cell r="AA440">
            <v>2.6</v>
          </cell>
          <cell r="AB440">
            <v>22.6</v>
          </cell>
          <cell r="AG440">
            <v>20</v>
          </cell>
        </row>
        <row r="441">
          <cell r="P441" t="str">
            <v>ON</v>
          </cell>
          <cell r="X441">
            <v>0</v>
          </cell>
          <cell r="Y441">
            <v>0</v>
          </cell>
          <cell r="Z441">
            <v>0</v>
          </cell>
          <cell r="AA441">
            <v>2.6</v>
          </cell>
          <cell r="AB441">
            <v>22.6</v>
          </cell>
          <cell r="AG441">
            <v>20</v>
          </cell>
        </row>
        <row r="442">
          <cell r="P442" t="str">
            <v>ON</v>
          </cell>
          <cell r="X442">
            <v>0</v>
          </cell>
          <cell r="Y442">
            <v>0</v>
          </cell>
          <cell r="Z442">
            <v>0</v>
          </cell>
          <cell r="AA442">
            <v>2.6</v>
          </cell>
          <cell r="AB442">
            <v>22.6</v>
          </cell>
          <cell r="AG442">
            <v>20</v>
          </cell>
        </row>
        <row r="443">
          <cell r="P443" t="str">
            <v>ON</v>
          </cell>
          <cell r="X443">
            <v>0</v>
          </cell>
          <cell r="Y443">
            <v>0</v>
          </cell>
          <cell r="Z443">
            <v>0</v>
          </cell>
          <cell r="AA443">
            <v>2.6</v>
          </cell>
          <cell r="AB443">
            <v>22.6</v>
          </cell>
          <cell r="AG443">
            <v>20</v>
          </cell>
        </row>
        <row r="444">
          <cell r="P444" t="str">
            <v>ON</v>
          </cell>
          <cell r="X444">
            <v>0</v>
          </cell>
          <cell r="Y444">
            <v>0</v>
          </cell>
          <cell r="Z444">
            <v>0</v>
          </cell>
          <cell r="AA444">
            <v>2.6</v>
          </cell>
          <cell r="AB444">
            <v>22.6</v>
          </cell>
          <cell r="AG444">
            <v>20</v>
          </cell>
        </row>
        <row r="445">
          <cell r="P445" t="str">
            <v>ON</v>
          </cell>
          <cell r="X445">
            <v>0</v>
          </cell>
          <cell r="Y445">
            <v>0</v>
          </cell>
          <cell r="Z445">
            <v>0</v>
          </cell>
          <cell r="AA445">
            <v>5.2</v>
          </cell>
          <cell r="AB445">
            <v>45.2</v>
          </cell>
          <cell r="AG445">
            <v>40</v>
          </cell>
        </row>
        <row r="446">
          <cell r="P446" t="str">
            <v>ON</v>
          </cell>
          <cell r="X446">
            <v>0</v>
          </cell>
          <cell r="Y446">
            <v>0</v>
          </cell>
          <cell r="Z446">
            <v>0</v>
          </cell>
          <cell r="AA446">
            <v>2.6</v>
          </cell>
          <cell r="AB446">
            <v>22.6</v>
          </cell>
          <cell r="AG446">
            <v>20</v>
          </cell>
        </row>
        <row r="447">
          <cell r="P447" t="str">
            <v>ON</v>
          </cell>
          <cell r="X447">
            <v>0</v>
          </cell>
          <cell r="Y447">
            <v>0</v>
          </cell>
          <cell r="Z447">
            <v>0</v>
          </cell>
          <cell r="AA447">
            <v>2.6</v>
          </cell>
          <cell r="AB447">
            <v>22.6</v>
          </cell>
          <cell r="AG447">
            <v>20</v>
          </cell>
        </row>
        <row r="448">
          <cell r="P448" t="str">
            <v>ON</v>
          </cell>
          <cell r="X448">
            <v>0</v>
          </cell>
          <cell r="Y448">
            <v>0</v>
          </cell>
          <cell r="Z448">
            <v>0</v>
          </cell>
          <cell r="AA448">
            <v>2.6</v>
          </cell>
          <cell r="AB448">
            <v>22.6</v>
          </cell>
          <cell r="AG448">
            <v>20</v>
          </cell>
        </row>
        <row r="449">
          <cell r="P449" t="str">
            <v>ON</v>
          </cell>
          <cell r="X449">
            <v>0</v>
          </cell>
          <cell r="Y449">
            <v>0</v>
          </cell>
          <cell r="Z449">
            <v>0</v>
          </cell>
          <cell r="AA449">
            <v>5.2</v>
          </cell>
          <cell r="AB449">
            <v>45.2</v>
          </cell>
          <cell r="AG449">
            <v>40</v>
          </cell>
        </row>
        <row r="450">
          <cell r="P450" t="str">
            <v>ON</v>
          </cell>
          <cell r="X450">
            <v>0</v>
          </cell>
          <cell r="Y450">
            <v>0</v>
          </cell>
          <cell r="Z450">
            <v>0</v>
          </cell>
          <cell r="AA450">
            <v>5.2</v>
          </cell>
          <cell r="AB450">
            <v>45.2</v>
          </cell>
          <cell r="AG450">
            <v>40</v>
          </cell>
        </row>
        <row r="451">
          <cell r="P451" t="str">
            <v>ON</v>
          </cell>
          <cell r="X451">
            <v>0</v>
          </cell>
          <cell r="Y451">
            <v>0</v>
          </cell>
          <cell r="Z451">
            <v>0</v>
          </cell>
          <cell r="AA451">
            <v>2.6</v>
          </cell>
          <cell r="AB451">
            <v>22.6</v>
          </cell>
          <cell r="AG451">
            <v>20</v>
          </cell>
        </row>
        <row r="452">
          <cell r="P452" t="str">
            <v>ON</v>
          </cell>
          <cell r="X452">
            <v>0</v>
          </cell>
          <cell r="Y452">
            <v>0</v>
          </cell>
          <cell r="Z452">
            <v>0</v>
          </cell>
          <cell r="AA452">
            <v>2.6</v>
          </cell>
          <cell r="AB452">
            <v>22.6</v>
          </cell>
          <cell r="AG452">
            <v>20</v>
          </cell>
        </row>
        <row r="453">
          <cell r="P453" t="str">
            <v>ON</v>
          </cell>
          <cell r="X453">
            <v>0</v>
          </cell>
          <cell r="Y453">
            <v>0</v>
          </cell>
          <cell r="Z453">
            <v>0</v>
          </cell>
          <cell r="AA453">
            <v>2.6</v>
          </cell>
          <cell r="AB453">
            <v>22.6</v>
          </cell>
          <cell r="AG453">
            <v>20</v>
          </cell>
        </row>
        <row r="454">
          <cell r="P454" t="str">
            <v>ON</v>
          </cell>
          <cell r="X454">
            <v>0</v>
          </cell>
          <cell r="Y454">
            <v>0</v>
          </cell>
          <cell r="Z454">
            <v>0</v>
          </cell>
          <cell r="AA454">
            <v>2.6</v>
          </cell>
          <cell r="AB454">
            <v>22.6</v>
          </cell>
          <cell r="AG454">
            <v>20</v>
          </cell>
        </row>
        <row r="455">
          <cell r="P455" t="str">
            <v>ON</v>
          </cell>
          <cell r="X455">
            <v>0</v>
          </cell>
          <cell r="Y455">
            <v>0</v>
          </cell>
          <cell r="Z455">
            <v>0</v>
          </cell>
          <cell r="AA455">
            <v>5.2</v>
          </cell>
          <cell r="AB455">
            <v>45.2</v>
          </cell>
          <cell r="AG455">
            <v>40</v>
          </cell>
        </row>
        <row r="456">
          <cell r="P456" t="str">
            <v>ON</v>
          </cell>
          <cell r="X456">
            <v>0</v>
          </cell>
          <cell r="Y456">
            <v>0</v>
          </cell>
          <cell r="Z456">
            <v>0</v>
          </cell>
          <cell r="AA456">
            <v>2.6</v>
          </cell>
          <cell r="AB456">
            <v>22.6</v>
          </cell>
          <cell r="AG456">
            <v>20</v>
          </cell>
        </row>
        <row r="457">
          <cell r="P457" t="str">
            <v>ON</v>
          </cell>
          <cell r="X457">
            <v>0</v>
          </cell>
          <cell r="Y457">
            <v>0</v>
          </cell>
          <cell r="Z457">
            <v>0</v>
          </cell>
          <cell r="AA457">
            <v>2.6</v>
          </cell>
          <cell r="AB457">
            <v>22.6</v>
          </cell>
          <cell r="AG457">
            <v>20</v>
          </cell>
        </row>
        <row r="458">
          <cell r="P458" t="str">
            <v>ON</v>
          </cell>
          <cell r="X458">
            <v>0</v>
          </cell>
          <cell r="Y458">
            <v>0</v>
          </cell>
          <cell r="Z458">
            <v>0</v>
          </cell>
          <cell r="AA458">
            <v>2.6</v>
          </cell>
          <cell r="AB458">
            <v>22.6</v>
          </cell>
          <cell r="AG458">
            <v>20</v>
          </cell>
        </row>
        <row r="459">
          <cell r="P459" t="str">
            <v>ON</v>
          </cell>
          <cell r="X459">
            <v>0</v>
          </cell>
          <cell r="Y459">
            <v>0</v>
          </cell>
          <cell r="Z459">
            <v>0</v>
          </cell>
          <cell r="AA459">
            <v>2.6</v>
          </cell>
          <cell r="AB459">
            <v>22.6</v>
          </cell>
          <cell r="AG459">
            <v>20</v>
          </cell>
        </row>
        <row r="460">
          <cell r="P460" t="str">
            <v>ON</v>
          </cell>
          <cell r="X460">
            <v>0</v>
          </cell>
          <cell r="Y460">
            <v>0</v>
          </cell>
          <cell r="Z460">
            <v>0</v>
          </cell>
          <cell r="AA460">
            <v>6.5</v>
          </cell>
          <cell r="AB460">
            <v>56.5</v>
          </cell>
          <cell r="AG460">
            <v>50</v>
          </cell>
        </row>
        <row r="461">
          <cell r="P461" t="str">
            <v>ON</v>
          </cell>
          <cell r="X461">
            <v>0</v>
          </cell>
          <cell r="Y461">
            <v>0</v>
          </cell>
          <cell r="Z461">
            <v>0</v>
          </cell>
          <cell r="AA461">
            <v>5.2</v>
          </cell>
          <cell r="AB461">
            <v>45.2</v>
          </cell>
          <cell r="AG461">
            <v>40</v>
          </cell>
        </row>
        <row r="462">
          <cell r="P462" t="str">
            <v>ON</v>
          </cell>
          <cell r="X462">
            <v>0</v>
          </cell>
          <cell r="Y462">
            <v>0</v>
          </cell>
          <cell r="Z462">
            <v>0</v>
          </cell>
          <cell r="AA462">
            <v>2.6</v>
          </cell>
          <cell r="AB462">
            <v>22.6</v>
          </cell>
          <cell r="AG462">
            <v>20</v>
          </cell>
        </row>
        <row r="463">
          <cell r="P463" t="str">
            <v>ON</v>
          </cell>
          <cell r="X463">
            <v>0</v>
          </cell>
          <cell r="Y463">
            <v>0</v>
          </cell>
          <cell r="Z463">
            <v>0</v>
          </cell>
          <cell r="AA463">
            <v>5.2</v>
          </cell>
          <cell r="AB463">
            <v>45.2</v>
          </cell>
          <cell r="AG463">
            <v>40</v>
          </cell>
        </row>
        <row r="464">
          <cell r="P464" t="str">
            <v>ON</v>
          </cell>
          <cell r="X464">
            <v>0</v>
          </cell>
          <cell r="Y464">
            <v>0</v>
          </cell>
          <cell r="Z464">
            <v>0</v>
          </cell>
          <cell r="AA464">
            <v>5.2</v>
          </cell>
          <cell r="AB464">
            <v>45.2</v>
          </cell>
          <cell r="AG464">
            <v>40</v>
          </cell>
        </row>
        <row r="465">
          <cell r="P465" t="str">
            <v>ON</v>
          </cell>
          <cell r="X465">
            <v>0</v>
          </cell>
          <cell r="Y465">
            <v>0</v>
          </cell>
          <cell r="Z465">
            <v>0</v>
          </cell>
          <cell r="AA465">
            <v>5.2</v>
          </cell>
          <cell r="AB465">
            <v>45.2</v>
          </cell>
          <cell r="AG465">
            <v>40</v>
          </cell>
        </row>
        <row r="466">
          <cell r="P466" t="str">
            <v>ON</v>
          </cell>
          <cell r="X466">
            <v>0</v>
          </cell>
          <cell r="Y466">
            <v>0</v>
          </cell>
          <cell r="Z466">
            <v>0</v>
          </cell>
          <cell r="AA466">
            <v>2.6</v>
          </cell>
          <cell r="AB466">
            <v>22.6</v>
          </cell>
          <cell r="AG466">
            <v>20</v>
          </cell>
        </row>
        <row r="467">
          <cell r="P467" t="str">
            <v>ON</v>
          </cell>
          <cell r="X467">
            <v>0</v>
          </cell>
          <cell r="Y467">
            <v>0</v>
          </cell>
          <cell r="Z467">
            <v>0</v>
          </cell>
          <cell r="AA467">
            <v>2.6</v>
          </cell>
          <cell r="AB467">
            <v>22.6</v>
          </cell>
          <cell r="AG467">
            <v>20</v>
          </cell>
        </row>
        <row r="468">
          <cell r="P468" t="str">
            <v>ON</v>
          </cell>
          <cell r="X468">
            <v>0</v>
          </cell>
          <cell r="Y468">
            <v>0</v>
          </cell>
          <cell r="Z468">
            <v>0</v>
          </cell>
          <cell r="AA468">
            <v>2.6</v>
          </cell>
          <cell r="AB468">
            <v>22.6</v>
          </cell>
          <cell r="AG468">
            <v>20</v>
          </cell>
        </row>
        <row r="469">
          <cell r="P469" t="str">
            <v>ON</v>
          </cell>
          <cell r="X469">
            <v>0</v>
          </cell>
          <cell r="Y469">
            <v>0</v>
          </cell>
          <cell r="Z469">
            <v>0</v>
          </cell>
          <cell r="AA469">
            <v>2.6</v>
          </cell>
          <cell r="AB469">
            <v>22.6</v>
          </cell>
          <cell r="AG469">
            <v>20</v>
          </cell>
        </row>
        <row r="470">
          <cell r="P470" t="str">
            <v>ON</v>
          </cell>
          <cell r="X470">
            <v>0</v>
          </cell>
          <cell r="Y470">
            <v>0</v>
          </cell>
          <cell r="Z470">
            <v>0</v>
          </cell>
          <cell r="AA470">
            <v>6.5</v>
          </cell>
          <cell r="AB470">
            <v>56.5</v>
          </cell>
          <cell r="AG470">
            <v>50</v>
          </cell>
        </row>
        <row r="471">
          <cell r="P471" t="str">
            <v>ON</v>
          </cell>
          <cell r="X471">
            <v>0</v>
          </cell>
          <cell r="Y471">
            <v>0</v>
          </cell>
          <cell r="Z471">
            <v>0</v>
          </cell>
          <cell r="AA471">
            <v>2.6</v>
          </cell>
          <cell r="AB471">
            <v>22.6</v>
          </cell>
          <cell r="AG471">
            <v>20</v>
          </cell>
        </row>
        <row r="472">
          <cell r="P472" t="str">
            <v>ON</v>
          </cell>
          <cell r="X472">
            <v>0</v>
          </cell>
          <cell r="Y472">
            <v>0</v>
          </cell>
          <cell r="Z472">
            <v>0</v>
          </cell>
          <cell r="AA472">
            <v>6.5</v>
          </cell>
          <cell r="AB472">
            <v>56.5</v>
          </cell>
          <cell r="AG472">
            <v>50</v>
          </cell>
        </row>
        <row r="473">
          <cell r="P473" t="str">
            <v>ON</v>
          </cell>
          <cell r="X473">
            <v>0</v>
          </cell>
          <cell r="Y473">
            <v>0</v>
          </cell>
          <cell r="Z473">
            <v>0</v>
          </cell>
          <cell r="AA473">
            <v>2.6</v>
          </cell>
          <cell r="AB473">
            <v>22.6</v>
          </cell>
          <cell r="AG473">
            <v>20</v>
          </cell>
        </row>
        <row r="474">
          <cell r="P474" t="str">
            <v>ON</v>
          </cell>
          <cell r="X474">
            <v>0</v>
          </cell>
          <cell r="Y474">
            <v>0</v>
          </cell>
          <cell r="Z474">
            <v>0</v>
          </cell>
          <cell r="AA474">
            <v>2.6</v>
          </cell>
          <cell r="AB474">
            <v>22.6</v>
          </cell>
          <cell r="AG474">
            <v>20</v>
          </cell>
        </row>
        <row r="475">
          <cell r="P475" t="str">
            <v>ON</v>
          </cell>
          <cell r="X475">
            <v>0</v>
          </cell>
          <cell r="Y475">
            <v>0</v>
          </cell>
          <cell r="Z475">
            <v>0</v>
          </cell>
          <cell r="AA475">
            <v>2.6</v>
          </cell>
          <cell r="AB475">
            <v>22.6</v>
          </cell>
          <cell r="AG475">
            <v>20</v>
          </cell>
        </row>
        <row r="476">
          <cell r="P476" t="str">
            <v>ON</v>
          </cell>
          <cell r="X476">
            <v>0</v>
          </cell>
          <cell r="Y476">
            <v>0</v>
          </cell>
          <cell r="Z476">
            <v>0</v>
          </cell>
          <cell r="AA476">
            <v>5.2</v>
          </cell>
          <cell r="AB476">
            <v>45.2</v>
          </cell>
          <cell r="AG476">
            <v>40</v>
          </cell>
        </row>
        <row r="477">
          <cell r="P477" t="str">
            <v>ON</v>
          </cell>
          <cell r="X477">
            <v>0</v>
          </cell>
          <cell r="Y477">
            <v>0</v>
          </cell>
          <cell r="Z477">
            <v>0</v>
          </cell>
          <cell r="AA477">
            <v>2.6</v>
          </cell>
          <cell r="AB477">
            <v>22.6</v>
          </cell>
          <cell r="AG477">
            <v>20</v>
          </cell>
        </row>
        <row r="478">
          <cell r="P478" t="str">
            <v>ON</v>
          </cell>
          <cell r="X478">
            <v>0</v>
          </cell>
          <cell r="Y478">
            <v>0</v>
          </cell>
          <cell r="Z478">
            <v>0</v>
          </cell>
          <cell r="AA478">
            <v>6.5</v>
          </cell>
          <cell r="AB478">
            <v>56.5</v>
          </cell>
          <cell r="AG478">
            <v>50</v>
          </cell>
        </row>
        <row r="479">
          <cell r="P479" t="str">
            <v>ON</v>
          </cell>
          <cell r="X479">
            <v>0</v>
          </cell>
          <cell r="Y479">
            <v>0</v>
          </cell>
          <cell r="Z479">
            <v>0</v>
          </cell>
          <cell r="AA479">
            <v>2.6</v>
          </cell>
          <cell r="AB479">
            <v>22.6</v>
          </cell>
          <cell r="AG479">
            <v>20</v>
          </cell>
        </row>
        <row r="480">
          <cell r="P480" t="str">
            <v>ON</v>
          </cell>
          <cell r="X480">
            <v>0</v>
          </cell>
          <cell r="Y480">
            <v>0</v>
          </cell>
          <cell r="Z480">
            <v>0</v>
          </cell>
          <cell r="AA480">
            <v>2.6</v>
          </cell>
          <cell r="AB480">
            <v>22.6</v>
          </cell>
          <cell r="AG480">
            <v>20</v>
          </cell>
        </row>
        <row r="481">
          <cell r="P481" t="str">
            <v>ON</v>
          </cell>
          <cell r="X481">
            <v>0</v>
          </cell>
          <cell r="Y481">
            <v>0</v>
          </cell>
          <cell r="Z481">
            <v>0</v>
          </cell>
          <cell r="AA481">
            <v>2.6</v>
          </cell>
          <cell r="AB481">
            <v>22.6</v>
          </cell>
          <cell r="AG481">
            <v>20</v>
          </cell>
        </row>
        <row r="482">
          <cell r="P482" t="str">
            <v>ON</v>
          </cell>
          <cell r="X482">
            <v>0</v>
          </cell>
          <cell r="Y482">
            <v>0</v>
          </cell>
          <cell r="Z482">
            <v>0</v>
          </cell>
          <cell r="AA482">
            <v>2.6</v>
          </cell>
          <cell r="AB482">
            <v>22.6</v>
          </cell>
          <cell r="AG482">
            <v>20</v>
          </cell>
        </row>
        <row r="483">
          <cell r="P483" t="str">
            <v>ON</v>
          </cell>
          <cell r="X483">
            <v>0</v>
          </cell>
          <cell r="Y483">
            <v>0</v>
          </cell>
          <cell r="Z483">
            <v>0</v>
          </cell>
          <cell r="AA483">
            <v>2.6</v>
          </cell>
          <cell r="AB483">
            <v>22.6</v>
          </cell>
          <cell r="AG483">
            <v>20</v>
          </cell>
        </row>
        <row r="484">
          <cell r="P484" t="str">
            <v>ON</v>
          </cell>
          <cell r="X484">
            <v>0</v>
          </cell>
          <cell r="Y484">
            <v>0</v>
          </cell>
          <cell r="Z484">
            <v>0</v>
          </cell>
          <cell r="AA484">
            <v>2.6</v>
          </cell>
          <cell r="AB484">
            <v>22.6</v>
          </cell>
          <cell r="AG484">
            <v>20</v>
          </cell>
        </row>
        <row r="485">
          <cell r="P485" t="str">
            <v>ON</v>
          </cell>
          <cell r="X485">
            <v>0</v>
          </cell>
          <cell r="Y485">
            <v>0</v>
          </cell>
          <cell r="Z485">
            <v>0</v>
          </cell>
          <cell r="AA485">
            <v>2.6</v>
          </cell>
          <cell r="AB485">
            <v>22.6</v>
          </cell>
          <cell r="AG485">
            <v>20</v>
          </cell>
        </row>
        <row r="486">
          <cell r="P486" t="str">
            <v>ON</v>
          </cell>
          <cell r="X486">
            <v>0</v>
          </cell>
          <cell r="Y486">
            <v>0</v>
          </cell>
          <cell r="Z486">
            <v>0</v>
          </cell>
          <cell r="AA486">
            <v>2.6</v>
          </cell>
          <cell r="AB486">
            <v>22.6</v>
          </cell>
          <cell r="AG486">
            <v>20</v>
          </cell>
        </row>
        <row r="487">
          <cell r="P487" t="str">
            <v>ON</v>
          </cell>
          <cell r="X487">
            <v>0</v>
          </cell>
          <cell r="Y487">
            <v>0</v>
          </cell>
          <cell r="Z487">
            <v>0</v>
          </cell>
          <cell r="AA487">
            <v>2.6</v>
          </cell>
          <cell r="AB487">
            <v>22.6</v>
          </cell>
          <cell r="AG487">
            <v>20</v>
          </cell>
        </row>
        <row r="488">
          <cell r="P488" t="str">
            <v>ON</v>
          </cell>
          <cell r="X488">
            <v>0</v>
          </cell>
          <cell r="Y488">
            <v>0</v>
          </cell>
          <cell r="Z488">
            <v>0</v>
          </cell>
          <cell r="AA488">
            <v>2.6</v>
          </cell>
          <cell r="AB488">
            <v>22.6</v>
          </cell>
          <cell r="AG488">
            <v>20</v>
          </cell>
        </row>
        <row r="489">
          <cell r="P489" t="str">
            <v>ON</v>
          </cell>
          <cell r="X489">
            <v>0</v>
          </cell>
          <cell r="Y489">
            <v>0</v>
          </cell>
          <cell r="Z489">
            <v>0</v>
          </cell>
          <cell r="AA489">
            <v>2.6</v>
          </cell>
          <cell r="AB489">
            <v>22.6</v>
          </cell>
          <cell r="AG489">
            <v>20</v>
          </cell>
        </row>
        <row r="490">
          <cell r="P490" t="str">
            <v>ON</v>
          </cell>
          <cell r="X490">
            <v>0</v>
          </cell>
          <cell r="Y490">
            <v>0</v>
          </cell>
          <cell r="Z490">
            <v>0</v>
          </cell>
          <cell r="AA490">
            <v>2.6</v>
          </cell>
          <cell r="AB490">
            <v>22.6</v>
          </cell>
          <cell r="AG490">
            <v>20</v>
          </cell>
        </row>
        <row r="491">
          <cell r="P491" t="str">
            <v>ON</v>
          </cell>
          <cell r="X491">
            <v>0</v>
          </cell>
          <cell r="Y491">
            <v>0</v>
          </cell>
          <cell r="Z491">
            <v>0</v>
          </cell>
          <cell r="AA491">
            <v>2.6</v>
          </cell>
          <cell r="AB491">
            <v>22.6</v>
          </cell>
          <cell r="AG491">
            <v>20</v>
          </cell>
        </row>
        <row r="492">
          <cell r="P492" t="str">
            <v>ON</v>
          </cell>
          <cell r="X492">
            <v>0</v>
          </cell>
          <cell r="Y492">
            <v>0</v>
          </cell>
          <cell r="Z492">
            <v>0</v>
          </cell>
          <cell r="AA492">
            <v>2.6</v>
          </cell>
          <cell r="AB492">
            <v>22.6</v>
          </cell>
          <cell r="AG492">
            <v>20</v>
          </cell>
        </row>
        <row r="493">
          <cell r="P493" t="str">
            <v>ON</v>
          </cell>
          <cell r="X493">
            <v>0</v>
          </cell>
          <cell r="Y493">
            <v>0</v>
          </cell>
          <cell r="Z493">
            <v>0</v>
          </cell>
          <cell r="AA493">
            <v>2.6</v>
          </cell>
          <cell r="AB493">
            <v>22.6</v>
          </cell>
          <cell r="AG493">
            <v>20</v>
          </cell>
        </row>
        <row r="494">
          <cell r="P494" t="str">
            <v>ON</v>
          </cell>
          <cell r="X494">
            <v>0</v>
          </cell>
          <cell r="Y494">
            <v>0</v>
          </cell>
          <cell r="Z494">
            <v>0</v>
          </cell>
          <cell r="AA494">
            <v>2.6</v>
          </cell>
          <cell r="AB494">
            <v>22.6</v>
          </cell>
          <cell r="AG494">
            <v>20</v>
          </cell>
        </row>
        <row r="495">
          <cell r="P495" t="str">
            <v>ON</v>
          </cell>
          <cell r="X495">
            <v>0</v>
          </cell>
          <cell r="Y495">
            <v>0</v>
          </cell>
          <cell r="Z495">
            <v>0</v>
          </cell>
          <cell r="AA495">
            <v>2.6</v>
          </cell>
          <cell r="AB495">
            <v>22.6</v>
          </cell>
          <cell r="AG495">
            <v>20</v>
          </cell>
        </row>
        <row r="496">
          <cell r="P496" t="str">
            <v>ON</v>
          </cell>
          <cell r="X496">
            <v>0</v>
          </cell>
          <cell r="Y496">
            <v>0</v>
          </cell>
          <cell r="Z496">
            <v>0</v>
          </cell>
          <cell r="AA496">
            <v>6.5</v>
          </cell>
          <cell r="AB496">
            <v>56.5</v>
          </cell>
          <cell r="AG496">
            <v>50</v>
          </cell>
        </row>
        <row r="497">
          <cell r="P497" t="str">
            <v>ON</v>
          </cell>
          <cell r="X497">
            <v>0</v>
          </cell>
          <cell r="Y497">
            <v>0</v>
          </cell>
          <cell r="Z497">
            <v>0</v>
          </cell>
          <cell r="AA497">
            <v>5.2</v>
          </cell>
          <cell r="AB497">
            <v>45.2</v>
          </cell>
          <cell r="AG497">
            <v>40</v>
          </cell>
        </row>
        <row r="498">
          <cell r="P498" t="str">
            <v>ON</v>
          </cell>
          <cell r="X498">
            <v>0</v>
          </cell>
          <cell r="Y498">
            <v>0</v>
          </cell>
          <cell r="Z498">
            <v>0</v>
          </cell>
          <cell r="AA498">
            <v>5.2</v>
          </cell>
          <cell r="AB498">
            <v>45.2</v>
          </cell>
          <cell r="AG498">
            <v>40</v>
          </cell>
        </row>
        <row r="499">
          <cell r="P499" t="str">
            <v>ON</v>
          </cell>
          <cell r="X499">
            <v>0</v>
          </cell>
          <cell r="Y499">
            <v>0</v>
          </cell>
          <cell r="Z499">
            <v>0</v>
          </cell>
          <cell r="AA499">
            <v>5.2</v>
          </cell>
          <cell r="AB499">
            <v>45.2</v>
          </cell>
          <cell r="AG499">
            <v>40</v>
          </cell>
        </row>
        <row r="500">
          <cell r="P500" t="str">
            <v>ON</v>
          </cell>
          <cell r="X500">
            <v>0</v>
          </cell>
          <cell r="Y500">
            <v>0</v>
          </cell>
          <cell r="Z500">
            <v>0</v>
          </cell>
          <cell r="AA500">
            <v>5.2</v>
          </cell>
          <cell r="AB500">
            <v>45.2</v>
          </cell>
          <cell r="AG500">
            <v>40</v>
          </cell>
        </row>
        <row r="501">
          <cell r="P501" t="str">
            <v>ON</v>
          </cell>
          <cell r="X501">
            <v>0</v>
          </cell>
          <cell r="Y501">
            <v>0</v>
          </cell>
          <cell r="Z501">
            <v>0</v>
          </cell>
          <cell r="AA501">
            <v>2.6</v>
          </cell>
          <cell r="AB501">
            <v>22.6</v>
          </cell>
          <cell r="AG501">
            <v>20</v>
          </cell>
        </row>
        <row r="502">
          <cell r="P502" t="str">
            <v>ON</v>
          </cell>
          <cell r="X502">
            <v>0</v>
          </cell>
          <cell r="Y502">
            <v>0</v>
          </cell>
          <cell r="Z502">
            <v>0</v>
          </cell>
          <cell r="AA502">
            <v>2.6</v>
          </cell>
          <cell r="AB502">
            <v>22.6</v>
          </cell>
          <cell r="AG502">
            <v>20</v>
          </cell>
        </row>
        <row r="503">
          <cell r="P503" t="str">
            <v>ON</v>
          </cell>
          <cell r="X503">
            <v>0</v>
          </cell>
          <cell r="Y503">
            <v>0</v>
          </cell>
          <cell r="Z503">
            <v>0</v>
          </cell>
          <cell r="AA503">
            <v>5.2</v>
          </cell>
          <cell r="AB503">
            <v>45.2</v>
          </cell>
          <cell r="AG503">
            <v>40</v>
          </cell>
        </row>
        <row r="504">
          <cell r="P504" t="str">
            <v>ON</v>
          </cell>
          <cell r="X504">
            <v>0</v>
          </cell>
          <cell r="Y504">
            <v>0</v>
          </cell>
          <cell r="Z504">
            <v>0</v>
          </cell>
          <cell r="AA504">
            <v>5.2</v>
          </cell>
          <cell r="AB504">
            <v>45.2</v>
          </cell>
          <cell r="AG504">
            <v>40</v>
          </cell>
        </row>
        <row r="505">
          <cell r="P505" t="str">
            <v>ON</v>
          </cell>
          <cell r="X505">
            <v>0</v>
          </cell>
          <cell r="Y505">
            <v>0</v>
          </cell>
          <cell r="Z505">
            <v>0</v>
          </cell>
          <cell r="AA505">
            <v>2.6</v>
          </cell>
          <cell r="AB505">
            <v>22.6</v>
          </cell>
          <cell r="AG505">
            <v>20</v>
          </cell>
        </row>
        <row r="506">
          <cell r="P506" t="str">
            <v>ON</v>
          </cell>
          <cell r="X506">
            <v>0</v>
          </cell>
          <cell r="Y506">
            <v>0</v>
          </cell>
          <cell r="Z506">
            <v>0</v>
          </cell>
          <cell r="AA506">
            <v>5.2</v>
          </cell>
          <cell r="AB506">
            <v>45.2</v>
          </cell>
          <cell r="AG506">
            <v>40</v>
          </cell>
        </row>
        <row r="507">
          <cell r="P507" t="str">
            <v>ON</v>
          </cell>
          <cell r="X507">
            <v>0</v>
          </cell>
          <cell r="Y507">
            <v>0</v>
          </cell>
          <cell r="Z507">
            <v>0</v>
          </cell>
          <cell r="AA507">
            <v>2.6</v>
          </cell>
          <cell r="AB507">
            <v>22.6</v>
          </cell>
          <cell r="AG507">
            <v>20</v>
          </cell>
        </row>
        <row r="508">
          <cell r="P508" t="str">
            <v>ON</v>
          </cell>
          <cell r="X508">
            <v>0</v>
          </cell>
          <cell r="Y508">
            <v>0</v>
          </cell>
          <cell r="Z508">
            <v>0</v>
          </cell>
          <cell r="AA508">
            <v>2.6</v>
          </cell>
          <cell r="AB508">
            <v>22.6</v>
          </cell>
          <cell r="AG508">
            <v>20</v>
          </cell>
        </row>
        <row r="509">
          <cell r="P509" t="str">
            <v>ON</v>
          </cell>
          <cell r="X509">
            <v>0</v>
          </cell>
          <cell r="Y509">
            <v>0</v>
          </cell>
          <cell r="Z509">
            <v>0</v>
          </cell>
          <cell r="AA509">
            <v>2.6</v>
          </cell>
          <cell r="AB509">
            <v>22.6</v>
          </cell>
          <cell r="AG509">
            <v>20</v>
          </cell>
        </row>
        <row r="510">
          <cell r="P510" t="str">
            <v>ON</v>
          </cell>
          <cell r="X510">
            <v>0</v>
          </cell>
          <cell r="Y510">
            <v>0</v>
          </cell>
          <cell r="Z510">
            <v>0</v>
          </cell>
          <cell r="AA510">
            <v>2.6</v>
          </cell>
          <cell r="AB510">
            <v>22.6</v>
          </cell>
          <cell r="AG510">
            <v>20</v>
          </cell>
        </row>
        <row r="511">
          <cell r="P511" t="str">
            <v>ON</v>
          </cell>
          <cell r="X511">
            <v>0</v>
          </cell>
          <cell r="Y511">
            <v>0</v>
          </cell>
          <cell r="Z511">
            <v>0</v>
          </cell>
          <cell r="AA511">
            <v>2.6</v>
          </cell>
          <cell r="AB511">
            <v>22.6</v>
          </cell>
          <cell r="AG511">
            <v>20</v>
          </cell>
        </row>
        <row r="512">
          <cell r="P512" t="str">
            <v>ON</v>
          </cell>
          <cell r="X512">
            <v>0</v>
          </cell>
          <cell r="Y512">
            <v>0</v>
          </cell>
          <cell r="Z512">
            <v>0</v>
          </cell>
          <cell r="AA512">
            <v>5.2</v>
          </cell>
          <cell r="AB512">
            <v>45.2</v>
          </cell>
          <cell r="AG512">
            <v>40</v>
          </cell>
        </row>
        <row r="513">
          <cell r="P513" t="str">
            <v>ON</v>
          </cell>
          <cell r="X513">
            <v>0</v>
          </cell>
          <cell r="Y513">
            <v>0</v>
          </cell>
          <cell r="Z513">
            <v>0</v>
          </cell>
          <cell r="AA513">
            <v>5.2</v>
          </cell>
          <cell r="AB513">
            <v>45.2</v>
          </cell>
          <cell r="AG513">
            <v>40</v>
          </cell>
        </row>
        <row r="514">
          <cell r="P514" t="str">
            <v>ON</v>
          </cell>
          <cell r="X514">
            <v>0</v>
          </cell>
          <cell r="Y514">
            <v>0</v>
          </cell>
          <cell r="Z514">
            <v>0</v>
          </cell>
          <cell r="AA514">
            <v>2.6</v>
          </cell>
          <cell r="AB514">
            <v>22.6</v>
          </cell>
          <cell r="AG514">
            <v>20</v>
          </cell>
        </row>
        <row r="515">
          <cell r="P515" t="str">
            <v>ON</v>
          </cell>
          <cell r="X515">
            <v>0</v>
          </cell>
          <cell r="Y515">
            <v>0</v>
          </cell>
          <cell r="Z515">
            <v>0</v>
          </cell>
          <cell r="AA515">
            <v>2.6</v>
          </cell>
          <cell r="AB515">
            <v>22.6</v>
          </cell>
          <cell r="AG515">
            <v>20</v>
          </cell>
        </row>
        <row r="516">
          <cell r="P516" t="str">
            <v>ON</v>
          </cell>
          <cell r="X516">
            <v>0</v>
          </cell>
          <cell r="Y516">
            <v>0</v>
          </cell>
          <cell r="Z516">
            <v>0</v>
          </cell>
          <cell r="AA516">
            <v>2.6</v>
          </cell>
          <cell r="AB516">
            <v>22.6</v>
          </cell>
          <cell r="AG516">
            <v>20</v>
          </cell>
        </row>
        <row r="517">
          <cell r="P517" t="str">
            <v>ON</v>
          </cell>
          <cell r="X517">
            <v>0</v>
          </cell>
          <cell r="Y517">
            <v>0</v>
          </cell>
          <cell r="Z517">
            <v>0</v>
          </cell>
          <cell r="AA517">
            <v>2.6</v>
          </cell>
          <cell r="AB517">
            <v>22.6</v>
          </cell>
          <cell r="AG517">
            <v>20</v>
          </cell>
        </row>
        <row r="518">
          <cell r="P518" t="str">
            <v>ON</v>
          </cell>
          <cell r="X518">
            <v>0</v>
          </cell>
          <cell r="Y518">
            <v>0</v>
          </cell>
          <cell r="Z518">
            <v>0</v>
          </cell>
          <cell r="AA518">
            <v>2.6</v>
          </cell>
          <cell r="AB518">
            <v>22.6</v>
          </cell>
          <cell r="AG518">
            <v>20</v>
          </cell>
        </row>
        <row r="519">
          <cell r="P519" t="str">
            <v>ON</v>
          </cell>
          <cell r="X519">
            <v>0</v>
          </cell>
          <cell r="Y519">
            <v>0</v>
          </cell>
          <cell r="Z519">
            <v>0</v>
          </cell>
          <cell r="AA519">
            <v>5.2</v>
          </cell>
          <cell r="AB519">
            <v>45.2</v>
          </cell>
          <cell r="AG519">
            <v>40</v>
          </cell>
        </row>
        <row r="520">
          <cell r="P520" t="str">
            <v>ON</v>
          </cell>
          <cell r="X520">
            <v>0</v>
          </cell>
          <cell r="Y520">
            <v>0</v>
          </cell>
          <cell r="Z520">
            <v>0</v>
          </cell>
          <cell r="AA520">
            <v>2.6</v>
          </cell>
          <cell r="AB520">
            <v>22.6</v>
          </cell>
          <cell r="AG520">
            <v>20</v>
          </cell>
        </row>
        <row r="521">
          <cell r="P521" t="str">
            <v>ON</v>
          </cell>
          <cell r="X521">
            <v>0</v>
          </cell>
          <cell r="Y521">
            <v>0</v>
          </cell>
          <cell r="Z521">
            <v>0</v>
          </cell>
          <cell r="AA521">
            <v>2.6</v>
          </cell>
          <cell r="AB521">
            <v>22.6</v>
          </cell>
          <cell r="AG521">
            <v>20</v>
          </cell>
        </row>
        <row r="522">
          <cell r="P522" t="str">
            <v>ON</v>
          </cell>
          <cell r="X522">
            <v>0</v>
          </cell>
          <cell r="Y522">
            <v>0</v>
          </cell>
          <cell r="Z522">
            <v>0</v>
          </cell>
          <cell r="AA522">
            <v>2.6</v>
          </cell>
          <cell r="AB522">
            <v>22.6</v>
          </cell>
          <cell r="AG522">
            <v>20</v>
          </cell>
        </row>
        <row r="523">
          <cell r="P523" t="str">
            <v>ON</v>
          </cell>
          <cell r="X523">
            <v>0</v>
          </cell>
          <cell r="Y523">
            <v>0</v>
          </cell>
          <cell r="Z523">
            <v>0</v>
          </cell>
          <cell r="AA523">
            <v>2.6</v>
          </cell>
          <cell r="AB523">
            <v>22.6</v>
          </cell>
          <cell r="AG523">
            <v>20</v>
          </cell>
        </row>
        <row r="524">
          <cell r="P524" t="str">
            <v>ON</v>
          </cell>
          <cell r="X524">
            <v>0</v>
          </cell>
          <cell r="Y524">
            <v>0</v>
          </cell>
          <cell r="Z524">
            <v>0</v>
          </cell>
          <cell r="AA524">
            <v>2.6</v>
          </cell>
          <cell r="AB524">
            <v>22.6</v>
          </cell>
          <cell r="AG524">
            <v>20</v>
          </cell>
        </row>
        <row r="525">
          <cell r="P525" t="str">
            <v>ON</v>
          </cell>
          <cell r="X525">
            <v>0</v>
          </cell>
          <cell r="Y525">
            <v>0</v>
          </cell>
          <cell r="Z525">
            <v>0</v>
          </cell>
          <cell r="AA525">
            <v>5.2</v>
          </cell>
          <cell r="AB525">
            <v>45.2</v>
          </cell>
          <cell r="AG525">
            <v>40</v>
          </cell>
        </row>
        <row r="526">
          <cell r="P526" t="str">
            <v>ON</v>
          </cell>
          <cell r="X526">
            <v>0</v>
          </cell>
          <cell r="Y526">
            <v>0</v>
          </cell>
          <cell r="Z526">
            <v>0</v>
          </cell>
          <cell r="AA526">
            <v>5.2</v>
          </cell>
          <cell r="AB526">
            <v>45.2</v>
          </cell>
          <cell r="AG526">
            <v>40</v>
          </cell>
        </row>
        <row r="527">
          <cell r="P527" t="str">
            <v>ON</v>
          </cell>
          <cell r="X527">
            <v>0</v>
          </cell>
          <cell r="Y527">
            <v>0</v>
          </cell>
          <cell r="Z527">
            <v>0</v>
          </cell>
          <cell r="AA527">
            <v>5.2</v>
          </cell>
          <cell r="AB527">
            <v>45.2</v>
          </cell>
          <cell r="AG527">
            <v>40</v>
          </cell>
        </row>
        <row r="528">
          <cell r="P528" t="str">
            <v>ON</v>
          </cell>
          <cell r="X528">
            <v>0</v>
          </cell>
          <cell r="Y528">
            <v>0</v>
          </cell>
          <cell r="Z528">
            <v>0</v>
          </cell>
          <cell r="AA528">
            <v>2.6</v>
          </cell>
          <cell r="AB528">
            <v>22.6</v>
          </cell>
          <cell r="AG528">
            <v>20</v>
          </cell>
        </row>
        <row r="529">
          <cell r="P529" t="str">
            <v>ON</v>
          </cell>
          <cell r="X529">
            <v>0</v>
          </cell>
          <cell r="Y529">
            <v>0</v>
          </cell>
          <cell r="Z529">
            <v>0</v>
          </cell>
          <cell r="AA529">
            <v>2.6</v>
          </cell>
          <cell r="AB529">
            <v>22.6</v>
          </cell>
          <cell r="AG529">
            <v>20</v>
          </cell>
        </row>
        <row r="530">
          <cell r="P530" t="str">
            <v>ON</v>
          </cell>
          <cell r="X530">
            <v>0</v>
          </cell>
          <cell r="Y530">
            <v>0</v>
          </cell>
          <cell r="Z530">
            <v>0</v>
          </cell>
          <cell r="AA530">
            <v>2.6</v>
          </cell>
          <cell r="AB530">
            <v>22.6</v>
          </cell>
          <cell r="AG530">
            <v>20</v>
          </cell>
        </row>
        <row r="531">
          <cell r="P531" t="str">
            <v>ON</v>
          </cell>
          <cell r="X531">
            <v>0</v>
          </cell>
          <cell r="Y531">
            <v>0</v>
          </cell>
          <cell r="Z531">
            <v>0</v>
          </cell>
          <cell r="AA531">
            <v>2.6</v>
          </cell>
          <cell r="AB531">
            <v>22.6</v>
          </cell>
          <cell r="AG531">
            <v>20</v>
          </cell>
        </row>
        <row r="532">
          <cell r="P532" t="str">
            <v>ON</v>
          </cell>
          <cell r="X532">
            <v>0</v>
          </cell>
          <cell r="Y532">
            <v>0</v>
          </cell>
          <cell r="Z532">
            <v>0</v>
          </cell>
          <cell r="AA532">
            <v>2.6</v>
          </cell>
          <cell r="AB532">
            <v>22.6</v>
          </cell>
          <cell r="AG532">
            <v>20</v>
          </cell>
        </row>
        <row r="533">
          <cell r="P533" t="str">
            <v>ON</v>
          </cell>
          <cell r="X533">
            <v>0</v>
          </cell>
          <cell r="Y533">
            <v>0</v>
          </cell>
          <cell r="Z533">
            <v>0</v>
          </cell>
          <cell r="AA533">
            <v>2.6</v>
          </cell>
          <cell r="AB533">
            <v>22.6</v>
          </cell>
          <cell r="AG533">
            <v>20</v>
          </cell>
        </row>
        <row r="534">
          <cell r="P534" t="str">
            <v>ON</v>
          </cell>
          <cell r="X534">
            <v>0</v>
          </cell>
          <cell r="Y534">
            <v>0</v>
          </cell>
          <cell r="Z534">
            <v>0</v>
          </cell>
          <cell r="AA534">
            <v>5.2</v>
          </cell>
          <cell r="AB534">
            <v>45.2</v>
          </cell>
          <cell r="AG534">
            <v>40</v>
          </cell>
        </row>
        <row r="535">
          <cell r="P535" t="str">
            <v>ON</v>
          </cell>
          <cell r="X535">
            <v>0</v>
          </cell>
          <cell r="Y535">
            <v>0</v>
          </cell>
          <cell r="Z535">
            <v>0</v>
          </cell>
          <cell r="AA535">
            <v>2.6</v>
          </cell>
          <cell r="AB535">
            <v>22.6</v>
          </cell>
          <cell r="AG535">
            <v>20</v>
          </cell>
        </row>
        <row r="536">
          <cell r="P536" t="str">
            <v>ON</v>
          </cell>
          <cell r="X536">
            <v>0</v>
          </cell>
          <cell r="Y536">
            <v>0</v>
          </cell>
          <cell r="Z536">
            <v>0</v>
          </cell>
          <cell r="AA536">
            <v>2.6</v>
          </cell>
          <cell r="AB536">
            <v>22.6</v>
          </cell>
          <cell r="AG536">
            <v>20</v>
          </cell>
        </row>
        <row r="537">
          <cell r="P537" t="str">
            <v>ON</v>
          </cell>
          <cell r="X537">
            <v>0</v>
          </cell>
          <cell r="Y537">
            <v>0</v>
          </cell>
          <cell r="Z537">
            <v>0</v>
          </cell>
          <cell r="AA537">
            <v>2.6</v>
          </cell>
          <cell r="AB537">
            <v>22.6</v>
          </cell>
          <cell r="AG537">
            <v>20</v>
          </cell>
        </row>
        <row r="538">
          <cell r="P538" t="str">
            <v>ON</v>
          </cell>
          <cell r="X538">
            <v>0</v>
          </cell>
          <cell r="Y538">
            <v>0</v>
          </cell>
          <cell r="Z538">
            <v>0</v>
          </cell>
          <cell r="AA538">
            <v>2.6</v>
          </cell>
          <cell r="AB538">
            <v>22.6</v>
          </cell>
          <cell r="AG538">
            <v>20</v>
          </cell>
        </row>
        <row r="539">
          <cell r="P539" t="str">
            <v>ON</v>
          </cell>
          <cell r="X539">
            <v>0</v>
          </cell>
          <cell r="Y539">
            <v>0</v>
          </cell>
          <cell r="Z539">
            <v>0</v>
          </cell>
          <cell r="AA539">
            <v>2.6</v>
          </cell>
          <cell r="AB539">
            <v>22.6</v>
          </cell>
          <cell r="AG539">
            <v>20</v>
          </cell>
        </row>
        <row r="540">
          <cell r="P540" t="str">
            <v>ON</v>
          </cell>
          <cell r="X540">
            <v>0</v>
          </cell>
          <cell r="Y540">
            <v>0</v>
          </cell>
          <cell r="Z540">
            <v>0</v>
          </cell>
          <cell r="AA540">
            <v>5.2</v>
          </cell>
          <cell r="AB540">
            <v>45.2</v>
          </cell>
          <cell r="AG540">
            <v>40</v>
          </cell>
        </row>
        <row r="541">
          <cell r="P541" t="str">
            <v>QC</v>
          </cell>
          <cell r="X541">
            <v>1</v>
          </cell>
          <cell r="Y541">
            <v>0</v>
          </cell>
          <cell r="Z541">
            <v>1.9950000000000001</v>
          </cell>
          <cell r="AA541">
            <v>0</v>
          </cell>
          <cell r="AB541">
            <v>22.995000000000001</v>
          </cell>
          <cell r="AG541">
            <v>20</v>
          </cell>
        </row>
        <row r="542">
          <cell r="P542" t="str">
            <v>QC</v>
          </cell>
          <cell r="X542">
            <v>1</v>
          </cell>
          <cell r="Y542">
            <v>0</v>
          </cell>
          <cell r="Z542">
            <v>1.9950000000000001</v>
          </cell>
          <cell r="AA542">
            <v>0</v>
          </cell>
          <cell r="AB542">
            <v>22.995000000000001</v>
          </cell>
          <cell r="AG542">
            <v>20</v>
          </cell>
        </row>
        <row r="543">
          <cell r="P543" t="str">
            <v>QC</v>
          </cell>
          <cell r="X543">
            <v>1</v>
          </cell>
          <cell r="Y543">
            <v>0</v>
          </cell>
          <cell r="Z543">
            <v>1.9950000000000001</v>
          </cell>
          <cell r="AA543">
            <v>0</v>
          </cell>
          <cell r="AB543">
            <v>22.995000000000001</v>
          </cell>
          <cell r="AG543">
            <v>20</v>
          </cell>
        </row>
        <row r="544">
          <cell r="P544" t="str">
            <v>QC</v>
          </cell>
          <cell r="X544">
            <v>1</v>
          </cell>
          <cell r="Y544">
            <v>0</v>
          </cell>
          <cell r="Z544">
            <v>1.9950000000000001</v>
          </cell>
          <cell r="AA544">
            <v>0</v>
          </cell>
          <cell r="AB544">
            <v>22.995000000000001</v>
          </cell>
          <cell r="AG544">
            <v>20</v>
          </cell>
        </row>
        <row r="545">
          <cell r="P545" t="str">
            <v>QC</v>
          </cell>
          <cell r="X545">
            <v>1</v>
          </cell>
          <cell r="Y545">
            <v>0</v>
          </cell>
          <cell r="Z545">
            <v>1.9950000000000001</v>
          </cell>
          <cell r="AA545">
            <v>0</v>
          </cell>
          <cell r="AB545">
            <v>22.995000000000001</v>
          </cell>
          <cell r="AG545">
            <v>20</v>
          </cell>
        </row>
        <row r="546">
          <cell r="P546" t="str">
            <v>QC</v>
          </cell>
          <cell r="X546">
            <v>1</v>
          </cell>
          <cell r="Y546">
            <v>0</v>
          </cell>
          <cell r="Z546">
            <v>1.9950000000000001</v>
          </cell>
          <cell r="AA546">
            <v>0</v>
          </cell>
          <cell r="AB546">
            <v>22.995000000000001</v>
          </cell>
          <cell r="AG546">
            <v>20</v>
          </cell>
        </row>
        <row r="547">
          <cell r="P547" t="str">
            <v>QC</v>
          </cell>
          <cell r="X547">
            <v>1</v>
          </cell>
          <cell r="Y547">
            <v>0</v>
          </cell>
          <cell r="Z547">
            <v>1.9950000000000001</v>
          </cell>
          <cell r="AA547">
            <v>0</v>
          </cell>
          <cell r="AB547">
            <v>22.995000000000001</v>
          </cell>
          <cell r="AG547">
            <v>20</v>
          </cell>
        </row>
        <row r="548">
          <cell r="P548" t="str">
            <v>QC</v>
          </cell>
          <cell r="X548">
            <v>1</v>
          </cell>
          <cell r="Y548">
            <v>0</v>
          </cell>
          <cell r="Z548">
            <v>1.9950000000000001</v>
          </cell>
          <cell r="AA548">
            <v>0</v>
          </cell>
          <cell r="AB548">
            <v>22.995000000000001</v>
          </cell>
          <cell r="AG548">
            <v>20</v>
          </cell>
        </row>
        <row r="549">
          <cell r="P549" t="str">
            <v>QC</v>
          </cell>
          <cell r="X549">
            <v>2</v>
          </cell>
          <cell r="Y549">
            <v>0</v>
          </cell>
          <cell r="Z549">
            <v>3.99</v>
          </cell>
          <cell r="AA549">
            <v>0</v>
          </cell>
          <cell r="AB549">
            <v>45.99</v>
          </cell>
          <cell r="AG549">
            <v>40</v>
          </cell>
        </row>
        <row r="550">
          <cell r="P550" t="str">
            <v>QC</v>
          </cell>
          <cell r="X550">
            <v>1</v>
          </cell>
          <cell r="Y550">
            <v>0</v>
          </cell>
          <cell r="Z550">
            <v>1.9950000000000001</v>
          </cell>
          <cell r="AA550">
            <v>0</v>
          </cell>
          <cell r="AB550">
            <v>22.995000000000001</v>
          </cell>
          <cell r="AG550">
            <v>20</v>
          </cell>
        </row>
        <row r="551">
          <cell r="P551" t="str">
            <v>QC</v>
          </cell>
          <cell r="X551">
            <v>1</v>
          </cell>
          <cell r="Y551">
            <v>0</v>
          </cell>
          <cell r="Z551">
            <v>1.9950000000000001</v>
          </cell>
          <cell r="AA551">
            <v>0</v>
          </cell>
          <cell r="AB551">
            <v>22.995000000000001</v>
          </cell>
          <cell r="AG551">
            <v>20</v>
          </cell>
        </row>
        <row r="552">
          <cell r="P552" t="str">
            <v>QC</v>
          </cell>
          <cell r="X552">
            <v>1</v>
          </cell>
          <cell r="Y552">
            <v>0</v>
          </cell>
          <cell r="Z552">
            <v>1.9950000000000001</v>
          </cell>
          <cell r="AA552">
            <v>0</v>
          </cell>
          <cell r="AB552">
            <v>22.995000000000001</v>
          </cell>
          <cell r="AG552">
            <v>20</v>
          </cell>
        </row>
        <row r="553">
          <cell r="P553" t="str">
            <v>QC</v>
          </cell>
          <cell r="X553">
            <v>2</v>
          </cell>
          <cell r="Y553">
            <v>0</v>
          </cell>
          <cell r="Z553">
            <v>3.99</v>
          </cell>
          <cell r="AA553">
            <v>0</v>
          </cell>
          <cell r="AB553">
            <v>45.99</v>
          </cell>
          <cell r="AG553">
            <v>40</v>
          </cell>
        </row>
        <row r="554">
          <cell r="P554" t="str">
            <v>QC</v>
          </cell>
          <cell r="X554">
            <v>1</v>
          </cell>
          <cell r="Y554">
            <v>0</v>
          </cell>
          <cell r="Z554">
            <v>1.9950000000000001</v>
          </cell>
          <cell r="AA554">
            <v>0</v>
          </cell>
          <cell r="AB554">
            <v>22.995000000000001</v>
          </cell>
          <cell r="AG554">
            <v>20</v>
          </cell>
        </row>
        <row r="555">
          <cell r="P555" t="str">
            <v>QC</v>
          </cell>
          <cell r="X555">
            <v>1</v>
          </cell>
          <cell r="Y555">
            <v>0</v>
          </cell>
          <cell r="Z555">
            <v>1.9950000000000001</v>
          </cell>
          <cell r="AA555">
            <v>0</v>
          </cell>
          <cell r="AB555">
            <v>22.995000000000001</v>
          </cell>
          <cell r="AG555">
            <v>20</v>
          </cell>
        </row>
        <row r="556">
          <cell r="P556" t="str">
            <v>QC</v>
          </cell>
          <cell r="X556">
            <v>1</v>
          </cell>
          <cell r="Y556">
            <v>0</v>
          </cell>
          <cell r="Z556">
            <v>1.9950000000000001</v>
          </cell>
          <cell r="AA556">
            <v>0</v>
          </cell>
          <cell r="AB556">
            <v>22.995000000000001</v>
          </cell>
          <cell r="AG556">
            <v>20</v>
          </cell>
        </row>
        <row r="557">
          <cell r="P557" t="str">
            <v>QC</v>
          </cell>
          <cell r="X557">
            <v>1</v>
          </cell>
          <cell r="Y557">
            <v>0</v>
          </cell>
          <cell r="Z557">
            <v>1.9950000000000001</v>
          </cell>
          <cell r="AA557">
            <v>0</v>
          </cell>
          <cell r="AB557">
            <v>22.995000000000001</v>
          </cell>
          <cell r="AG557">
            <v>20</v>
          </cell>
        </row>
        <row r="558">
          <cell r="P558" t="str">
            <v>QC</v>
          </cell>
          <cell r="X558">
            <v>1</v>
          </cell>
          <cell r="Y558">
            <v>0</v>
          </cell>
          <cell r="Z558">
            <v>1.9950000000000001</v>
          </cell>
          <cell r="AA558">
            <v>0</v>
          </cell>
          <cell r="AB558">
            <v>22.995000000000001</v>
          </cell>
          <cell r="AG558">
            <v>20</v>
          </cell>
        </row>
        <row r="559">
          <cell r="P559" t="str">
            <v>QC</v>
          </cell>
          <cell r="X559">
            <v>1</v>
          </cell>
          <cell r="Y559">
            <v>0</v>
          </cell>
          <cell r="Z559">
            <v>1.9950000000000001</v>
          </cell>
          <cell r="AA559">
            <v>0</v>
          </cell>
          <cell r="AB559">
            <v>22.995000000000001</v>
          </cell>
          <cell r="AG559">
            <v>20</v>
          </cell>
        </row>
        <row r="560">
          <cell r="P560" t="str">
            <v>QC</v>
          </cell>
          <cell r="X560">
            <v>1</v>
          </cell>
          <cell r="Y560">
            <v>0</v>
          </cell>
          <cell r="Z560">
            <v>1.9950000000000001</v>
          </cell>
          <cell r="AA560">
            <v>0</v>
          </cell>
          <cell r="AB560">
            <v>22.995000000000001</v>
          </cell>
          <cell r="AG560">
            <v>20</v>
          </cell>
        </row>
        <row r="561">
          <cell r="P561" t="str">
            <v>QC</v>
          </cell>
          <cell r="X561">
            <v>1</v>
          </cell>
          <cell r="Y561">
            <v>0</v>
          </cell>
          <cell r="Z561">
            <v>1.9950000000000001</v>
          </cell>
          <cell r="AA561">
            <v>0</v>
          </cell>
          <cell r="AB561">
            <v>22.995000000000001</v>
          </cell>
          <cell r="AG561">
            <v>20</v>
          </cell>
        </row>
        <row r="562">
          <cell r="P562" t="str">
            <v>QC</v>
          </cell>
          <cell r="X562">
            <v>1</v>
          </cell>
          <cell r="Y562">
            <v>0</v>
          </cell>
          <cell r="Z562">
            <v>1.9950000000000001</v>
          </cell>
          <cell r="AA562">
            <v>0</v>
          </cell>
          <cell r="AB562">
            <v>22.995000000000001</v>
          </cell>
          <cell r="AG562">
            <v>20</v>
          </cell>
        </row>
        <row r="563">
          <cell r="P563" t="str">
            <v>QC</v>
          </cell>
          <cell r="X563">
            <v>1</v>
          </cell>
          <cell r="Y563">
            <v>0</v>
          </cell>
          <cell r="Z563">
            <v>1.9950000000000001</v>
          </cell>
          <cell r="AA563">
            <v>0</v>
          </cell>
          <cell r="AB563">
            <v>22.995000000000001</v>
          </cell>
          <cell r="AG563">
            <v>20</v>
          </cell>
        </row>
        <row r="564">
          <cell r="P564" t="str">
            <v>QC</v>
          </cell>
          <cell r="X564">
            <v>1</v>
          </cell>
          <cell r="Y564">
            <v>0</v>
          </cell>
          <cell r="Z564">
            <v>1.9950000000000001</v>
          </cell>
          <cell r="AA564">
            <v>0</v>
          </cell>
          <cell r="AB564">
            <v>22.995000000000001</v>
          </cell>
          <cell r="AG564">
            <v>20</v>
          </cell>
        </row>
        <row r="565">
          <cell r="P565" t="str">
            <v>QC</v>
          </cell>
          <cell r="X565">
            <v>1</v>
          </cell>
          <cell r="Y565">
            <v>0</v>
          </cell>
          <cell r="Z565">
            <v>1.9950000000000001</v>
          </cell>
          <cell r="AA565">
            <v>0</v>
          </cell>
          <cell r="AB565">
            <v>22.995000000000001</v>
          </cell>
          <cell r="AG565">
            <v>20</v>
          </cell>
        </row>
        <row r="566">
          <cell r="P566" t="str">
            <v>QC</v>
          </cell>
          <cell r="X566">
            <v>1</v>
          </cell>
          <cell r="Y566">
            <v>0</v>
          </cell>
          <cell r="Z566">
            <v>1.9950000000000001</v>
          </cell>
          <cell r="AA566">
            <v>0</v>
          </cell>
          <cell r="AB566">
            <v>22.995000000000001</v>
          </cell>
          <cell r="AG566">
            <v>20</v>
          </cell>
        </row>
        <row r="567">
          <cell r="P567" t="str">
            <v>QC</v>
          </cell>
          <cell r="X567">
            <v>1</v>
          </cell>
          <cell r="Y567">
            <v>0</v>
          </cell>
          <cell r="Z567">
            <v>1.9950000000000001</v>
          </cell>
          <cell r="AA567">
            <v>0</v>
          </cell>
          <cell r="AB567">
            <v>22.995000000000001</v>
          </cell>
          <cell r="AG567">
            <v>20</v>
          </cell>
        </row>
        <row r="568">
          <cell r="P568" t="str">
            <v>QC</v>
          </cell>
          <cell r="X568">
            <v>1</v>
          </cell>
          <cell r="Y568">
            <v>0</v>
          </cell>
          <cell r="Z568">
            <v>1.9950000000000001</v>
          </cell>
          <cell r="AA568">
            <v>0</v>
          </cell>
          <cell r="AB568">
            <v>22.995000000000001</v>
          </cell>
          <cell r="AG568">
            <v>20</v>
          </cell>
        </row>
        <row r="569">
          <cell r="P569" t="str">
            <v>QC</v>
          </cell>
          <cell r="X569">
            <v>1</v>
          </cell>
          <cell r="Y569">
            <v>0</v>
          </cell>
          <cell r="Z569">
            <v>1.9950000000000001</v>
          </cell>
          <cell r="AA569">
            <v>0</v>
          </cell>
          <cell r="AB569">
            <v>22.995000000000001</v>
          </cell>
          <cell r="AG569">
            <v>20</v>
          </cell>
        </row>
        <row r="570">
          <cell r="P570" t="str">
            <v>QC</v>
          </cell>
          <cell r="X570">
            <v>1</v>
          </cell>
          <cell r="Y570">
            <v>0</v>
          </cell>
          <cell r="Z570">
            <v>1.9950000000000001</v>
          </cell>
          <cell r="AA570">
            <v>0</v>
          </cell>
          <cell r="AB570">
            <v>22.995000000000001</v>
          </cell>
          <cell r="AG570">
            <v>20</v>
          </cell>
        </row>
        <row r="571">
          <cell r="P571" t="str">
            <v>QC</v>
          </cell>
          <cell r="X571">
            <v>1</v>
          </cell>
          <cell r="Y571">
            <v>0</v>
          </cell>
          <cell r="Z571">
            <v>1.9950000000000001</v>
          </cell>
          <cell r="AA571">
            <v>0</v>
          </cell>
          <cell r="AB571">
            <v>22.995000000000001</v>
          </cell>
          <cell r="AG571">
            <v>20</v>
          </cell>
        </row>
        <row r="572">
          <cell r="P572" t="str">
            <v>QC</v>
          </cell>
          <cell r="X572">
            <v>1</v>
          </cell>
          <cell r="Y572">
            <v>0</v>
          </cell>
          <cell r="Z572">
            <v>1.9950000000000001</v>
          </cell>
          <cell r="AA572">
            <v>0</v>
          </cell>
          <cell r="AB572">
            <v>22.995000000000001</v>
          </cell>
          <cell r="AG572">
            <v>20</v>
          </cell>
        </row>
        <row r="573">
          <cell r="P573" t="str">
            <v>QC</v>
          </cell>
          <cell r="X573">
            <v>1</v>
          </cell>
          <cell r="Y573">
            <v>0</v>
          </cell>
          <cell r="Z573">
            <v>1.9950000000000001</v>
          </cell>
          <cell r="AA573">
            <v>0</v>
          </cell>
          <cell r="AB573">
            <v>22.995000000000001</v>
          </cell>
          <cell r="AG573">
            <v>20</v>
          </cell>
        </row>
        <row r="574">
          <cell r="P574" t="str">
            <v>QC</v>
          </cell>
          <cell r="X574">
            <v>1</v>
          </cell>
          <cell r="Y574">
            <v>0</v>
          </cell>
          <cell r="Z574">
            <v>1.9950000000000001</v>
          </cell>
          <cell r="AA574">
            <v>0</v>
          </cell>
          <cell r="AB574">
            <v>22.995000000000001</v>
          </cell>
          <cell r="AG574">
            <v>20</v>
          </cell>
        </row>
        <row r="575">
          <cell r="P575" t="str">
            <v>QC</v>
          </cell>
          <cell r="X575">
            <v>2</v>
          </cell>
          <cell r="Y575">
            <v>0</v>
          </cell>
          <cell r="Z575">
            <v>3.99</v>
          </cell>
          <cell r="AA575">
            <v>0</v>
          </cell>
          <cell r="AB575">
            <v>45.99</v>
          </cell>
          <cell r="AG575">
            <v>40</v>
          </cell>
        </row>
        <row r="576">
          <cell r="P576" t="str">
            <v>QC</v>
          </cell>
          <cell r="X576">
            <v>1</v>
          </cell>
          <cell r="Y576">
            <v>0</v>
          </cell>
          <cell r="Z576">
            <v>1.9950000000000001</v>
          </cell>
          <cell r="AA576">
            <v>0</v>
          </cell>
          <cell r="AB576">
            <v>22.995000000000001</v>
          </cell>
          <cell r="AG576">
            <v>20</v>
          </cell>
        </row>
        <row r="577">
          <cell r="P577" t="str">
            <v>QC</v>
          </cell>
          <cell r="X577">
            <v>1</v>
          </cell>
          <cell r="Y577">
            <v>0</v>
          </cell>
          <cell r="Z577">
            <v>1.9950000000000001</v>
          </cell>
          <cell r="AA577">
            <v>0</v>
          </cell>
          <cell r="AB577">
            <v>22.995000000000001</v>
          </cell>
          <cell r="AG577">
            <v>20</v>
          </cell>
        </row>
        <row r="578">
          <cell r="P578" t="str">
            <v>QC</v>
          </cell>
          <cell r="X578">
            <v>1</v>
          </cell>
          <cell r="Y578">
            <v>0</v>
          </cell>
          <cell r="Z578">
            <v>1.9950000000000001</v>
          </cell>
          <cell r="AA578">
            <v>0</v>
          </cell>
          <cell r="AB578">
            <v>22.995000000000001</v>
          </cell>
          <cell r="AG578">
            <v>20</v>
          </cell>
        </row>
        <row r="579">
          <cell r="P579" t="str">
            <v>QC</v>
          </cell>
          <cell r="X579">
            <v>2.5</v>
          </cell>
          <cell r="Y579">
            <v>0</v>
          </cell>
          <cell r="Z579">
            <v>4.9874999999999998</v>
          </cell>
          <cell r="AA579">
            <v>0</v>
          </cell>
          <cell r="AB579">
            <v>57.487499999999997</v>
          </cell>
          <cell r="AG579">
            <v>50</v>
          </cell>
        </row>
        <row r="580">
          <cell r="P580" t="str">
            <v>QC</v>
          </cell>
          <cell r="X580">
            <v>1</v>
          </cell>
          <cell r="Y580">
            <v>0</v>
          </cell>
          <cell r="Z580">
            <v>1.9950000000000001</v>
          </cell>
          <cell r="AA580">
            <v>0</v>
          </cell>
          <cell r="AB580">
            <v>22.995000000000001</v>
          </cell>
          <cell r="AG580">
            <v>20</v>
          </cell>
        </row>
        <row r="581">
          <cell r="P581" t="str">
            <v>QC</v>
          </cell>
          <cell r="X581">
            <v>1</v>
          </cell>
          <cell r="Y581">
            <v>0</v>
          </cell>
          <cell r="Z581">
            <v>1.9950000000000001</v>
          </cell>
          <cell r="AA581">
            <v>0</v>
          </cell>
          <cell r="AB581">
            <v>22.995000000000001</v>
          </cell>
          <cell r="AG581">
            <v>20</v>
          </cell>
        </row>
        <row r="582">
          <cell r="P582" t="str">
            <v>QC</v>
          </cell>
          <cell r="X582">
            <v>1</v>
          </cell>
          <cell r="Y582">
            <v>0</v>
          </cell>
          <cell r="Z582">
            <v>1.9950000000000001</v>
          </cell>
          <cell r="AA582">
            <v>0</v>
          </cell>
          <cell r="AB582">
            <v>22.995000000000001</v>
          </cell>
          <cell r="AG582">
            <v>20</v>
          </cell>
        </row>
        <row r="583">
          <cell r="P583" t="str">
            <v>QC</v>
          </cell>
          <cell r="X583">
            <v>1</v>
          </cell>
          <cell r="Y583">
            <v>0</v>
          </cell>
          <cell r="Z583">
            <v>1.9950000000000001</v>
          </cell>
          <cell r="AA583">
            <v>0</v>
          </cell>
          <cell r="AB583">
            <v>22.995000000000001</v>
          </cell>
          <cell r="AG583">
            <v>20</v>
          </cell>
        </row>
        <row r="584">
          <cell r="P584" t="str">
            <v>QC</v>
          </cell>
          <cell r="X584">
            <v>1</v>
          </cell>
          <cell r="Y584">
            <v>0</v>
          </cell>
          <cell r="Z584">
            <v>1.9950000000000001</v>
          </cell>
          <cell r="AA584">
            <v>0</v>
          </cell>
          <cell r="AB584">
            <v>22.995000000000001</v>
          </cell>
          <cell r="AG584">
            <v>20</v>
          </cell>
        </row>
        <row r="585">
          <cell r="P585" t="str">
            <v>QC</v>
          </cell>
          <cell r="X585">
            <v>1</v>
          </cell>
          <cell r="Y585">
            <v>0</v>
          </cell>
          <cell r="Z585">
            <v>1.9950000000000001</v>
          </cell>
          <cell r="AA585">
            <v>0</v>
          </cell>
          <cell r="AB585">
            <v>22.995000000000001</v>
          </cell>
          <cell r="AG585">
            <v>20</v>
          </cell>
        </row>
        <row r="586">
          <cell r="P586" t="str">
            <v>QC</v>
          </cell>
          <cell r="X586">
            <v>1</v>
          </cell>
          <cell r="Y586">
            <v>0</v>
          </cell>
          <cell r="Z586">
            <v>1.9950000000000001</v>
          </cell>
          <cell r="AA586">
            <v>0</v>
          </cell>
          <cell r="AB586">
            <v>22.995000000000001</v>
          </cell>
          <cell r="AG586">
            <v>20</v>
          </cell>
        </row>
        <row r="587">
          <cell r="P587" t="str">
            <v>QC</v>
          </cell>
          <cell r="X587">
            <v>1</v>
          </cell>
          <cell r="Y587">
            <v>0</v>
          </cell>
          <cell r="Z587">
            <v>1.9950000000000001</v>
          </cell>
          <cell r="AA587">
            <v>0</v>
          </cell>
          <cell r="AB587">
            <v>22.995000000000001</v>
          </cell>
          <cell r="AG587">
            <v>20</v>
          </cell>
        </row>
        <row r="588">
          <cell r="P588" t="str">
            <v>QC</v>
          </cell>
          <cell r="X588">
            <v>1</v>
          </cell>
          <cell r="Y588">
            <v>0</v>
          </cell>
          <cell r="Z588">
            <v>1.9950000000000001</v>
          </cell>
          <cell r="AA588">
            <v>0</v>
          </cell>
          <cell r="AB588">
            <v>22.995000000000001</v>
          </cell>
          <cell r="AG588">
            <v>20</v>
          </cell>
        </row>
        <row r="589">
          <cell r="P589" t="str">
            <v>QC</v>
          </cell>
          <cell r="X589">
            <v>2.5</v>
          </cell>
          <cell r="Y589">
            <v>0</v>
          </cell>
          <cell r="Z589">
            <v>4.9874999999999998</v>
          </cell>
          <cell r="AA589">
            <v>0</v>
          </cell>
          <cell r="AB589">
            <v>57.487499999999997</v>
          </cell>
          <cell r="AG589">
            <v>50</v>
          </cell>
        </row>
        <row r="590">
          <cell r="P590" t="str">
            <v>QC</v>
          </cell>
          <cell r="X590">
            <v>1</v>
          </cell>
          <cell r="Y590">
            <v>0</v>
          </cell>
          <cell r="Z590">
            <v>1.9950000000000001</v>
          </cell>
          <cell r="AA590">
            <v>0</v>
          </cell>
          <cell r="AB590">
            <v>22.995000000000001</v>
          </cell>
          <cell r="AG590">
            <v>20</v>
          </cell>
        </row>
        <row r="591">
          <cell r="P591" t="str">
            <v>QC</v>
          </cell>
          <cell r="X591">
            <v>1</v>
          </cell>
          <cell r="Y591">
            <v>0</v>
          </cell>
          <cell r="Z591">
            <v>1.9950000000000001</v>
          </cell>
          <cell r="AA591">
            <v>0</v>
          </cell>
          <cell r="AB591">
            <v>22.995000000000001</v>
          </cell>
          <cell r="AG591">
            <v>20</v>
          </cell>
        </row>
        <row r="592">
          <cell r="P592" t="str">
            <v>QC</v>
          </cell>
          <cell r="X592">
            <v>1</v>
          </cell>
          <cell r="Y592">
            <v>0</v>
          </cell>
          <cell r="Z592">
            <v>1.9950000000000001</v>
          </cell>
          <cell r="AA592">
            <v>0</v>
          </cell>
          <cell r="AB592">
            <v>22.995000000000001</v>
          </cell>
          <cell r="AG592">
            <v>20</v>
          </cell>
        </row>
        <row r="593">
          <cell r="P593" t="str">
            <v>QC</v>
          </cell>
          <cell r="X593">
            <v>1</v>
          </cell>
          <cell r="Y593">
            <v>0</v>
          </cell>
          <cell r="Z593">
            <v>1.9950000000000001</v>
          </cell>
          <cell r="AA593">
            <v>0</v>
          </cell>
          <cell r="AB593">
            <v>22.995000000000001</v>
          </cell>
          <cell r="AG593">
            <v>20</v>
          </cell>
        </row>
        <row r="594">
          <cell r="P594" t="str">
            <v>QC</v>
          </cell>
          <cell r="X594">
            <v>1</v>
          </cell>
          <cell r="Y594">
            <v>0</v>
          </cell>
          <cell r="Z594">
            <v>1.9950000000000001</v>
          </cell>
          <cell r="AA594">
            <v>0</v>
          </cell>
          <cell r="AB594">
            <v>22.995000000000001</v>
          </cell>
          <cell r="AG594">
            <v>20</v>
          </cell>
        </row>
        <row r="595">
          <cell r="P595" t="str">
            <v>QC</v>
          </cell>
          <cell r="X595">
            <v>1</v>
          </cell>
          <cell r="Y595">
            <v>0</v>
          </cell>
          <cell r="Z595">
            <v>1.9950000000000001</v>
          </cell>
          <cell r="AA595">
            <v>0</v>
          </cell>
          <cell r="AB595">
            <v>22.995000000000001</v>
          </cell>
          <cell r="AG595">
            <v>20</v>
          </cell>
        </row>
        <row r="596">
          <cell r="X596">
            <v>0</v>
          </cell>
          <cell r="Y596">
            <v>0</v>
          </cell>
          <cell r="Z596">
            <v>0</v>
          </cell>
          <cell r="AA596">
            <v>0</v>
          </cell>
          <cell r="AB596">
            <v>0</v>
          </cell>
          <cell r="AG596">
            <v>0</v>
          </cell>
        </row>
        <row r="597">
          <cell r="X597">
            <v>0</v>
          </cell>
          <cell r="Y597">
            <v>0</v>
          </cell>
          <cell r="Z597">
            <v>0</v>
          </cell>
          <cell r="AA597">
            <v>0</v>
          </cell>
          <cell r="AB597">
            <v>0</v>
          </cell>
          <cell r="AG597">
            <v>0</v>
          </cell>
        </row>
        <row r="598">
          <cell r="X598">
            <v>0</v>
          </cell>
          <cell r="Y598">
            <v>0</v>
          </cell>
          <cell r="Z598">
            <v>0</v>
          </cell>
          <cell r="AA598">
            <v>0</v>
          </cell>
          <cell r="AB598">
            <v>0</v>
          </cell>
          <cell r="AG598">
            <v>0</v>
          </cell>
        </row>
        <row r="599">
          <cell r="X599">
            <v>0</v>
          </cell>
          <cell r="Y599">
            <v>0</v>
          </cell>
          <cell r="Z599">
            <v>0</v>
          </cell>
          <cell r="AA599">
            <v>0</v>
          </cell>
          <cell r="AB599">
            <v>0</v>
          </cell>
          <cell r="AG599">
            <v>0</v>
          </cell>
        </row>
        <row r="600">
          <cell r="X600">
            <v>0</v>
          </cell>
          <cell r="Y600">
            <v>0</v>
          </cell>
          <cell r="Z600">
            <v>0</v>
          </cell>
          <cell r="AA600">
            <v>0</v>
          </cell>
          <cell r="AB600">
            <v>0</v>
          </cell>
          <cell r="AG600">
            <v>0</v>
          </cell>
        </row>
        <row r="601">
          <cell r="X601">
            <v>0</v>
          </cell>
          <cell r="Y601">
            <v>0</v>
          </cell>
          <cell r="Z601">
            <v>0</v>
          </cell>
          <cell r="AA601">
            <v>0</v>
          </cell>
          <cell r="AB601">
            <v>0</v>
          </cell>
          <cell r="AG601">
            <v>0</v>
          </cell>
        </row>
        <row r="602">
          <cell r="X602">
            <v>0</v>
          </cell>
          <cell r="Y602">
            <v>0</v>
          </cell>
          <cell r="Z602">
            <v>0</v>
          </cell>
          <cell r="AA602">
            <v>0</v>
          </cell>
          <cell r="AB602">
            <v>0</v>
          </cell>
          <cell r="AG602">
            <v>0</v>
          </cell>
        </row>
        <row r="603">
          <cell r="X603">
            <v>0</v>
          </cell>
          <cell r="Y603">
            <v>0</v>
          </cell>
          <cell r="Z603">
            <v>0</v>
          </cell>
          <cell r="AA603">
            <v>0</v>
          </cell>
          <cell r="AB603">
            <v>0</v>
          </cell>
          <cell r="AG603">
            <v>0</v>
          </cell>
        </row>
        <row r="604">
          <cell r="X604">
            <v>0</v>
          </cell>
          <cell r="Y604">
            <v>0</v>
          </cell>
          <cell r="Z604">
            <v>0</v>
          </cell>
          <cell r="AA604">
            <v>0</v>
          </cell>
          <cell r="AB604">
            <v>0</v>
          </cell>
          <cell r="AG604">
            <v>0</v>
          </cell>
        </row>
        <row r="605">
          <cell r="X605">
            <v>0</v>
          </cell>
          <cell r="Y605">
            <v>0</v>
          </cell>
          <cell r="Z605">
            <v>0</v>
          </cell>
          <cell r="AA605">
            <v>0</v>
          </cell>
          <cell r="AB605">
            <v>0</v>
          </cell>
          <cell r="AG605">
            <v>0</v>
          </cell>
        </row>
        <row r="606">
          <cell r="X606">
            <v>0</v>
          </cell>
          <cell r="Y606">
            <v>0</v>
          </cell>
          <cell r="Z606">
            <v>0</v>
          </cell>
          <cell r="AA606">
            <v>0</v>
          </cell>
          <cell r="AB606">
            <v>0</v>
          </cell>
          <cell r="AG606">
            <v>0</v>
          </cell>
        </row>
        <row r="607">
          <cell r="X607">
            <v>0</v>
          </cell>
          <cell r="Y607">
            <v>0</v>
          </cell>
          <cell r="Z607">
            <v>0</v>
          </cell>
          <cell r="AA607">
            <v>0</v>
          </cell>
          <cell r="AB607">
            <v>0</v>
          </cell>
          <cell r="AG607">
            <v>0</v>
          </cell>
        </row>
        <row r="608">
          <cell r="X608">
            <v>0</v>
          </cell>
          <cell r="Y608">
            <v>0</v>
          </cell>
          <cell r="Z608">
            <v>0</v>
          </cell>
          <cell r="AA608">
            <v>0</v>
          </cell>
          <cell r="AB608">
            <v>0</v>
          </cell>
          <cell r="AG608">
            <v>0</v>
          </cell>
        </row>
        <row r="609">
          <cell r="X609">
            <v>0</v>
          </cell>
          <cell r="Y609">
            <v>0</v>
          </cell>
          <cell r="Z609">
            <v>0</v>
          </cell>
          <cell r="AA609">
            <v>0</v>
          </cell>
          <cell r="AB609">
            <v>0</v>
          </cell>
          <cell r="AG609">
            <v>0</v>
          </cell>
        </row>
        <row r="610">
          <cell r="X610">
            <v>0</v>
          </cell>
          <cell r="Y610">
            <v>0</v>
          </cell>
          <cell r="Z610">
            <v>0</v>
          </cell>
          <cell r="AA610">
            <v>0</v>
          </cell>
          <cell r="AB610">
            <v>0</v>
          </cell>
          <cell r="AG610">
            <v>0</v>
          </cell>
        </row>
        <row r="611">
          <cell r="X611">
            <v>0</v>
          </cell>
          <cell r="Y611">
            <v>0</v>
          </cell>
          <cell r="Z611">
            <v>0</v>
          </cell>
          <cell r="AA611">
            <v>0</v>
          </cell>
          <cell r="AB611">
            <v>0</v>
          </cell>
          <cell r="AG611">
            <v>0</v>
          </cell>
        </row>
        <row r="612">
          <cell r="X612">
            <v>0</v>
          </cell>
          <cell r="Y612">
            <v>0</v>
          </cell>
          <cell r="Z612">
            <v>0</v>
          </cell>
          <cell r="AA612">
            <v>0</v>
          </cell>
          <cell r="AB612">
            <v>0</v>
          </cell>
          <cell r="AG612">
            <v>0</v>
          </cell>
        </row>
        <row r="613">
          <cell r="X613">
            <v>0</v>
          </cell>
          <cell r="Y613">
            <v>0</v>
          </cell>
          <cell r="Z613">
            <v>0</v>
          </cell>
          <cell r="AA613">
            <v>0</v>
          </cell>
          <cell r="AB613">
            <v>0</v>
          </cell>
          <cell r="AG613">
            <v>0</v>
          </cell>
        </row>
        <row r="614">
          <cell r="X614">
            <v>0</v>
          </cell>
          <cell r="Y614">
            <v>0</v>
          </cell>
          <cell r="Z614">
            <v>0</v>
          </cell>
          <cell r="AA614">
            <v>0</v>
          </cell>
          <cell r="AB614">
            <v>0</v>
          </cell>
          <cell r="AG614">
            <v>0</v>
          </cell>
        </row>
        <row r="615">
          <cell r="X615">
            <v>0</v>
          </cell>
          <cell r="Y615">
            <v>0</v>
          </cell>
          <cell r="Z615">
            <v>0</v>
          </cell>
          <cell r="AA615">
            <v>0</v>
          </cell>
          <cell r="AB615">
            <v>0</v>
          </cell>
          <cell r="AG615">
            <v>0</v>
          </cell>
        </row>
        <row r="616">
          <cell r="X616">
            <v>0</v>
          </cell>
          <cell r="Y616">
            <v>0</v>
          </cell>
          <cell r="Z616">
            <v>0</v>
          </cell>
          <cell r="AA616">
            <v>0</v>
          </cell>
          <cell r="AB616">
            <v>0</v>
          </cell>
          <cell r="AG616">
            <v>0</v>
          </cell>
        </row>
        <row r="617">
          <cell r="X617">
            <v>0</v>
          </cell>
          <cell r="Y617">
            <v>0</v>
          </cell>
          <cell r="Z617">
            <v>0</v>
          </cell>
          <cell r="AA617">
            <v>0</v>
          </cell>
          <cell r="AB617">
            <v>0</v>
          </cell>
          <cell r="AG617">
            <v>0</v>
          </cell>
        </row>
        <row r="618">
          <cell r="X618">
            <v>0</v>
          </cell>
          <cell r="Y618">
            <v>0</v>
          </cell>
          <cell r="Z618">
            <v>0</v>
          </cell>
          <cell r="AA618">
            <v>0</v>
          </cell>
          <cell r="AB618">
            <v>0</v>
          </cell>
          <cell r="AG618">
            <v>0</v>
          </cell>
        </row>
        <row r="619">
          <cell r="X619">
            <v>0</v>
          </cell>
          <cell r="Y619">
            <v>0</v>
          </cell>
          <cell r="Z619">
            <v>0</v>
          </cell>
          <cell r="AA619">
            <v>0</v>
          </cell>
          <cell r="AB619">
            <v>0</v>
          </cell>
          <cell r="AG619">
            <v>0</v>
          </cell>
        </row>
        <row r="620">
          <cell r="X620">
            <v>0</v>
          </cell>
          <cell r="Y620">
            <v>0</v>
          </cell>
          <cell r="Z620">
            <v>0</v>
          </cell>
          <cell r="AA620">
            <v>0</v>
          </cell>
          <cell r="AB620">
            <v>0</v>
          </cell>
          <cell r="AG620">
            <v>0</v>
          </cell>
        </row>
        <row r="621">
          <cell r="X621">
            <v>0</v>
          </cell>
          <cell r="Y621">
            <v>0</v>
          </cell>
          <cell r="Z621">
            <v>0</v>
          </cell>
          <cell r="AA621">
            <v>0</v>
          </cell>
          <cell r="AB621">
            <v>0</v>
          </cell>
          <cell r="AG621">
            <v>0</v>
          </cell>
        </row>
        <row r="622">
          <cell r="X622">
            <v>0</v>
          </cell>
          <cell r="Y622">
            <v>0</v>
          </cell>
          <cell r="Z622">
            <v>0</v>
          </cell>
          <cell r="AA622">
            <v>0</v>
          </cell>
          <cell r="AB622">
            <v>0</v>
          </cell>
          <cell r="AG622">
            <v>0</v>
          </cell>
        </row>
        <row r="623">
          <cell r="X623">
            <v>0</v>
          </cell>
          <cell r="Y623">
            <v>0</v>
          </cell>
          <cell r="Z623">
            <v>0</v>
          </cell>
          <cell r="AA623">
            <v>0</v>
          </cell>
          <cell r="AB623">
            <v>0</v>
          </cell>
          <cell r="AG623">
            <v>0</v>
          </cell>
        </row>
        <row r="624">
          <cell r="X624">
            <v>0</v>
          </cell>
          <cell r="Y624">
            <v>0</v>
          </cell>
          <cell r="Z624">
            <v>0</v>
          </cell>
          <cell r="AA624">
            <v>0</v>
          </cell>
          <cell r="AB624">
            <v>0</v>
          </cell>
          <cell r="AG624">
            <v>0</v>
          </cell>
        </row>
        <row r="625">
          <cell r="X625">
            <v>0</v>
          </cell>
          <cell r="Y625">
            <v>0</v>
          </cell>
          <cell r="Z625">
            <v>0</v>
          </cell>
          <cell r="AA625">
            <v>0</v>
          </cell>
          <cell r="AB625">
            <v>0</v>
          </cell>
          <cell r="AG625">
            <v>0</v>
          </cell>
        </row>
        <row r="626">
          <cell r="X626">
            <v>0</v>
          </cell>
          <cell r="Y626">
            <v>0</v>
          </cell>
          <cell r="Z626">
            <v>0</v>
          </cell>
          <cell r="AA626">
            <v>0</v>
          </cell>
          <cell r="AB626">
            <v>0</v>
          </cell>
          <cell r="AG626">
            <v>0</v>
          </cell>
        </row>
        <row r="627">
          <cell r="X627">
            <v>0</v>
          </cell>
          <cell r="Y627">
            <v>0</v>
          </cell>
          <cell r="Z627">
            <v>0</v>
          </cell>
          <cell r="AA627">
            <v>0</v>
          </cell>
          <cell r="AB627">
            <v>0</v>
          </cell>
          <cell r="AG627">
            <v>0</v>
          </cell>
        </row>
        <row r="628">
          <cell r="X628">
            <v>0</v>
          </cell>
          <cell r="Y628">
            <v>0</v>
          </cell>
          <cell r="Z628">
            <v>0</v>
          </cell>
          <cell r="AA628">
            <v>0</v>
          </cell>
          <cell r="AB628">
            <v>0</v>
          </cell>
          <cell r="AG628">
            <v>0</v>
          </cell>
        </row>
        <row r="629">
          <cell r="X629">
            <v>0</v>
          </cell>
          <cell r="Y629">
            <v>0</v>
          </cell>
          <cell r="Z629">
            <v>0</v>
          </cell>
          <cell r="AA629">
            <v>0</v>
          </cell>
          <cell r="AB629">
            <v>0</v>
          </cell>
          <cell r="AG629">
            <v>0</v>
          </cell>
        </row>
        <row r="630">
          <cell r="X630">
            <v>0</v>
          </cell>
          <cell r="Y630">
            <v>0</v>
          </cell>
          <cell r="Z630">
            <v>0</v>
          </cell>
          <cell r="AA630">
            <v>0</v>
          </cell>
          <cell r="AB630">
            <v>0</v>
          </cell>
          <cell r="AG630">
            <v>0</v>
          </cell>
        </row>
        <row r="631">
          <cell r="X631">
            <v>0</v>
          </cell>
          <cell r="Y631">
            <v>0</v>
          </cell>
          <cell r="Z631">
            <v>0</v>
          </cell>
          <cell r="AA631">
            <v>0</v>
          </cell>
          <cell r="AB631">
            <v>0</v>
          </cell>
          <cell r="AG631">
            <v>0</v>
          </cell>
        </row>
        <row r="632">
          <cell r="X632">
            <v>0</v>
          </cell>
          <cell r="Y632">
            <v>0</v>
          </cell>
          <cell r="Z632">
            <v>0</v>
          </cell>
          <cell r="AA632">
            <v>0</v>
          </cell>
          <cell r="AB632">
            <v>0</v>
          </cell>
          <cell r="AG632">
            <v>0</v>
          </cell>
        </row>
        <row r="633">
          <cell r="X633">
            <v>0</v>
          </cell>
          <cell r="Y633">
            <v>0</v>
          </cell>
          <cell r="Z633">
            <v>0</v>
          </cell>
          <cell r="AA633">
            <v>0</v>
          </cell>
          <cell r="AB633">
            <v>0</v>
          </cell>
          <cell r="AG633">
            <v>0</v>
          </cell>
        </row>
        <row r="634">
          <cell r="X634">
            <v>0</v>
          </cell>
          <cell r="Y634">
            <v>0</v>
          </cell>
          <cell r="Z634">
            <v>0</v>
          </cell>
          <cell r="AA634">
            <v>0</v>
          </cell>
          <cell r="AB634">
            <v>0</v>
          </cell>
          <cell r="AG634">
            <v>0</v>
          </cell>
        </row>
        <row r="635">
          <cell r="X635">
            <v>0</v>
          </cell>
          <cell r="Y635">
            <v>0</v>
          </cell>
          <cell r="Z635">
            <v>0</v>
          </cell>
          <cell r="AA635">
            <v>0</v>
          </cell>
          <cell r="AB635">
            <v>0</v>
          </cell>
          <cell r="AG635">
            <v>0</v>
          </cell>
        </row>
        <row r="636">
          <cell r="X636">
            <v>0</v>
          </cell>
          <cell r="Y636">
            <v>0</v>
          </cell>
          <cell r="Z636">
            <v>0</v>
          </cell>
          <cell r="AA636">
            <v>0</v>
          </cell>
          <cell r="AB636">
            <v>0</v>
          </cell>
          <cell r="AG636">
            <v>0</v>
          </cell>
        </row>
        <row r="637">
          <cell r="X637">
            <v>0</v>
          </cell>
          <cell r="Y637">
            <v>0</v>
          </cell>
          <cell r="Z637">
            <v>0</v>
          </cell>
          <cell r="AA637">
            <v>0</v>
          </cell>
          <cell r="AB637">
            <v>0</v>
          </cell>
          <cell r="AG637">
            <v>0</v>
          </cell>
        </row>
        <row r="638">
          <cell r="X638">
            <v>0</v>
          </cell>
          <cell r="Y638">
            <v>0</v>
          </cell>
          <cell r="Z638">
            <v>0</v>
          </cell>
          <cell r="AA638">
            <v>0</v>
          </cell>
          <cell r="AB638">
            <v>0</v>
          </cell>
          <cell r="AG638">
            <v>0</v>
          </cell>
        </row>
        <row r="639">
          <cell r="X639">
            <v>0</v>
          </cell>
          <cell r="Y639">
            <v>0</v>
          </cell>
          <cell r="Z639">
            <v>0</v>
          </cell>
          <cell r="AA639">
            <v>0</v>
          </cell>
          <cell r="AB639">
            <v>0</v>
          </cell>
          <cell r="AG639">
            <v>0</v>
          </cell>
        </row>
        <row r="640">
          <cell r="X640">
            <v>0</v>
          </cell>
          <cell r="Y640">
            <v>0</v>
          </cell>
          <cell r="Z640">
            <v>0</v>
          </cell>
          <cell r="AA640">
            <v>0</v>
          </cell>
          <cell r="AB640">
            <v>0</v>
          </cell>
          <cell r="AG640">
            <v>0</v>
          </cell>
        </row>
        <row r="641">
          <cell r="X641">
            <v>0</v>
          </cell>
          <cell r="Y641">
            <v>0</v>
          </cell>
          <cell r="Z641">
            <v>0</v>
          </cell>
          <cell r="AA641">
            <v>0</v>
          </cell>
          <cell r="AB641">
            <v>0</v>
          </cell>
          <cell r="AG641">
            <v>0</v>
          </cell>
        </row>
        <row r="642">
          <cell r="X642">
            <v>0</v>
          </cell>
          <cell r="Y642">
            <v>0</v>
          </cell>
          <cell r="Z642">
            <v>0</v>
          </cell>
          <cell r="AA642">
            <v>0</v>
          </cell>
          <cell r="AB642">
            <v>0</v>
          </cell>
          <cell r="AG642">
            <v>0</v>
          </cell>
        </row>
        <row r="643">
          <cell r="X643">
            <v>0</v>
          </cell>
          <cell r="Y643">
            <v>0</v>
          </cell>
          <cell r="Z643">
            <v>0</v>
          </cell>
          <cell r="AA643">
            <v>0</v>
          </cell>
          <cell r="AB643">
            <v>0</v>
          </cell>
          <cell r="AG643">
            <v>0</v>
          </cell>
        </row>
        <row r="644">
          <cell r="X644">
            <v>0</v>
          </cell>
          <cell r="Y644">
            <v>0</v>
          </cell>
          <cell r="Z644">
            <v>0</v>
          </cell>
          <cell r="AA644">
            <v>0</v>
          </cell>
          <cell r="AB644">
            <v>0</v>
          </cell>
          <cell r="AG644">
            <v>0</v>
          </cell>
        </row>
        <row r="645">
          <cell r="X645">
            <v>0</v>
          </cell>
          <cell r="Y645">
            <v>0</v>
          </cell>
          <cell r="Z645">
            <v>0</v>
          </cell>
          <cell r="AA645">
            <v>0</v>
          </cell>
          <cell r="AB645">
            <v>0</v>
          </cell>
          <cell r="AG645">
            <v>0</v>
          </cell>
        </row>
        <row r="646">
          <cell r="X646">
            <v>0</v>
          </cell>
          <cell r="Y646">
            <v>0</v>
          </cell>
          <cell r="Z646">
            <v>0</v>
          </cell>
          <cell r="AA646">
            <v>0</v>
          </cell>
          <cell r="AB646">
            <v>0</v>
          </cell>
          <cell r="AG646">
            <v>0</v>
          </cell>
        </row>
        <row r="647">
          <cell r="X647">
            <v>0</v>
          </cell>
          <cell r="Y647">
            <v>0</v>
          </cell>
          <cell r="Z647">
            <v>0</v>
          </cell>
          <cell r="AA647">
            <v>0</v>
          </cell>
          <cell r="AB647">
            <v>0</v>
          </cell>
          <cell r="AG647">
            <v>0</v>
          </cell>
        </row>
        <row r="648">
          <cell r="X648">
            <v>0</v>
          </cell>
          <cell r="Y648">
            <v>0</v>
          </cell>
          <cell r="Z648">
            <v>0</v>
          </cell>
          <cell r="AA648">
            <v>0</v>
          </cell>
          <cell r="AB648">
            <v>0</v>
          </cell>
          <cell r="AG648">
            <v>0</v>
          </cell>
        </row>
        <row r="649">
          <cell r="X649">
            <v>0</v>
          </cell>
          <cell r="Y649">
            <v>0</v>
          </cell>
          <cell r="Z649">
            <v>0</v>
          </cell>
          <cell r="AA649">
            <v>0</v>
          </cell>
          <cell r="AB649">
            <v>0</v>
          </cell>
          <cell r="AG649">
            <v>0</v>
          </cell>
        </row>
        <row r="650">
          <cell r="X650">
            <v>0</v>
          </cell>
          <cell r="Y650">
            <v>0</v>
          </cell>
          <cell r="Z650">
            <v>0</v>
          </cell>
          <cell r="AA650">
            <v>0</v>
          </cell>
          <cell r="AB650">
            <v>0</v>
          </cell>
          <cell r="AG650">
            <v>0</v>
          </cell>
        </row>
        <row r="651">
          <cell r="X651">
            <v>0</v>
          </cell>
          <cell r="Y651">
            <v>0</v>
          </cell>
          <cell r="Z651">
            <v>0</v>
          </cell>
          <cell r="AA651">
            <v>0</v>
          </cell>
          <cell r="AB651">
            <v>0</v>
          </cell>
          <cell r="AG651">
            <v>0</v>
          </cell>
        </row>
        <row r="652">
          <cell r="X652">
            <v>0</v>
          </cell>
          <cell r="Y652">
            <v>0</v>
          </cell>
          <cell r="Z652">
            <v>0</v>
          </cell>
          <cell r="AA652">
            <v>0</v>
          </cell>
          <cell r="AB652">
            <v>0</v>
          </cell>
          <cell r="AG652">
            <v>0</v>
          </cell>
        </row>
        <row r="653">
          <cell r="X653">
            <v>0</v>
          </cell>
          <cell r="Y653">
            <v>0</v>
          </cell>
          <cell r="Z653">
            <v>0</v>
          </cell>
          <cell r="AA653">
            <v>0</v>
          </cell>
          <cell r="AB653">
            <v>0</v>
          </cell>
          <cell r="AG653">
            <v>0</v>
          </cell>
        </row>
        <row r="654">
          <cell r="X654">
            <v>0</v>
          </cell>
          <cell r="Y654">
            <v>0</v>
          </cell>
          <cell r="Z654">
            <v>0</v>
          </cell>
          <cell r="AA654">
            <v>0</v>
          </cell>
          <cell r="AB654">
            <v>0</v>
          </cell>
          <cell r="AG654">
            <v>0</v>
          </cell>
        </row>
        <row r="655">
          <cell r="X655">
            <v>0</v>
          </cell>
          <cell r="Y655">
            <v>0</v>
          </cell>
          <cell r="Z655">
            <v>0</v>
          </cell>
          <cell r="AA655">
            <v>0</v>
          </cell>
          <cell r="AB655">
            <v>0</v>
          </cell>
          <cell r="AG655">
            <v>0</v>
          </cell>
        </row>
        <row r="656">
          <cell r="X656">
            <v>0</v>
          </cell>
          <cell r="Y656">
            <v>0</v>
          </cell>
          <cell r="Z656">
            <v>0</v>
          </cell>
          <cell r="AA656">
            <v>0</v>
          </cell>
          <cell r="AB656">
            <v>0</v>
          </cell>
          <cell r="AG656">
            <v>0</v>
          </cell>
        </row>
        <row r="657">
          <cell r="X657">
            <v>0</v>
          </cell>
          <cell r="Y657">
            <v>0</v>
          </cell>
          <cell r="Z657">
            <v>0</v>
          </cell>
          <cell r="AA657">
            <v>0</v>
          </cell>
          <cell r="AB657">
            <v>0</v>
          </cell>
          <cell r="AG657">
            <v>0</v>
          </cell>
        </row>
        <row r="658">
          <cell r="X658">
            <v>0</v>
          </cell>
          <cell r="Y658">
            <v>0</v>
          </cell>
          <cell r="Z658">
            <v>0</v>
          </cell>
          <cell r="AA658">
            <v>0</v>
          </cell>
          <cell r="AB658">
            <v>0</v>
          </cell>
          <cell r="AG658">
            <v>0</v>
          </cell>
        </row>
        <row r="659">
          <cell r="X659">
            <v>0</v>
          </cell>
          <cell r="Y659">
            <v>0</v>
          </cell>
          <cell r="Z659">
            <v>0</v>
          </cell>
          <cell r="AA659">
            <v>0</v>
          </cell>
          <cell r="AB659">
            <v>0</v>
          </cell>
          <cell r="AG659">
            <v>0</v>
          </cell>
        </row>
        <row r="660">
          <cell r="X660">
            <v>0</v>
          </cell>
          <cell r="Y660">
            <v>0</v>
          </cell>
          <cell r="Z660">
            <v>0</v>
          </cell>
          <cell r="AA660">
            <v>0</v>
          </cell>
          <cell r="AB660">
            <v>0</v>
          </cell>
          <cell r="AG660">
            <v>0</v>
          </cell>
        </row>
        <row r="661">
          <cell r="X661">
            <v>0</v>
          </cell>
          <cell r="Y661">
            <v>0</v>
          </cell>
          <cell r="Z661">
            <v>0</v>
          </cell>
          <cell r="AA661">
            <v>0</v>
          </cell>
          <cell r="AB661">
            <v>0</v>
          </cell>
          <cell r="AG661">
            <v>0</v>
          </cell>
        </row>
        <row r="662">
          <cell r="X662">
            <v>0</v>
          </cell>
          <cell r="Y662">
            <v>0</v>
          </cell>
          <cell r="Z662">
            <v>0</v>
          </cell>
          <cell r="AA662">
            <v>0</v>
          </cell>
          <cell r="AB662">
            <v>0</v>
          </cell>
          <cell r="AG662">
            <v>0</v>
          </cell>
        </row>
        <row r="663">
          <cell r="X663">
            <v>0</v>
          </cell>
          <cell r="Y663">
            <v>0</v>
          </cell>
          <cell r="Z663">
            <v>0</v>
          </cell>
          <cell r="AA663">
            <v>0</v>
          </cell>
          <cell r="AB663">
            <v>0</v>
          </cell>
          <cell r="AG663">
            <v>0</v>
          </cell>
        </row>
        <row r="664">
          <cell r="X664">
            <v>0</v>
          </cell>
          <cell r="Y664">
            <v>0</v>
          </cell>
          <cell r="Z664">
            <v>0</v>
          </cell>
          <cell r="AA664">
            <v>0</v>
          </cell>
          <cell r="AB664">
            <v>0</v>
          </cell>
          <cell r="AG664">
            <v>0</v>
          </cell>
        </row>
        <row r="665">
          <cell r="X665">
            <v>0</v>
          </cell>
          <cell r="Y665">
            <v>0</v>
          </cell>
          <cell r="Z665">
            <v>0</v>
          </cell>
          <cell r="AA665">
            <v>0</v>
          </cell>
          <cell r="AB665">
            <v>0</v>
          </cell>
          <cell r="AG665">
            <v>0</v>
          </cell>
        </row>
        <row r="666">
          <cell r="X666">
            <v>0</v>
          </cell>
          <cell r="Y666">
            <v>0</v>
          </cell>
          <cell r="Z666">
            <v>0</v>
          </cell>
          <cell r="AA666">
            <v>0</v>
          </cell>
          <cell r="AB666">
            <v>0</v>
          </cell>
          <cell r="AG666">
            <v>0</v>
          </cell>
        </row>
        <row r="667">
          <cell r="X667">
            <v>0</v>
          </cell>
          <cell r="Y667">
            <v>0</v>
          </cell>
          <cell r="Z667">
            <v>0</v>
          </cell>
          <cell r="AA667">
            <v>0</v>
          </cell>
          <cell r="AB667">
            <v>0</v>
          </cell>
          <cell r="AG667">
            <v>0</v>
          </cell>
        </row>
        <row r="668">
          <cell r="X668">
            <v>0</v>
          </cell>
          <cell r="Y668">
            <v>0</v>
          </cell>
          <cell r="Z668">
            <v>0</v>
          </cell>
          <cell r="AA668">
            <v>0</v>
          </cell>
          <cell r="AB668">
            <v>0</v>
          </cell>
          <cell r="AG668">
            <v>0</v>
          </cell>
        </row>
        <row r="669">
          <cell r="X669">
            <v>0</v>
          </cell>
          <cell r="Y669">
            <v>0</v>
          </cell>
          <cell r="Z669">
            <v>0</v>
          </cell>
          <cell r="AA669">
            <v>0</v>
          </cell>
          <cell r="AB669">
            <v>0</v>
          </cell>
          <cell r="AG669">
            <v>0</v>
          </cell>
        </row>
        <row r="670">
          <cell r="X670">
            <v>0</v>
          </cell>
          <cell r="Y670">
            <v>0</v>
          </cell>
          <cell r="Z670">
            <v>0</v>
          </cell>
          <cell r="AA670">
            <v>0</v>
          </cell>
          <cell r="AB670">
            <v>0</v>
          </cell>
          <cell r="AG670">
            <v>0</v>
          </cell>
        </row>
        <row r="671">
          <cell r="X671">
            <v>0</v>
          </cell>
          <cell r="Y671">
            <v>0</v>
          </cell>
          <cell r="Z671">
            <v>0</v>
          </cell>
          <cell r="AA671">
            <v>0</v>
          </cell>
          <cell r="AB671">
            <v>0</v>
          </cell>
          <cell r="AG671">
            <v>0</v>
          </cell>
        </row>
        <row r="672">
          <cell r="X672">
            <v>0</v>
          </cell>
          <cell r="Y672">
            <v>0</v>
          </cell>
          <cell r="Z672">
            <v>0</v>
          </cell>
          <cell r="AA672">
            <v>0</v>
          </cell>
          <cell r="AB672">
            <v>0</v>
          </cell>
          <cell r="AG672">
            <v>0</v>
          </cell>
        </row>
        <row r="673">
          <cell r="X673">
            <v>0</v>
          </cell>
          <cell r="Y673">
            <v>0</v>
          </cell>
          <cell r="Z673">
            <v>0</v>
          </cell>
          <cell r="AA673">
            <v>0</v>
          </cell>
          <cell r="AB673">
            <v>0</v>
          </cell>
          <cell r="AG673">
            <v>0</v>
          </cell>
        </row>
        <row r="674">
          <cell r="X674">
            <v>0</v>
          </cell>
          <cell r="Y674">
            <v>0</v>
          </cell>
          <cell r="Z674">
            <v>0</v>
          </cell>
          <cell r="AA674">
            <v>0</v>
          </cell>
          <cell r="AB674">
            <v>0</v>
          </cell>
          <cell r="AG674">
            <v>0</v>
          </cell>
        </row>
        <row r="675">
          <cell r="X675">
            <v>0</v>
          </cell>
          <cell r="Y675">
            <v>0</v>
          </cell>
          <cell r="Z675">
            <v>0</v>
          </cell>
          <cell r="AA675">
            <v>0</v>
          </cell>
          <cell r="AB675">
            <v>0</v>
          </cell>
          <cell r="AG675">
            <v>0</v>
          </cell>
        </row>
        <row r="676">
          <cell r="X676">
            <v>0</v>
          </cell>
          <cell r="Y676">
            <v>0</v>
          </cell>
          <cell r="Z676">
            <v>0</v>
          </cell>
          <cell r="AA676">
            <v>0</v>
          </cell>
          <cell r="AB676">
            <v>0</v>
          </cell>
          <cell r="AG676">
            <v>0</v>
          </cell>
        </row>
        <row r="677">
          <cell r="X677">
            <v>0</v>
          </cell>
          <cell r="Y677">
            <v>0</v>
          </cell>
          <cell r="Z677">
            <v>0</v>
          </cell>
          <cell r="AA677">
            <v>0</v>
          </cell>
          <cell r="AB677">
            <v>0</v>
          </cell>
          <cell r="AG677">
            <v>0</v>
          </cell>
        </row>
        <row r="678">
          <cell r="X678">
            <v>0</v>
          </cell>
          <cell r="Y678">
            <v>0</v>
          </cell>
          <cell r="Z678">
            <v>0</v>
          </cell>
          <cell r="AA678">
            <v>0</v>
          </cell>
          <cell r="AB678">
            <v>0</v>
          </cell>
          <cell r="AG678">
            <v>0</v>
          </cell>
        </row>
        <row r="679">
          <cell r="X679">
            <v>0</v>
          </cell>
          <cell r="Y679">
            <v>0</v>
          </cell>
          <cell r="Z679">
            <v>0</v>
          </cell>
          <cell r="AA679">
            <v>0</v>
          </cell>
          <cell r="AB679">
            <v>0</v>
          </cell>
          <cell r="AG679">
            <v>0</v>
          </cell>
        </row>
        <row r="680">
          <cell r="X680">
            <v>0</v>
          </cell>
          <cell r="Y680">
            <v>0</v>
          </cell>
          <cell r="Z680">
            <v>0</v>
          </cell>
          <cell r="AA680">
            <v>0</v>
          </cell>
          <cell r="AB680">
            <v>0</v>
          </cell>
          <cell r="AG680">
            <v>0</v>
          </cell>
        </row>
        <row r="681">
          <cell r="X681">
            <v>0</v>
          </cell>
          <cell r="Y681">
            <v>0</v>
          </cell>
          <cell r="Z681">
            <v>0</v>
          </cell>
          <cell r="AA681">
            <v>0</v>
          </cell>
          <cell r="AB681">
            <v>0</v>
          </cell>
          <cell r="AG681">
            <v>0</v>
          </cell>
        </row>
        <row r="682">
          <cell r="X682">
            <v>0</v>
          </cell>
          <cell r="Y682">
            <v>0</v>
          </cell>
          <cell r="Z682">
            <v>0</v>
          </cell>
          <cell r="AA682">
            <v>0</v>
          </cell>
          <cell r="AB682">
            <v>0</v>
          </cell>
          <cell r="AG682">
            <v>0</v>
          </cell>
        </row>
        <row r="683">
          <cell r="X683">
            <v>0</v>
          </cell>
          <cell r="Y683">
            <v>0</v>
          </cell>
          <cell r="Z683">
            <v>0</v>
          </cell>
          <cell r="AA683">
            <v>0</v>
          </cell>
          <cell r="AB683">
            <v>0</v>
          </cell>
          <cell r="AG683">
            <v>0</v>
          </cell>
        </row>
        <row r="684">
          <cell r="X684">
            <v>0</v>
          </cell>
          <cell r="Y684">
            <v>0</v>
          </cell>
          <cell r="Z684">
            <v>0</v>
          </cell>
          <cell r="AA684">
            <v>0</v>
          </cell>
          <cell r="AB684">
            <v>0</v>
          </cell>
          <cell r="AG684">
            <v>0</v>
          </cell>
        </row>
        <row r="685">
          <cell r="X685">
            <v>0</v>
          </cell>
          <cell r="Y685">
            <v>0</v>
          </cell>
          <cell r="Z685">
            <v>0</v>
          </cell>
          <cell r="AA685">
            <v>0</v>
          </cell>
          <cell r="AB685">
            <v>0</v>
          </cell>
          <cell r="AG685">
            <v>0</v>
          </cell>
        </row>
        <row r="686">
          <cell r="X686">
            <v>0</v>
          </cell>
          <cell r="Y686">
            <v>0</v>
          </cell>
          <cell r="Z686">
            <v>0</v>
          </cell>
          <cell r="AA686">
            <v>0</v>
          </cell>
          <cell r="AB686">
            <v>0</v>
          </cell>
          <cell r="AG686">
            <v>0</v>
          </cell>
        </row>
        <row r="687">
          <cell r="X687">
            <v>0</v>
          </cell>
          <cell r="Y687">
            <v>0</v>
          </cell>
          <cell r="Z687">
            <v>0</v>
          </cell>
          <cell r="AA687">
            <v>0</v>
          </cell>
          <cell r="AB687">
            <v>0</v>
          </cell>
          <cell r="AG687">
            <v>0</v>
          </cell>
        </row>
        <row r="688">
          <cell r="X688">
            <v>0</v>
          </cell>
          <cell r="Y688">
            <v>0</v>
          </cell>
          <cell r="Z688">
            <v>0</v>
          </cell>
          <cell r="AA688">
            <v>0</v>
          </cell>
          <cell r="AB688">
            <v>0</v>
          </cell>
          <cell r="AG688">
            <v>0</v>
          </cell>
        </row>
        <row r="689">
          <cell r="X689">
            <v>0</v>
          </cell>
          <cell r="Y689">
            <v>0</v>
          </cell>
          <cell r="Z689">
            <v>0</v>
          </cell>
          <cell r="AA689">
            <v>0</v>
          </cell>
          <cell r="AB689">
            <v>0</v>
          </cell>
          <cell r="AG689">
            <v>0</v>
          </cell>
        </row>
        <row r="690">
          <cell r="X690">
            <v>0</v>
          </cell>
          <cell r="Y690">
            <v>0</v>
          </cell>
          <cell r="Z690">
            <v>0</v>
          </cell>
          <cell r="AA690">
            <v>0</v>
          </cell>
          <cell r="AB690">
            <v>0</v>
          </cell>
          <cell r="AG690">
            <v>0</v>
          </cell>
        </row>
        <row r="691">
          <cell r="X691">
            <v>0</v>
          </cell>
          <cell r="Y691">
            <v>0</v>
          </cell>
          <cell r="Z691">
            <v>0</v>
          </cell>
          <cell r="AA691">
            <v>0</v>
          </cell>
          <cell r="AB691">
            <v>0</v>
          </cell>
          <cell r="AG691">
            <v>0</v>
          </cell>
        </row>
        <row r="692">
          <cell r="X692">
            <v>0</v>
          </cell>
          <cell r="Y692">
            <v>0</v>
          </cell>
          <cell r="Z692">
            <v>0</v>
          </cell>
          <cell r="AA692">
            <v>0</v>
          </cell>
          <cell r="AB692">
            <v>0</v>
          </cell>
          <cell r="AG692">
            <v>0</v>
          </cell>
        </row>
        <row r="693">
          <cell r="X693">
            <v>0</v>
          </cell>
          <cell r="Y693">
            <v>0</v>
          </cell>
          <cell r="Z693">
            <v>0</v>
          </cell>
          <cell r="AA693">
            <v>0</v>
          </cell>
          <cell r="AB693">
            <v>0</v>
          </cell>
          <cell r="AG693">
            <v>0</v>
          </cell>
        </row>
        <row r="694">
          <cell r="X694">
            <v>0</v>
          </cell>
          <cell r="Y694">
            <v>0</v>
          </cell>
          <cell r="Z694">
            <v>0</v>
          </cell>
          <cell r="AA694">
            <v>0</v>
          </cell>
          <cell r="AB694">
            <v>0</v>
          </cell>
          <cell r="AG694">
            <v>0</v>
          </cell>
        </row>
        <row r="695">
          <cell r="X695">
            <v>0</v>
          </cell>
          <cell r="Y695">
            <v>0</v>
          </cell>
          <cell r="Z695">
            <v>0</v>
          </cell>
          <cell r="AA695">
            <v>0</v>
          </cell>
          <cell r="AB695">
            <v>0</v>
          </cell>
          <cell r="AG695">
            <v>0</v>
          </cell>
        </row>
        <row r="696">
          <cell r="X696">
            <v>0</v>
          </cell>
          <cell r="Y696">
            <v>0</v>
          </cell>
          <cell r="Z696">
            <v>0</v>
          </cell>
          <cell r="AA696">
            <v>0</v>
          </cell>
          <cell r="AB696">
            <v>0</v>
          </cell>
          <cell r="AG696">
            <v>0</v>
          </cell>
        </row>
        <row r="697">
          <cell r="X697">
            <v>0</v>
          </cell>
          <cell r="Y697">
            <v>0</v>
          </cell>
          <cell r="Z697">
            <v>0</v>
          </cell>
          <cell r="AA697">
            <v>0</v>
          </cell>
          <cell r="AB697">
            <v>0</v>
          </cell>
          <cell r="AG697">
            <v>0</v>
          </cell>
        </row>
        <row r="698">
          <cell r="X698">
            <v>0</v>
          </cell>
          <cell r="Y698">
            <v>0</v>
          </cell>
          <cell r="Z698">
            <v>0</v>
          </cell>
          <cell r="AA698">
            <v>0</v>
          </cell>
          <cell r="AB698">
            <v>0</v>
          </cell>
          <cell r="AG698">
            <v>0</v>
          </cell>
        </row>
        <row r="699">
          <cell r="X699">
            <v>0</v>
          </cell>
          <cell r="Y699">
            <v>0</v>
          </cell>
          <cell r="Z699">
            <v>0</v>
          </cell>
          <cell r="AA699">
            <v>0</v>
          </cell>
          <cell r="AB699">
            <v>0</v>
          </cell>
          <cell r="AG699">
            <v>0</v>
          </cell>
        </row>
        <row r="700">
          <cell r="X700">
            <v>0</v>
          </cell>
          <cell r="Y700">
            <v>0</v>
          </cell>
          <cell r="Z700">
            <v>0</v>
          </cell>
          <cell r="AA700">
            <v>0</v>
          </cell>
          <cell r="AB700">
            <v>0</v>
          </cell>
          <cell r="AG700">
            <v>0</v>
          </cell>
        </row>
        <row r="701">
          <cell r="X701">
            <v>0</v>
          </cell>
          <cell r="Y701">
            <v>0</v>
          </cell>
          <cell r="Z701">
            <v>0</v>
          </cell>
          <cell r="AA701">
            <v>0</v>
          </cell>
          <cell r="AB701">
            <v>0</v>
          </cell>
          <cell r="AG701">
            <v>0</v>
          </cell>
        </row>
        <row r="702">
          <cell r="X702">
            <v>0</v>
          </cell>
          <cell r="Y702">
            <v>0</v>
          </cell>
          <cell r="Z702">
            <v>0</v>
          </cell>
          <cell r="AA702">
            <v>0</v>
          </cell>
          <cell r="AB702">
            <v>0</v>
          </cell>
          <cell r="AG702">
            <v>0</v>
          </cell>
        </row>
        <row r="703">
          <cell r="X703">
            <v>0</v>
          </cell>
          <cell r="Y703">
            <v>0</v>
          </cell>
          <cell r="Z703">
            <v>0</v>
          </cell>
          <cell r="AA703">
            <v>0</v>
          </cell>
          <cell r="AB703">
            <v>0</v>
          </cell>
          <cell r="AG703">
            <v>0</v>
          </cell>
        </row>
        <row r="704">
          <cell r="X704">
            <v>0</v>
          </cell>
          <cell r="Y704">
            <v>0</v>
          </cell>
          <cell r="Z704">
            <v>0</v>
          </cell>
          <cell r="AA704">
            <v>0</v>
          </cell>
          <cell r="AB704">
            <v>0</v>
          </cell>
          <cell r="AG704">
            <v>0</v>
          </cell>
        </row>
        <row r="705">
          <cell r="X705">
            <v>0</v>
          </cell>
          <cell r="Y705">
            <v>0</v>
          </cell>
          <cell r="Z705">
            <v>0</v>
          </cell>
          <cell r="AA705">
            <v>0</v>
          </cell>
          <cell r="AB705">
            <v>0</v>
          </cell>
          <cell r="AG705">
            <v>0</v>
          </cell>
        </row>
        <row r="706">
          <cell r="X706">
            <v>0</v>
          </cell>
          <cell r="Y706">
            <v>0</v>
          </cell>
          <cell r="Z706">
            <v>0</v>
          </cell>
          <cell r="AA706">
            <v>0</v>
          </cell>
          <cell r="AB706">
            <v>0</v>
          </cell>
          <cell r="AG706">
            <v>0</v>
          </cell>
        </row>
        <row r="707">
          <cell r="X707">
            <v>0</v>
          </cell>
          <cell r="Y707">
            <v>0</v>
          </cell>
          <cell r="Z707">
            <v>0</v>
          </cell>
          <cell r="AA707">
            <v>0</v>
          </cell>
          <cell r="AB707">
            <v>0</v>
          </cell>
          <cell r="AG707">
            <v>0</v>
          </cell>
        </row>
        <row r="708">
          <cell r="X708">
            <v>0</v>
          </cell>
          <cell r="Y708">
            <v>0</v>
          </cell>
          <cell r="Z708">
            <v>0</v>
          </cell>
          <cell r="AA708">
            <v>0</v>
          </cell>
          <cell r="AB708">
            <v>0</v>
          </cell>
          <cell r="AG708">
            <v>0</v>
          </cell>
        </row>
        <row r="709">
          <cell r="X709">
            <v>0</v>
          </cell>
          <cell r="Y709">
            <v>0</v>
          </cell>
          <cell r="Z709">
            <v>0</v>
          </cell>
          <cell r="AA709">
            <v>0</v>
          </cell>
          <cell r="AB709">
            <v>0</v>
          </cell>
          <cell r="AG709">
            <v>0</v>
          </cell>
        </row>
        <row r="710">
          <cell r="X710">
            <v>0</v>
          </cell>
          <cell r="Y710">
            <v>0</v>
          </cell>
          <cell r="Z710">
            <v>0</v>
          </cell>
          <cell r="AA710">
            <v>0</v>
          </cell>
          <cell r="AB710">
            <v>0</v>
          </cell>
          <cell r="AG710">
            <v>0</v>
          </cell>
        </row>
        <row r="711">
          <cell r="X711">
            <v>0</v>
          </cell>
          <cell r="Y711">
            <v>0</v>
          </cell>
          <cell r="Z711">
            <v>0</v>
          </cell>
          <cell r="AA711">
            <v>0</v>
          </cell>
          <cell r="AB711">
            <v>0</v>
          </cell>
          <cell r="AG711">
            <v>0</v>
          </cell>
        </row>
        <row r="712">
          <cell r="X712">
            <v>0</v>
          </cell>
          <cell r="Y712">
            <v>0</v>
          </cell>
          <cell r="Z712">
            <v>0</v>
          </cell>
          <cell r="AA712">
            <v>0</v>
          </cell>
          <cell r="AB712">
            <v>0</v>
          </cell>
          <cell r="AG712">
            <v>0</v>
          </cell>
        </row>
        <row r="713">
          <cell r="X713">
            <v>0</v>
          </cell>
          <cell r="Y713">
            <v>0</v>
          </cell>
          <cell r="Z713">
            <v>0</v>
          </cell>
          <cell r="AA713">
            <v>0</v>
          </cell>
          <cell r="AB713">
            <v>0</v>
          </cell>
          <cell r="AG713">
            <v>0</v>
          </cell>
        </row>
        <row r="714">
          <cell r="X714">
            <v>0</v>
          </cell>
          <cell r="Y714">
            <v>0</v>
          </cell>
          <cell r="Z714">
            <v>0</v>
          </cell>
          <cell r="AA714">
            <v>0</v>
          </cell>
          <cell r="AB714">
            <v>0</v>
          </cell>
          <cell r="AG714">
            <v>0</v>
          </cell>
        </row>
        <row r="715">
          <cell r="X715">
            <v>0</v>
          </cell>
          <cell r="Y715">
            <v>0</v>
          </cell>
          <cell r="Z715">
            <v>0</v>
          </cell>
          <cell r="AA715">
            <v>0</v>
          </cell>
          <cell r="AB715">
            <v>0</v>
          </cell>
          <cell r="AG715">
            <v>0</v>
          </cell>
        </row>
        <row r="716">
          <cell r="X716">
            <v>0</v>
          </cell>
          <cell r="Y716">
            <v>0</v>
          </cell>
          <cell r="Z716">
            <v>0</v>
          </cell>
          <cell r="AA716">
            <v>0</v>
          </cell>
          <cell r="AB716">
            <v>0</v>
          </cell>
          <cell r="AG716">
            <v>0</v>
          </cell>
        </row>
        <row r="717">
          <cell r="X717">
            <v>0</v>
          </cell>
          <cell r="Y717">
            <v>0</v>
          </cell>
          <cell r="Z717">
            <v>0</v>
          </cell>
          <cell r="AA717">
            <v>0</v>
          </cell>
          <cell r="AB717">
            <v>0</v>
          </cell>
          <cell r="AG717">
            <v>0</v>
          </cell>
        </row>
        <row r="718">
          <cell r="X718">
            <v>0</v>
          </cell>
          <cell r="Y718">
            <v>0</v>
          </cell>
          <cell r="Z718">
            <v>0</v>
          </cell>
          <cell r="AA718">
            <v>0</v>
          </cell>
          <cell r="AB718">
            <v>0</v>
          </cell>
          <cell r="AG718">
            <v>0</v>
          </cell>
        </row>
        <row r="719">
          <cell r="X719">
            <v>0</v>
          </cell>
          <cell r="Y719">
            <v>0</v>
          </cell>
          <cell r="Z719">
            <v>0</v>
          </cell>
          <cell r="AA719">
            <v>0</v>
          </cell>
          <cell r="AB719">
            <v>0</v>
          </cell>
          <cell r="AG719">
            <v>0</v>
          </cell>
        </row>
        <row r="720">
          <cell r="X720">
            <v>0</v>
          </cell>
          <cell r="Y720">
            <v>0</v>
          </cell>
          <cell r="Z720">
            <v>0</v>
          </cell>
          <cell r="AA720">
            <v>0</v>
          </cell>
          <cell r="AB720">
            <v>0</v>
          </cell>
          <cell r="AG720">
            <v>0</v>
          </cell>
        </row>
        <row r="721">
          <cell r="X721">
            <v>0</v>
          </cell>
          <cell r="Y721">
            <v>0</v>
          </cell>
          <cell r="Z721">
            <v>0</v>
          </cell>
          <cell r="AA721">
            <v>0</v>
          </cell>
          <cell r="AB721">
            <v>0</v>
          </cell>
          <cell r="AG721">
            <v>0</v>
          </cell>
        </row>
        <row r="722">
          <cell r="X722">
            <v>0</v>
          </cell>
          <cell r="Y722">
            <v>0</v>
          </cell>
          <cell r="Z722">
            <v>0</v>
          </cell>
          <cell r="AA722">
            <v>0</v>
          </cell>
          <cell r="AB722">
            <v>0</v>
          </cell>
          <cell r="AG722">
            <v>0</v>
          </cell>
        </row>
        <row r="723">
          <cell r="X723">
            <v>0</v>
          </cell>
          <cell r="Y723">
            <v>0</v>
          </cell>
          <cell r="Z723">
            <v>0</v>
          </cell>
          <cell r="AA723">
            <v>0</v>
          </cell>
          <cell r="AB723">
            <v>0</v>
          </cell>
          <cell r="AG723">
            <v>0</v>
          </cell>
        </row>
        <row r="724">
          <cell r="X724">
            <v>0</v>
          </cell>
          <cell r="Y724">
            <v>0</v>
          </cell>
          <cell r="Z724">
            <v>0</v>
          </cell>
          <cell r="AA724">
            <v>0</v>
          </cell>
          <cell r="AB724">
            <v>0</v>
          </cell>
          <cell r="AG724">
            <v>0</v>
          </cell>
        </row>
        <row r="725">
          <cell r="X725">
            <v>0</v>
          </cell>
          <cell r="Y725">
            <v>0</v>
          </cell>
          <cell r="Z725">
            <v>0</v>
          </cell>
          <cell r="AA725">
            <v>0</v>
          </cell>
          <cell r="AB725">
            <v>0</v>
          </cell>
          <cell r="AG725">
            <v>0</v>
          </cell>
        </row>
        <row r="726">
          <cell r="X726">
            <v>0</v>
          </cell>
          <cell r="Y726">
            <v>0</v>
          </cell>
          <cell r="Z726">
            <v>0</v>
          </cell>
          <cell r="AA726">
            <v>0</v>
          </cell>
          <cell r="AB726">
            <v>0</v>
          </cell>
          <cell r="AG726">
            <v>0</v>
          </cell>
        </row>
        <row r="727">
          <cell r="X727">
            <v>0</v>
          </cell>
          <cell r="Y727">
            <v>0</v>
          </cell>
          <cell r="Z727">
            <v>0</v>
          </cell>
          <cell r="AA727">
            <v>0</v>
          </cell>
          <cell r="AB727">
            <v>0</v>
          </cell>
          <cell r="AG727">
            <v>0</v>
          </cell>
        </row>
        <row r="728">
          <cell r="X728">
            <v>0</v>
          </cell>
          <cell r="Y728">
            <v>0</v>
          </cell>
          <cell r="Z728">
            <v>0</v>
          </cell>
          <cell r="AA728">
            <v>0</v>
          </cell>
          <cell r="AB728">
            <v>0</v>
          </cell>
          <cell r="AG728">
            <v>0</v>
          </cell>
        </row>
        <row r="729">
          <cell r="X729">
            <v>0</v>
          </cell>
          <cell r="Y729">
            <v>0</v>
          </cell>
          <cell r="Z729">
            <v>0</v>
          </cell>
          <cell r="AA729">
            <v>0</v>
          </cell>
          <cell r="AB729">
            <v>0</v>
          </cell>
          <cell r="AG729">
            <v>0</v>
          </cell>
        </row>
        <row r="730">
          <cell r="X730">
            <v>0</v>
          </cell>
          <cell r="Y730">
            <v>0</v>
          </cell>
          <cell r="Z730">
            <v>0</v>
          </cell>
          <cell r="AA730">
            <v>0</v>
          </cell>
          <cell r="AB730">
            <v>0</v>
          </cell>
          <cell r="AG730">
            <v>0</v>
          </cell>
        </row>
        <row r="731">
          <cell r="X731">
            <v>0</v>
          </cell>
          <cell r="Y731">
            <v>0</v>
          </cell>
          <cell r="Z731">
            <v>0</v>
          </cell>
          <cell r="AA731">
            <v>0</v>
          </cell>
          <cell r="AB731">
            <v>0</v>
          </cell>
          <cell r="AG731">
            <v>0</v>
          </cell>
        </row>
        <row r="732">
          <cell r="X732">
            <v>0</v>
          </cell>
          <cell r="Y732">
            <v>0</v>
          </cell>
          <cell r="Z732">
            <v>0</v>
          </cell>
          <cell r="AA732">
            <v>0</v>
          </cell>
          <cell r="AB732">
            <v>0</v>
          </cell>
          <cell r="AG732">
            <v>0</v>
          </cell>
        </row>
        <row r="733">
          <cell r="X733">
            <v>0</v>
          </cell>
          <cell r="Y733">
            <v>0</v>
          </cell>
          <cell r="Z733">
            <v>0</v>
          </cell>
          <cell r="AA733">
            <v>0</v>
          </cell>
          <cell r="AB733">
            <v>0</v>
          </cell>
          <cell r="AG733">
            <v>0</v>
          </cell>
        </row>
        <row r="734">
          <cell r="X734">
            <v>0</v>
          </cell>
          <cell r="Y734">
            <v>0</v>
          </cell>
          <cell r="Z734">
            <v>0</v>
          </cell>
          <cell r="AA734">
            <v>0</v>
          </cell>
          <cell r="AB734">
            <v>0</v>
          </cell>
          <cell r="AG734">
            <v>0</v>
          </cell>
        </row>
        <row r="735">
          <cell r="X735">
            <v>0</v>
          </cell>
          <cell r="Y735">
            <v>0</v>
          </cell>
          <cell r="Z735">
            <v>0</v>
          </cell>
          <cell r="AA735">
            <v>0</v>
          </cell>
          <cell r="AB735">
            <v>0</v>
          </cell>
          <cell r="AG735">
            <v>0</v>
          </cell>
        </row>
        <row r="736">
          <cell r="X736">
            <v>0</v>
          </cell>
          <cell r="Y736">
            <v>0</v>
          </cell>
          <cell r="Z736">
            <v>0</v>
          </cell>
          <cell r="AA736">
            <v>0</v>
          </cell>
          <cell r="AB736">
            <v>0</v>
          </cell>
          <cell r="AG736">
            <v>0</v>
          </cell>
        </row>
        <row r="737">
          <cell r="X737">
            <v>0</v>
          </cell>
          <cell r="Y737">
            <v>0</v>
          </cell>
          <cell r="Z737">
            <v>0</v>
          </cell>
          <cell r="AA737">
            <v>0</v>
          </cell>
          <cell r="AB737">
            <v>0</v>
          </cell>
          <cell r="AG737">
            <v>0</v>
          </cell>
        </row>
        <row r="738">
          <cell r="X738">
            <v>0</v>
          </cell>
          <cell r="Y738">
            <v>0</v>
          </cell>
          <cell r="Z738">
            <v>0</v>
          </cell>
          <cell r="AA738">
            <v>0</v>
          </cell>
          <cell r="AB738">
            <v>0</v>
          </cell>
          <cell r="AG738">
            <v>0</v>
          </cell>
        </row>
        <row r="739">
          <cell r="X739">
            <v>0</v>
          </cell>
          <cell r="Y739">
            <v>0</v>
          </cell>
          <cell r="Z739">
            <v>0</v>
          </cell>
          <cell r="AA739">
            <v>0</v>
          </cell>
          <cell r="AB739">
            <v>0</v>
          </cell>
          <cell r="AG739">
            <v>0</v>
          </cell>
        </row>
        <row r="740">
          <cell r="X740">
            <v>0</v>
          </cell>
          <cell r="Y740">
            <v>0</v>
          </cell>
          <cell r="Z740">
            <v>0</v>
          </cell>
          <cell r="AA740">
            <v>0</v>
          </cell>
          <cell r="AB740">
            <v>0</v>
          </cell>
          <cell r="AG740">
            <v>0</v>
          </cell>
        </row>
        <row r="741">
          <cell r="X741">
            <v>0</v>
          </cell>
          <cell r="Y741">
            <v>0</v>
          </cell>
          <cell r="Z741">
            <v>0</v>
          </cell>
          <cell r="AA741">
            <v>0</v>
          </cell>
          <cell r="AB741">
            <v>0</v>
          </cell>
          <cell r="AG741">
            <v>0</v>
          </cell>
        </row>
        <row r="742">
          <cell r="X742">
            <v>0</v>
          </cell>
          <cell r="Y742">
            <v>0</v>
          </cell>
          <cell r="Z742">
            <v>0</v>
          </cell>
          <cell r="AA742">
            <v>0</v>
          </cell>
          <cell r="AB742">
            <v>0</v>
          </cell>
          <cell r="AG742">
            <v>0</v>
          </cell>
        </row>
        <row r="743">
          <cell r="X743">
            <v>0</v>
          </cell>
          <cell r="Y743">
            <v>0</v>
          </cell>
          <cell r="Z743">
            <v>0</v>
          </cell>
          <cell r="AA743">
            <v>0</v>
          </cell>
          <cell r="AB743">
            <v>0</v>
          </cell>
          <cell r="AG743">
            <v>0</v>
          </cell>
        </row>
        <row r="744">
          <cell r="X744">
            <v>0</v>
          </cell>
          <cell r="Y744">
            <v>0</v>
          </cell>
          <cell r="Z744">
            <v>0</v>
          </cell>
          <cell r="AA744">
            <v>0</v>
          </cell>
          <cell r="AB744">
            <v>0</v>
          </cell>
          <cell r="AG744">
            <v>0</v>
          </cell>
        </row>
        <row r="745">
          <cell r="X745">
            <v>0</v>
          </cell>
          <cell r="Y745">
            <v>0</v>
          </cell>
          <cell r="Z745">
            <v>0</v>
          </cell>
          <cell r="AA745">
            <v>0</v>
          </cell>
          <cell r="AB745">
            <v>0</v>
          </cell>
          <cell r="AG745">
            <v>0</v>
          </cell>
        </row>
        <row r="746">
          <cell r="X746">
            <v>0</v>
          </cell>
          <cell r="Y746">
            <v>0</v>
          </cell>
          <cell r="Z746">
            <v>0</v>
          </cell>
          <cell r="AA746">
            <v>0</v>
          </cell>
          <cell r="AB746">
            <v>0</v>
          </cell>
          <cell r="AG746">
            <v>0</v>
          </cell>
        </row>
        <row r="747">
          <cell r="X747">
            <v>0</v>
          </cell>
          <cell r="Y747">
            <v>0</v>
          </cell>
          <cell r="Z747">
            <v>0</v>
          </cell>
          <cell r="AA747">
            <v>0</v>
          </cell>
          <cell r="AB747">
            <v>0</v>
          </cell>
          <cell r="AG747">
            <v>0</v>
          </cell>
        </row>
        <row r="748">
          <cell r="X748">
            <v>0</v>
          </cell>
          <cell r="Y748">
            <v>0</v>
          </cell>
          <cell r="Z748">
            <v>0</v>
          </cell>
          <cell r="AA748">
            <v>0</v>
          </cell>
          <cell r="AB748">
            <v>0</v>
          </cell>
          <cell r="AG748">
            <v>0</v>
          </cell>
        </row>
        <row r="749">
          <cell r="X749">
            <v>0</v>
          </cell>
          <cell r="Y749">
            <v>0</v>
          </cell>
          <cell r="Z749">
            <v>0</v>
          </cell>
          <cell r="AA749">
            <v>0</v>
          </cell>
          <cell r="AB749">
            <v>0</v>
          </cell>
          <cell r="AG749">
            <v>0</v>
          </cell>
        </row>
        <row r="750">
          <cell r="X750">
            <v>0</v>
          </cell>
          <cell r="Y750">
            <v>0</v>
          </cell>
          <cell r="Z750">
            <v>0</v>
          </cell>
          <cell r="AA750">
            <v>0</v>
          </cell>
          <cell r="AB750">
            <v>0</v>
          </cell>
          <cell r="AG750">
            <v>0</v>
          </cell>
        </row>
        <row r="751">
          <cell r="X751">
            <v>0</v>
          </cell>
          <cell r="Y751">
            <v>0</v>
          </cell>
          <cell r="Z751">
            <v>0</v>
          </cell>
          <cell r="AA751">
            <v>0</v>
          </cell>
          <cell r="AB751">
            <v>0</v>
          </cell>
          <cell r="AG751">
            <v>0</v>
          </cell>
        </row>
        <row r="752">
          <cell r="X752">
            <v>0</v>
          </cell>
          <cell r="Y752">
            <v>0</v>
          </cell>
          <cell r="Z752">
            <v>0</v>
          </cell>
          <cell r="AA752">
            <v>0</v>
          </cell>
          <cell r="AB752">
            <v>0</v>
          </cell>
          <cell r="AG752">
            <v>0</v>
          </cell>
        </row>
        <row r="753">
          <cell r="X753">
            <v>0</v>
          </cell>
          <cell r="Y753">
            <v>0</v>
          </cell>
          <cell r="Z753">
            <v>0</v>
          </cell>
          <cell r="AA753">
            <v>0</v>
          </cell>
          <cell r="AB753">
            <v>0</v>
          </cell>
          <cell r="AG753">
            <v>0</v>
          </cell>
        </row>
        <row r="754">
          <cell r="X754">
            <v>0</v>
          </cell>
          <cell r="Y754">
            <v>0</v>
          </cell>
          <cell r="Z754">
            <v>0</v>
          </cell>
          <cell r="AA754">
            <v>0</v>
          </cell>
          <cell r="AB754">
            <v>0</v>
          </cell>
          <cell r="AG754">
            <v>0</v>
          </cell>
        </row>
        <row r="755">
          <cell r="X755">
            <v>0</v>
          </cell>
          <cell r="Y755">
            <v>0</v>
          </cell>
          <cell r="Z755">
            <v>0</v>
          </cell>
          <cell r="AA755">
            <v>0</v>
          </cell>
          <cell r="AB755">
            <v>0</v>
          </cell>
          <cell r="AG755">
            <v>0</v>
          </cell>
        </row>
        <row r="756">
          <cell r="X756">
            <v>0</v>
          </cell>
          <cell r="Y756">
            <v>0</v>
          </cell>
          <cell r="Z756">
            <v>0</v>
          </cell>
          <cell r="AA756">
            <v>0</v>
          </cell>
          <cell r="AB756">
            <v>0</v>
          </cell>
          <cell r="AG756">
            <v>0</v>
          </cell>
        </row>
        <row r="757">
          <cell r="X757">
            <v>0</v>
          </cell>
          <cell r="Y757">
            <v>0</v>
          </cell>
          <cell r="Z757">
            <v>0</v>
          </cell>
          <cell r="AA757">
            <v>0</v>
          </cell>
          <cell r="AB757">
            <v>0</v>
          </cell>
          <cell r="AG757">
            <v>0</v>
          </cell>
        </row>
        <row r="758">
          <cell r="X758">
            <v>0</v>
          </cell>
          <cell r="Y758">
            <v>0</v>
          </cell>
          <cell r="Z758">
            <v>0</v>
          </cell>
          <cell r="AA758">
            <v>0</v>
          </cell>
          <cell r="AB758">
            <v>0</v>
          </cell>
          <cell r="AG758">
            <v>0</v>
          </cell>
        </row>
        <row r="759">
          <cell r="X759">
            <v>0</v>
          </cell>
          <cell r="Y759">
            <v>0</v>
          </cell>
          <cell r="Z759">
            <v>0</v>
          </cell>
          <cell r="AA759">
            <v>0</v>
          </cell>
          <cell r="AB759">
            <v>0</v>
          </cell>
          <cell r="AG759">
            <v>0</v>
          </cell>
        </row>
        <row r="760">
          <cell r="X760">
            <v>0</v>
          </cell>
          <cell r="Y760">
            <v>0</v>
          </cell>
          <cell r="Z760">
            <v>0</v>
          </cell>
          <cell r="AA760">
            <v>0</v>
          </cell>
          <cell r="AB760">
            <v>0</v>
          </cell>
          <cell r="AG760">
            <v>0</v>
          </cell>
        </row>
        <row r="761">
          <cell r="X761">
            <v>0</v>
          </cell>
          <cell r="Y761">
            <v>0</v>
          </cell>
          <cell r="Z761">
            <v>0</v>
          </cell>
          <cell r="AA761">
            <v>0</v>
          </cell>
          <cell r="AB761">
            <v>0</v>
          </cell>
          <cell r="AG761">
            <v>0</v>
          </cell>
        </row>
        <row r="762">
          <cell r="X762">
            <v>0</v>
          </cell>
          <cell r="Y762">
            <v>0</v>
          </cell>
          <cell r="Z762">
            <v>0</v>
          </cell>
          <cell r="AA762">
            <v>0</v>
          </cell>
          <cell r="AB762">
            <v>0</v>
          </cell>
          <cell r="AG762">
            <v>0</v>
          </cell>
        </row>
        <row r="763">
          <cell r="X763">
            <v>0</v>
          </cell>
          <cell r="Y763">
            <v>0</v>
          </cell>
          <cell r="Z763">
            <v>0</v>
          </cell>
          <cell r="AA763">
            <v>0</v>
          </cell>
          <cell r="AB763">
            <v>0</v>
          </cell>
          <cell r="AG763">
            <v>0</v>
          </cell>
        </row>
        <row r="764">
          <cell r="X764">
            <v>0</v>
          </cell>
          <cell r="Y764">
            <v>0</v>
          </cell>
          <cell r="Z764">
            <v>0</v>
          </cell>
          <cell r="AA764">
            <v>0</v>
          </cell>
          <cell r="AB764">
            <v>0</v>
          </cell>
          <cell r="AG764">
            <v>0</v>
          </cell>
        </row>
        <row r="765">
          <cell r="X765">
            <v>0</v>
          </cell>
          <cell r="Y765">
            <v>0</v>
          </cell>
          <cell r="Z765">
            <v>0</v>
          </cell>
          <cell r="AA765">
            <v>0</v>
          </cell>
          <cell r="AB765">
            <v>0</v>
          </cell>
          <cell r="AG765">
            <v>0</v>
          </cell>
        </row>
        <row r="766">
          <cell r="X766">
            <v>0</v>
          </cell>
          <cell r="Y766">
            <v>0</v>
          </cell>
          <cell r="Z766">
            <v>0</v>
          </cell>
          <cell r="AA766">
            <v>0</v>
          </cell>
          <cell r="AB766">
            <v>0</v>
          </cell>
          <cell r="AG766">
            <v>0</v>
          </cell>
        </row>
        <row r="767">
          <cell r="X767">
            <v>0</v>
          </cell>
          <cell r="Y767">
            <v>0</v>
          </cell>
          <cell r="Z767">
            <v>0</v>
          </cell>
          <cell r="AA767">
            <v>0</v>
          </cell>
          <cell r="AB767">
            <v>0</v>
          </cell>
          <cell r="AG767">
            <v>0</v>
          </cell>
        </row>
        <row r="768">
          <cell r="X768">
            <v>0</v>
          </cell>
          <cell r="Y768">
            <v>0</v>
          </cell>
          <cell r="Z768">
            <v>0</v>
          </cell>
          <cell r="AA768">
            <v>0</v>
          </cell>
          <cell r="AB768">
            <v>0</v>
          </cell>
          <cell r="AG768">
            <v>0</v>
          </cell>
        </row>
        <row r="769">
          <cell r="X769">
            <v>0</v>
          </cell>
          <cell r="Y769">
            <v>0</v>
          </cell>
          <cell r="Z769">
            <v>0</v>
          </cell>
          <cell r="AA769">
            <v>0</v>
          </cell>
          <cell r="AB769">
            <v>0</v>
          </cell>
          <cell r="AG769">
            <v>0</v>
          </cell>
        </row>
        <row r="770">
          <cell r="X770">
            <v>0</v>
          </cell>
          <cell r="Y770">
            <v>0</v>
          </cell>
          <cell r="Z770">
            <v>0</v>
          </cell>
          <cell r="AA770">
            <v>0</v>
          </cell>
          <cell r="AB770">
            <v>0</v>
          </cell>
          <cell r="AG770">
            <v>0</v>
          </cell>
        </row>
        <row r="771">
          <cell r="X771">
            <v>0</v>
          </cell>
          <cell r="Y771">
            <v>0</v>
          </cell>
          <cell r="Z771">
            <v>0</v>
          </cell>
          <cell r="AA771">
            <v>0</v>
          </cell>
          <cell r="AB771">
            <v>0</v>
          </cell>
          <cell r="AG771">
            <v>0</v>
          </cell>
        </row>
        <row r="772">
          <cell r="X772">
            <v>0</v>
          </cell>
          <cell r="Y772">
            <v>0</v>
          </cell>
          <cell r="Z772">
            <v>0</v>
          </cell>
          <cell r="AA772">
            <v>0</v>
          </cell>
          <cell r="AB772">
            <v>0</v>
          </cell>
          <cell r="AG772">
            <v>0</v>
          </cell>
        </row>
        <row r="773">
          <cell r="X773">
            <v>0</v>
          </cell>
          <cell r="Y773">
            <v>0</v>
          </cell>
          <cell r="Z773">
            <v>0</v>
          </cell>
          <cell r="AA773">
            <v>0</v>
          </cell>
          <cell r="AB773">
            <v>0</v>
          </cell>
          <cell r="AG773">
            <v>0</v>
          </cell>
        </row>
        <row r="774">
          <cell r="X774">
            <v>0</v>
          </cell>
          <cell r="Y774">
            <v>0</v>
          </cell>
          <cell r="Z774">
            <v>0</v>
          </cell>
          <cell r="AA774">
            <v>0</v>
          </cell>
          <cell r="AB774">
            <v>0</v>
          </cell>
          <cell r="AG774">
            <v>0</v>
          </cell>
        </row>
        <row r="775">
          <cell r="X775">
            <v>0</v>
          </cell>
          <cell r="Y775">
            <v>0</v>
          </cell>
          <cell r="Z775">
            <v>0</v>
          </cell>
          <cell r="AA775">
            <v>0</v>
          </cell>
          <cell r="AB775">
            <v>0</v>
          </cell>
          <cell r="AG775">
            <v>0</v>
          </cell>
        </row>
        <row r="776">
          <cell r="X776">
            <v>0</v>
          </cell>
          <cell r="Y776">
            <v>0</v>
          </cell>
          <cell r="Z776">
            <v>0</v>
          </cell>
          <cell r="AA776">
            <v>0</v>
          </cell>
          <cell r="AB776">
            <v>0</v>
          </cell>
          <cell r="AG776">
            <v>0</v>
          </cell>
        </row>
        <row r="777">
          <cell r="X777">
            <v>0</v>
          </cell>
          <cell r="Y777">
            <v>0</v>
          </cell>
          <cell r="Z777">
            <v>0</v>
          </cell>
          <cell r="AA777">
            <v>0</v>
          </cell>
          <cell r="AB777">
            <v>0</v>
          </cell>
          <cell r="AG777">
            <v>0</v>
          </cell>
        </row>
        <row r="778">
          <cell r="X778">
            <v>0</v>
          </cell>
          <cell r="Y778">
            <v>0</v>
          </cell>
          <cell r="Z778">
            <v>0</v>
          </cell>
          <cell r="AA778">
            <v>0</v>
          </cell>
          <cell r="AB778">
            <v>0</v>
          </cell>
          <cell r="AG778">
            <v>0</v>
          </cell>
        </row>
        <row r="779">
          <cell r="X779">
            <v>0</v>
          </cell>
          <cell r="Y779">
            <v>0</v>
          </cell>
          <cell r="Z779">
            <v>0</v>
          </cell>
          <cell r="AA779">
            <v>0</v>
          </cell>
          <cell r="AB779">
            <v>0</v>
          </cell>
          <cell r="AG779">
            <v>0</v>
          </cell>
        </row>
        <row r="780">
          <cell r="X780">
            <v>0</v>
          </cell>
          <cell r="Y780">
            <v>0</v>
          </cell>
          <cell r="Z780">
            <v>0</v>
          </cell>
          <cell r="AA780">
            <v>0</v>
          </cell>
          <cell r="AB780">
            <v>0</v>
          </cell>
          <cell r="AG780">
            <v>0</v>
          </cell>
        </row>
        <row r="781">
          <cell r="X781">
            <v>0</v>
          </cell>
          <cell r="Y781">
            <v>0</v>
          </cell>
          <cell r="Z781">
            <v>0</v>
          </cell>
          <cell r="AA781">
            <v>0</v>
          </cell>
          <cell r="AB781">
            <v>0</v>
          </cell>
          <cell r="AG781">
            <v>0</v>
          </cell>
        </row>
        <row r="782">
          <cell r="X782">
            <v>0</v>
          </cell>
          <cell r="Y782">
            <v>0</v>
          </cell>
          <cell r="Z782">
            <v>0</v>
          </cell>
          <cell r="AA782">
            <v>0</v>
          </cell>
          <cell r="AB782">
            <v>0</v>
          </cell>
          <cell r="AG782">
            <v>0</v>
          </cell>
        </row>
        <row r="783">
          <cell r="X783">
            <v>0</v>
          </cell>
          <cell r="Y783">
            <v>0</v>
          </cell>
          <cell r="Z783">
            <v>0</v>
          </cell>
          <cell r="AA783">
            <v>0</v>
          </cell>
          <cell r="AB783">
            <v>0</v>
          </cell>
          <cell r="AG783">
            <v>0</v>
          </cell>
        </row>
        <row r="784">
          <cell r="X784">
            <v>0</v>
          </cell>
          <cell r="Y784">
            <v>0</v>
          </cell>
          <cell r="Z784">
            <v>0</v>
          </cell>
          <cell r="AA784">
            <v>0</v>
          </cell>
          <cell r="AB784">
            <v>0</v>
          </cell>
          <cell r="AG784">
            <v>0</v>
          </cell>
        </row>
        <row r="785">
          <cell r="X785">
            <v>0</v>
          </cell>
          <cell r="Y785">
            <v>0</v>
          </cell>
          <cell r="Z785">
            <v>0</v>
          </cell>
          <cell r="AA785">
            <v>0</v>
          </cell>
          <cell r="AB785">
            <v>0</v>
          </cell>
          <cell r="AG785">
            <v>0</v>
          </cell>
        </row>
        <row r="786">
          <cell r="X786">
            <v>0</v>
          </cell>
          <cell r="Y786">
            <v>0</v>
          </cell>
          <cell r="Z786">
            <v>0</v>
          </cell>
          <cell r="AA786">
            <v>0</v>
          </cell>
          <cell r="AB786">
            <v>0</v>
          </cell>
          <cell r="AG786">
            <v>0</v>
          </cell>
        </row>
        <row r="787">
          <cell r="X787">
            <v>0</v>
          </cell>
          <cell r="Y787">
            <v>0</v>
          </cell>
          <cell r="Z787">
            <v>0</v>
          </cell>
          <cell r="AA787">
            <v>0</v>
          </cell>
          <cell r="AB787">
            <v>0</v>
          </cell>
          <cell r="AG787">
            <v>0</v>
          </cell>
        </row>
        <row r="788">
          <cell r="X788">
            <v>0</v>
          </cell>
          <cell r="Y788">
            <v>0</v>
          </cell>
          <cell r="Z788">
            <v>0</v>
          </cell>
          <cell r="AA788">
            <v>0</v>
          </cell>
          <cell r="AB788">
            <v>0</v>
          </cell>
          <cell r="AG788">
            <v>0</v>
          </cell>
        </row>
        <row r="789">
          <cell r="X789">
            <v>0</v>
          </cell>
          <cell r="Y789">
            <v>0</v>
          </cell>
          <cell r="Z789">
            <v>0</v>
          </cell>
          <cell r="AA789">
            <v>0</v>
          </cell>
          <cell r="AB789">
            <v>0</v>
          </cell>
          <cell r="AG789">
            <v>0</v>
          </cell>
        </row>
        <row r="790">
          <cell r="X790">
            <v>0</v>
          </cell>
          <cell r="Y790">
            <v>0</v>
          </cell>
          <cell r="Z790">
            <v>0</v>
          </cell>
          <cell r="AA790">
            <v>0</v>
          </cell>
          <cell r="AB790">
            <v>0</v>
          </cell>
          <cell r="AG790">
            <v>0</v>
          </cell>
        </row>
        <row r="791">
          <cell r="X791">
            <v>0</v>
          </cell>
          <cell r="Y791">
            <v>0</v>
          </cell>
          <cell r="Z791">
            <v>0</v>
          </cell>
          <cell r="AA791">
            <v>0</v>
          </cell>
          <cell r="AB791">
            <v>0</v>
          </cell>
          <cell r="AG791">
            <v>0</v>
          </cell>
        </row>
        <row r="792">
          <cell r="X792">
            <v>0</v>
          </cell>
          <cell r="Y792">
            <v>0</v>
          </cell>
          <cell r="Z792">
            <v>0</v>
          </cell>
          <cell r="AA792">
            <v>0</v>
          </cell>
          <cell r="AB792">
            <v>0</v>
          </cell>
          <cell r="AG792">
            <v>0</v>
          </cell>
        </row>
        <row r="793">
          <cell r="X793">
            <v>0</v>
          </cell>
          <cell r="Y793">
            <v>0</v>
          </cell>
          <cell r="Z793">
            <v>0</v>
          </cell>
          <cell r="AA793">
            <v>0</v>
          </cell>
          <cell r="AB793">
            <v>0</v>
          </cell>
          <cell r="AG793">
            <v>0</v>
          </cell>
        </row>
        <row r="794">
          <cell r="X794">
            <v>0</v>
          </cell>
          <cell r="Y794">
            <v>0</v>
          </cell>
          <cell r="Z794">
            <v>0</v>
          </cell>
          <cell r="AA794">
            <v>0</v>
          </cell>
          <cell r="AB794">
            <v>0</v>
          </cell>
          <cell r="AG794">
            <v>0</v>
          </cell>
        </row>
        <row r="795">
          <cell r="X795">
            <v>0</v>
          </cell>
          <cell r="Y795">
            <v>0</v>
          </cell>
          <cell r="Z795">
            <v>0</v>
          </cell>
          <cell r="AA795">
            <v>0</v>
          </cell>
          <cell r="AB795">
            <v>0</v>
          </cell>
          <cell r="AG795">
            <v>0</v>
          </cell>
        </row>
        <row r="796">
          <cell r="X796">
            <v>0</v>
          </cell>
          <cell r="Y796">
            <v>0</v>
          </cell>
          <cell r="Z796">
            <v>0</v>
          </cell>
          <cell r="AA796">
            <v>0</v>
          </cell>
          <cell r="AB796">
            <v>0</v>
          </cell>
          <cell r="AG796">
            <v>0</v>
          </cell>
        </row>
        <row r="797">
          <cell r="X797">
            <v>0</v>
          </cell>
          <cell r="Y797">
            <v>0</v>
          </cell>
          <cell r="Z797">
            <v>0</v>
          </cell>
          <cell r="AA797">
            <v>0</v>
          </cell>
          <cell r="AB797">
            <v>0</v>
          </cell>
          <cell r="AG797">
            <v>0</v>
          </cell>
        </row>
        <row r="798">
          <cell r="X798">
            <v>0</v>
          </cell>
          <cell r="Y798">
            <v>0</v>
          </cell>
          <cell r="Z798">
            <v>0</v>
          </cell>
          <cell r="AA798">
            <v>0</v>
          </cell>
          <cell r="AB798">
            <v>0</v>
          </cell>
          <cell r="AG798">
            <v>0</v>
          </cell>
        </row>
        <row r="799">
          <cell r="X799">
            <v>0</v>
          </cell>
          <cell r="Y799">
            <v>0</v>
          </cell>
          <cell r="Z799">
            <v>0</v>
          </cell>
          <cell r="AA799">
            <v>0</v>
          </cell>
          <cell r="AB799">
            <v>0</v>
          </cell>
          <cell r="AG799">
            <v>0</v>
          </cell>
        </row>
        <row r="800">
          <cell r="X800">
            <v>0</v>
          </cell>
          <cell r="Y800">
            <v>0</v>
          </cell>
          <cell r="Z800">
            <v>0</v>
          </cell>
          <cell r="AA800">
            <v>0</v>
          </cell>
          <cell r="AB800">
            <v>0</v>
          </cell>
          <cell r="AG800">
            <v>0</v>
          </cell>
        </row>
        <row r="801">
          <cell r="X801">
            <v>0</v>
          </cell>
          <cell r="Y801">
            <v>0</v>
          </cell>
          <cell r="Z801">
            <v>0</v>
          </cell>
          <cell r="AA801">
            <v>0</v>
          </cell>
          <cell r="AB801">
            <v>0</v>
          </cell>
          <cell r="AG801">
            <v>0</v>
          </cell>
        </row>
        <row r="802">
          <cell r="X802">
            <v>0</v>
          </cell>
          <cell r="Y802">
            <v>0</v>
          </cell>
          <cell r="Z802">
            <v>0</v>
          </cell>
          <cell r="AA802">
            <v>0</v>
          </cell>
          <cell r="AB802">
            <v>0</v>
          </cell>
          <cell r="AG802">
            <v>0</v>
          </cell>
        </row>
        <row r="803">
          <cell r="X803">
            <v>0</v>
          </cell>
          <cell r="Y803">
            <v>0</v>
          </cell>
          <cell r="Z803">
            <v>0</v>
          </cell>
          <cell r="AA803">
            <v>0</v>
          </cell>
          <cell r="AB803">
            <v>0</v>
          </cell>
          <cell r="AG803">
            <v>0</v>
          </cell>
        </row>
        <row r="804">
          <cell r="X804">
            <v>0</v>
          </cell>
          <cell r="Y804">
            <v>0</v>
          </cell>
          <cell r="Z804">
            <v>0</v>
          </cell>
          <cell r="AA804">
            <v>0</v>
          </cell>
          <cell r="AB804">
            <v>0</v>
          </cell>
          <cell r="AG804">
            <v>0</v>
          </cell>
        </row>
        <row r="805">
          <cell r="X805">
            <v>0</v>
          </cell>
          <cell r="Y805">
            <v>0</v>
          </cell>
          <cell r="Z805">
            <v>0</v>
          </cell>
          <cell r="AA805">
            <v>0</v>
          </cell>
          <cell r="AB805">
            <v>0</v>
          </cell>
          <cell r="AG805">
            <v>0</v>
          </cell>
        </row>
        <row r="806">
          <cell r="X806">
            <v>0</v>
          </cell>
          <cell r="Y806">
            <v>0</v>
          </cell>
          <cell r="Z806">
            <v>0</v>
          </cell>
          <cell r="AA806">
            <v>0</v>
          </cell>
          <cell r="AB806">
            <v>0</v>
          </cell>
          <cell r="AG806">
            <v>0</v>
          </cell>
        </row>
        <row r="807">
          <cell r="X807">
            <v>0</v>
          </cell>
          <cell r="Y807">
            <v>0</v>
          </cell>
          <cell r="Z807">
            <v>0</v>
          </cell>
          <cell r="AA807">
            <v>0</v>
          </cell>
          <cell r="AB807">
            <v>0</v>
          </cell>
          <cell r="AG807">
            <v>0</v>
          </cell>
        </row>
        <row r="808">
          <cell r="X808">
            <v>0</v>
          </cell>
          <cell r="Y808">
            <v>0</v>
          </cell>
          <cell r="Z808">
            <v>0</v>
          </cell>
          <cell r="AA808">
            <v>0</v>
          </cell>
          <cell r="AB808">
            <v>0</v>
          </cell>
          <cell r="AG808">
            <v>0</v>
          </cell>
        </row>
        <row r="809">
          <cell r="X809">
            <v>0</v>
          </cell>
          <cell r="Y809">
            <v>0</v>
          </cell>
          <cell r="Z809">
            <v>0</v>
          </cell>
          <cell r="AA809">
            <v>0</v>
          </cell>
          <cell r="AB809">
            <v>0</v>
          </cell>
          <cell r="AG809">
            <v>0</v>
          </cell>
        </row>
        <row r="810">
          <cell r="X810">
            <v>0</v>
          </cell>
          <cell r="Y810">
            <v>0</v>
          </cell>
          <cell r="Z810">
            <v>0</v>
          </cell>
          <cell r="AA810">
            <v>0</v>
          </cell>
          <cell r="AB810">
            <v>0</v>
          </cell>
          <cell r="AG810">
            <v>0</v>
          </cell>
        </row>
        <row r="811">
          <cell r="X811">
            <v>0</v>
          </cell>
          <cell r="Y811">
            <v>0</v>
          </cell>
          <cell r="Z811">
            <v>0</v>
          </cell>
          <cell r="AA811">
            <v>0</v>
          </cell>
          <cell r="AB811">
            <v>0</v>
          </cell>
          <cell r="AG811">
            <v>0</v>
          </cell>
        </row>
        <row r="812">
          <cell r="X812">
            <v>0</v>
          </cell>
          <cell r="Y812">
            <v>0</v>
          </cell>
          <cell r="Z812">
            <v>0</v>
          </cell>
          <cell r="AA812">
            <v>0</v>
          </cell>
          <cell r="AB812">
            <v>0</v>
          </cell>
          <cell r="AG812">
            <v>0</v>
          </cell>
        </row>
        <row r="813">
          <cell r="X813">
            <v>0</v>
          </cell>
          <cell r="Y813">
            <v>0</v>
          </cell>
          <cell r="Z813">
            <v>0</v>
          </cell>
          <cell r="AA813">
            <v>0</v>
          </cell>
          <cell r="AB813">
            <v>0</v>
          </cell>
          <cell r="AG813">
            <v>0</v>
          </cell>
        </row>
        <row r="814">
          <cell r="X814">
            <v>0</v>
          </cell>
          <cell r="Y814">
            <v>0</v>
          </cell>
          <cell r="Z814">
            <v>0</v>
          </cell>
          <cell r="AA814">
            <v>0</v>
          </cell>
          <cell r="AB814">
            <v>0</v>
          </cell>
          <cell r="AG814">
            <v>0</v>
          </cell>
        </row>
        <row r="815">
          <cell r="X815">
            <v>0</v>
          </cell>
          <cell r="Y815">
            <v>0</v>
          </cell>
          <cell r="Z815">
            <v>0</v>
          </cell>
          <cell r="AA815">
            <v>0</v>
          </cell>
          <cell r="AB815">
            <v>0</v>
          </cell>
          <cell r="AG815">
            <v>0</v>
          </cell>
        </row>
        <row r="816">
          <cell r="X816">
            <v>0</v>
          </cell>
          <cell r="Y816">
            <v>0</v>
          </cell>
          <cell r="Z816">
            <v>0</v>
          </cell>
          <cell r="AA816">
            <v>0</v>
          </cell>
          <cell r="AB816">
            <v>0</v>
          </cell>
          <cell r="AG816">
            <v>0</v>
          </cell>
        </row>
        <row r="817">
          <cell r="X817">
            <v>0</v>
          </cell>
          <cell r="Y817">
            <v>0</v>
          </cell>
          <cell r="Z817">
            <v>0</v>
          </cell>
          <cell r="AA817">
            <v>0</v>
          </cell>
          <cell r="AB817">
            <v>0</v>
          </cell>
          <cell r="AG817">
            <v>0</v>
          </cell>
        </row>
        <row r="818">
          <cell r="X818">
            <v>0</v>
          </cell>
          <cell r="Y818">
            <v>0</v>
          </cell>
          <cell r="Z818">
            <v>0</v>
          </cell>
          <cell r="AA818">
            <v>0</v>
          </cell>
          <cell r="AB818">
            <v>0</v>
          </cell>
          <cell r="AG818">
            <v>0</v>
          </cell>
        </row>
        <row r="819">
          <cell r="X819">
            <v>0</v>
          </cell>
          <cell r="Y819">
            <v>0</v>
          </cell>
          <cell r="Z819">
            <v>0</v>
          </cell>
          <cell r="AA819">
            <v>0</v>
          </cell>
          <cell r="AB819">
            <v>0</v>
          </cell>
          <cell r="AG819">
            <v>0</v>
          </cell>
        </row>
        <row r="820">
          <cell r="X820">
            <v>0</v>
          </cell>
          <cell r="Y820">
            <v>0</v>
          </cell>
          <cell r="Z820">
            <v>0</v>
          </cell>
          <cell r="AA820">
            <v>0</v>
          </cell>
          <cell r="AB820">
            <v>0</v>
          </cell>
          <cell r="AG820">
            <v>0</v>
          </cell>
        </row>
        <row r="821">
          <cell r="X821">
            <v>0</v>
          </cell>
          <cell r="Y821">
            <v>0</v>
          </cell>
          <cell r="Z821">
            <v>0</v>
          </cell>
          <cell r="AA821">
            <v>0</v>
          </cell>
          <cell r="AB821">
            <v>0</v>
          </cell>
          <cell r="AG821">
            <v>0</v>
          </cell>
        </row>
        <row r="822">
          <cell r="X822">
            <v>0</v>
          </cell>
          <cell r="Y822">
            <v>0</v>
          </cell>
          <cell r="Z822">
            <v>0</v>
          </cell>
          <cell r="AA822">
            <v>0</v>
          </cell>
          <cell r="AB822">
            <v>0</v>
          </cell>
          <cell r="AG822">
            <v>0</v>
          </cell>
        </row>
        <row r="823">
          <cell r="X823">
            <v>0</v>
          </cell>
          <cell r="Y823">
            <v>0</v>
          </cell>
          <cell r="Z823">
            <v>0</v>
          </cell>
          <cell r="AA823">
            <v>0</v>
          </cell>
          <cell r="AB823">
            <v>0</v>
          </cell>
          <cell r="AG823">
            <v>0</v>
          </cell>
        </row>
        <row r="824">
          <cell r="X824">
            <v>0</v>
          </cell>
          <cell r="Y824">
            <v>0</v>
          </cell>
          <cell r="Z824">
            <v>0</v>
          </cell>
          <cell r="AA824">
            <v>0</v>
          </cell>
          <cell r="AB824">
            <v>0</v>
          </cell>
          <cell r="AG824">
            <v>0</v>
          </cell>
        </row>
        <row r="825">
          <cell r="X825">
            <v>0</v>
          </cell>
          <cell r="Y825">
            <v>0</v>
          </cell>
          <cell r="Z825">
            <v>0</v>
          </cell>
          <cell r="AA825">
            <v>0</v>
          </cell>
          <cell r="AB825">
            <v>0</v>
          </cell>
          <cell r="AG825">
            <v>0</v>
          </cell>
        </row>
        <row r="826">
          <cell r="X826">
            <v>0</v>
          </cell>
          <cell r="Y826">
            <v>0</v>
          </cell>
          <cell r="Z826">
            <v>0</v>
          </cell>
          <cell r="AA826">
            <v>0</v>
          </cell>
          <cell r="AB826">
            <v>0</v>
          </cell>
          <cell r="AG826">
            <v>0</v>
          </cell>
        </row>
        <row r="827">
          <cell r="X827">
            <v>0</v>
          </cell>
          <cell r="Y827">
            <v>0</v>
          </cell>
          <cell r="Z827">
            <v>0</v>
          </cell>
          <cell r="AA827">
            <v>0</v>
          </cell>
          <cell r="AB827">
            <v>0</v>
          </cell>
          <cell r="AG827">
            <v>0</v>
          </cell>
        </row>
        <row r="828">
          <cell r="X828">
            <v>0</v>
          </cell>
          <cell r="Y828">
            <v>0</v>
          </cell>
          <cell r="Z828">
            <v>0</v>
          </cell>
          <cell r="AA828">
            <v>0</v>
          </cell>
          <cell r="AB828">
            <v>0</v>
          </cell>
          <cell r="AG828">
            <v>0</v>
          </cell>
        </row>
        <row r="829">
          <cell r="X829">
            <v>0</v>
          </cell>
          <cell r="Y829">
            <v>0</v>
          </cell>
          <cell r="Z829">
            <v>0</v>
          </cell>
          <cell r="AA829">
            <v>0</v>
          </cell>
          <cell r="AB829">
            <v>0</v>
          </cell>
          <cell r="AG829">
            <v>0</v>
          </cell>
        </row>
        <row r="830">
          <cell r="X830">
            <v>0</v>
          </cell>
          <cell r="Y830">
            <v>0</v>
          </cell>
          <cell r="Z830">
            <v>0</v>
          </cell>
          <cell r="AA830">
            <v>0</v>
          </cell>
          <cell r="AB830">
            <v>0</v>
          </cell>
          <cell r="AG830">
            <v>0</v>
          </cell>
        </row>
        <row r="831">
          <cell r="X831">
            <v>0</v>
          </cell>
          <cell r="Y831">
            <v>0</v>
          </cell>
          <cell r="Z831">
            <v>0</v>
          </cell>
          <cell r="AA831">
            <v>0</v>
          </cell>
          <cell r="AB831">
            <v>0</v>
          </cell>
          <cell r="AG831">
            <v>0</v>
          </cell>
        </row>
        <row r="832">
          <cell r="X832">
            <v>0</v>
          </cell>
          <cell r="Y832">
            <v>0</v>
          </cell>
          <cell r="Z832">
            <v>0</v>
          </cell>
          <cell r="AA832">
            <v>0</v>
          </cell>
          <cell r="AB832">
            <v>0</v>
          </cell>
          <cell r="AG832">
            <v>0</v>
          </cell>
        </row>
        <row r="833">
          <cell r="X833">
            <v>0</v>
          </cell>
          <cell r="Y833">
            <v>0</v>
          </cell>
          <cell r="Z833">
            <v>0</v>
          </cell>
          <cell r="AA833">
            <v>0</v>
          </cell>
          <cell r="AB833">
            <v>0</v>
          </cell>
          <cell r="AG833">
            <v>0</v>
          </cell>
        </row>
        <row r="834">
          <cell r="X834">
            <v>0</v>
          </cell>
          <cell r="Y834">
            <v>0</v>
          </cell>
          <cell r="Z834">
            <v>0</v>
          </cell>
          <cell r="AA834">
            <v>0</v>
          </cell>
          <cell r="AB834">
            <v>0</v>
          </cell>
          <cell r="AG834">
            <v>0</v>
          </cell>
        </row>
        <row r="835">
          <cell r="X835">
            <v>0</v>
          </cell>
          <cell r="Y835">
            <v>0</v>
          </cell>
          <cell r="Z835">
            <v>0</v>
          </cell>
          <cell r="AA835">
            <v>0</v>
          </cell>
          <cell r="AB835">
            <v>0</v>
          </cell>
          <cell r="AG835">
            <v>0</v>
          </cell>
        </row>
        <row r="836">
          <cell r="X836">
            <v>0</v>
          </cell>
          <cell r="Y836">
            <v>0</v>
          </cell>
          <cell r="Z836">
            <v>0</v>
          </cell>
          <cell r="AA836">
            <v>0</v>
          </cell>
          <cell r="AB836">
            <v>0</v>
          </cell>
          <cell r="AG836">
            <v>0</v>
          </cell>
        </row>
        <row r="837">
          <cell r="X837">
            <v>0</v>
          </cell>
          <cell r="Y837">
            <v>0</v>
          </cell>
          <cell r="Z837">
            <v>0</v>
          </cell>
          <cell r="AA837">
            <v>0</v>
          </cell>
          <cell r="AB837">
            <v>0</v>
          </cell>
          <cell r="AG837">
            <v>0</v>
          </cell>
        </row>
        <row r="838">
          <cell r="X838">
            <v>0</v>
          </cell>
          <cell r="Y838">
            <v>0</v>
          </cell>
          <cell r="Z838">
            <v>0</v>
          </cell>
          <cell r="AA838">
            <v>0</v>
          </cell>
          <cell r="AB838">
            <v>0</v>
          </cell>
          <cell r="AG838">
            <v>0</v>
          </cell>
        </row>
        <row r="839">
          <cell r="X839">
            <v>0</v>
          </cell>
          <cell r="Y839">
            <v>0</v>
          </cell>
          <cell r="Z839">
            <v>0</v>
          </cell>
          <cell r="AA839">
            <v>0</v>
          </cell>
          <cell r="AB839">
            <v>0</v>
          </cell>
          <cell r="AG839">
            <v>0</v>
          </cell>
        </row>
        <row r="840">
          <cell r="X840">
            <v>0</v>
          </cell>
          <cell r="Y840">
            <v>0</v>
          </cell>
          <cell r="Z840">
            <v>0</v>
          </cell>
          <cell r="AA840">
            <v>0</v>
          </cell>
          <cell r="AB840">
            <v>0</v>
          </cell>
          <cell r="AG840">
            <v>0</v>
          </cell>
        </row>
        <row r="841">
          <cell r="X841">
            <v>0</v>
          </cell>
          <cell r="Y841">
            <v>0</v>
          </cell>
          <cell r="Z841">
            <v>0</v>
          </cell>
          <cell r="AA841">
            <v>0</v>
          </cell>
          <cell r="AB841">
            <v>0</v>
          </cell>
          <cell r="AG841">
            <v>0</v>
          </cell>
        </row>
        <row r="842">
          <cell r="X842">
            <v>0</v>
          </cell>
          <cell r="Y842">
            <v>0</v>
          </cell>
          <cell r="Z842">
            <v>0</v>
          </cell>
          <cell r="AA842">
            <v>0</v>
          </cell>
          <cell r="AB842">
            <v>0</v>
          </cell>
          <cell r="AG842">
            <v>0</v>
          </cell>
        </row>
        <row r="843">
          <cell r="X843">
            <v>0</v>
          </cell>
          <cell r="Y843">
            <v>0</v>
          </cell>
          <cell r="Z843">
            <v>0</v>
          </cell>
          <cell r="AA843">
            <v>0</v>
          </cell>
          <cell r="AB843">
            <v>0</v>
          </cell>
          <cell r="AG843">
            <v>0</v>
          </cell>
        </row>
        <row r="844">
          <cell r="X844">
            <v>0</v>
          </cell>
          <cell r="Y844">
            <v>0</v>
          </cell>
          <cell r="Z844">
            <v>0</v>
          </cell>
          <cell r="AA844">
            <v>0</v>
          </cell>
          <cell r="AB844">
            <v>0</v>
          </cell>
          <cell r="AG844">
            <v>0</v>
          </cell>
        </row>
        <row r="845">
          <cell r="X845">
            <v>0</v>
          </cell>
          <cell r="Y845">
            <v>0</v>
          </cell>
          <cell r="Z845">
            <v>0</v>
          </cell>
          <cell r="AA845">
            <v>0</v>
          </cell>
          <cell r="AB845">
            <v>0</v>
          </cell>
          <cell r="AG845">
            <v>0</v>
          </cell>
        </row>
        <row r="846">
          <cell r="X846">
            <v>0</v>
          </cell>
          <cell r="Y846">
            <v>0</v>
          </cell>
          <cell r="Z846">
            <v>0</v>
          </cell>
          <cell r="AA846">
            <v>0</v>
          </cell>
          <cell r="AB846">
            <v>0</v>
          </cell>
          <cell r="AG846">
            <v>0</v>
          </cell>
        </row>
        <row r="847">
          <cell r="X847">
            <v>0</v>
          </cell>
          <cell r="Y847">
            <v>0</v>
          </cell>
          <cell r="Z847">
            <v>0</v>
          </cell>
          <cell r="AA847">
            <v>0</v>
          </cell>
          <cell r="AB847">
            <v>0</v>
          </cell>
          <cell r="AG847">
            <v>0</v>
          </cell>
        </row>
        <row r="848">
          <cell r="X848">
            <v>0</v>
          </cell>
          <cell r="Y848">
            <v>0</v>
          </cell>
          <cell r="Z848">
            <v>0</v>
          </cell>
          <cell r="AA848">
            <v>0</v>
          </cell>
          <cell r="AB848">
            <v>0</v>
          </cell>
          <cell r="AG848">
            <v>0</v>
          </cell>
        </row>
        <row r="849">
          <cell r="X849">
            <v>0</v>
          </cell>
          <cell r="Y849">
            <v>0</v>
          </cell>
          <cell r="Z849">
            <v>0</v>
          </cell>
          <cell r="AA849">
            <v>0</v>
          </cell>
          <cell r="AB849">
            <v>0</v>
          </cell>
          <cell r="AG849">
            <v>0</v>
          </cell>
        </row>
        <row r="850">
          <cell r="X850">
            <v>0</v>
          </cell>
          <cell r="Y850">
            <v>0</v>
          </cell>
          <cell r="Z850">
            <v>0</v>
          </cell>
          <cell r="AA850">
            <v>0</v>
          </cell>
          <cell r="AB850">
            <v>0</v>
          </cell>
          <cell r="AG850">
            <v>0</v>
          </cell>
        </row>
        <row r="851">
          <cell r="X851">
            <v>0</v>
          </cell>
          <cell r="Y851">
            <v>0</v>
          </cell>
          <cell r="Z851">
            <v>0</v>
          </cell>
          <cell r="AA851">
            <v>0</v>
          </cell>
          <cell r="AB851">
            <v>0</v>
          </cell>
          <cell r="AG851">
            <v>0</v>
          </cell>
        </row>
        <row r="852">
          <cell r="X852">
            <v>0</v>
          </cell>
          <cell r="Y852">
            <v>0</v>
          </cell>
          <cell r="Z852">
            <v>0</v>
          </cell>
          <cell r="AA852">
            <v>0</v>
          </cell>
          <cell r="AB852">
            <v>0</v>
          </cell>
          <cell r="AG852">
            <v>0</v>
          </cell>
        </row>
        <row r="853">
          <cell r="X853">
            <v>0</v>
          </cell>
          <cell r="Y853">
            <v>0</v>
          </cell>
          <cell r="Z853">
            <v>0</v>
          </cell>
          <cell r="AA853">
            <v>0</v>
          </cell>
          <cell r="AB853">
            <v>0</v>
          </cell>
          <cell r="AG853">
            <v>0</v>
          </cell>
        </row>
        <row r="854">
          <cell r="X854">
            <v>0</v>
          </cell>
          <cell r="Y854">
            <v>0</v>
          </cell>
          <cell r="Z854">
            <v>0</v>
          </cell>
          <cell r="AA854">
            <v>0</v>
          </cell>
          <cell r="AB854">
            <v>0</v>
          </cell>
          <cell r="AG854">
            <v>0</v>
          </cell>
        </row>
        <row r="855">
          <cell r="X855">
            <v>0</v>
          </cell>
          <cell r="Y855">
            <v>0</v>
          </cell>
          <cell r="Z855">
            <v>0</v>
          </cell>
          <cell r="AA855">
            <v>0</v>
          </cell>
          <cell r="AB855">
            <v>0</v>
          </cell>
          <cell r="AG855">
            <v>0</v>
          </cell>
        </row>
        <row r="856">
          <cell r="X856">
            <v>0</v>
          </cell>
          <cell r="Y856">
            <v>0</v>
          </cell>
          <cell r="Z856">
            <v>0</v>
          </cell>
          <cell r="AA856">
            <v>0</v>
          </cell>
          <cell r="AB856">
            <v>0</v>
          </cell>
          <cell r="AG856">
            <v>0</v>
          </cell>
        </row>
        <row r="857">
          <cell r="X857">
            <v>0</v>
          </cell>
          <cell r="Y857">
            <v>0</v>
          </cell>
          <cell r="Z857">
            <v>0</v>
          </cell>
          <cell r="AA857">
            <v>0</v>
          </cell>
          <cell r="AB857">
            <v>0</v>
          </cell>
          <cell r="AG857">
            <v>0</v>
          </cell>
        </row>
        <row r="858">
          <cell r="X858">
            <v>0</v>
          </cell>
          <cell r="Y858">
            <v>0</v>
          </cell>
          <cell r="Z858">
            <v>0</v>
          </cell>
          <cell r="AA858">
            <v>0</v>
          </cell>
          <cell r="AB858">
            <v>0</v>
          </cell>
          <cell r="AG858">
            <v>0</v>
          </cell>
        </row>
        <row r="859">
          <cell r="X859">
            <v>0</v>
          </cell>
          <cell r="Y859">
            <v>0</v>
          </cell>
          <cell r="Z859">
            <v>0</v>
          </cell>
          <cell r="AA859">
            <v>0</v>
          </cell>
          <cell r="AB859">
            <v>0</v>
          </cell>
          <cell r="AG859">
            <v>0</v>
          </cell>
        </row>
        <row r="860">
          <cell r="X860">
            <v>0</v>
          </cell>
          <cell r="Y860">
            <v>0</v>
          </cell>
          <cell r="Z860">
            <v>0</v>
          </cell>
          <cell r="AA860">
            <v>0</v>
          </cell>
          <cell r="AB860">
            <v>0</v>
          </cell>
          <cell r="AG860">
            <v>0</v>
          </cell>
        </row>
        <row r="861">
          <cell r="X861">
            <v>0</v>
          </cell>
          <cell r="Y861">
            <v>0</v>
          </cell>
          <cell r="Z861">
            <v>0</v>
          </cell>
          <cell r="AA861">
            <v>0</v>
          </cell>
          <cell r="AB861">
            <v>0</v>
          </cell>
          <cell r="AG861">
            <v>0</v>
          </cell>
        </row>
        <row r="862">
          <cell r="X862">
            <v>0</v>
          </cell>
          <cell r="Y862">
            <v>0</v>
          </cell>
          <cell r="Z862">
            <v>0</v>
          </cell>
          <cell r="AA862">
            <v>0</v>
          </cell>
          <cell r="AB862">
            <v>0</v>
          </cell>
          <cell r="AG862">
            <v>0</v>
          </cell>
        </row>
        <row r="863">
          <cell r="X863">
            <v>0</v>
          </cell>
          <cell r="Y863">
            <v>0</v>
          </cell>
          <cell r="Z863">
            <v>0</v>
          </cell>
          <cell r="AA863">
            <v>0</v>
          </cell>
          <cell r="AB863">
            <v>0</v>
          </cell>
          <cell r="AG863">
            <v>0</v>
          </cell>
        </row>
        <row r="864">
          <cell r="X864">
            <v>0</v>
          </cell>
          <cell r="Y864">
            <v>0</v>
          </cell>
          <cell r="Z864">
            <v>0</v>
          </cell>
          <cell r="AA864">
            <v>0</v>
          </cell>
          <cell r="AB864">
            <v>0</v>
          </cell>
          <cell r="AG864">
            <v>0</v>
          </cell>
        </row>
        <row r="865">
          <cell r="X865">
            <v>0</v>
          </cell>
          <cell r="Y865">
            <v>0</v>
          </cell>
          <cell r="Z865">
            <v>0</v>
          </cell>
          <cell r="AA865">
            <v>0</v>
          </cell>
          <cell r="AB865">
            <v>0</v>
          </cell>
          <cell r="AG865">
            <v>0</v>
          </cell>
        </row>
        <row r="866">
          <cell r="X866">
            <v>0</v>
          </cell>
          <cell r="Y866">
            <v>0</v>
          </cell>
          <cell r="Z866">
            <v>0</v>
          </cell>
          <cell r="AA866">
            <v>0</v>
          </cell>
          <cell r="AB866">
            <v>0</v>
          </cell>
          <cell r="AG866">
            <v>0</v>
          </cell>
        </row>
        <row r="867">
          <cell r="X867">
            <v>0</v>
          </cell>
          <cell r="Y867">
            <v>0</v>
          </cell>
          <cell r="Z867">
            <v>0</v>
          </cell>
          <cell r="AA867">
            <v>0</v>
          </cell>
          <cell r="AB867">
            <v>0</v>
          </cell>
          <cell r="AG867">
            <v>0</v>
          </cell>
        </row>
        <row r="868">
          <cell r="X868">
            <v>0</v>
          </cell>
          <cell r="Y868">
            <v>0</v>
          </cell>
          <cell r="Z868">
            <v>0</v>
          </cell>
          <cell r="AA868">
            <v>0</v>
          </cell>
          <cell r="AB868">
            <v>0</v>
          </cell>
          <cell r="AG868">
            <v>0</v>
          </cell>
        </row>
        <row r="869">
          <cell r="X869">
            <v>0</v>
          </cell>
          <cell r="Y869">
            <v>0</v>
          </cell>
          <cell r="Z869">
            <v>0</v>
          </cell>
          <cell r="AA869">
            <v>0</v>
          </cell>
          <cell r="AB869">
            <v>0</v>
          </cell>
          <cell r="AG869">
            <v>0</v>
          </cell>
        </row>
        <row r="870">
          <cell r="X870">
            <v>0</v>
          </cell>
          <cell r="Y870">
            <v>0</v>
          </cell>
          <cell r="Z870">
            <v>0</v>
          </cell>
          <cell r="AA870">
            <v>0</v>
          </cell>
          <cell r="AB870">
            <v>0</v>
          </cell>
          <cell r="AG870">
            <v>0</v>
          </cell>
        </row>
        <row r="871">
          <cell r="X871">
            <v>0</v>
          </cell>
          <cell r="Y871">
            <v>0</v>
          </cell>
          <cell r="Z871">
            <v>0</v>
          </cell>
          <cell r="AA871">
            <v>0</v>
          </cell>
          <cell r="AB871">
            <v>0</v>
          </cell>
          <cell r="AG871">
            <v>0</v>
          </cell>
        </row>
        <row r="872">
          <cell r="X872">
            <v>0</v>
          </cell>
          <cell r="Y872">
            <v>0</v>
          </cell>
          <cell r="Z872">
            <v>0</v>
          </cell>
          <cell r="AA872">
            <v>0</v>
          </cell>
          <cell r="AB872">
            <v>0</v>
          </cell>
          <cell r="AG872">
            <v>0</v>
          </cell>
        </row>
        <row r="873">
          <cell r="X873">
            <v>0</v>
          </cell>
          <cell r="Y873">
            <v>0</v>
          </cell>
          <cell r="Z873">
            <v>0</v>
          </cell>
          <cell r="AA873">
            <v>0</v>
          </cell>
          <cell r="AB873">
            <v>0</v>
          </cell>
          <cell r="AG873">
            <v>0</v>
          </cell>
        </row>
        <row r="874">
          <cell r="X874">
            <v>0</v>
          </cell>
          <cell r="Y874">
            <v>0</v>
          </cell>
          <cell r="Z874">
            <v>0</v>
          </cell>
          <cell r="AA874">
            <v>0</v>
          </cell>
          <cell r="AB874">
            <v>0</v>
          </cell>
          <cell r="AG874">
            <v>0</v>
          </cell>
        </row>
        <row r="875">
          <cell r="X875">
            <v>0</v>
          </cell>
          <cell r="Y875">
            <v>0</v>
          </cell>
          <cell r="Z875">
            <v>0</v>
          </cell>
          <cell r="AA875">
            <v>0</v>
          </cell>
          <cell r="AB875">
            <v>0</v>
          </cell>
          <cell r="AG875">
            <v>0</v>
          </cell>
        </row>
        <row r="876">
          <cell r="X876">
            <v>0</v>
          </cell>
          <cell r="Y876">
            <v>0</v>
          </cell>
          <cell r="Z876">
            <v>0</v>
          </cell>
          <cell r="AA876">
            <v>0</v>
          </cell>
          <cell r="AB876">
            <v>0</v>
          </cell>
          <cell r="AG876">
            <v>0</v>
          </cell>
        </row>
        <row r="877">
          <cell r="X877">
            <v>0</v>
          </cell>
          <cell r="Y877">
            <v>0</v>
          </cell>
          <cell r="Z877">
            <v>0</v>
          </cell>
          <cell r="AA877">
            <v>0</v>
          </cell>
          <cell r="AB877">
            <v>0</v>
          </cell>
          <cell r="AG877">
            <v>0</v>
          </cell>
        </row>
        <row r="878">
          <cell r="X878">
            <v>0</v>
          </cell>
          <cell r="Y878">
            <v>0</v>
          </cell>
          <cell r="Z878">
            <v>0</v>
          </cell>
          <cell r="AA878">
            <v>0</v>
          </cell>
          <cell r="AB878">
            <v>0</v>
          </cell>
          <cell r="AG878">
            <v>0</v>
          </cell>
        </row>
        <row r="879">
          <cell r="X879">
            <v>0</v>
          </cell>
          <cell r="Y879">
            <v>0</v>
          </cell>
          <cell r="Z879">
            <v>0</v>
          </cell>
          <cell r="AA879">
            <v>0</v>
          </cell>
          <cell r="AB879">
            <v>0</v>
          </cell>
          <cell r="AG879">
            <v>0</v>
          </cell>
        </row>
        <row r="880">
          <cell r="X880">
            <v>0</v>
          </cell>
          <cell r="Y880">
            <v>0</v>
          </cell>
          <cell r="Z880">
            <v>0</v>
          </cell>
          <cell r="AA880">
            <v>0</v>
          </cell>
          <cell r="AB880">
            <v>0</v>
          </cell>
          <cell r="AG880">
            <v>0</v>
          </cell>
        </row>
        <row r="881">
          <cell r="X881">
            <v>0</v>
          </cell>
          <cell r="Y881">
            <v>0</v>
          </cell>
          <cell r="Z881">
            <v>0</v>
          </cell>
          <cell r="AA881">
            <v>0</v>
          </cell>
          <cell r="AB881">
            <v>0</v>
          </cell>
          <cell r="AG881">
            <v>0</v>
          </cell>
        </row>
        <row r="882">
          <cell r="X882">
            <v>0</v>
          </cell>
          <cell r="Y882">
            <v>0</v>
          </cell>
          <cell r="Z882">
            <v>0</v>
          </cell>
          <cell r="AA882">
            <v>0</v>
          </cell>
          <cell r="AB882">
            <v>0</v>
          </cell>
          <cell r="AG882">
            <v>0</v>
          </cell>
        </row>
        <row r="883">
          <cell r="X883">
            <v>0</v>
          </cell>
          <cell r="Y883">
            <v>0</v>
          </cell>
          <cell r="Z883">
            <v>0</v>
          </cell>
          <cell r="AA883">
            <v>0</v>
          </cell>
          <cell r="AB883">
            <v>0</v>
          </cell>
          <cell r="AG883">
            <v>0</v>
          </cell>
        </row>
        <row r="884">
          <cell r="X884">
            <v>0</v>
          </cell>
          <cell r="Y884">
            <v>0</v>
          </cell>
          <cell r="Z884">
            <v>0</v>
          </cell>
          <cell r="AA884">
            <v>0</v>
          </cell>
          <cell r="AB884">
            <v>0</v>
          </cell>
          <cell r="AG884">
            <v>0</v>
          </cell>
        </row>
        <row r="885">
          <cell r="X885">
            <v>0</v>
          </cell>
          <cell r="Y885">
            <v>0</v>
          </cell>
          <cell r="Z885">
            <v>0</v>
          </cell>
          <cell r="AA885">
            <v>0</v>
          </cell>
          <cell r="AB885">
            <v>0</v>
          </cell>
          <cell r="AG885">
            <v>0</v>
          </cell>
        </row>
        <row r="886">
          <cell r="X886">
            <v>0</v>
          </cell>
          <cell r="Y886">
            <v>0</v>
          </cell>
          <cell r="Z886">
            <v>0</v>
          </cell>
          <cell r="AA886">
            <v>0</v>
          </cell>
          <cell r="AB886">
            <v>0</v>
          </cell>
          <cell r="AG886">
            <v>0</v>
          </cell>
        </row>
        <row r="887">
          <cell r="X887">
            <v>0</v>
          </cell>
          <cell r="Y887">
            <v>0</v>
          </cell>
          <cell r="Z887">
            <v>0</v>
          </cell>
          <cell r="AA887">
            <v>0</v>
          </cell>
          <cell r="AB887">
            <v>0</v>
          </cell>
          <cell r="AG887">
            <v>0</v>
          </cell>
        </row>
        <row r="888">
          <cell r="X888">
            <v>0</v>
          </cell>
          <cell r="Y888">
            <v>0</v>
          </cell>
          <cell r="Z888">
            <v>0</v>
          </cell>
          <cell r="AA888">
            <v>0</v>
          </cell>
          <cell r="AB888">
            <v>0</v>
          </cell>
          <cell r="AG888">
            <v>0</v>
          </cell>
        </row>
        <row r="889">
          <cell r="X889">
            <v>0</v>
          </cell>
          <cell r="Y889">
            <v>0</v>
          </cell>
          <cell r="Z889">
            <v>0</v>
          </cell>
          <cell r="AA889">
            <v>0</v>
          </cell>
          <cell r="AB889">
            <v>0</v>
          </cell>
          <cell r="AG889">
            <v>0</v>
          </cell>
        </row>
        <row r="890">
          <cell r="X890">
            <v>0</v>
          </cell>
          <cell r="Y890">
            <v>0</v>
          </cell>
          <cell r="Z890">
            <v>0</v>
          </cell>
          <cell r="AA890">
            <v>0</v>
          </cell>
          <cell r="AB890">
            <v>0</v>
          </cell>
          <cell r="AG890">
            <v>0</v>
          </cell>
        </row>
        <row r="891">
          <cell r="X891">
            <v>0</v>
          </cell>
          <cell r="Y891">
            <v>0</v>
          </cell>
          <cell r="Z891">
            <v>0</v>
          </cell>
          <cell r="AA891">
            <v>0</v>
          </cell>
          <cell r="AB891">
            <v>0</v>
          </cell>
          <cell r="AG891">
            <v>0</v>
          </cell>
        </row>
        <row r="892">
          <cell r="X892">
            <v>0</v>
          </cell>
          <cell r="Y892">
            <v>0</v>
          </cell>
          <cell r="Z892">
            <v>0</v>
          </cell>
          <cell r="AA892">
            <v>0</v>
          </cell>
          <cell r="AB892">
            <v>0</v>
          </cell>
          <cell r="AG892">
            <v>0</v>
          </cell>
        </row>
        <row r="893">
          <cell r="X893">
            <v>0</v>
          </cell>
          <cell r="Y893">
            <v>0</v>
          </cell>
          <cell r="Z893">
            <v>0</v>
          </cell>
          <cell r="AA893">
            <v>0</v>
          </cell>
          <cell r="AB893">
            <v>0</v>
          </cell>
          <cell r="AG893">
            <v>0</v>
          </cell>
        </row>
        <row r="894">
          <cell r="X894">
            <v>0</v>
          </cell>
          <cell r="Y894">
            <v>0</v>
          </cell>
          <cell r="Z894">
            <v>0</v>
          </cell>
          <cell r="AA894">
            <v>0</v>
          </cell>
          <cell r="AB894">
            <v>0</v>
          </cell>
          <cell r="AG894">
            <v>0</v>
          </cell>
        </row>
        <row r="895">
          <cell r="X895">
            <v>0</v>
          </cell>
          <cell r="Y895">
            <v>0</v>
          </cell>
          <cell r="Z895">
            <v>0</v>
          </cell>
          <cell r="AA895">
            <v>0</v>
          </cell>
          <cell r="AB895">
            <v>0</v>
          </cell>
          <cell r="AG895">
            <v>0</v>
          </cell>
        </row>
        <row r="896">
          <cell r="X896">
            <v>0</v>
          </cell>
          <cell r="Y896">
            <v>0</v>
          </cell>
          <cell r="Z896">
            <v>0</v>
          </cell>
          <cell r="AA896">
            <v>0</v>
          </cell>
          <cell r="AB896">
            <v>0</v>
          </cell>
          <cell r="AG896">
            <v>0</v>
          </cell>
        </row>
        <row r="897">
          <cell r="X897">
            <v>0</v>
          </cell>
          <cell r="Y897">
            <v>0</v>
          </cell>
          <cell r="Z897">
            <v>0</v>
          </cell>
          <cell r="AA897">
            <v>0</v>
          </cell>
          <cell r="AB897">
            <v>0</v>
          </cell>
          <cell r="AG897">
            <v>0</v>
          </cell>
        </row>
        <row r="898">
          <cell r="X898">
            <v>0</v>
          </cell>
          <cell r="Y898">
            <v>0</v>
          </cell>
          <cell r="Z898">
            <v>0</v>
          </cell>
          <cell r="AA898">
            <v>0</v>
          </cell>
          <cell r="AB898">
            <v>0</v>
          </cell>
          <cell r="AG898">
            <v>0</v>
          </cell>
        </row>
        <row r="899">
          <cell r="X899">
            <v>0</v>
          </cell>
          <cell r="Y899">
            <v>0</v>
          </cell>
          <cell r="Z899">
            <v>0</v>
          </cell>
          <cell r="AA899">
            <v>0</v>
          </cell>
          <cell r="AB899">
            <v>0</v>
          </cell>
          <cell r="AG899">
            <v>0</v>
          </cell>
        </row>
        <row r="900">
          <cell r="X900">
            <v>0</v>
          </cell>
          <cell r="Y900">
            <v>0</v>
          </cell>
          <cell r="Z900">
            <v>0</v>
          </cell>
          <cell r="AA900">
            <v>0</v>
          </cell>
          <cell r="AB900">
            <v>0</v>
          </cell>
          <cell r="AG900">
            <v>0</v>
          </cell>
        </row>
        <row r="901">
          <cell r="X901">
            <v>0</v>
          </cell>
          <cell r="Y901">
            <v>0</v>
          </cell>
          <cell r="Z901">
            <v>0</v>
          </cell>
          <cell r="AA901">
            <v>0</v>
          </cell>
          <cell r="AB901">
            <v>0</v>
          </cell>
          <cell r="AG901">
            <v>0</v>
          </cell>
        </row>
        <row r="902">
          <cell r="X902">
            <v>0</v>
          </cell>
          <cell r="Y902">
            <v>0</v>
          </cell>
          <cell r="Z902">
            <v>0</v>
          </cell>
          <cell r="AA902">
            <v>0</v>
          </cell>
          <cell r="AB902">
            <v>0</v>
          </cell>
          <cell r="AG902">
            <v>0</v>
          </cell>
        </row>
        <row r="903">
          <cell r="X903">
            <v>0</v>
          </cell>
          <cell r="Y903">
            <v>0</v>
          </cell>
          <cell r="Z903">
            <v>0</v>
          </cell>
          <cell r="AA903">
            <v>0</v>
          </cell>
          <cell r="AB903">
            <v>0</v>
          </cell>
          <cell r="AG903">
            <v>0</v>
          </cell>
        </row>
        <row r="904">
          <cell r="X904">
            <v>0</v>
          </cell>
          <cell r="Y904">
            <v>0</v>
          </cell>
          <cell r="Z904">
            <v>0</v>
          </cell>
          <cell r="AA904">
            <v>0</v>
          </cell>
          <cell r="AB904">
            <v>0</v>
          </cell>
          <cell r="AG904">
            <v>0</v>
          </cell>
        </row>
        <row r="905">
          <cell r="X905">
            <v>0</v>
          </cell>
          <cell r="Y905">
            <v>0</v>
          </cell>
          <cell r="Z905">
            <v>0</v>
          </cell>
          <cell r="AA905">
            <v>0</v>
          </cell>
          <cell r="AB905">
            <v>0</v>
          </cell>
          <cell r="AG905">
            <v>0</v>
          </cell>
        </row>
        <row r="906">
          <cell r="X906">
            <v>0</v>
          </cell>
          <cell r="Y906">
            <v>0</v>
          </cell>
          <cell r="Z906">
            <v>0</v>
          </cell>
          <cell r="AA906">
            <v>0</v>
          </cell>
          <cell r="AB906">
            <v>0</v>
          </cell>
          <cell r="AG906">
            <v>0</v>
          </cell>
        </row>
        <row r="907">
          <cell r="X907">
            <v>0</v>
          </cell>
          <cell r="Y907">
            <v>0</v>
          </cell>
          <cell r="Z907">
            <v>0</v>
          </cell>
          <cell r="AA907">
            <v>0</v>
          </cell>
          <cell r="AB907">
            <v>0</v>
          </cell>
          <cell r="AG907">
            <v>0</v>
          </cell>
        </row>
        <row r="908">
          <cell r="X908">
            <v>0</v>
          </cell>
          <cell r="Y908">
            <v>0</v>
          </cell>
          <cell r="Z908">
            <v>0</v>
          </cell>
          <cell r="AA908">
            <v>0</v>
          </cell>
          <cell r="AB908">
            <v>0</v>
          </cell>
          <cell r="AG908">
            <v>0</v>
          </cell>
        </row>
        <row r="909">
          <cell r="X909">
            <v>0</v>
          </cell>
          <cell r="Y909">
            <v>0</v>
          </cell>
          <cell r="Z909">
            <v>0</v>
          </cell>
          <cell r="AA909">
            <v>0</v>
          </cell>
          <cell r="AB909">
            <v>0</v>
          </cell>
          <cell r="AG909">
            <v>0</v>
          </cell>
        </row>
        <row r="910">
          <cell r="X910">
            <v>0</v>
          </cell>
          <cell r="Y910">
            <v>0</v>
          </cell>
          <cell r="Z910">
            <v>0</v>
          </cell>
          <cell r="AA910">
            <v>0</v>
          </cell>
          <cell r="AB910">
            <v>0</v>
          </cell>
          <cell r="AG910">
            <v>0</v>
          </cell>
        </row>
        <row r="911">
          <cell r="X911">
            <v>0</v>
          </cell>
          <cell r="Y911">
            <v>0</v>
          </cell>
          <cell r="Z911">
            <v>0</v>
          </cell>
          <cell r="AA911">
            <v>0</v>
          </cell>
          <cell r="AB911">
            <v>0</v>
          </cell>
          <cell r="AG911">
            <v>0</v>
          </cell>
        </row>
        <row r="912">
          <cell r="X912">
            <v>0</v>
          </cell>
          <cell r="Y912">
            <v>0</v>
          </cell>
          <cell r="Z912">
            <v>0</v>
          </cell>
          <cell r="AA912">
            <v>0</v>
          </cell>
          <cell r="AB912">
            <v>0</v>
          </cell>
          <cell r="AG912">
            <v>0</v>
          </cell>
        </row>
        <row r="913">
          <cell r="X913">
            <v>0</v>
          </cell>
          <cell r="Y913">
            <v>0</v>
          </cell>
          <cell r="Z913">
            <v>0</v>
          </cell>
          <cell r="AA913">
            <v>0</v>
          </cell>
          <cell r="AB913">
            <v>0</v>
          </cell>
          <cell r="AG913">
            <v>0</v>
          </cell>
        </row>
        <row r="914">
          <cell r="X914">
            <v>0</v>
          </cell>
          <cell r="Y914">
            <v>0</v>
          </cell>
          <cell r="Z914">
            <v>0</v>
          </cell>
          <cell r="AA914">
            <v>0</v>
          </cell>
          <cell r="AB914">
            <v>0</v>
          </cell>
          <cell r="AG914">
            <v>0</v>
          </cell>
        </row>
        <row r="915">
          <cell r="X915">
            <v>0</v>
          </cell>
          <cell r="Y915">
            <v>0</v>
          </cell>
          <cell r="Z915">
            <v>0</v>
          </cell>
          <cell r="AA915">
            <v>0</v>
          </cell>
          <cell r="AB915">
            <v>0</v>
          </cell>
          <cell r="AG915">
            <v>0</v>
          </cell>
        </row>
        <row r="916">
          <cell r="X916">
            <v>0</v>
          </cell>
          <cell r="Y916">
            <v>0</v>
          </cell>
          <cell r="Z916">
            <v>0</v>
          </cell>
          <cell r="AA916">
            <v>0</v>
          </cell>
          <cell r="AB916">
            <v>0</v>
          </cell>
          <cell r="AG916">
            <v>0</v>
          </cell>
        </row>
        <row r="917">
          <cell r="X917">
            <v>0</v>
          </cell>
          <cell r="Y917">
            <v>0</v>
          </cell>
          <cell r="Z917">
            <v>0</v>
          </cell>
          <cell r="AA917">
            <v>0</v>
          </cell>
          <cell r="AB917">
            <v>0</v>
          </cell>
          <cell r="AG917">
            <v>0</v>
          </cell>
        </row>
        <row r="918">
          <cell r="X918">
            <v>0</v>
          </cell>
          <cell r="Y918">
            <v>0</v>
          </cell>
          <cell r="Z918">
            <v>0</v>
          </cell>
          <cell r="AA918">
            <v>0</v>
          </cell>
          <cell r="AB918">
            <v>0</v>
          </cell>
          <cell r="AG918">
            <v>0</v>
          </cell>
        </row>
        <row r="919">
          <cell r="X919">
            <v>0</v>
          </cell>
          <cell r="Y919">
            <v>0</v>
          </cell>
          <cell r="Z919">
            <v>0</v>
          </cell>
          <cell r="AA919">
            <v>0</v>
          </cell>
          <cell r="AB919">
            <v>0</v>
          </cell>
          <cell r="AG919">
            <v>0</v>
          </cell>
        </row>
        <row r="920">
          <cell r="X920">
            <v>0</v>
          </cell>
          <cell r="Y920">
            <v>0</v>
          </cell>
          <cell r="Z920">
            <v>0</v>
          </cell>
          <cell r="AA920">
            <v>0</v>
          </cell>
          <cell r="AB920">
            <v>0</v>
          </cell>
          <cell r="AG920">
            <v>0</v>
          </cell>
        </row>
        <row r="921">
          <cell r="X921">
            <v>0</v>
          </cell>
          <cell r="Y921">
            <v>0</v>
          </cell>
          <cell r="Z921">
            <v>0</v>
          </cell>
          <cell r="AA921">
            <v>0</v>
          </cell>
          <cell r="AB921">
            <v>0</v>
          </cell>
          <cell r="AG921">
            <v>0</v>
          </cell>
        </row>
        <row r="922">
          <cell r="X922">
            <v>0</v>
          </cell>
          <cell r="Y922">
            <v>0</v>
          </cell>
          <cell r="Z922">
            <v>0</v>
          </cell>
          <cell r="AA922">
            <v>0</v>
          </cell>
          <cell r="AB922">
            <v>0</v>
          </cell>
          <cell r="AG922">
            <v>0</v>
          </cell>
        </row>
        <row r="923">
          <cell r="X923">
            <v>0</v>
          </cell>
          <cell r="Y923">
            <v>0</v>
          </cell>
          <cell r="Z923">
            <v>0</v>
          </cell>
          <cell r="AA923">
            <v>0</v>
          </cell>
          <cell r="AB923">
            <v>0</v>
          </cell>
          <cell r="AG923">
            <v>0</v>
          </cell>
        </row>
        <row r="924">
          <cell r="X924">
            <v>0</v>
          </cell>
          <cell r="Y924">
            <v>0</v>
          </cell>
          <cell r="Z924">
            <v>0</v>
          </cell>
          <cell r="AA924">
            <v>0</v>
          </cell>
          <cell r="AB924">
            <v>0</v>
          </cell>
          <cell r="AG924">
            <v>0</v>
          </cell>
        </row>
        <row r="925">
          <cell r="X925">
            <v>0</v>
          </cell>
          <cell r="Y925">
            <v>0</v>
          </cell>
          <cell r="Z925">
            <v>0</v>
          </cell>
          <cell r="AA925">
            <v>0</v>
          </cell>
          <cell r="AB925">
            <v>0</v>
          </cell>
          <cell r="AG925">
            <v>0</v>
          </cell>
        </row>
        <row r="926">
          <cell r="X926">
            <v>0</v>
          </cell>
          <cell r="Y926">
            <v>0</v>
          </cell>
          <cell r="Z926">
            <v>0</v>
          </cell>
          <cell r="AA926">
            <v>0</v>
          </cell>
          <cell r="AB926">
            <v>0</v>
          </cell>
          <cell r="AG926">
            <v>0</v>
          </cell>
        </row>
        <row r="927">
          <cell r="X927">
            <v>0</v>
          </cell>
          <cell r="Y927">
            <v>0</v>
          </cell>
          <cell r="Z927">
            <v>0</v>
          </cell>
          <cell r="AA927">
            <v>0</v>
          </cell>
          <cell r="AB927">
            <v>0</v>
          </cell>
          <cell r="AG927">
            <v>0</v>
          </cell>
        </row>
        <row r="928">
          <cell r="X928">
            <v>0</v>
          </cell>
          <cell r="Y928">
            <v>0</v>
          </cell>
          <cell r="Z928">
            <v>0</v>
          </cell>
          <cell r="AA928">
            <v>0</v>
          </cell>
          <cell r="AB928">
            <v>0</v>
          </cell>
          <cell r="AG928">
            <v>0</v>
          </cell>
        </row>
        <row r="929">
          <cell r="X929">
            <v>0</v>
          </cell>
          <cell r="Y929">
            <v>0</v>
          </cell>
          <cell r="Z929">
            <v>0</v>
          </cell>
          <cell r="AA929">
            <v>0</v>
          </cell>
          <cell r="AB929">
            <v>0</v>
          </cell>
          <cell r="AG929">
            <v>0</v>
          </cell>
        </row>
        <row r="930">
          <cell r="X930">
            <v>0</v>
          </cell>
          <cell r="Y930">
            <v>0</v>
          </cell>
          <cell r="Z930">
            <v>0</v>
          </cell>
          <cell r="AA930">
            <v>0</v>
          </cell>
          <cell r="AB930">
            <v>0</v>
          </cell>
          <cell r="AG930">
            <v>0</v>
          </cell>
        </row>
      </sheetData>
      <sheetData sheetId="5">
        <row r="2">
          <cell r="P2" t="str">
            <v>AB</v>
          </cell>
          <cell r="X2">
            <v>2</v>
          </cell>
          <cell r="Y2">
            <v>0</v>
          </cell>
          <cell r="Z2">
            <v>0</v>
          </cell>
          <cell r="AA2">
            <v>0</v>
          </cell>
          <cell r="AB2">
            <v>42</v>
          </cell>
          <cell r="AG2">
            <v>40</v>
          </cell>
        </row>
        <row r="3">
          <cell r="P3" t="str">
            <v>AB</v>
          </cell>
          <cell r="X3">
            <v>2</v>
          </cell>
          <cell r="Y3">
            <v>0</v>
          </cell>
          <cell r="Z3">
            <v>0</v>
          </cell>
          <cell r="AA3">
            <v>0</v>
          </cell>
          <cell r="AB3">
            <v>42</v>
          </cell>
          <cell r="AG3">
            <v>40</v>
          </cell>
        </row>
        <row r="4">
          <cell r="P4" t="str">
            <v>AB</v>
          </cell>
          <cell r="X4">
            <v>2</v>
          </cell>
          <cell r="Y4">
            <v>0</v>
          </cell>
          <cell r="Z4">
            <v>0</v>
          </cell>
          <cell r="AA4">
            <v>0</v>
          </cell>
          <cell r="AB4">
            <v>42</v>
          </cell>
          <cell r="AG4">
            <v>40</v>
          </cell>
        </row>
        <row r="5">
          <cell r="P5" t="str">
            <v>AB</v>
          </cell>
          <cell r="X5">
            <v>2</v>
          </cell>
          <cell r="Y5">
            <v>0</v>
          </cell>
          <cell r="Z5">
            <v>0</v>
          </cell>
          <cell r="AA5">
            <v>0</v>
          </cell>
          <cell r="AB5">
            <v>42</v>
          </cell>
          <cell r="AG5">
            <v>40</v>
          </cell>
        </row>
        <row r="6">
          <cell r="P6" t="str">
            <v>AB</v>
          </cell>
          <cell r="X6">
            <v>2</v>
          </cell>
          <cell r="Y6">
            <v>0</v>
          </cell>
          <cell r="Z6">
            <v>0</v>
          </cell>
          <cell r="AA6">
            <v>0</v>
          </cell>
          <cell r="AB6">
            <v>42</v>
          </cell>
          <cell r="AG6">
            <v>40</v>
          </cell>
        </row>
        <row r="7">
          <cell r="P7" t="str">
            <v>AB</v>
          </cell>
          <cell r="X7">
            <v>2</v>
          </cell>
          <cell r="Y7">
            <v>0</v>
          </cell>
          <cell r="Z7">
            <v>0</v>
          </cell>
          <cell r="AA7">
            <v>0</v>
          </cell>
          <cell r="AB7">
            <v>42</v>
          </cell>
          <cell r="AG7">
            <v>40</v>
          </cell>
        </row>
        <row r="8">
          <cell r="P8" t="str">
            <v>AB</v>
          </cell>
          <cell r="X8">
            <v>2</v>
          </cell>
          <cell r="Y8">
            <v>0</v>
          </cell>
          <cell r="Z8">
            <v>0</v>
          </cell>
          <cell r="AA8">
            <v>0</v>
          </cell>
          <cell r="AB8">
            <v>42</v>
          </cell>
          <cell r="AG8">
            <v>40</v>
          </cell>
        </row>
        <row r="9">
          <cell r="P9" t="str">
            <v>AB</v>
          </cell>
          <cell r="X9">
            <v>2</v>
          </cell>
          <cell r="Y9">
            <v>0</v>
          </cell>
          <cell r="Z9">
            <v>0</v>
          </cell>
          <cell r="AA9">
            <v>0</v>
          </cell>
          <cell r="AB9">
            <v>42</v>
          </cell>
          <cell r="AG9">
            <v>40</v>
          </cell>
        </row>
        <row r="10">
          <cell r="P10" t="str">
            <v>AB</v>
          </cell>
          <cell r="X10">
            <v>2</v>
          </cell>
          <cell r="Y10">
            <v>0</v>
          </cell>
          <cell r="Z10">
            <v>0</v>
          </cell>
          <cell r="AA10">
            <v>0</v>
          </cell>
          <cell r="AB10">
            <v>42</v>
          </cell>
          <cell r="AG10">
            <v>40</v>
          </cell>
        </row>
        <row r="11">
          <cell r="P11" t="str">
            <v>AB</v>
          </cell>
          <cell r="X11">
            <v>2</v>
          </cell>
          <cell r="Y11">
            <v>0</v>
          </cell>
          <cell r="Z11">
            <v>0</v>
          </cell>
          <cell r="AA11">
            <v>0</v>
          </cell>
          <cell r="AB11">
            <v>42</v>
          </cell>
          <cell r="AG11">
            <v>40</v>
          </cell>
        </row>
        <row r="12">
          <cell r="P12" t="str">
            <v>AB</v>
          </cell>
          <cell r="X12">
            <v>2</v>
          </cell>
          <cell r="Y12">
            <v>0</v>
          </cell>
          <cell r="Z12">
            <v>0</v>
          </cell>
          <cell r="AA12">
            <v>0</v>
          </cell>
          <cell r="AB12">
            <v>42</v>
          </cell>
          <cell r="AG12">
            <v>40</v>
          </cell>
        </row>
        <row r="13">
          <cell r="P13" t="str">
            <v>AB</v>
          </cell>
          <cell r="X13">
            <v>2</v>
          </cell>
          <cell r="Y13">
            <v>0</v>
          </cell>
          <cell r="Z13">
            <v>0</v>
          </cell>
          <cell r="AA13">
            <v>0</v>
          </cell>
          <cell r="AB13">
            <v>42</v>
          </cell>
          <cell r="AG13">
            <v>40</v>
          </cell>
        </row>
        <row r="14">
          <cell r="P14" t="str">
            <v>AB</v>
          </cell>
          <cell r="X14">
            <v>2</v>
          </cell>
          <cell r="Y14">
            <v>0</v>
          </cell>
          <cell r="Z14">
            <v>0</v>
          </cell>
          <cell r="AA14">
            <v>0</v>
          </cell>
          <cell r="AB14">
            <v>42</v>
          </cell>
          <cell r="AG14">
            <v>40</v>
          </cell>
        </row>
        <row r="15">
          <cell r="P15" t="str">
            <v>AB</v>
          </cell>
          <cell r="X15">
            <v>2</v>
          </cell>
          <cell r="Y15">
            <v>0</v>
          </cell>
          <cell r="Z15">
            <v>0</v>
          </cell>
          <cell r="AA15">
            <v>0</v>
          </cell>
          <cell r="AB15">
            <v>42</v>
          </cell>
          <cell r="AG15">
            <v>40</v>
          </cell>
        </row>
        <row r="16">
          <cell r="P16" t="str">
            <v>AB</v>
          </cell>
          <cell r="X16">
            <v>2</v>
          </cell>
          <cell r="Y16">
            <v>0</v>
          </cell>
          <cell r="Z16">
            <v>0</v>
          </cell>
          <cell r="AA16">
            <v>0</v>
          </cell>
          <cell r="AB16">
            <v>42</v>
          </cell>
          <cell r="AG16">
            <v>40</v>
          </cell>
        </row>
        <row r="17">
          <cell r="P17" t="str">
            <v>AB</v>
          </cell>
          <cell r="X17">
            <v>2</v>
          </cell>
          <cell r="Y17">
            <v>0</v>
          </cell>
          <cell r="Z17">
            <v>0</v>
          </cell>
          <cell r="AA17">
            <v>0</v>
          </cell>
          <cell r="AB17">
            <v>42</v>
          </cell>
          <cell r="AG17">
            <v>40</v>
          </cell>
        </row>
        <row r="18">
          <cell r="P18" t="str">
            <v>AB</v>
          </cell>
          <cell r="X18">
            <v>2</v>
          </cell>
          <cell r="Y18">
            <v>0</v>
          </cell>
          <cell r="Z18">
            <v>0</v>
          </cell>
          <cell r="AA18">
            <v>0</v>
          </cell>
          <cell r="AB18">
            <v>42</v>
          </cell>
          <cell r="AG18">
            <v>40</v>
          </cell>
        </row>
        <row r="19">
          <cell r="P19" t="str">
            <v>AB</v>
          </cell>
          <cell r="X19">
            <v>2</v>
          </cell>
          <cell r="Y19">
            <v>0</v>
          </cell>
          <cell r="Z19">
            <v>0</v>
          </cell>
          <cell r="AA19">
            <v>0</v>
          </cell>
          <cell r="AB19">
            <v>42</v>
          </cell>
          <cell r="AG19">
            <v>40</v>
          </cell>
        </row>
        <row r="20">
          <cell r="P20" t="str">
            <v>AB</v>
          </cell>
          <cell r="X20">
            <v>2</v>
          </cell>
          <cell r="Y20">
            <v>0</v>
          </cell>
          <cell r="Z20">
            <v>0</v>
          </cell>
          <cell r="AA20">
            <v>0</v>
          </cell>
          <cell r="AB20">
            <v>42</v>
          </cell>
          <cell r="AG20">
            <v>40</v>
          </cell>
        </row>
        <row r="21">
          <cell r="P21" t="str">
            <v>AB</v>
          </cell>
          <cell r="X21">
            <v>2</v>
          </cell>
          <cell r="Y21">
            <v>0</v>
          </cell>
          <cell r="Z21">
            <v>0</v>
          </cell>
          <cell r="AA21">
            <v>0</v>
          </cell>
          <cell r="AB21">
            <v>42</v>
          </cell>
          <cell r="AG21">
            <v>40</v>
          </cell>
        </row>
        <row r="22">
          <cell r="P22" t="str">
            <v>AB</v>
          </cell>
          <cell r="X22">
            <v>2</v>
          </cell>
          <cell r="Y22">
            <v>0</v>
          </cell>
          <cell r="Z22">
            <v>0</v>
          </cell>
          <cell r="AA22">
            <v>0</v>
          </cell>
          <cell r="AB22">
            <v>42</v>
          </cell>
          <cell r="AG22">
            <v>40</v>
          </cell>
        </row>
        <row r="23">
          <cell r="P23" t="str">
            <v>AB</v>
          </cell>
          <cell r="X23">
            <v>2</v>
          </cell>
          <cell r="Y23">
            <v>0</v>
          </cell>
          <cell r="Z23">
            <v>0</v>
          </cell>
          <cell r="AA23">
            <v>0</v>
          </cell>
          <cell r="AB23">
            <v>42</v>
          </cell>
          <cell r="AG23">
            <v>40</v>
          </cell>
        </row>
        <row r="24">
          <cell r="P24" t="str">
            <v>AB</v>
          </cell>
          <cell r="X24">
            <v>2</v>
          </cell>
          <cell r="Y24">
            <v>0</v>
          </cell>
          <cell r="Z24">
            <v>0</v>
          </cell>
          <cell r="AA24">
            <v>0</v>
          </cell>
          <cell r="AB24">
            <v>42</v>
          </cell>
          <cell r="AG24">
            <v>40</v>
          </cell>
        </row>
        <row r="25">
          <cell r="P25" t="str">
            <v>AB</v>
          </cell>
          <cell r="X25">
            <v>2</v>
          </cell>
          <cell r="Y25">
            <v>0</v>
          </cell>
          <cell r="Z25">
            <v>0</v>
          </cell>
          <cell r="AA25">
            <v>0</v>
          </cell>
          <cell r="AB25">
            <v>42</v>
          </cell>
          <cell r="AG25">
            <v>40</v>
          </cell>
        </row>
        <row r="26">
          <cell r="P26" t="str">
            <v>AB</v>
          </cell>
          <cell r="X26">
            <v>2</v>
          </cell>
          <cell r="Y26">
            <v>0</v>
          </cell>
          <cell r="Z26">
            <v>0</v>
          </cell>
          <cell r="AA26">
            <v>0</v>
          </cell>
          <cell r="AB26">
            <v>42</v>
          </cell>
          <cell r="AG26">
            <v>40</v>
          </cell>
        </row>
        <row r="27">
          <cell r="P27" t="str">
            <v>AB</v>
          </cell>
          <cell r="X27">
            <v>2</v>
          </cell>
          <cell r="Y27">
            <v>0</v>
          </cell>
          <cell r="Z27">
            <v>0</v>
          </cell>
          <cell r="AA27">
            <v>0</v>
          </cell>
          <cell r="AB27">
            <v>42</v>
          </cell>
          <cell r="AG27">
            <v>40</v>
          </cell>
        </row>
        <row r="28">
          <cell r="P28" t="str">
            <v>AB</v>
          </cell>
          <cell r="X28">
            <v>2</v>
          </cell>
          <cell r="Y28">
            <v>0</v>
          </cell>
          <cell r="Z28">
            <v>0</v>
          </cell>
          <cell r="AA28">
            <v>0</v>
          </cell>
          <cell r="AB28">
            <v>42</v>
          </cell>
          <cell r="AG28">
            <v>40</v>
          </cell>
        </row>
        <row r="29">
          <cell r="P29" t="str">
            <v>AB</v>
          </cell>
          <cell r="X29">
            <v>2</v>
          </cell>
          <cell r="Y29">
            <v>0</v>
          </cell>
          <cell r="Z29">
            <v>0</v>
          </cell>
          <cell r="AA29">
            <v>0</v>
          </cell>
          <cell r="AB29">
            <v>42</v>
          </cell>
          <cell r="AG29">
            <v>40</v>
          </cell>
        </row>
        <row r="30">
          <cell r="P30" t="str">
            <v>AB</v>
          </cell>
          <cell r="X30">
            <v>2</v>
          </cell>
          <cell r="Y30">
            <v>0</v>
          </cell>
          <cell r="Z30">
            <v>0</v>
          </cell>
          <cell r="AA30">
            <v>0</v>
          </cell>
          <cell r="AB30">
            <v>42</v>
          </cell>
          <cell r="AG30">
            <v>40</v>
          </cell>
        </row>
        <row r="31">
          <cell r="P31" t="str">
            <v>AB</v>
          </cell>
          <cell r="X31">
            <v>2</v>
          </cell>
          <cell r="Y31">
            <v>0</v>
          </cell>
          <cell r="Z31">
            <v>0</v>
          </cell>
          <cell r="AA31">
            <v>0</v>
          </cell>
          <cell r="AB31">
            <v>42</v>
          </cell>
          <cell r="AG31">
            <v>40</v>
          </cell>
        </row>
        <row r="32">
          <cell r="P32" t="str">
            <v>AB</v>
          </cell>
          <cell r="X32">
            <v>2</v>
          </cell>
          <cell r="Y32">
            <v>0</v>
          </cell>
          <cell r="Z32">
            <v>0</v>
          </cell>
          <cell r="AA32">
            <v>0</v>
          </cell>
          <cell r="AB32">
            <v>42</v>
          </cell>
          <cell r="AG32">
            <v>40</v>
          </cell>
        </row>
        <row r="33">
          <cell r="P33" t="str">
            <v>AB</v>
          </cell>
          <cell r="X33">
            <v>2</v>
          </cell>
          <cell r="Y33">
            <v>0</v>
          </cell>
          <cell r="Z33">
            <v>0</v>
          </cell>
          <cell r="AA33">
            <v>0</v>
          </cell>
          <cell r="AB33">
            <v>42</v>
          </cell>
          <cell r="AG33">
            <v>40</v>
          </cell>
        </row>
        <row r="34">
          <cell r="P34" t="str">
            <v>AB</v>
          </cell>
          <cell r="X34">
            <v>2</v>
          </cell>
          <cell r="Y34">
            <v>0</v>
          </cell>
          <cell r="Z34">
            <v>0</v>
          </cell>
          <cell r="AA34">
            <v>0</v>
          </cell>
          <cell r="AB34">
            <v>42</v>
          </cell>
          <cell r="AG34">
            <v>40</v>
          </cell>
        </row>
        <row r="35">
          <cell r="P35" t="str">
            <v>BC</v>
          </cell>
          <cell r="X35">
            <v>0</v>
          </cell>
          <cell r="Y35">
            <v>0</v>
          </cell>
          <cell r="Z35">
            <v>0</v>
          </cell>
          <cell r="AA35">
            <v>4.8</v>
          </cell>
          <cell r="AB35">
            <v>44.8</v>
          </cell>
          <cell r="AG35">
            <v>40</v>
          </cell>
        </row>
        <row r="36">
          <cell r="P36" t="str">
            <v>BC</v>
          </cell>
          <cell r="X36">
            <v>0</v>
          </cell>
          <cell r="Y36">
            <v>0</v>
          </cell>
          <cell r="Z36">
            <v>0</v>
          </cell>
          <cell r="AA36">
            <v>4.8</v>
          </cell>
          <cell r="AB36">
            <v>44.8</v>
          </cell>
          <cell r="AG36">
            <v>40</v>
          </cell>
        </row>
        <row r="37">
          <cell r="P37" t="str">
            <v>BC</v>
          </cell>
          <cell r="X37">
            <v>0</v>
          </cell>
          <cell r="Y37">
            <v>0</v>
          </cell>
          <cell r="Z37">
            <v>0</v>
          </cell>
          <cell r="AA37">
            <v>4.8</v>
          </cell>
          <cell r="AB37">
            <v>44.8</v>
          </cell>
          <cell r="AG37">
            <v>40</v>
          </cell>
        </row>
        <row r="38">
          <cell r="P38" t="str">
            <v>BC</v>
          </cell>
          <cell r="X38">
            <v>0</v>
          </cell>
          <cell r="Y38">
            <v>0</v>
          </cell>
          <cell r="Z38">
            <v>0</v>
          </cell>
          <cell r="AA38">
            <v>4.8</v>
          </cell>
          <cell r="AB38">
            <v>44.8</v>
          </cell>
          <cell r="AG38">
            <v>40</v>
          </cell>
        </row>
        <row r="39">
          <cell r="P39" t="str">
            <v>BC</v>
          </cell>
          <cell r="X39">
            <v>0</v>
          </cell>
          <cell r="Y39">
            <v>0</v>
          </cell>
          <cell r="Z39">
            <v>0</v>
          </cell>
          <cell r="AA39">
            <v>4.8</v>
          </cell>
          <cell r="AB39">
            <v>44.8</v>
          </cell>
          <cell r="AG39">
            <v>40</v>
          </cell>
        </row>
        <row r="40">
          <cell r="P40" t="str">
            <v>BC</v>
          </cell>
          <cell r="X40">
            <v>0</v>
          </cell>
          <cell r="Y40">
            <v>0</v>
          </cell>
          <cell r="Z40">
            <v>0</v>
          </cell>
          <cell r="AA40">
            <v>4.8</v>
          </cell>
          <cell r="AB40">
            <v>44.8</v>
          </cell>
          <cell r="AG40">
            <v>40</v>
          </cell>
        </row>
        <row r="41">
          <cell r="P41" t="str">
            <v>BC</v>
          </cell>
          <cell r="X41">
            <v>0</v>
          </cell>
          <cell r="Y41">
            <v>0</v>
          </cell>
          <cell r="Z41">
            <v>0</v>
          </cell>
          <cell r="AA41">
            <v>4.8</v>
          </cell>
          <cell r="AB41">
            <v>44.8</v>
          </cell>
          <cell r="AG41">
            <v>40</v>
          </cell>
        </row>
        <row r="42">
          <cell r="P42" t="str">
            <v>BC</v>
          </cell>
          <cell r="X42">
            <v>0</v>
          </cell>
          <cell r="Y42">
            <v>0</v>
          </cell>
          <cell r="Z42">
            <v>0</v>
          </cell>
          <cell r="AA42">
            <v>4.8</v>
          </cell>
          <cell r="AB42">
            <v>44.8</v>
          </cell>
          <cell r="AG42">
            <v>40</v>
          </cell>
        </row>
        <row r="43">
          <cell r="P43" t="str">
            <v>BC</v>
          </cell>
          <cell r="X43">
            <v>0</v>
          </cell>
          <cell r="Y43">
            <v>0</v>
          </cell>
          <cell r="Z43">
            <v>0</v>
          </cell>
          <cell r="AA43">
            <v>4.8</v>
          </cell>
          <cell r="AB43">
            <v>44.8</v>
          </cell>
          <cell r="AG43">
            <v>40</v>
          </cell>
        </row>
        <row r="44">
          <cell r="P44" t="str">
            <v>BC</v>
          </cell>
          <cell r="X44">
            <v>0</v>
          </cell>
          <cell r="Y44">
            <v>0</v>
          </cell>
          <cell r="Z44">
            <v>0</v>
          </cell>
          <cell r="AA44">
            <v>4.8</v>
          </cell>
          <cell r="AB44">
            <v>44.8</v>
          </cell>
          <cell r="AG44">
            <v>40</v>
          </cell>
        </row>
        <row r="45">
          <cell r="P45" t="str">
            <v>BC</v>
          </cell>
          <cell r="X45">
            <v>0</v>
          </cell>
          <cell r="Y45">
            <v>0</v>
          </cell>
          <cell r="Z45">
            <v>0</v>
          </cell>
          <cell r="AA45">
            <v>4.8</v>
          </cell>
          <cell r="AB45">
            <v>44.8</v>
          </cell>
          <cell r="AG45">
            <v>40</v>
          </cell>
        </row>
        <row r="46">
          <cell r="P46" t="str">
            <v>BC</v>
          </cell>
          <cell r="X46">
            <v>0</v>
          </cell>
          <cell r="Y46">
            <v>0</v>
          </cell>
          <cell r="Z46">
            <v>0</v>
          </cell>
          <cell r="AA46">
            <v>4.8</v>
          </cell>
          <cell r="AB46">
            <v>44.8</v>
          </cell>
          <cell r="AG46">
            <v>40</v>
          </cell>
        </row>
        <row r="47">
          <cell r="P47" t="str">
            <v>BC</v>
          </cell>
          <cell r="X47">
            <v>0</v>
          </cell>
          <cell r="Y47">
            <v>0</v>
          </cell>
          <cell r="Z47">
            <v>0</v>
          </cell>
          <cell r="AA47">
            <v>4.8</v>
          </cell>
          <cell r="AB47">
            <v>44.8</v>
          </cell>
          <cell r="AG47">
            <v>40</v>
          </cell>
        </row>
        <row r="48">
          <cell r="P48" t="str">
            <v>BC</v>
          </cell>
          <cell r="X48">
            <v>0</v>
          </cell>
          <cell r="Y48">
            <v>0</v>
          </cell>
          <cell r="Z48">
            <v>0</v>
          </cell>
          <cell r="AA48">
            <v>4.8</v>
          </cell>
          <cell r="AB48">
            <v>44.8</v>
          </cell>
          <cell r="AG48">
            <v>40</v>
          </cell>
        </row>
        <row r="49">
          <cell r="P49" t="str">
            <v>BC</v>
          </cell>
          <cell r="X49">
            <v>0</v>
          </cell>
          <cell r="Y49">
            <v>0</v>
          </cell>
          <cell r="Z49">
            <v>0</v>
          </cell>
          <cell r="AA49">
            <v>4.8</v>
          </cell>
          <cell r="AB49">
            <v>44.8</v>
          </cell>
          <cell r="AG49">
            <v>40</v>
          </cell>
        </row>
        <row r="50">
          <cell r="P50" t="str">
            <v>BC</v>
          </cell>
          <cell r="X50">
            <v>0</v>
          </cell>
          <cell r="Y50">
            <v>0</v>
          </cell>
          <cell r="Z50">
            <v>0</v>
          </cell>
          <cell r="AA50">
            <v>4.8</v>
          </cell>
          <cell r="AB50">
            <v>44.8</v>
          </cell>
          <cell r="AG50">
            <v>40</v>
          </cell>
        </row>
        <row r="51">
          <cell r="P51" t="str">
            <v>BC</v>
          </cell>
          <cell r="X51">
            <v>0</v>
          </cell>
          <cell r="Y51">
            <v>0</v>
          </cell>
          <cell r="Z51">
            <v>0</v>
          </cell>
          <cell r="AA51">
            <v>4.8</v>
          </cell>
          <cell r="AB51">
            <v>44.8</v>
          </cell>
          <cell r="AG51">
            <v>40</v>
          </cell>
        </row>
        <row r="52">
          <cell r="P52" t="str">
            <v>BC</v>
          </cell>
          <cell r="X52">
            <v>0</v>
          </cell>
          <cell r="Y52">
            <v>0</v>
          </cell>
          <cell r="Z52">
            <v>0</v>
          </cell>
          <cell r="AA52">
            <v>4.8</v>
          </cell>
          <cell r="AB52">
            <v>44.8</v>
          </cell>
          <cell r="AG52">
            <v>40</v>
          </cell>
        </row>
        <row r="53">
          <cell r="P53" t="str">
            <v>BC</v>
          </cell>
          <cell r="X53">
            <v>0</v>
          </cell>
          <cell r="Y53">
            <v>0</v>
          </cell>
          <cell r="Z53">
            <v>0</v>
          </cell>
          <cell r="AA53">
            <v>4.8</v>
          </cell>
          <cell r="AB53">
            <v>44.8</v>
          </cell>
          <cell r="AG53">
            <v>40</v>
          </cell>
        </row>
        <row r="54">
          <cell r="P54" t="str">
            <v>BC</v>
          </cell>
          <cell r="X54">
            <v>0</v>
          </cell>
          <cell r="Y54">
            <v>0</v>
          </cell>
          <cell r="Z54">
            <v>0</v>
          </cell>
          <cell r="AA54">
            <v>4.8</v>
          </cell>
          <cell r="AB54">
            <v>44.8</v>
          </cell>
          <cell r="AG54">
            <v>40</v>
          </cell>
        </row>
        <row r="55">
          <cell r="P55" t="str">
            <v>BC</v>
          </cell>
          <cell r="X55">
            <v>0</v>
          </cell>
          <cell r="Y55">
            <v>0</v>
          </cell>
          <cell r="Z55">
            <v>0</v>
          </cell>
          <cell r="AA55">
            <v>4.8</v>
          </cell>
          <cell r="AB55">
            <v>44.8</v>
          </cell>
          <cell r="AG55">
            <v>40</v>
          </cell>
        </row>
        <row r="56">
          <cell r="P56" t="str">
            <v>BC</v>
          </cell>
          <cell r="X56">
            <v>0</v>
          </cell>
          <cell r="Y56">
            <v>0</v>
          </cell>
          <cell r="Z56">
            <v>0</v>
          </cell>
          <cell r="AA56">
            <v>4.8</v>
          </cell>
          <cell r="AB56">
            <v>44.8</v>
          </cell>
          <cell r="AG56">
            <v>40</v>
          </cell>
        </row>
        <row r="57">
          <cell r="P57" t="str">
            <v>BC</v>
          </cell>
          <cell r="X57">
            <v>0</v>
          </cell>
          <cell r="Y57">
            <v>0</v>
          </cell>
          <cell r="Z57">
            <v>0</v>
          </cell>
          <cell r="AA57">
            <v>4.8</v>
          </cell>
          <cell r="AB57">
            <v>44.8</v>
          </cell>
          <cell r="AG57">
            <v>40</v>
          </cell>
        </row>
        <row r="58">
          <cell r="P58" t="str">
            <v>BC</v>
          </cell>
          <cell r="X58">
            <v>0</v>
          </cell>
          <cell r="Y58">
            <v>0</v>
          </cell>
          <cell r="Z58">
            <v>0</v>
          </cell>
          <cell r="AA58">
            <v>4.8</v>
          </cell>
          <cell r="AB58">
            <v>44.8</v>
          </cell>
          <cell r="AG58">
            <v>40</v>
          </cell>
        </row>
        <row r="59">
          <cell r="P59" t="str">
            <v>BC</v>
          </cell>
          <cell r="X59">
            <v>0</v>
          </cell>
          <cell r="Y59">
            <v>0</v>
          </cell>
          <cell r="Z59">
            <v>0</v>
          </cell>
          <cell r="AA59">
            <v>4.8</v>
          </cell>
          <cell r="AB59">
            <v>44.8</v>
          </cell>
          <cell r="AG59">
            <v>40</v>
          </cell>
        </row>
        <row r="60">
          <cell r="P60" t="str">
            <v>BC</v>
          </cell>
          <cell r="X60">
            <v>0</v>
          </cell>
          <cell r="Y60">
            <v>0</v>
          </cell>
          <cell r="Z60">
            <v>0</v>
          </cell>
          <cell r="AA60">
            <v>4.8</v>
          </cell>
          <cell r="AB60">
            <v>44.8</v>
          </cell>
          <cell r="AG60">
            <v>40</v>
          </cell>
        </row>
        <row r="61">
          <cell r="P61" t="str">
            <v>BC</v>
          </cell>
          <cell r="X61">
            <v>0</v>
          </cell>
          <cell r="Y61">
            <v>0</v>
          </cell>
          <cell r="Z61">
            <v>0</v>
          </cell>
          <cell r="AA61">
            <v>4.8</v>
          </cell>
          <cell r="AB61">
            <v>44.8</v>
          </cell>
          <cell r="AG61">
            <v>40</v>
          </cell>
        </row>
        <row r="62">
          <cell r="P62" t="str">
            <v>BC</v>
          </cell>
          <cell r="X62">
            <v>0</v>
          </cell>
          <cell r="Y62">
            <v>0</v>
          </cell>
          <cell r="Z62">
            <v>0</v>
          </cell>
          <cell r="AA62">
            <v>4.8</v>
          </cell>
          <cell r="AB62">
            <v>44.8</v>
          </cell>
          <cell r="AG62">
            <v>40</v>
          </cell>
        </row>
        <row r="63">
          <cell r="P63" t="str">
            <v>BC</v>
          </cell>
          <cell r="X63">
            <v>0</v>
          </cell>
          <cell r="Y63">
            <v>0</v>
          </cell>
          <cell r="Z63">
            <v>0</v>
          </cell>
          <cell r="AA63">
            <v>4.8</v>
          </cell>
          <cell r="AB63">
            <v>44.8</v>
          </cell>
          <cell r="AG63">
            <v>40</v>
          </cell>
        </row>
        <row r="64">
          <cell r="P64" t="str">
            <v>BC</v>
          </cell>
          <cell r="X64">
            <v>0</v>
          </cell>
          <cell r="Y64">
            <v>0</v>
          </cell>
          <cell r="Z64">
            <v>0</v>
          </cell>
          <cell r="AA64">
            <v>4.8</v>
          </cell>
          <cell r="AB64">
            <v>44.8</v>
          </cell>
          <cell r="AG64">
            <v>40</v>
          </cell>
        </row>
        <row r="65">
          <cell r="P65" t="str">
            <v>BC</v>
          </cell>
          <cell r="X65">
            <v>0</v>
          </cell>
          <cell r="Y65">
            <v>0</v>
          </cell>
          <cell r="Z65">
            <v>0</v>
          </cell>
          <cell r="AA65">
            <v>4.8</v>
          </cell>
          <cell r="AB65">
            <v>44.8</v>
          </cell>
          <cell r="AG65">
            <v>40</v>
          </cell>
        </row>
        <row r="66">
          <cell r="P66" t="str">
            <v>BC</v>
          </cell>
          <cell r="X66">
            <v>0</v>
          </cell>
          <cell r="Y66">
            <v>0</v>
          </cell>
          <cell r="Z66">
            <v>0</v>
          </cell>
          <cell r="AA66">
            <v>4.8</v>
          </cell>
          <cell r="AB66">
            <v>44.8</v>
          </cell>
          <cell r="AG66">
            <v>40</v>
          </cell>
        </row>
        <row r="67">
          <cell r="P67" t="str">
            <v>BC</v>
          </cell>
          <cell r="X67">
            <v>0</v>
          </cell>
          <cell r="Y67">
            <v>0</v>
          </cell>
          <cell r="Z67">
            <v>0</v>
          </cell>
          <cell r="AA67">
            <v>4.8</v>
          </cell>
          <cell r="AB67">
            <v>44.8</v>
          </cell>
          <cell r="AG67">
            <v>40</v>
          </cell>
        </row>
        <row r="68">
          <cell r="P68" t="str">
            <v>BC</v>
          </cell>
          <cell r="X68">
            <v>0</v>
          </cell>
          <cell r="Y68">
            <v>0</v>
          </cell>
          <cell r="Z68">
            <v>0</v>
          </cell>
          <cell r="AA68">
            <v>4.8</v>
          </cell>
          <cell r="AB68">
            <v>44.8</v>
          </cell>
          <cell r="AG68">
            <v>40</v>
          </cell>
        </row>
        <row r="69">
          <cell r="P69" t="str">
            <v>BC</v>
          </cell>
          <cell r="X69">
            <v>0</v>
          </cell>
          <cell r="Y69">
            <v>0</v>
          </cell>
          <cell r="Z69">
            <v>0</v>
          </cell>
          <cell r="AA69">
            <v>4.8</v>
          </cell>
          <cell r="AB69">
            <v>44.8</v>
          </cell>
          <cell r="AG69">
            <v>40</v>
          </cell>
        </row>
        <row r="70">
          <cell r="P70" t="str">
            <v>BC</v>
          </cell>
          <cell r="X70">
            <v>0</v>
          </cell>
          <cell r="Y70">
            <v>0</v>
          </cell>
          <cell r="Z70">
            <v>0</v>
          </cell>
          <cell r="AA70">
            <v>4.8</v>
          </cell>
          <cell r="AB70">
            <v>44.8</v>
          </cell>
          <cell r="AG70">
            <v>40</v>
          </cell>
        </row>
        <row r="71">
          <cell r="P71" t="str">
            <v>BC</v>
          </cell>
          <cell r="X71">
            <v>0</v>
          </cell>
          <cell r="Y71">
            <v>0</v>
          </cell>
          <cell r="Z71">
            <v>0</v>
          </cell>
          <cell r="AA71">
            <v>4.8</v>
          </cell>
          <cell r="AB71">
            <v>44.8</v>
          </cell>
          <cell r="AG71">
            <v>40</v>
          </cell>
        </row>
        <row r="72">
          <cell r="P72" t="str">
            <v>MB</v>
          </cell>
          <cell r="X72">
            <v>2</v>
          </cell>
          <cell r="Y72">
            <v>2.8000000000000003</v>
          </cell>
          <cell r="Z72">
            <v>0</v>
          </cell>
          <cell r="AA72">
            <v>0</v>
          </cell>
          <cell r="AB72">
            <v>44.8</v>
          </cell>
          <cell r="AG72">
            <v>40</v>
          </cell>
        </row>
        <row r="73">
          <cell r="P73" t="str">
            <v>MB</v>
          </cell>
          <cell r="X73">
            <v>2</v>
          </cell>
          <cell r="Y73">
            <v>2.8000000000000003</v>
          </cell>
          <cell r="Z73">
            <v>0</v>
          </cell>
          <cell r="AA73">
            <v>0</v>
          </cell>
          <cell r="AB73">
            <v>44.8</v>
          </cell>
          <cell r="AG73">
            <v>40</v>
          </cell>
        </row>
        <row r="74">
          <cell r="P74" t="str">
            <v>MB</v>
          </cell>
          <cell r="X74">
            <v>2</v>
          </cell>
          <cell r="Y74">
            <v>2.8000000000000003</v>
          </cell>
          <cell r="Z74">
            <v>0</v>
          </cell>
          <cell r="AA74">
            <v>0</v>
          </cell>
          <cell r="AB74">
            <v>44.8</v>
          </cell>
          <cell r="AG74">
            <v>40</v>
          </cell>
        </row>
        <row r="75">
          <cell r="P75" t="str">
            <v>MB</v>
          </cell>
          <cell r="X75">
            <v>2</v>
          </cell>
          <cell r="Y75">
            <v>2.8000000000000003</v>
          </cell>
          <cell r="Z75">
            <v>0</v>
          </cell>
          <cell r="AA75">
            <v>0</v>
          </cell>
          <cell r="AB75">
            <v>44.8</v>
          </cell>
          <cell r="AG75">
            <v>40</v>
          </cell>
        </row>
        <row r="76">
          <cell r="P76" t="str">
            <v>MB</v>
          </cell>
          <cell r="X76">
            <v>2</v>
          </cell>
          <cell r="Y76">
            <v>2.8000000000000003</v>
          </cell>
          <cell r="Z76">
            <v>0</v>
          </cell>
          <cell r="AA76">
            <v>0</v>
          </cell>
          <cell r="AB76">
            <v>44.8</v>
          </cell>
          <cell r="AG76">
            <v>40</v>
          </cell>
        </row>
        <row r="77">
          <cell r="P77" t="str">
            <v>MB</v>
          </cell>
          <cell r="X77">
            <v>2</v>
          </cell>
          <cell r="Y77">
            <v>2.8000000000000003</v>
          </cell>
          <cell r="Z77">
            <v>0</v>
          </cell>
          <cell r="AA77">
            <v>0</v>
          </cell>
          <cell r="AB77">
            <v>44.8</v>
          </cell>
          <cell r="AG77">
            <v>40</v>
          </cell>
        </row>
        <row r="78">
          <cell r="P78" t="str">
            <v>MB</v>
          </cell>
          <cell r="X78">
            <v>2</v>
          </cell>
          <cell r="Y78">
            <v>2.8000000000000003</v>
          </cell>
          <cell r="Z78">
            <v>0</v>
          </cell>
          <cell r="AA78">
            <v>0</v>
          </cell>
          <cell r="AB78">
            <v>44.8</v>
          </cell>
          <cell r="AG78">
            <v>40</v>
          </cell>
        </row>
        <row r="79">
          <cell r="P79" t="str">
            <v>MB</v>
          </cell>
          <cell r="X79">
            <v>2</v>
          </cell>
          <cell r="Y79">
            <v>2.8000000000000003</v>
          </cell>
          <cell r="Z79">
            <v>0</v>
          </cell>
          <cell r="AA79">
            <v>0</v>
          </cell>
          <cell r="AB79">
            <v>44.8</v>
          </cell>
          <cell r="AG79">
            <v>40</v>
          </cell>
        </row>
        <row r="80">
          <cell r="P80" t="str">
            <v>MB</v>
          </cell>
          <cell r="X80">
            <v>2</v>
          </cell>
          <cell r="Y80">
            <v>2.8000000000000003</v>
          </cell>
          <cell r="Z80">
            <v>0</v>
          </cell>
          <cell r="AA80">
            <v>0</v>
          </cell>
          <cell r="AB80">
            <v>44.8</v>
          </cell>
          <cell r="AG80">
            <v>40</v>
          </cell>
        </row>
        <row r="81">
          <cell r="P81" t="str">
            <v>MB</v>
          </cell>
          <cell r="X81">
            <v>2</v>
          </cell>
          <cell r="Y81">
            <v>2.8000000000000003</v>
          </cell>
          <cell r="Z81">
            <v>0</v>
          </cell>
          <cell r="AA81">
            <v>0</v>
          </cell>
          <cell r="AB81">
            <v>44.8</v>
          </cell>
          <cell r="AG81">
            <v>40</v>
          </cell>
        </row>
        <row r="82">
          <cell r="P82" t="str">
            <v>MB</v>
          </cell>
          <cell r="X82">
            <v>2</v>
          </cell>
          <cell r="Y82">
            <v>2.8000000000000003</v>
          </cell>
          <cell r="Z82">
            <v>0</v>
          </cell>
          <cell r="AA82">
            <v>0</v>
          </cell>
          <cell r="AB82">
            <v>44.8</v>
          </cell>
          <cell r="AG82">
            <v>40</v>
          </cell>
        </row>
        <row r="83">
          <cell r="P83" t="str">
            <v>MB</v>
          </cell>
          <cell r="X83">
            <v>2</v>
          </cell>
          <cell r="Y83">
            <v>2.8000000000000003</v>
          </cell>
          <cell r="Z83">
            <v>0</v>
          </cell>
          <cell r="AA83">
            <v>0</v>
          </cell>
          <cell r="AB83">
            <v>44.8</v>
          </cell>
          <cell r="AG83">
            <v>40</v>
          </cell>
        </row>
        <row r="84">
          <cell r="P84" t="str">
            <v>MB</v>
          </cell>
          <cell r="X84">
            <v>2</v>
          </cell>
          <cell r="Y84">
            <v>2.8000000000000003</v>
          </cell>
          <cell r="Z84">
            <v>0</v>
          </cell>
          <cell r="AA84">
            <v>0</v>
          </cell>
          <cell r="AB84">
            <v>44.8</v>
          </cell>
          <cell r="AG84">
            <v>40</v>
          </cell>
        </row>
        <row r="85">
          <cell r="P85" t="str">
            <v>MB</v>
          </cell>
          <cell r="X85">
            <v>2</v>
          </cell>
          <cell r="Y85">
            <v>2.8000000000000003</v>
          </cell>
          <cell r="Z85">
            <v>0</v>
          </cell>
          <cell r="AA85">
            <v>0</v>
          </cell>
          <cell r="AB85">
            <v>44.8</v>
          </cell>
          <cell r="AG85">
            <v>40</v>
          </cell>
        </row>
        <row r="86">
          <cell r="P86" t="str">
            <v>MB</v>
          </cell>
          <cell r="X86">
            <v>2</v>
          </cell>
          <cell r="Y86">
            <v>2.8000000000000003</v>
          </cell>
          <cell r="Z86">
            <v>0</v>
          </cell>
          <cell r="AA86">
            <v>0</v>
          </cell>
          <cell r="AB86">
            <v>44.8</v>
          </cell>
          <cell r="AG86">
            <v>40</v>
          </cell>
        </row>
        <row r="87">
          <cell r="P87" t="str">
            <v>MB</v>
          </cell>
          <cell r="X87">
            <v>2</v>
          </cell>
          <cell r="Y87">
            <v>2.8000000000000003</v>
          </cell>
          <cell r="Z87">
            <v>0</v>
          </cell>
          <cell r="AA87">
            <v>0</v>
          </cell>
          <cell r="AB87">
            <v>44.8</v>
          </cell>
          <cell r="AG87">
            <v>40</v>
          </cell>
        </row>
        <row r="88">
          <cell r="P88" t="str">
            <v>MB</v>
          </cell>
          <cell r="X88">
            <v>2</v>
          </cell>
          <cell r="Y88">
            <v>2.8000000000000003</v>
          </cell>
          <cell r="Z88">
            <v>0</v>
          </cell>
          <cell r="AA88">
            <v>0</v>
          </cell>
          <cell r="AB88">
            <v>44.8</v>
          </cell>
          <cell r="AG88">
            <v>40</v>
          </cell>
        </row>
        <row r="89">
          <cell r="P89" t="str">
            <v>MB</v>
          </cell>
          <cell r="X89">
            <v>2</v>
          </cell>
          <cell r="Y89">
            <v>2.8000000000000003</v>
          </cell>
          <cell r="Z89">
            <v>0</v>
          </cell>
          <cell r="AA89">
            <v>0</v>
          </cell>
          <cell r="AB89">
            <v>44.8</v>
          </cell>
          <cell r="AG89">
            <v>40</v>
          </cell>
        </row>
        <row r="90">
          <cell r="P90" t="str">
            <v>MB</v>
          </cell>
          <cell r="X90">
            <v>2</v>
          </cell>
          <cell r="Y90">
            <v>2.8000000000000003</v>
          </cell>
          <cell r="Z90">
            <v>0</v>
          </cell>
          <cell r="AA90">
            <v>0</v>
          </cell>
          <cell r="AB90">
            <v>44.8</v>
          </cell>
          <cell r="AG90">
            <v>40</v>
          </cell>
        </row>
        <row r="91">
          <cell r="P91" t="str">
            <v>MB</v>
          </cell>
          <cell r="X91">
            <v>2</v>
          </cell>
          <cell r="Y91">
            <v>2.8000000000000003</v>
          </cell>
          <cell r="Z91">
            <v>0</v>
          </cell>
          <cell r="AA91">
            <v>0</v>
          </cell>
          <cell r="AB91">
            <v>44.8</v>
          </cell>
          <cell r="AG91">
            <v>40</v>
          </cell>
        </row>
        <row r="92">
          <cell r="P92" t="str">
            <v>MB</v>
          </cell>
          <cell r="X92">
            <v>2</v>
          </cell>
          <cell r="Y92">
            <v>2.8000000000000003</v>
          </cell>
          <cell r="Z92">
            <v>0</v>
          </cell>
          <cell r="AA92">
            <v>0</v>
          </cell>
          <cell r="AB92">
            <v>44.8</v>
          </cell>
          <cell r="AG92">
            <v>40</v>
          </cell>
        </row>
        <row r="93">
          <cell r="P93" t="str">
            <v>MB</v>
          </cell>
          <cell r="X93">
            <v>2</v>
          </cell>
          <cell r="Y93">
            <v>2.8000000000000003</v>
          </cell>
          <cell r="Z93">
            <v>0</v>
          </cell>
          <cell r="AA93">
            <v>0</v>
          </cell>
          <cell r="AB93">
            <v>44.8</v>
          </cell>
          <cell r="AG93">
            <v>40</v>
          </cell>
        </row>
        <row r="94">
          <cell r="P94" t="str">
            <v>MB</v>
          </cell>
          <cell r="X94">
            <v>2</v>
          </cell>
          <cell r="Y94">
            <v>2.8000000000000003</v>
          </cell>
          <cell r="Z94">
            <v>0</v>
          </cell>
          <cell r="AA94">
            <v>0</v>
          </cell>
          <cell r="AB94">
            <v>44.8</v>
          </cell>
          <cell r="AG94">
            <v>40</v>
          </cell>
        </row>
        <row r="95">
          <cell r="P95" t="str">
            <v>MB</v>
          </cell>
          <cell r="X95">
            <v>2</v>
          </cell>
          <cell r="Y95">
            <v>2.8000000000000003</v>
          </cell>
          <cell r="Z95">
            <v>0</v>
          </cell>
          <cell r="AA95">
            <v>0</v>
          </cell>
          <cell r="AB95">
            <v>44.8</v>
          </cell>
          <cell r="AG95">
            <v>40</v>
          </cell>
        </row>
        <row r="96">
          <cell r="P96" t="str">
            <v>MB</v>
          </cell>
          <cell r="X96">
            <v>2</v>
          </cell>
          <cell r="Y96">
            <v>2.8000000000000003</v>
          </cell>
          <cell r="Z96">
            <v>0</v>
          </cell>
          <cell r="AA96">
            <v>0</v>
          </cell>
          <cell r="AB96">
            <v>44.8</v>
          </cell>
          <cell r="AG96">
            <v>40</v>
          </cell>
        </row>
        <row r="97">
          <cell r="P97" t="str">
            <v>MB</v>
          </cell>
          <cell r="X97">
            <v>2</v>
          </cell>
          <cell r="Y97">
            <v>2.8000000000000003</v>
          </cell>
          <cell r="Z97">
            <v>0</v>
          </cell>
          <cell r="AA97">
            <v>0</v>
          </cell>
          <cell r="AB97">
            <v>44.8</v>
          </cell>
          <cell r="AG97">
            <v>40</v>
          </cell>
        </row>
        <row r="98">
          <cell r="P98" t="str">
            <v>MB</v>
          </cell>
          <cell r="X98">
            <v>2</v>
          </cell>
          <cell r="Y98">
            <v>2.8000000000000003</v>
          </cell>
          <cell r="Z98">
            <v>0</v>
          </cell>
          <cell r="AA98">
            <v>0</v>
          </cell>
          <cell r="AB98">
            <v>44.8</v>
          </cell>
          <cell r="AG98">
            <v>40</v>
          </cell>
        </row>
        <row r="99">
          <cell r="P99" t="str">
            <v>MB</v>
          </cell>
          <cell r="X99">
            <v>2</v>
          </cell>
          <cell r="Y99">
            <v>2.8000000000000003</v>
          </cell>
          <cell r="Z99">
            <v>0</v>
          </cell>
          <cell r="AA99">
            <v>0</v>
          </cell>
          <cell r="AB99">
            <v>44.8</v>
          </cell>
          <cell r="AG99">
            <v>40</v>
          </cell>
        </row>
        <row r="100">
          <cell r="P100" t="str">
            <v>MB</v>
          </cell>
          <cell r="X100">
            <v>2</v>
          </cell>
          <cell r="Y100">
            <v>2.8000000000000003</v>
          </cell>
          <cell r="Z100">
            <v>0</v>
          </cell>
          <cell r="AA100">
            <v>0</v>
          </cell>
          <cell r="AB100">
            <v>44.8</v>
          </cell>
          <cell r="AG100">
            <v>40</v>
          </cell>
        </row>
        <row r="101">
          <cell r="P101" t="str">
            <v>MB</v>
          </cell>
          <cell r="X101">
            <v>2</v>
          </cell>
          <cell r="Y101">
            <v>2.8000000000000003</v>
          </cell>
          <cell r="Z101">
            <v>0</v>
          </cell>
          <cell r="AA101">
            <v>0</v>
          </cell>
          <cell r="AB101">
            <v>44.8</v>
          </cell>
          <cell r="AG101">
            <v>40</v>
          </cell>
        </row>
        <row r="102">
          <cell r="P102" t="str">
            <v>MB</v>
          </cell>
          <cell r="X102">
            <v>2</v>
          </cell>
          <cell r="Y102">
            <v>2.8000000000000003</v>
          </cell>
          <cell r="Z102">
            <v>0</v>
          </cell>
          <cell r="AA102">
            <v>0</v>
          </cell>
          <cell r="AB102">
            <v>44.8</v>
          </cell>
          <cell r="AG102">
            <v>40</v>
          </cell>
        </row>
        <row r="103">
          <cell r="P103" t="str">
            <v>MB</v>
          </cell>
          <cell r="X103">
            <v>2</v>
          </cell>
          <cell r="Y103">
            <v>2.8000000000000003</v>
          </cell>
          <cell r="Z103">
            <v>0</v>
          </cell>
          <cell r="AA103">
            <v>0</v>
          </cell>
          <cell r="AB103">
            <v>44.8</v>
          </cell>
          <cell r="AG103">
            <v>40</v>
          </cell>
        </row>
        <row r="104">
          <cell r="P104" t="str">
            <v>MB</v>
          </cell>
          <cell r="X104">
            <v>2</v>
          </cell>
          <cell r="Y104">
            <v>2.8000000000000003</v>
          </cell>
          <cell r="Z104">
            <v>0</v>
          </cell>
          <cell r="AA104">
            <v>0</v>
          </cell>
          <cell r="AB104">
            <v>44.8</v>
          </cell>
          <cell r="AG104">
            <v>40</v>
          </cell>
        </row>
        <row r="105">
          <cell r="P105" t="str">
            <v>MB</v>
          </cell>
          <cell r="X105">
            <v>2</v>
          </cell>
          <cell r="Y105">
            <v>2.8000000000000003</v>
          </cell>
          <cell r="Z105">
            <v>0</v>
          </cell>
          <cell r="AA105">
            <v>0</v>
          </cell>
          <cell r="AB105">
            <v>44.8</v>
          </cell>
          <cell r="AG105">
            <v>40</v>
          </cell>
        </row>
        <row r="106">
          <cell r="P106" t="str">
            <v>MB</v>
          </cell>
          <cell r="X106">
            <v>2</v>
          </cell>
          <cell r="Y106">
            <v>2.8000000000000003</v>
          </cell>
          <cell r="Z106">
            <v>0</v>
          </cell>
          <cell r="AA106">
            <v>0</v>
          </cell>
          <cell r="AB106">
            <v>44.8</v>
          </cell>
          <cell r="AG106">
            <v>40</v>
          </cell>
        </row>
        <row r="107">
          <cell r="P107" t="str">
            <v>MB</v>
          </cell>
          <cell r="X107">
            <v>2</v>
          </cell>
          <cell r="Y107">
            <v>2.8000000000000003</v>
          </cell>
          <cell r="Z107">
            <v>0</v>
          </cell>
          <cell r="AA107">
            <v>0</v>
          </cell>
          <cell r="AB107">
            <v>44.8</v>
          </cell>
          <cell r="AG107">
            <v>40</v>
          </cell>
        </row>
        <row r="108">
          <cell r="P108" t="str">
            <v>MB</v>
          </cell>
          <cell r="X108">
            <v>2</v>
          </cell>
          <cell r="Y108">
            <v>2.8000000000000003</v>
          </cell>
          <cell r="Z108">
            <v>0</v>
          </cell>
          <cell r="AA108">
            <v>0</v>
          </cell>
          <cell r="AB108">
            <v>44.8</v>
          </cell>
          <cell r="AG108">
            <v>40</v>
          </cell>
        </row>
        <row r="109">
          <cell r="P109" t="str">
            <v>MB</v>
          </cell>
          <cell r="X109">
            <v>2</v>
          </cell>
          <cell r="Y109">
            <v>2.8000000000000003</v>
          </cell>
          <cell r="Z109">
            <v>0</v>
          </cell>
          <cell r="AA109">
            <v>0</v>
          </cell>
          <cell r="AB109">
            <v>44.8</v>
          </cell>
          <cell r="AG109">
            <v>40</v>
          </cell>
        </row>
        <row r="110">
          <cell r="P110" t="str">
            <v>MB</v>
          </cell>
          <cell r="X110">
            <v>2</v>
          </cell>
          <cell r="Y110">
            <v>2.8000000000000003</v>
          </cell>
          <cell r="Z110">
            <v>0</v>
          </cell>
          <cell r="AA110">
            <v>0</v>
          </cell>
          <cell r="AB110">
            <v>44.8</v>
          </cell>
          <cell r="AG110">
            <v>40</v>
          </cell>
        </row>
        <row r="111">
          <cell r="P111" t="str">
            <v>MB</v>
          </cell>
          <cell r="X111">
            <v>2</v>
          </cell>
          <cell r="Y111">
            <v>2.8000000000000003</v>
          </cell>
          <cell r="Z111">
            <v>0</v>
          </cell>
          <cell r="AA111">
            <v>0</v>
          </cell>
          <cell r="AB111">
            <v>44.8</v>
          </cell>
          <cell r="AG111">
            <v>40</v>
          </cell>
        </row>
        <row r="112">
          <cell r="P112" t="str">
            <v>MB</v>
          </cell>
          <cell r="X112">
            <v>2</v>
          </cell>
          <cell r="Y112">
            <v>2.8000000000000003</v>
          </cell>
          <cell r="Z112">
            <v>0</v>
          </cell>
          <cell r="AA112">
            <v>0</v>
          </cell>
          <cell r="AB112">
            <v>44.8</v>
          </cell>
          <cell r="AG112">
            <v>40</v>
          </cell>
        </row>
        <row r="113">
          <cell r="P113" t="str">
            <v>MB</v>
          </cell>
          <cell r="X113">
            <v>2</v>
          </cell>
          <cell r="Y113">
            <v>2.8000000000000003</v>
          </cell>
          <cell r="Z113">
            <v>0</v>
          </cell>
          <cell r="AA113">
            <v>0</v>
          </cell>
          <cell r="AB113">
            <v>44.8</v>
          </cell>
          <cell r="AG113">
            <v>40</v>
          </cell>
        </row>
        <row r="114">
          <cell r="P114" t="str">
            <v>MB</v>
          </cell>
          <cell r="X114">
            <v>2</v>
          </cell>
          <cell r="Y114">
            <v>2.8000000000000003</v>
          </cell>
          <cell r="Z114">
            <v>0</v>
          </cell>
          <cell r="AA114">
            <v>0</v>
          </cell>
          <cell r="AB114">
            <v>44.8</v>
          </cell>
          <cell r="AG114">
            <v>40</v>
          </cell>
        </row>
        <row r="115">
          <cell r="P115" t="str">
            <v>MB</v>
          </cell>
          <cell r="X115">
            <v>2</v>
          </cell>
          <cell r="Y115">
            <v>2.8000000000000003</v>
          </cell>
          <cell r="Z115">
            <v>0</v>
          </cell>
          <cell r="AA115">
            <v>0</v>
          </cell>
          <cell r="AB115">
            <v>44.8</v>
          </cell>
          <cell r="AG115">
            <v>40</v>
          </cell>
        </row>
        <row r="116">
          <cell r="P116" t="str">
            <v>MB</v>
          </cell>
          <cell r="X116">
            <v>2</v>
          </cell>
          <cell r="Y116">
            <v>2.8000000000000003</v>
          </cell>
          <cell r="Z116">
            <v>0</v>
          </cell>
          <cell r="AA116">
            <v>0</v>
          </cell>
          <cell r="AB116">
            <v>44.8</v>
          </cell>
          <cell r="AG116">
            <v>40</v>
          </cell>
        </row>
        <row r="117">
          <cell r="P117" t="str">
            <v>MB</v>
          </cell>
          <cell r="X117">
            <v>2</v>
          </cell>
          <cell r="Y117">
            <v>2.8000000000000003</v>
          </cell>
          <cell r="Z117">
            <v>0</v>
          </cell>
          <cell r="AA117">
            <v>0</v>
          </cell>
          <cell r="AB117">
            <v>44.8</v>
          </cell>
          <cell r="AG117">
            <v>40</v>
          </cell>
        </row>
        <row r="118">
          <cell r="P118" t="str">
            <v>MB</v>
          </cell>
          <cell r="X118">
            <v>2</v>
          </cell>
          <cell r="Y118">
            <v>2.8000000000000003</v>
          </cell>
          <cell r="Z118">
            <v>0</v>
          </cell>
          <cell r="AA118">
            <v>0</v>
          </cell>
          <cell r="AB118">
            <v>44.8</v>
          </cell>
          <cell r="AG118">
            <v>40</v>
          </cell>
        </row>
        <row r="119">
          <cell r="P119" t="str">
            <v>MB</v>
          </cell>
          <cell r="X119">
            <v>2</v>
          </cell>
          <cell r="Y119">
            <v>2.8000000000000003</v>
          </cell>
          <cell r="Z119">
            <v>0</v>
          </cell>
          <cell r="AA119">
            <v>0</v>
          </cell>
          <cell r="AB119">
            <v>44.8</v>
          </cell>
          <cell r="AG119">
            <v>40</v>
          </cell>
        </row>
        <row r="120">
          <cell r="P120" t="str">
            <v>MB</v>
          </cell>
          <cell r="X120">
            <v>2</v>
          </cell>
          <cell r="Y120">
            <v>2.8000000000000003</v>
          </cell>
          <cell r="Z120">
            <v>0</v>
          </cell>
          <cell r="AA120">
            <v>0</v>
          </cell>
          <cell r="AB120">
            <v>44.8</v>
          </cell>
          <cell r="AG120">
            <v>40</v>
          </cell>
        </row>
        <row r="121">
          <cell r="P121" t="str">
            <v>MB</v>
          </cell>
          <cell r="X121">
            <v>2</v>
          </cell>
          <cell r="Y121">
            <v>2.8000000000000003</v>
          </cell>
          <cell r="Z121">
            <v>0</v>
          </cell>
          <cell r="AA121">
            <v>0</v>
          </cell>
          <cell r="AB121">
            <v>44.8</v>
          </cell>
          <cell r="AG121">
            <v>40</v>
          </cell>
        </row>
        <row r="122">
          <cell r="P122" t="str">
            <v>MB</v>
          </cell>
          <cell r="X122">
            <v>2</v>
          </cell>
          <cell r="Y122">
            <v>2.8000000000000003</v>
          </cell>
          <cell r="Z122">
            <v>0</v>
          </cell>
          <cell r="AA122">
            <v>0</v>
          </cell>
          <cell r="AB122">
            <v>44.8</v>
          </cell>
          <cell r="AG122">
            <v>40</v>
          </cell>
        </row>
        <row r="123">
          <cell r="P123" t="str">
            <v>MB</v>
          </cell>
          <cell r="X123">
            <v>2</v>
          </cell>
          <cell r="Y123">
            <v>2.8000000000000003</v>
          </cell>
          <cell r="Z123">
            <v>0</v>
          </cell>
          <cell r="AA123">
            <v>0</v>
          </cell>
          <cell r="AB123">
            <v>44.8</v>
          </cell>
          <cell r="AG123">
            <v>40</v>
          </cell>
        </row>
        <row r="124">
          <cell r="P124" t="str">
            <v>MB</v>
          </cell>
          <cell r="X124">
            <v>2</v>
          </cell>
          <cell r="Y124">
            <v>2.8000000000000003</v>
          </cell>
          <cell r="Z124">
            <v>0</v>
          </cell>
          <cell r="AA124">
            <v>0</v>
          </cell>
          <cell r="AB124">
            <v>44.8</v>
          </cell>
          <cell r="AG124">
            <v>40</v>
          </cell>
        </row>
        <row r="125">
          <cell r="P125" t="str">
            <v>MB</v>
          </cell>
          <cell r="X125">
            <v>2</v>
          </cell>
          <cell r="Y125">
            <v>2.8000000000000003</v>
          </cell>
          <cell r="Z125">
            <v>0</v>
          </cell>
          <cell r="AA125">
            <v>0</v>
          </cell>
          <cell r="AB125">
            <v>44.8</v>
          </cell>
          <cell r="AG125">
            <v>40</v>
          </cell>
        </row>
        <row r="126">
          <cell r="P126" t="str">
            <v>MB</v>
          </cell>
          <cell r="X126">
            <v>2</v>
          </cell>
          <cell r="Y126">
            <v>2.8000000000000003</v>
          </cell>
          <cell r="Z126">
            <v>0</v>
          </cell>
          <cell r="AA126">
            <v>0</v>
          </cell>
          <cell r="AB126">
            <v>44.8</v>
          </cell>
          <cell r="AG126">
            <v>40</v>
          </cell>
        </row>
        <row r="127">
          <cell r="P127" t="str">
            <v>MB</v>
          </cell>
          <cell r="X127">
            <v>2</v>
          </cell>
          <cell r="Y127">
            <v>2.8000000000000003</v>
          </cell>
          <cell r="Z127">
            <v>0</v>
          </cell>
          <cell r="AA127">
            <v>0</v>
          </cell>
          <cell r="AB127">
            <v>44.8</v>
          </cell>
          <cell r="AG127">
            <v>40</v>
          </cell>
        </row>
        <row r="128">
          <cell r="P128" t="str">
            <v>MB</v>
          </cell>
          <cell r="X128">
            <v>2</v>
          </cell>
          <cell r="Y128">
            <v>2.8000000000000003</v>
          </cell>
          <cell r="Z128">
            <v>0</v>
          </cell>
          <cell r="AA128">
            <v>0</v>
          </cell>
          <cell r="AB128">
            <v>44.8</v>
          </cell>
          <cell r="AG128">
            <v>40</v>
          </cell>
        </row>
        <row r="129">
          <cell r="P129" t="str">
            <v>MB</v>
          </cell>
          <cell r="X129">
            <v>2</v>
          </cell>
          <cell r="Y129">
            <v>2.8000000000000003</v>
          </cell>
          <cell r="Z129">
            <v>0</v>
          </cell>
          <cell r="AA129">
            <v>0</v>
          </cell>
          <cell r="AB129">
            <v>44.8</v>
          </cell>
          <cell r="AG129">
            <v>40</v>
          </cell>
        </row>
        <row r="130">
          <cell r="P130" t="str">
            <v>MB</v>
          </cell>
          <cell r="X130">
            <v>2</v>
          </cell>
          <cell r="Y130">
            <v>2.8000000000000003</v>
          </cell>
          <cell r="Z130">
            <v>0</v>
          </cell>
          <cell r="AA130">
            <v>0</v>
          </cell>
          <cell r="AB130">
            <v>44.8</v>
          </cell>
          <cell r="AG130">
            <v>40</v>
          </cell>
        </row>
        <row r="131">
          <cell r="P131" t="str">
            <v>MB</v>
          </cell>
          <cell r="X131">
            <v>2</v>
          </cell>
          <cell r="Y131">
            <v>2.8000000000000003</v>
          </cell>
          <cell r="Z131">
            <v>0</v>
          </cell>
          <cell r="AA131">
            <v>0</v>
          </cell>
          <cell r="AB131">
            <v>44.8</v>
          </cell>
          <cell r="AG131">
            <v>40</v>
          </cell>
        </row>
        <row r="132">
          <cell r="P132" t="str">
            <v>MB</v>
          </cell>
          <cell r="X132">
            <v>2</v>
          </cell>
          <cell r="Y132">
            <v>2.8000000000000003</v>
          </cell>
          <cell r="Z132">
            <v>0</v>
          </cell>
          <cell r="AA132">
            <v>0</v>
          </cell>
          <cell r="AB132">
            <v>44.8</v>
          </cell>
          <cell r="AG132">
            <v>40</v>
          </cell>
        </row>
        <row r="133">
          <cell r="P133" t="str">
            <v>MB</v>
          </cell>
          <cell r="X133">
            <v>2</v>
          </cell>
          <cell r="Y133">
            <v>2.8000000000000003</v>
          </cell>
          <cell r="Z133">
            <v>0</v>
          </cell>
          <cell r="AA133">
            <v>0</v>
          </cell>
          <cell r="AB133">
            <v>44.8</v>
          </cell>
          <cell r="AG133">
            <v>40</v>
          </cell>
        </row>
        <row r="134">
          <cell r="P134" t="str">
            <v>MB</v>
          </cell>
          <cell r="X134">
            <v>2</v>
          </cell>
          <cell r="Y134">
            <v>2.8000000000000003</v>
          </cell>
          <cell r="Z134">
            <v>0</v>
          </cell>
          <cell r="AA134">
            <v>0</v>
          </cell>
          <cell r="AB134">
            <v>44.8</v>
          </cell>
          <cell r="AG134">
            <v>40</v>
          </cell>
        </row>
        <row r="135">
          <cell r="P135" t="str">
            <v>MB</v>
          </cell>
          <cell r="X135">
            <v>2</v>
          </cell>
          <cell r="Y135">
            <v>2.8000000000000003</v>
          </cell>
          <cell r="Z135">
            <v>0</v>
          </cell>
          <cell r="AA135">
            <v>0</v>
          </cell>
          <cell r="AB135">
            <v>44.8</v>
          </cell>
          <cell r="AG135">
            <v>40</v>
          </cell>
        </row>
        <row r="136">
          <cell r="P136" t="str">
            <v>NB</v>
          </cell>
          <cell r="X136">
            <v>0</v>
          </cell>
          <cell r="Y136">
            <v>0</v>
          </cell>
          <cell r="Z136">
            <v>0</v>
          </cell>
          <cell r="AA136">
            <v>5.2</v>
          </cell>
          <cell r="AB136">
            <v>45.2</v>
          </cell>
          <cell r="AG136">
            <v>40</v>
          </cell>
        </row>
        <row r="137">
          <cell r="P137" t="str">
            <v>NB</v>
          </cell>
          <cell r="X137">
            <v>0</v>
          </cell>
          <cell r="Y137">
            <v>0</v>
          </cell>
          <cell r="Z137">
            <v>0</v>
          </cell>
          <cell r="AA137">
            <v>5.2</v>
          </cell>
          <cell r="AB137">
            <v>45.2</v>
          </cell>
          <cell r="AG137">
            <v>40</v>
          </cell>
        </row>
        <row r="138">
          <cell r="P138" t="str">
            <v>NF</v>
          </cell>
          <cell r="X138">
            <v>0</v>
          </cell>
          <cell r="Y138">
            <v>0</v>
          </cell>
          <cell r="Z138">
            <v>0</v>
          </cell>
          <cell r="AA138">
            <v>5.2</v>
          </cell>
          <cell r="AB138">
            <v>45.2</v>
          </cell>
          <cell r="AG138">
            <v>40</v>
          </cell>
        </row>
        <row r="139">
          <cell r="P139" t="str">
            <v>NF</v>
          </cell>
          <cell r="X139">
            <v>0</v>
          </cell>
          <cell r="Y139">
            <v>0</v>
          </cell>
          <cell r="Z139">
            <v>0</v>
          </cell>
          <cell r="AA139">
            <v>5.2</v>
          </cell>
          <cell r="AB139">
            <v>45.2</v>
          </cell>
          <cell r="AG139">
            <v>40</v>
          </cell>
        </row>
        <row r="140">
          <cell r="P140" t="str">
            <v>NS</v>
          </cell>
          <cell r="X140">
            <v>0</v>
          </cell>
          <cell r="Y140">
            <v>0</v>
          </cell>
          <cell r="Z140">
            <v>0</v>
          </cell>
          <cell r="AA140">
            <v>6</v>
          </cell>
          <cell r="AB140">
            <v>46</v>
          </cell>
          <cell r="AG140">
            <v>40</v>
          </cell>
        </row>
        <row r="141">
          <cell r="P141" t="str">
            <v>NS</v>
          </cell>
          <cell r="X141">
            <v>0</v>
          </cell>
          <cell r="Y141">
            <v>0</v>
          </cell>
          <cell r="Z141">
            <v>0</v>
          </cell>
          <cell r="AA141">
            <v>6</v>
          </cell>
          <cell r="AB141">
            <v>46</v>
          </cell>
          <cell r="AG141">
            <v>40</v>
          </cell>
        </row>
        <row r="142">
          <cell r="P142" t="str">
            <v>NS</v>
          </cell>
          <cell r="X142">
            <v>0</v>
          </cell>
          <cell r="Y142">
            <v>0</v>
          </cell>
          <cell r="Z142">
            <v>0</v>
          </cell>
          <cell r="AA142">
            <v>6</v>
          </cell>
          <cell r="AB142">
            <v>46</v>
          </cell>
          <cell r="AG142">
            <v>40</v>
          </cell>
        </row>
        <row r="143">
          <cell r="P143" t="str">
            <v>NS</v>
          </cell>
          <cell r="X143">
            <v>0</v>
          </cell>
          <cell r="Y143">
            <v>0</v>
          </cell>
          <cell r="Z143">
            <v>0</v>
          </cell>
          <cell r="AA143">
            <v>6</v>
          </cell>
          <cell r="AB143">
            <v>46</v>
          </cell>
          <cell r="AG143">
            <v>40</v>
          </cell>
        </row>
        <row r="144">
          <cell r="P144" t="str">
            <v>NS</v>
          </cell>
          <cell r="X144">
            <v>0</v>
          </cell>
          <cell r="Y144">
            <v>0</v>
          </cell>
          <cell r="Z144">
            <v>0</v>
          </cell>
          <cell r="AA144">
            <v>6</v>
          </cell>
          <cell r="AB144">
            <v>46</v>
          </cell>
          <cell r="AG144">
            <v>40</v>
          </cell>
        </row>
        <row r="145">
          <cell r="P145" t="str">
            <v>NS</v>
          </cell>
          <cell r="X145">
            <v>0</v>
          </cell>
          <cell r="Y145">
            <v>0</v>
          </cell>
          <cell r="Z145">
            <v>0</v>
          </cell>
          <cell r="AA145">
            <v>6</v>
          </cell>
          <cell r="AB145">
            <v>46</v>
          </cell>
          <cell r="AG145">
            <v>40</v>
          </cell>
        </row>
        <row r="146">
          <cell r="P146" t="str">
            <v>NS</v>
          </cell>
          <cell r="X146">
            <v>0</v>
          </cell>
          <cell r="Y146">
            <v>0</v>
          </cell>
          <cell r="Z146">
            <v>0</v>
          </cell>
          <cell r="AA146">
            <v>6</v>
          </cell>
          <cell r="AB146">
            <v>46</v>
          </cell>
          <cell r="AG146">
            <v>40</v>
          </cell>
        </row>
        <row r="147">
          <cell r="P147" t="str">
            <v>NS</v>
          </cell>
          <cell r="X147">
            <v>0</v>
          </cell>
          <cell r="Y147">
            <v>0</v>
          </cell>
          <cell r="Z147">
            <v>0</v>
          </cell>
          <cell r="AA147">
            <v>6</v>
          </cell>
          <cell r="AB147">
            <v>46</v>
          </cell>
          <cell r="AG147">
            <v>40</v>
          </cell>
        </row>
        <row r="148">
          <cell r="P148" t="str">
            <v>NS</v>
          </cell>
          <cell r="X148">
            <v>0</v>
          </cell>
          <cell r="Y148">
            <v>0</v>
          </cell>
          <cell r="Z148">
            <v>0</v>
          </cell>
          <cell r="AA148">
            <v>6</v>
          </cell>
          <cell r="AB148">
            <v>46</v>
          </cell>
          <cell r="AG148">
            <v>40</v>
          </cell>
        </row>
        <row r="149">
          <cell r="P149" t="str">
            <v>NS</v>
          </cell>
          <cell r="X149">
            <v>0</v>
          </cell>
          <cell r="Y149">
            <v>0</v>
          </cell>
          <cell r="Z149">
            <v>0</v>
          </cell>
          <cell r="AA149">
            <v>6</v>
          </cell>
          <cell r="AB149">
            <v>46</v>
          </cell>
          <cell r="AG149">
            <v>40</v>
          </cell>
        </row>
        <row r="150">
          <cell r="P150" t="str">
            <v>NS</v>
          </cell>
          <cell r="X150">
            <v>0</v>
          </cell>
          <cell r="Y150">
            <v>0</v>
          </cell>
          <cell r="Z150">
            <v>0</v>
          </cell>
          <cell r="AA150">
            <v>6</v>
          </cell>
          <cell r="AB150">
            <v>46</v>
          </cell>
          <cell r="AG150">
            <v>40</v>
          </cell>
        </row>
        <row r="151">
          <cell r="P151" t="str">
            <v>ON</v>
          </cell>
          <cell r="X151">
            <v>0</v>
          </cell>
          <cell r="Y151">
            <v>0</v>
          </cell>
          <cell r="Z151">
            <v>0</v>
          </cell>
          <cell r="AA151">
            <v>5.2</v>
          </cell>
          <cell r="AB151">
            <v>45.2</v>
          </cell>
          <cell r="AG151">
            <v>40</v>
          </cell>
        </row>
        <row r="152">
          <cell r="P152" t="str">
            <v>ON</v>
          </cell>
          <cell r="X152">
            <v>0</v>
          </cell>
          <cell r="Y152">
            <v>0</v>
          </cell>
          <cell r="Z152">
            <v>0</v>
          </cell>
          <cell r="AA152">
            <v>5.2</v>
          </cell>
          <cell r="AB152">
            <v>45.2</v>
          </cell>
          <cell r="AG152">
            <v>40</v>
          </cell>
        </row>
        <row r="153">
          <cell r="P153" t="str">
            <v>ON</v>
          </cell>
          <cell r="X153">
            <v>0</v>
          </cell>
          <cell r="Y153">
            <v>0</v>
          </cell>
          <cell r="Z153">
            <v>0</v>
          </cell>
          <cell r="AA153">
            <v>5.2</v>
          </cell>
          <cell r="AB153">
            <v>45.2</v>
          </cell>
          <cell r="AG153">
            <v>40</v>
          </cell>
        </row>
        <row r="154">
          <cell r="P154" t="str">
            <v>ON</v>
          </cell>
          <cell r="X154">
            <v>0</v>
          </cell>
          <cell r="Y154">
            <v>0</v>
          </cell>
          <cell r="Z154">
            <v>0</v>
          </cell>
          <cell r="AA154">
            <v>5.2</v>
          </cell>
          <cell r="AB154">
            <v>45.2</v>
          </cell>
          <cell r="AG154">
            <v>40</v>
          </cell>
        </row>
        <row r="155">
          <cell r="P155" t="str">
            <v>ON</v>
          </cell>
          <cell r="X155">
            <v>0</v>
          </cell>
          <cell r="Y155">
            <v>0</v>
          </cell>
          <cell r="Z155">
            <v>0</v>
          </cell>
          <cell r="AA155">
            <v>5.2</v>
          </cell>
          <cell r="AB155">
            <v>45.2</v>
          </cell>
          <cell r="AG155">
            <v>40</v>
          </cell>
        </row>
        <row r="156">
          <cell r="P156" t="str">
            <v>ON</v>
          </cell>
          <cell r="X156">
            <v>0</v>
          </cell>
          <cell r="Y156">
            <v>0</v>
          </cell>
          <cell r="Z156">
            <v>0</v>
          </cell>
          <cell r="AA156">
            <v>5.2</v>
          </cell>
          <cell r="AB156">
            <v>45.2</v>
          </cell>
          <cell r="AG156">
            <v>40</v>
          </cell>
        </row>
        <row r="157">
          <cell r="P157" t="str">
            <v>ON</v>
          </cell>
          <cell r="X157">
            <v>0</v>
          </cell>
          <cell r="Y157">
            <v>0</v>
          </cell>
          <cell r="Z157">
            <v>0</v>
          </cell>
          <cell r="AA157">
            <v>5.2</v>
          </cell>
          <cell r="AB157">
            <v>45.2</v>
          </cell>
          <cell r="AG157">
            <v>40</v>
          </cell>
        </row>
        <row r="158">
          <cell r="P158" t="str">
            <v>ON</v>
          </cell>
          <cell r="X158">
            <v>0</v>
          </cell>
          <cell r="Y158">
            <v>0</v>
          </cell>
          <cell r="Z158">
            <v>0</v>
          </cell>
          <cell r="AA158">
            <v>5.2</v>
          </cell>
          <cell r="AB158">
            <v>45.2</v>
          </cell>
          <cell r="AG158">
            <v>40</v>
          </cell>
        </row>
        <row r="159">
          <cell r="P159" t="str">
            <v>ON</v>
          </cell>
          <cell r="X159">
            <v>0</v>
          </cell>
          <cell r="Y159">
            <v>0</v>
          </cell>
          <cell r="Z159">
            <v>0</v>
          </cell>
          <cell r="AA159">
            <v>5.2</v>
          </cell>
          <cell r="AB159">
            <v>45.2</v>
          </cell>
          <cell r="AG159">
            <v>40</v>
          </cell>
        </row>
        <row r="160">
          <cell r="P160" t="str">
            <v>ON</v>
          </cell>
          <cell r="X160">
            <v>0</v>
          </cell>
          <cell r="Y160">
            <v>0</v>
          </cell>
          <cell r="Z160">
            <v>0</v>
          </cell>
          <cell r="AA160">
            <v>5.2</v>
          </cell>
          <cell r="AB160">
            <v>45.2</v>
          </cell>
          <cell r="AG160">
            <v>40</v>
          </cell>
        </row>
        <row r="161">
          <cell r="P161" t="str">
            <v>ON</v>
          </cell>
          <cell r="X161">
            <v>0</v>
          </cell>
          <cell r="Y161">
            <v>0</v>
          </cell>
          <cell r="Z161">
            <v>0</v>
          </cell>
          <cell r="AA161">
            <v>5.2</v>
          </cell>
          <cell r="AB161">
            <v>45.2</v>
          </cell>
          <cell r="AG161">
            <v>40</v>
          </cell>
        </row>
        <row r="162">
          <cell r="P162" t="str">
            <v>ON</v>
          </cell>
          <cell r="X162">
            <v>0</v>
          </cell>
          <cell r="Y162">
            <v>0</v>
          </cell>
          <cell r="Z162">
            <v>0</v>
          </cell>
          <cell r="AA162">
            <v>5.2</v>
          </cell>
          <cell r="AB162">
            <v>45.2</v>
          </cell>
          <cell r="AG162">
            <v>40</v>
          </cell>
        </row>
        <row r="163">
          <cell r="P163" t="str">
            <v>ON</v>
          </cell>
          <cell r="X163">
            <v>0</v>
          </cell>
          <cell r="Y163">
            <v>0</v>
          </cell>
          <cell r="Z163">
            <v>0</v>
          </cell>
          <cell r="AA163">
            <v>5.2</v>
          </cell>
          <cell r="AB163">
            <v>45.2</v>
          </cell>
          <cell r="AG163">
            <v>40</v>
          </cell>
        </row>
        <row r="164">
          <cell r="P164" t="str">
            <v>ON</v>
          </cell>
          <cell r="X164">
            <v>0</v>
          </cell>
          <cell r="Y164">
            <v>0</v>
          </cell>
          <cell r="Z164">
            <v>0</v>
          </cell>
          <cell r="AA164">
            <v>5.2</v>
          </cell>
          <cell r="AB164">
            <v>45.2</v>
          </cell>
          <cell r="AG164">
            <v>40</v>
          </cell>
        </row>
        <row r="165">
          <cell r="P165" t="str">
            <v>ON</v>
          </cell>
          <cell r="X165">
            <v>0</v>
          </cell>
          <cell r="Y165">
            <v>0</v>
          </cell>
          <cell r="Z165">
            <v>0</v>
          </cell>
          <cell r="AA165">
            <v>5.2</v>
          </cell>
          <cell r="AB165">
            <v>45.2</v>
          </cell>
          <cell r="AG165">
            <v>40</v>
          </cell>
        </row>
        <row r="166">
          <cell r="P166" t="str">
            <v>ON</v>
          </cell>
          <cell r="X166">
            <v>0</v>
          </cell>
          <cell r="Y166">
            <v>0</v>
          </cell>
          <cell r="Z166">
            <v>0</v>
          </cell>
          <cell r="AA166">
            <v>5.2</v>
          </cell>
          <cell r="AB166">
            <v>45.2</v>
          </cell>
          <cell r="AG166">
            <v>40</v>
          </cell>
        </row>
        <row r="167">
          <cell r="P167" t="str">
            <v>ON</v>
          </cell>
          <cell r="X167">
            <v>0</v>
          </cell>
          <cell r="Y167">
            <v>0</v>
          </cell>
          <cell r="Z167">
            <v>0</v>
          </cell>
          <cell r="AA167">
            <v>5.2</v>
          </cell>
          <cell r="AB167">
            <v>45.2</v>
          </cell>
          <cell r="AG167">
            <v>40</v>
          </cell>
        </row>
        <row r="168">
          <cell r="P168" t="str">
            <v>ON</v>
          </cell>
          <cell r="X168">
            <v>0</v>
          </cell>
          <cell r="Y168">
            <v>0</v>
          </cell>
          <cell r="Z168">
            <v>0</v>
          </cell>
          <cell r="AA168">
            <v>5.2</v>
          </cell>
          <cell r="AB168">
            <v>45.2</v>
          </cell>
          <cell r="AG168">
            <v>40</v>
          </cell>
        </row>
        <row r="169">
          <cell r="P169" t="str">
            <v>ON</v>
          </cell>
          <cell r="X169">
            <v>0</v>
          </cell>
          <cell r="Y169">
            <v>0</v>
          </cell>
          <cell r="Z169">
            <v>0</v>
          </cell>
          <cell r="AA169">
            <v>5.2</v>
          </cell>
          <cell r="AB169">
            <v>45.2</v>
          </cell>
          <cell r="AG169">
            <v>40</v>
          </cell>
        </row>
        <row r="170">
          <cell r="P170" t="str">
            <v>ON</v>
          </cell>
          <cell r="X170">
            <v>0</v>
          </cell>
          <cell r="Y170">
            <v>0</v>
          </cell>
          <cell r="Z170">
            <v>0</v>
          </cell>
          <cell r="AA170">
            <v>5.2</v>
          </cell>
          <cell r="AB170">
            <v>45.2</v>
          </cell>
          <cell r="AG170">
            <v>40</v>
          </cell>
        </row>
        <row r="171">
          <cell r="P171" t="str">
            <v>ON</v>
          </cell>
          <cell r="X171">
            <v>0</v>
          </cell>
          <cell r="Y171">
            <v>0</v>
          </cell>
          <cell r="Z171">
            <v>0</v>
          </cell>
          <cell r="AA171">
            <v>5.2</v>
          </cell>
          <cell r="AB171">
            <v>45.2</v>
          </cell>
          <cell r="AG171">
            <v>40</v>
          </cell>
        </row>
        <row r="172">
          <cell r="P172" t="str">
            <v>ON</v>
          </cell>
          <cell r="X172">
            <v>0</v>
          </cell>
          <cell r="Y172">
            <v>0</v>
          </cell>
          <cell r="Z172">
            <v>0</v>
          </cell>
          <cell r="AA172">
            <v>5.2</v>
          </cell>
          <cell r="AB172">
            <v>45.2</v>
          </cell>
          <cell r="AG172">
            <v>40</v>
          </cell>
        </row>
        <row r="173">
          <cell r="P173" t="str">
            <v>ON</v>
          </cell>
          <cell r="X173">
            <v>0</v>
          </cell>
          <cell r="Y173">
            <v>0</v>
          </cell>
          <cell r="Z173">
            <v>0</v>
          </cell>
          <cell r="AA173">
            <v>5.2</v>
          </cell>
          <cell r="AB173">
            <v>45.2</v>
          </cell>
          <cell r="AG173">
            <v>40</v>
          </cell>
        </row>
        <row r="174">
          <cell r="P174" t="str">
            <v>ON</v>
          </cell>
          <cell r="X174">
            <v>0</v>
          </cell>
          <cell r="Y174">
            <v>0</v>
          </cell>
          <cell r="Z174">
            <v>0</v>
          </cell>
          <cell r="AA174">
            <v>5.2</v>
          </cell>
          <cell r="AB174">
            <v>45.2</v>
          </cell>
          <cell r="AG174">
            <v>40</v>
          </cell>
        </row>
        <row r="175">
          <cell r="P175" t="str">
            <v>ON</v>
          </cell>
          <cell r="X175">
            <v>0</v>
          </cell>
          <cell r="Y175">
            <v>0</v>
          </cell>
          <cell r="Z175">
            <v>0</v>
          </cell>
          <cell r="AA175">
            <v>5.2</v>
          </cell>
          <cell r="AB175">
            <v>45.2</v>
          </cell>
          <cell r="AG175">
            <v>40</v>
          </cell>
        </row>
        <row r="176">
          <cell r="P176" t="str">
            <v>ON</v>
          </cell>
          <cell r="X176">
            <v>0</v>
          </cell>
          <cell r="Y176">
            <v>0</v>
          </cell>
          <cell r="Z176">
            <v>0</v>
          </cell>
          <cell r="AA176">
            <v>5.2</v>
          </cell>
          <cell r="AB176">
            <v>45.2</v>
          </cell>
          <cell r="AG176">
            <v>40</v>
          </cell>
        </row>
        <row r="177">
          <cell r="P177" t="str">
            <v>ON</v>
          </cell>
          <cell r="X177">
            <v>0</v>
          </cell>
          <cell r="Y177">
            <v>0</v>
          </cell>
          <cell r="Z177">
            <v>0</v>
          </cell>
          <cell r="AA177">
            <v>5.2</v>
          </cell>
          <cell r="AB177">
            <v>45.2</v>
          </cell>
          <cell r="AG177">
            <v>40</v>
          </cell>
        </row>
        <row r="178">
          <cell r="P178" t="str">
            <v>ON</v>
          </cell>
          <cell r="X178">
            <v>0</v>
          </cell>
          <cell r="Y178">
            <v>0</v>
          </cell>
          <cell r="Z178">
            <v>0</v>
          </cell>
          <cell r="AA178">
            <v>5.2</v>
          </cell>
          <cell r="AB178">
            <v>45.2</v>
          </cell>
          <cell r="AG178">
            <v>40</v>
          </cell>
        </row>
        <row r="179">
          <cell r="P179" t="str">
            <v>PEI</v>
          </cell>
          <cell r="X179">
            <v>2</v>
          </cell>
          <cell r="Y179">
            <v>4</v>
          </cell>
          <cell r="Z179">
            <v>0</v>
          </cell>
          <cell r="AA179">
            <v>0</v>
          </cell>
          <cell r="AB179">
            <v>46</v>
          </cell>
          <cell r="AG179">
            <v>40</v>
          </cell>
        </row>
        <row r="180">
          <cell r="P180" t="str">
            <v>PEI</v>
          </cell>
          <cell r="X180">
            <v>2</v>
          </cell>
          <cell r="Y180">
            <v>4</v>
          </cell>
          <cell r="Z180">
            <v>0</v>
          </cell>
          <cell r="AA180">
            <v>0</v>
          </cell>
          <cell r="AB180">
            <v>46</v>
          </cell>
          <cell r="AG180">
            <v>40</v>
          </cell>
        </row>
        <row r="181">
          <cell r="P181" t="str">
            <v>QC</v>
          </cell>
          <cell r="X181">
            <v>2</v>
          </cell>
          <cell r="Y181">
            <v>0</v>
          </cell>
          <cell r="Z181">
            <v>3.99</v>
          </cell>
          <cell r="AA181">
            <v>0</v>
          </cell>
          <cell r="AB181">
            <v>45.99</v>
          </cell>
          <cell r="AG181">
            <v>40</v>
          </cell>
        </row>
        <row r="182">
          <cell r="P182" t="str">
            <v>QC</v>
          </cell>
          <cell r="X182">
            <v>2</v>
          </cell>
          <cell r="Y182">
            <v>0</v>
          </cell>
          <cell r="Z182">
            <v>3.99</v>
          </cell>
          <cell r="AA182">
            <v>0</v>
          </cell>
          <cell r="AB182">
            <v>45.99</v>
          </cell>
          <cell r="AG182">
            <v>40</v>
          </cell>
        </row>
        <row r="183">
          <cell r="P183" t="str">
            <v>QC</v>
          </cell>
          <cell r="X183">
            <v>2</v>
          </cell>
          <cell r="Y183">
            <v>0</v>
          </cell>
          <cell r="Z183">
            <v>3.99</v>
          </cell>
          <cell r="AA183">
            <v>0</v>
          </cell>
          <cell r="AB183">
            <v>45.99</v>
          </cell>
          <cell r="AG183">
            <v>40</v>
          </cell>
        </row>
        <row r="184">
          <cell r="P184" t="str">
            <v>QC</v>
          </cell>
          <cell r="X184">
            <v>2</v>
          </cell>
          <cell r="Y184">
            <v>0</v>
          </cell>
          <cell r="Z184">
            <v>3.99</v>
          </cell>
          <cell r="AA184">
            <v>0</v>
          </cell>
          <cell r="AB184">
            <v>45.99</v>
          </cell>
          <cell r="AG184">
            <v>40</v>
          </cell>
        </row>
        <row r="185">
          <cell r="P185" t="str">
            <v>QC</v>
          </cell>
          <cell r="X185">
            <v>2</v>
          </cell>
          <cell r="Y185">
            <v>0</v>
          </cell>
          <cell r="Z185">
            <v>3.99</v>
          </cell>
          <cell r="AA185">
            <v>0</v>
          </cell>
          <cell r="AB185">
            <v>45.99</v>
          </cell>
          <cell r="AG185">
            <v>40</v>
          </cell>
        </row>
        <row r="186">
          <cell r="P186" t="str">
            <v>QC</v>
          </cell>
          <cell r="X186">
            <v>2</v>
          </cell>
          <cell r="Y186">
            <v>0</v>
          </cell>
          <cell r="Z186">
            <v>3.99</v>
          </cell>
          <cell r="AA186">
            <v>0</v>
          </cell>
          <cell r="AB186">
            <v>45.99</v>
          </cell>
          <cell r="AG186">
            <v>40</v>
          </cell>
        </row>
        <row r="187">
          <cell r="P187" t="str">
            <v>QC</v>
          </cell>
          <cell r="X187">
            <v>2</v>
          </cell>
          <cell r="Y187">
            <v>0</v>
          </cell>
          <cell r="Z187">
            <v>3.99</v>
          </cell>
          <cell r="AA187">
            <v>0</v>
          </cell>
          <cell r="AB187">
            <v>45.99</v>
          </cell>
          <cell r="AG187">
            <v>40</v>
          </cell>
        </row>
        <row r="188">
          <cell r="P188" t="str">
            <v>QC</v>
          </cell>
          <cell r="X188">
            <v>2</v>
          </cell>
          <cell r="Y188">
            <v>0</v>
          </cell>
          <cell r="Z188">
            <v>3.99</v>
          </cell>
          <cell r="AA188">
            <v>0</v>
          </cell>
          <cell r="AB188">
            <v>45.99</v>
          </cell>
          <cell r="AG188">
            <v>40</v>
          </cell>
        </row>
        <row r="189">
          <cell r="P189" t="str">
            <v>SK</v>
          </cell>
          <cell r="X189">
            <v>2</v>
          </cell>
          <cell r="Y189">
            <v>2</v>
          </cell>
          <cell r="Z189">
            <v>0</v>
          </cell>
          <cell r="AA189">
            <v>0</v>
          </cell>
          <cell r="AB189">
            <v>44</v>
          </cell>
          <cell r="AG189">
            <v>40</v>
          </cell>
        </row>
        <row r="190">
          <cell r="P190" t="str">
            <v>SK</v>
          </cell>
          <cell r="X190">
            <v>2</v>
          </cell>
          <cell r="Y190">
            <v>2</v>
          </cell>
          <cell r="Z190">
            <v>0</v>
          </cell>
          <cell r="AA190">
            <v>0</v>
          </cell>
          <cell r="AB190">
            <v>44</v>
          </cell>
          <cell r="AG190">
            <v>40</v>
          </cell>
        </row>
        <row r="191">
          <cell r="P191" t="str">
            <v>SK</v>
          </cell>
          <cell r="X191">
            <v>2</v>
          </cell>
          <cell r="Y191">
            <v>2</v>
          </cell>
          <cell r="Z191">
            <v>0</v>
          </cell>
          <cell r="AA191">
            <v>0</v>
          </cell>
          <cell r="AB191">
            <v>44</v>
          </cell>
          <cell r="AG191">
            <v>40</v>
          </cell>
        </row>
        <row r="192">
          <cell r="P192" t="str">
            <v>SK</v>
          </cell>
          <cell r="X192">
            <v>2</v>
          </cell>
          <cell r="Y192">
            <v>2</v>
          </cell>
          <cell r="Z192">
            <v>0</v>
          </cell>
          <cell r="AA192">
            <v>0</v>
          </cell>
          <cell r="AB192">
            <v>44</v>
          </cell>
          <cell r="AG192">
            <v>40</v>
          </cell>
        </row>
        <row r="193">
          <cell r="P193" t="str">
            <v>SK</v>
          </cell>
          <cell r="X193">
            <v>2</v>
          </cell>
          <cell r="Y193">
            <v>2</v>
          </cell>
          <cell r="Z193">
            <v>0</v>
          </cell>
          <cell r="AA193">
            <v>0</v>
          </cell>
          <cell r="AB193">
            <v>44</v>
          </cell>
          <cell r="AG193">
            <v>40</v>
          </cell>
        </row>
        <row r="194">
          <cell r="P194" t="str">
            <v>SK</v>
          </cell>
          <cell r="X194">
            <v>2</v>
          </cell>
          <cell r="Y194">
            <v>2</v>
          </cell>
          <cell r="Z194">
            <v>0</v>
          </cell>
          <cell r="AA194">
            <v>0</v>
          </cell>
          <cell r="AB194">
            <v>44</v>
          </cell>
          <cell r="AG194">
            <v>40</v>
          </cell>
        </row>
        <row r="195">
          <cell r="P195" t="str">
            <v>SK</v>
          </cell>
          <cell r="X195">
            <v>2</v>
          </cell>
          <cell r="Y195">
            <v>2</v>
          </cell>
          <cell r="Z195">
            <v>0</v>
          </cell>
          <cell r="AA195">
            <v>0</v>
          </cell>
          <cell r="AB195">
            <v>44</v>
          </cell>
          <cell r="AG195">
            <v>40</v>
          </cell>
        </row>
        <row r="196">
          <cell r="P196" t="str">
            <v>SK</v>
          </cell>
          <cell r="X196">
            <v>2</v>
          </cell>
          <cell r="Y196">
            <v>2</v>
          </cell>
          <cell r="Z196">
            <v>0</v>
          </cell>
          <cell r="AA196">
            <v>0</v>
          </cell>
          <cell r="AB196">
            <v>44</v>
          </cell>
          <cell r="AG196">
            <v>40</v>
          </cell>
        </row>
        <row r="197">
          <cell r="P197" t="str">
            <v>SK</v>
          </cell>
          <cell r="X197">
            <v>2</v>
          </cell>
          <cell r="Y197">
            <v>2</v>
          </cell>
          <cell r="Z197">
            <v>0</v>
          </cell>
          <cell r="AA197">
            <v>0</v>
          </cell>
          <cell r="AB197">
            <v>44</v>
          </cell>
          <cell r="AG197">
            <v>40</v>
          </cell>
        </row>
        <row r="198">
          <cell r="P198" t="str">
            <v>SK</v>
          </cell>
          <cell r="X198">
            <v>2</v>
          </cell>
          <cell r="Y198">
            <v>2</v>
          </cell>
          <cell r="Z198">
            <v>0</v>
          </cell>
          <cell r="AA198">
            <v>0</v>
          </cell>
          <cell r="AB198">
            <v>44</v>
          </cell>
          <cell r="AG198">
            <v>40</v>
          </cell>
        </row>
        <row r="199">
          <cell r="P199" t="str">
            <v>SK</v>
          </cell>
          <cell r="X199">
            <v>2</v>
          </cell>
          <cell r="Y199">
            <v>2</v>
          </cell>
          <cell r="Z199">
            <v>0</v>
          </cell>
          <cell r="AA199">
            <v>0</v>
          </cell>
          <cell r="AB199">
            <v>44</v>
          </cell>
          <cell r="AG199">
            <v>40</v>
          </cell>
        </row>
        <row r="200">
          <cell r="P200" t="str">
            <v>SK</v>
          </cell>
          <cell r="X200">
            <v>2</v>
          </cell>
          <cell r="Y200">
            <v>2</v>
          </cell>
          <cell r="Z200">
            <v>0</v>
          </cell>
          <cell r="AA200">
            <v>0</v>
          </cell>
          <cell r="AB200">
            <v>44</v>
          </cell>
          <cell r="AG200">
            <v>40</v>
          </cell>
        </row>
        <row r="201">
          <cell r="P201" t="str">
            <v>SK</v>
          </cell>
          <cell r="X201">
            <v>2</v>
          </cell>
          <cell r="Y201">
            <v>2</v>
          </cell>
          <cell r="Z201">
            <v>0</v>
          </cell>
          <cell r="AA201">
            <v>0</v>
          </cell>
          <cell r="AB201">
            <v>44</v>
          </cell>
          <cell r="AG201">
            <v>40</v>
          </cell>
        </row>
        <row r="202">
          <cell r="P202" t="str">
            <v>SK</v>
          </cell>
          <cell r="X202">
            <v>2</v>
          </cell>
          <cell r="Y202">
            <v>2</v>
          </cell>
          <cell r="Z202">
            <v>0</v>
          </cell>
          <cell r="AA202">
            <v>0</v>
          </cell>
          <cell r="AB202">
            <v>44</v>
          </cell>
          <cell r="AG202">
            <v>40</v>
          </cell>
        </row>
        <row r="203">
          <cell r="P203" t="str">
            <v>SK</v>
          </cell>
          <cell r="X203">
            <v>2</v>
          </cell>
          <cell r="Y203">
            <v>2</v>
          </cell>
          <cell r="Z203">
            <v>0</v>
          </cell>
          <cell r="AA203">
            <v>0</v>
          </cell>
          <cell r="AB203">
            <v>44</v>
          </cell>
          <cell r="AG203">
            <v>40</v>
          </cell>
        </row>
        <row r="204">
          <cell r="P204" t="str">
            <v>SK</v>
          </cell>
          <cell r="X204">
            <v>2</v>
          </cell>
          <cell r="Y204">
            <v>2</v>
          </cell>
          <cell r="Z204">
            <v>0</v>
          </cell>
          <cell r="AA204">
            <v>0</v>
          </cell>
          <cell r="AB204">
            <v>44</v>
          </cell>
          <cell r="AG204">
            <v>40</v>
          </cell>
        </row>
        <row r="205">
          <cell r="P205" t="str">
            <v>SK</v>
          </cell>
          <cell r="X205">
            <v>2</v>
          </cell>
          <cell r="Y205">
            <v>2</v>
          </cell>
          <cell r="Z205">
            <v>0</v>
          </cell>
          <cell r="AA205">
            <v>0</v>
          </cell>
          <cell r="AB205">
            <v>44</v>
          </cell>
          <cell r="AG205">
            <v>40</v>
          </cell>
        </row>
        <row r="206">
          <cell r="P206" t="str">
            <v>SK</v>
          </cell>
          <cell r="X206">
            <v>2</v>
          </cell>
          <cell r="Y206">
            <v>2</v>
          </cell>
          <cell r="Z206">
            <v>0</v>
          </cell>
          <cell r="AA206">
            <v>0</v>
          </cell>
          <cell r="AB206">
            <v>44</v>
          </cell>
          <cell r="AG206">
            <v>40</v>
          </cell>
        </row>
        <row r="207">
          <cell r="P207" t="str">
            <v>SK</v>
          </cell>
          <cell r="X207">
            <v>2</v>
          </cell>
          <cell r="Y207">
            <v>2</v>
          </cell>
          <cell r="Z207">
            <v>0</v>
          </cell>
          <cell r="AA207">
            <v>0</v>
          </cell>
          <cell r="AB207">
            <v>44</v>
          </cell>
          <cell r="AG207">
            <v>40</v>
          </cell>
        </row>
        <row r="208">
          <cell r="P208" t="str">
            <v>SK</v>
          </cell>
          <cell r="X208">
            <v>2</v>
          </cell>
          <cell r="Y208">
            <v>2</v>
          </cell>
          <cell r="Z208">
            <v>0</v>
          </cell>
          <cell r="AA208">
            <v>0</v>
          </cell>
          <cell r="AB208">
            <v>44</v>
          </cell>
          <cell r="AG208">
            <v>40</v>
          </cell>
        </row>
        <row r="209">
          <cell r="P209" t="str">
            <v>SK</v>
          </cell>
          <cell r="X209">
            <v>2</v>
          </cell>
          <cell r="Y209">
            <v>2</v>
          </cell>
          <cell r="Z209">
            <v>0</v>
          </cell>
          <cell r="AA209">
            <v>0</v>
          </cell>
          <cell r="AB209">
            <v>44</v>
          </cell>
          <cell r="AG209">
            <v>40</v>
          </cell>
        </row>
        <row r="210">
          <cell r="P210" t="str">
            <v>SK</v>
          </cell>
          <cell r="X210">
            <v>2</v>
          </cell>
          <cell r="Y210">
            <v>2</v>
          </cell>
          <cell r="Z210">
            <v>0</v>
          </cell>
          <cell r="AA210">
            <v>0</v>
          </cell>
          <cell r="AB210">
            <v>44</v>
          </cell>
          <cell r="AG210">
            <v>40</v>
          </cell>
        </row>
        <row r="211">
          <cell r="P211" t="str">
            <v>SK</v>
          </cell>
          <cell r="X211">
            <v>2</v>
          </cell>
          <cell r="Y211">
            <v>2</v>
          </cell>
          <cell r="Z211">
            <v>0</v>
          </cell>
          <cell r="AA211">
            <v>0</v>
          </cell>
          <cell r="AB211">
            <v>44</v>
          </cell>
          <cell r="AG211">
            <v>40</v>
          </cell>
        </row>
        <row r="212">
          <cell r="P212" t="str">
            <v>SK</v>
          </cell>
          <cell r="X212">
            <v>2</v>
          </cell>
          <cell r="Y212">
            <v>2</v>
          </cell>
          <cell r="Z212">
            <v>0</v>
          </cell>
          <cell r="AA212">
            <v>0</v>
          </cell>
          <cell r="AB212">
            <v>44</v>
          </cell>
          <cell r="AG212">
            <v>40</v>
          </cell>
        </row>
        <row r="213">
          <cell r="P213" t="str">
            <v>SK</v>
          </cell>
          <cell r="X213">
            <v>2</v>
          </cell>
          <cell r="Y213">
            <v>2</v>
          </cell>
          <cell r="Z213">
            <v>0</v>
          </cell>
          <cell r="AA213">
            <v>0</v>
          </cell>
          <cell r="AB213">
            <v>44</v>
          </cell>
          <cell r="AG213">
            <v>40</v>
          </cell>
        </row>
        <row r="214">
          <cell r="P214" t="str">
            <v>SK</v>
          </cell>
          <cell r="X214">
            <v>2</v>
          </cell>
          <cell r="Y214">
            <v>2</v>
          </cell>
          <cell r="Z214">
            <v>0</v>
          </cell>
          <cell r="AA214">
            <v>0</v>
          </cell>
          <cell r="AB214">
            <v>44</v>
          </cell>
          <cell r="AG214">
            <v>40</v>
          </cell>
        </row>
        <row r="215">
          <cell r="P215" t="str">
            <v>SK</v>
          </cell>
          <cell r="X215">
            <v>2</v>
          </cell>
          <cell r="Y215">
            <v>2</v>
          </cell>
          <cell r="Z215">
            <v>0</v>
          </cell>
          <cell r="AA215">
            <v>0</v>
          </cell>
          <cell r="AB215">
            <v>44</v>
          </cell>
          <cell r="AG215">
            <v>40</v>
          </cell>
        </row>
        <row r="216">
          <cell r="P216" t="str">
            <v>SK</v>
          </cell>
          <cell r="X216">
            <v>2</v>
          </cell>
          <cell r="Y216">
            <v>2</v>
          </cell>
          <cell r="Z216">
            <v>0</v>
          </cell>
          <cell r="AA216">
            <v>0</v>
          </cell>
          <cell r="AB216">
            <v>44</v>
          </cell>
          <cell r="AG216">
            <v>40</v>
          </cell>
        </row>
        <row r="217">
          <cell r="P217" t="str">
            <v>SK</v>
          </cell>
          <cell r="X217">
            <v>2</v>
          </cell>
          <cell r="Y217">
            <v>2</v>
          </cell>
          <cell r="Z217">
            <v>0</v>
          </cell>
          <cell r="AA217">
            <v>0</v>
          </cell>
          <cell r="AB217">
            <v>44</v>
          </cell>
          <cell r="AG217">
            <v>40</v>
          </cell>
        </row>
        <row r="218">
          <cell r="P218" t="str">
            <v>SK</v>
          </cell>
          <cell r="X218">
            <v>2</v>
          </cell>
          <cell r="Y218">
            <v>2</v>
          </cell>
          <cell r="Z218">
            <v>0</v>
          </cell>
          <cell r="AA218">
            <v>0</v>
          </cell>
          <cell r="AB218">
            <v>44</v>
          </cell>
          <cell r="AG218">
            <v>40</v>
          </cell>
        </row>
        <row r="219">
          <cell r="P219" t="str">
            <v>SK</v>
          </cell>
          <cell r="X219">
            <v>2</v>
          </cell>
          <cell r="Y219">
            <v>2</v>
          </cell>
          <cell r="Z219">
            <v>0</v>
          </cell>
          <cell r="AA219">
            <v>0</v>
          </cell>
          <cell r="AB219">
            <v>44</v>
          </cell>
          <cell r="AG219">
            <v>40</v>
          </cell>
        </row>
        <row r="220">
          <cell r="P220" t="str">
            <v>SK</v>
          </cell>
          <cell r="X220">
            <v>2</v>
          </cell>
          <cell r="Y220">
            <v>2</v>
          </cell>
          <cell r="Z220">
            <v>0</v>
          </cell>
          <cell r="AA220">
            <v>0</v>
          </cell>
          <cell r="AB220">
            <v>44</v>
          </cell>
          <cell r="AG220">
            <v>40</v>
          </cell>
        </row>
        <row r="221">
          <cell r="P221" t="str">
            <v>SK</v>
          </cell>
          <cell r="X221">
            <v>2</v>
          </cell>
          <cell r="Y221">
            <v>2</v>
          </cell>
          <cell r="Z221">
            <v>0</v>
          </cell>
          <cell r="AA221">
            <v>0</v>
          </cell>
          <cell r="AB221">
            <v>44</v>
          </cell>
          <cell r="AG221">
            <v>40</v>
          </cell>
        </row>
        <row r="222">
          <cell r="P222" t="str">
            <v>SK</v>
          </cell>
          <cell r="X222">
            <v>2</v>
          </cell>
          <cell r="Y222">
            <v>2</v>
          </cell>
          <cell r="Z222">
            <v>0</v>
          </cell>
          <cell r="AA222">
            <v>0</v>
          </cell>
          <cell r="AB222">
            <v>44</v>
          </cell>
          <cell r="AG222">
            <v>40</v>
          </cell>
        </row>
        <row r="223">
          <cell r="P223" t="str">
            <v>SK</v>
          </cell>
          <cell r="X223">
            <v>2</v>
          </cell>
          <cell r="Y223">
            <v>2</v>
          </cell>
          <cell r="Z223">
            <v>0</v>
          </cell>
          <cell r="AA223">
            <v>0</v>
          </cell>
          <cell r="AB223">
            <v>44</v>
          </cell>
          <cell r="AG223">
            <v>40</v>
          </cell>
        </row>
        <row r="224">
          <cell r="P224" t="str">
            <v>SK</v>
          </cell>
          <cell r="X224">
            <v>2</v>
          </cell>
          <cell r="Y224">
            <v>2</v>
          </cell>
          <cell r="Z224">
            <v>0</v>
          </cell>
          <cell r="AA224">
            <v>0</v>
          </cell>
          <cell r="AB224">
            <v>44</v>
          </cell>
          <cell r="AG224">
            <v>40</v>
          </cell>
        </row>
        <row r="225">
          <cell r="P225" t="str">
            <v>SK</v>
          </cell>
          <cell r="X225">
            <v>2</v>
          </cell>
          <cell r="Y225">
            <v>2</v>
          </cell>
          <cell r="Z225">
            <v>0</v>
          </cell>
          <cell r="AA225">
            <v>0</v>
          </cell>
          <cell r="AB225">
            <v>44</v>
          </cell>
          <cell r="AG225">
            <v>40</v>
          </cell>
        </row>
        <row r="226">
          <cell r="P226" t="str">
            <v>SK</v>
          </cell>
          <cell r="X226">
            <v>2</v>
          </cell>
          <cell r="Y226">
            <v>2</v>
          </cell>
          <cell r="Z226">
            <v>0</v>
          </cell>
          <cell r="AA226">
            <v>0</v>
          </cell>
          <cell r="AB226">
            <v>44</v>
          </cell>
          <cell r="AG226">
            <v>40</v>
          </cell>
        </row>
        <row r="227">
          <cell r="P227" t="str">
            <v>SK</v>
          </cell>
          <cell r="X227">
            <v>2</v>
          </cell>
          <cell r="Y227">
            <v>2</v>
          </cell>
          <cell r="Z227">
            <v>0</v>
          </cell>
          <cell r="AA227">
            <v>0</v>
          </cell>
          <cell r="AB227">
            <v>44</v>
          </cell>
          <cell r="AG227">
            <v>40</v>
          </cell>
        </row>
        <row r="228">
          <cell r="P228" t="str">
            <v>SK</v>
          </cell>
          <cell r="X228">
            <v>2</v>
          </cell>
          <cell r="Y228">
            <v>2</v>
          </cell>
          <cell r="Z228">
            <v>0</v>
          </cell>
          <cell r="AA228">
            <v>0</v>
          </cell>
          <cell r="AB228">
            <v>44</v>
          </cell>
          <cell r="AG228">
            <v>40</v>
          </cell>
        </row>
        <row r="229">
          <cell r="P229" t="str">
            <v>SK</v>
          </cell>
          <cell r="X229">
            <v>2</v>
          </cell>
          <cell r="Y229">
            <v>2</v>
          </cell>
          <cell r="Z229">
            <v>0</v>
          </cell>
          <cell r="AA229">
            <v>0</v>
          </cell>
          <cell r="AB229">
            <v>44</v>
          </cell>
          <cell r="AG229">
            <v>40</v>
          </cell>
        </row>
        <row r="230">
          <cell r="P230" t="str">
            <v>SK</v>
          </cell>
          <cell r="X230">
            <v>2</v>
          </cell>
          <cell r="Y230">
            <v>2</v>
          </cell>
          <cell r="Z230">
            <v>0</v>
          </cell>
          <cell r="AA230">
            <v>0</v>
          </cell>
          <cell r="AB230">
            <v>44</v>
          </cell>
          <cell r="AG230">
            <v>40</v>
          </cell>
        </row>
        <row r="231">
          <cell r="P231" t="str">
            <v>SK</v>
          </cell>
          <cell r="X231">
            <v>2</v>
          </cell>
          <cell r="Y231">
            <v>2</v>
          </cell>
          <cell r="Z231">
            <v>0</v>
          </cell>
          <cell r="AA231">
            <v>0</v>
          </cell>
          <cell r="AB231">
            <v>44</v>
          </cell>
          <cell r="AG231">
            <v>40</v>
          </cell>
        </row>
        <row r="232">
          <cell r="P232" t="str">
            <v>SK</v>
          </cell>
          <cell r="X232">
            <v>2</v>
          </cell>
          <cell r="Y232">
            <v>2</v>
          </cell>
          <cell r="Z232">
            <v>0</v>
          </cell>
          <cell r="AA232">
            <v>0</v>
          </cell>
          <cell r="AB232">
            <v>44</v>
          </cell>
          <cell r="AG232">
            <v>40</v>
          </cell>
        </row>
        <row r="233">
          <cell r="P233" t="str">
            <v>SK</v>
          </cell>
          <cell r="X233">
            <v>2</v>
          </cell>
          <cell r="Y233">
            <v>2</v>
          </cell>
          <cell r="Z233">
            <v>0</v>
          </cell>
          <cell r="AA233">
            <v>0</v>
          </cell>
          <cell r="AB233">
            <v>44</v>
          </cell>
          <cell r="AG233">
            <v>40</v>
          </cell>
        </row>
        <row r="234">
          <cell r="P234" t="str">
            <v>SK</v>
          </cell>
          <cell r="X234">
            <v>2</v>
          </cell>
          <cell r="Y234">
            <v>2</v>
          </cell>
          <cell r="Z234">
            <v>0</v>
          </cell>
          <cell r="AA234">
            <v>0</v>
          </cell>
          <cell r="AB234">
            <v>44</v>
          </cell>
          <cell r="AG234">
            <v>40</v>
          </cell>
        </row>
        <row r="235">
          <cell r="P235" t="str">
            <v>SK</v>
          </cell>
          <cell r="X235">
            <v>2</v>
          </cell>
          <cell r="Y235">
            <v>2</v>
          </cell>
          <cell r="Z235">
            <v>0</v>
          </cell>
          <cell r="AA235">
            <v>0</v>
          </cell>
          <cell r="AB235">
            <v>44</v>
          </cell>
          <cell r="AG235">
            <v>40</v>
          </cell>
        </row>
        <row r="236">
          <cell r="P236" t="str">
            <v>SK</v>
          </cell>
          <cell r="X236">
            <v>2</v>
          </cell>
          <cell r="Y236">
            <v>2</v>
          </cell>
          <cell r="Z236">
            <v>0</v>
          </cell>
          <cell r="AA236">
            <v>0</v>
          </cell>
          <cell r="AB236">
            <v>44</v>
          </cell>
          <cell r="AG236">
            <v>40</v>
          </cell>
        </row>
        <row r="237">
          <cell r="P237" t="str">
            <v>SK</v>
          </cell>
          <cell r="X237">
            <v>2</v>
          </cell>
          <cell r="Y237">
            <v>2</v>
          </cell>
          <cell r="Z237">
            <v>0</v>
          </cell>
          <cell r="AA237">
            <v>0</v>
          </cell>
          <cell r="AB237">
            <v>44</v>
          </cell>
          <cell r="AG237">
            <v>40</v>
          </cell>
        </row>
        <row r="238">
          <cell r="P238" t="str">
            <v>SK</v>
          </cell>
          <cell r="X238">
            <v>2</v>
          </cell>
          <cell r="Y238">
            <v>2</v>
          </cell>
          <cell r="Z238">
            <v>0</v>
          </cell>
          <cell r="AA238">
            <v>0</v>
          </cell>
          <cell r="AB238">
            <v>44</v>
          </cell>
          <cell r="AG238">
            <v>40</v>
          </cell>
        </row>
        <row r="239">
          <cell r="X239">
            <v>0</v>
          </cell>
          <cell r="Y239">
            <v>0</v>
          </cell>
          <cell r="Z239">
            <v>0</v>
          </cell>
          <cell r="AA239">
            <v>0</v>
          </cell>
          <cell r="AB239">
            <v>0</v>
          </cell>
          <cell r="AG239">
            <v>0</v>
          </cell>
        </row>
        <row r="240">
          <cell r="X240">
            <v>0</v>
          </cell>
          <cell r="Y240">
            <v>0</v>
          </cell>
          <cell r="Z240">
            <v>0</v>
          </cell>
          <cell r="AA240">
            <v>0</v>
          </cell>
          <cell r="AB240">
            <v>0</v>
          </cell>
          <cell r="AG240">
            <v>0</v>
          </cell>
        </row>
        <row r="241">
          <cell r="X241">
            <v>0</v>
          </cell>
          <cell r="Y241">
            <v>0</v>
          </cell>
          <cell r="Z241">
            <v>0</v>
          </cell>
          <cell r="AA241">
            <v>0</v>
          </cell>
          <cell r="AB241">
            <v>0</v>
          </cell>
          <cell r="AG241">
            <v>0</v>
          </cell>
        </row>
        <row r="242">
          <cell r="X242">
            <v>0</v>
          </cell>
          <cell r="Y242">
            <v>0</v>
          </cell>
          <cell r="Z242">
            <v>0</v>
          </cell>
          <cell r="AA242">
            <v>0</v>
          </cell>
          <cell r="AB242">
            <v>0</v>
          </cell>
          <cell r="AG242">
            <v>0</v>
          </cell>
        </row>
        <row r="243">
          <cell r="X243">
            <v>0</v>
          </cell>
          <cell r="Y243">
            <v>0</v>
          </cell>
          <cell r="Z243">
            <v>0</v>
          </cell>
          <cell r="AA243">
            <v>0</v>
          </cell>
          <cell r="AB243">
            <v>0</v>
          </cell>
          <cell r="AG243">
            <v>0</v>
          </cell>
        </row>
        <row r="244">
          <cell r="X244">
            <v>0</v>
          </cell>
          <cell r="Y244">
            <v>0</v>
          </cell>
          <cell r="Z244">
            <v>0</v>
          </cell>
          <cell r="AA244">
            <v>0</v>
          </cell>
          <cell r="AB244">
            <v>0</v>
          </cell>
          <cell r="AG244">
            <v>0</v>
          </cell>
        </row>
        <row r="245">
          <cell r="X245">
            <v>0</v>
          </cell>
          <cell r="Y245">
            <v>0</v>
          </cell>
          <cell r="Z245">
            <v>0</v>
          </cell>
          <cell r="AA245">
            <v>0</v>
          </cell>
          <cell r="AB245">
            <v>0</v>
          </cell>
          <cell r="AG245">
            <v>0</v>
          </cell>
        </row>
        <row r="246">
          <cell r="X246">
            <v>0</v>
          </cell>
          <cell r="Y246">
            <v>0</v>
          </cell>
          <cell r="Z246">
            <v>0</v>
          </cell>
          <cell r="AA246">
            <v>0</v>
          </cell>
          <cell r="AB246">
            <v>0</v>
          </cell>
          <cell r="AG246">
            <v>0</v>
          </cell>
        </row>
        <row r="247">
          <cell r="X247">
            <v>0</v>
          </cell>
          <cell r="Y247">
            <v>0</v>
          </cell>
          <cell r="Z247">
            <v>0</v>
          </cell>
          <cell r="AA247">
            <v>0</v>
          </cell>
          <cell r="AB247">
            <v>0</v>
          </cell>
          <cell r="AG247">
            <v>0</v>
          </cell>
        </row>
        <row r="248">
          <cell r="X248">
            <v>0</v>
          </cell>
          <cell r="Y248">
            <v>0</v>
          </cell>
          <cell r="Z248">
            <v>0</v>
          </cell>
          <cell r="AA248">
            <v>0</v>
          </cell>
          <cell r="AB248">
            <v>0</v>
          </cell>
          <cell r="AG248">
            <v>0</v>
          </cell>
        </row>
        <row r="249">
          <cell r="X249">
            <v>0</v>
          </cell>
          <cell r="Y249">
            <v>0</v>
          </cell>
          <cell r="Z249">
            <v>0</v>
          </cell>
          <cell r="AA249">
            <v>0</v>
          </cell>
          <cell r="AB249">
            <v>0</v>
          </cell>
          <cell r="AG249">
            <v>0</v>
          </cell>
        </row>
        <row r="250">
          <cell r="X250">
            <v>0</v>
          </cell>
          <cell r="Y250">
            <v>0</v>
          </cell>
          <cell r="Z250">
            <v>0</v>
          </cell>
          <cell r="AA250">
            <v>0</v>
          </cell>
          <cell r="AB250">
            <v>0</v>
          </cell>
          <cell r="AG250">
            <v>0</v>
          </cell>
        </row>
        <row r="251">
          <cell r="X251">
            <v>0</v>
          </cell>
          <cell r="Y251">
            <v>0</v>
          </cell>
          <cell r="Z251">
            <v>0</v>
          </cell>
          <cell r="AA251">
            <v>0</v>
          </cell>
          <cell r="AB251">
            <v>0</v>
          </cell>
          <cell r="AG251">
            <v>0</v>
          </cell>
        </row>
        <row r="252">
          <cell r="X252">
            <v>0</v>
          </cell>
          <cell r="Y252">
            <v>0</v>
          </cell>
          <cell r="Z252">
            <v>0</v>
          </cell>
          <cell r="AA252">
            <v>0</v>
          </cell>
          <cell r="AB252">
            <v>0</v>
          </cell>
          <cell r="AG252">
            <v>0</v>
          </cell>
        </row>
        <row r="253">
          <cell r="X253">
            <v>0</v>
          </cell>
          <cell r="Y253">
            <v>0</v>
          </cell>
          <cell r="Z253">
            <v>0</v>
          </cell>
          <cell r="AA253">
            <v>0</v>
          </cell>
          <cell r="AB253">
            <v>0</v>
          </cell>
          <cell r="AG253">
            <v>0</v>
          </cell>
        </row>
        <row r="254">
          <cell r="X254">
            <v>0</v>
          </cell>
          <cell r="Y254">
            <v>0</v>
          </cell>
          <cell r="Z254">
            <v>0</v>
          </cell>
          <cell r="AA254">
            <v>0</v>
          </cell>
          <cell r="AB254">
            <v>0</v>
          </cell>
          <cell r="AG254">
            <v>0</v>
          </cell>
        </row>
        <row r="255">
          <cell r="X255">
            <v>0</v>
          </cell>
          <cell r="Y255">
            <v>0</v>
          </cell>
          <cell r="Z255">
            <v>0</v>
          </cell>
          <cell r="AA255">
            <v>0</v>
          </cell>
          <cell r="AB255">
            <v>0</v>
          </cell>
          <cell r="AG255">
            <v>0</v>
          </cell>
        </row>
        <row r="256">
          <cell r="X256">
            <v>0</v>
          </cell>
          <cell r="Y256">
            <v>0</v>
          </cell>
          <cell r="Z256">
            <v>0</v>
          </cell>
          <cell r="AA256">
            <v>0</v>
          </cell>
          <cell r="AB256">
            <v>0</v>
          </cell>
          <cell r="AG256">
            <v>0</v>
          </cell>
        </row>
        <row r="257">
          <cell r="X257">
            <v>0</v>
          </cell>
          <cell r="Y257">
            <v>0</v>
          </cell>
          <cell r="Z257">
            <v>0</v>
          </cell>
          <cell r="AA257">
            <v>0</v>
          </cell>
          <cell r="AB257">
            <v>0</v>
          </cell>
          <cell r="AG257">
            <v>0</v>
          </cell>
        </row>
        <row r="258">
          <cell r="X258">
            <v>0</v>
          </cell>
          <cell r="Y258">
            <v>0</v>
          </cell>
          <cell r="Z258">
            <v>0</v>
          </cell>
          <cell r="AA258">
            <v>0</v>
          </cell>
          <cell r="AB258">
            <v>0</v>
          </cell>
          <cell r="AG258">
            <v>0</v>
          </cell>
        </row>
        <row r="259">
          <cell r="X259">
            <v>0</v>
          </cell>
          <cell r="Y259">
            <v>0</v>
          </cell>
          <cell r="Z259">
            <v>0</v>
          </cell>
          <cell r="AA259">
            <v>0</v>
          </cell>
          <cell r="AB259">
            <v>0</v>
          </cell>
          <cell r="AG259">
            <v>0</v>
          </cell>
        </row>
        <row r="260">
          <cell r="X260">
            <v>0</v>
          </cell>
          <cell r="Y260">
            <v>0</v>
          </cell>
          <cell r="Z260">
            <v>0</v>
          </cell>
          <cell r="AA260">
            <v>0</v>
          </cell>
          <cell r="AB260">
            <v>0</v>
          </cell>
          <cell r="AG260">
            <v>0</v>
          </cell>
        </row>
        <row r="261">
          <cell r="X261">
            <v>0</v>
          </cell>
          <cell r="Y261">
            <v>0</v>
          </cell>
          <cell r="Z261">
            <v>0</v>
          </cell>
          <cell r="AA261">
            <v>0</v>
          </cell>
          <cell r="AB261">
            <v>0</v>
          </cell>
          <cell r="AG261">
            <v>0</v>
          </cell>
        </row>
        <row r="262">
          <cell r="X262">
            <v>0</v>
          </cell>
          <cell r="Y262">
            <v>0</v>
          </cell>
          <cell r="Z262">
            <v>0</v>
          </cell>
          <cell r="AA262">
            <v>0</v>
          </cell>
          <cell r="AB262">
            <v>0</v>
          </cell>
          <cell r="AG262">
            <v>0</v>
          </cell>
        </row>
        <row r="263">
          <cell r="X263">
            <v>0</v>
          </cell>
          <cell r="Y263">
            <v>0</v>
          </cell>
          <cell r="Z263">
            <v>0</v>
          </cell>
          <cell r="AA263">
            <v>0</v>
          </cell>
          <cell r="AB263">
            <v>0</v>
          </cell>
          <cell r="AG263">
            <v>0</v>
          </cell>
        </row>
        <row r="264">
          <cell r="X264">
            <v>0</v>
          </cell>
          <cell r="Y264">
            <v>0</v>
          </cell>
          <cell r="Z264">
            <v>0</v>
          </cell>
          <cell r="AA264">
            <v>0</v>
          </cell>
          <cell r="AB264">
            <v>0</v>
          </cell>
          <cell r="AG264">
            <v>0</v>
          </cell>
        </row>
        <row r="265">
          <cell r="X265">
            <v>0</v>
          </cell>
          <cell r="Y265">
            <v>0</v>
          </cell>
          <cell r="Z265">
            <v>0</v>
          </cell>
          <cell r="AA265">
            <v>0</v>
          </cell>
          <cell r="AB265">
            <v>0</v>
          </cell>
          <cell r="AG265">
            <v>0</v>
          </cell>
        </row>
        <row r="266">
          <cell r="X266">
            <v>0</v>
          </cell>
          <cell r="Y266">
            <v>0</v>
          </cell>
          <cell r="Z266">
            <v>0</v>
          </cell>
          <cell r="AA266">
            <v>0</v>
          </cell>
          <cell r="AB266">
            <v>0</v>
          </cell>
          <cell r="AG266">
            <v>0</v>
          </cell>
        </row>
        <row r="267">
          <cell r="X267">
            <v>0</v>
          </cell>
          <cell r="Y267">
            <v>0</v>
          </cell>
          <cell r="Z267">
            <v>0</v>
          </cell>
          <cell r="AA267">
            <v>0</v>
          </cell>
          <cell r="AB267">
            <v>0</v>
          </cell>
          <cell r="AG267">
            <v>0</v>
          </cell>
        </row>
        <row r="268">
          <cell r="X268">
            <v>0</v>
          </cell>
          <cell r="Y268">
            <v>0</v>
          </cell>
          <cell r="Z268">
            <v>0</v>
          </cell>
          <cell r="AA268">
            <v>0</v>
          </cell>
          <cell r="AB268">
            <v>0</v>
          </cell>
          <cell r="AG268">
            <v>0</v>
          </cell>
        </row>
        <row r="269">
          <cell r="X269">
            <v>0</v>
          </cell>
          <cell r="Y269">
            <v>0</v>
          </cell>
          <cell r="Z269">
            <v>0</v>
          </cell>
          <cell r="AA269">
            <v>0</v>
          </cell>
          <cell r="AB269">
            <v>0</v>
          </cell>
          <cell r="AG269">
            <v>0</v>
          </cell>
        </row>
        <row r="270">
          <cell r="X270">
            <v>0</v>
          </cell>
          <cell r="Y270">
            <v>0</v>
          </cell>
          <cell r="Z270">
            <v>0</v>
          </cell>
          <cell r="AA270">
            <v>0</v>
          </cell>
          <cell r="AB270">
            <v>0</v>
          </cell>
          <cell r="AG270">
            <v>0</v>
          </cell>
        </row>
        <row r="271">
          <cell r="X271">
            <v>0</v>
          </cell>
          <cell r="Y271">
            <v>0</v>
          </cell>
          <cell r="Z271">
            <v>0</v>
          </cell>
          <cell r="AA271">
            <v>0</v>
          </cell>
          <cell r="AB271">
            <v>0</v>
          </cell>
          <cell r="AG271">
            <v>0</v>
          </cell>
        </row>
        <row r="272">
          <cell r="X272">
            <v>0</v>
          </cell>
          <cell r="Y272">
            <v>0</v>
          </cell>
          <cell r="Z272">
            <v>0</v>
          </cell>
          <cell r="AA272">
            <v>0</v>
          </cell>
          <cell r="AB272">
            <v>0</v>
          </cell>
          <cell r="AG272">
            <v>0</v>
          </cell>
        </row>
        <row r="273">
          <cell r="X273">
            <v>0</v>
          </cell>
          <cell r="Y273">
            <v>0</v>
          </cell>
          <cell r="Z273">
            <v>0</v>
          </cell>
          <cell r="AA273">
            <v>0</v>
          </cell>
          <cell r="AB273">
            <v>0</v>
          </cell>
          <cell r="AG273">
            <v>0</v>
          </cell>
        </row>
        <row r="274">
          <cell r="X274">
            <v>0</v>
          </cell>
          <cell r="Y274">
            <v>0</v>
          </cell>
          <cell r="Z274">
            <v>0</v>
          </cell>
          <cell r="AA274">
            <v>0</v>
          </cell>
          <cell r="AB274">
            <v>0</v>
          </cell>
          <cell r="AG274">
            <v>0</v>
          </cell>
        </row>
        <row r="275">
          <cell r="X275">
            <v>0</v>
          </cell>
          <cell r="Y275">
            <v>0</v>
          </cell>
          <cell r="Z275">
            <v>0</v>
          </cell>
          <cell r="AA275">
            <v>0</v>
          </cell>
          <cell r="AB275">
            <v>0</v>
          </cell>
          <cell r="AG275">
            <v>0</v>
          </cell>
        </row>
        <row r="276">
          <cell r="X276">
            <v>0</v>
          </cell>
          <cell r="Y276">
            <v>0</v>
          </cell>
          <cell r="Z276">
            <v>0</v>
          </cell>
          <cell r="AA276">
            <v>0</v>
          </cell>
          <cell r="AB276">
            <v>0</v>
          </cell>
          <cell r="AG276">
            <v>0</v>
          </cell>
        </row>
        <row r="277">
          <cell r="X277">
            <v>0</v>
          </cell>
          <cell r="Y277">
            <v>0</v>
          </cell>
          <cell r="Z277">
            <v>0</v>
          </cell>
          <cell r="AA277">
            <v>0</v>
          </cell>
          <cell r="AB277">
            <v>0</v>
          </cell>
          <cell r="AG277">
            <v>0</v>
          </cell>
        </row>
        <row r="278">
          <cell r="X278">
            <v>0</v>
          </cell>
          <cell r="Y278">
            <v>0</v>
          </cell>
          <cell r="Z278">
            <v>0</v>
          </cell>
          <cell r="AA278">
            <v>0</v>
          </cell>
          <cell r="AB278">
            <v>0</v>
          </cell>
          <cell r="AG278">
            <v>0</v>
          </cell>
        </row>
        <row r="279">
          <cell r="X279">
            <v>0</v>
          </cell>
          <cell r="Y279">
            <v>0</v>
          </cell>
          <cell r="Z279">
            <v>0</v>
          </cell>
          <cell r="AA279">
            <v>0</v>
          </cell>
          <cell r="AB279">
            <v>0</v>
          </cell>
          <cell r="AG279">
            <v>0</v>
          </cell>
        </row>
        <row r="280">
          <cell r="X280">
            <v>0</v>
          </cell>
          <cell r="Y280">
            <v>0</v>
          </cell>
          <cell r="Z280">
            <v>0</v>
          </cell>
          <cell r="AA280">
            <v>0</v>
          </cell>
          <cell r="AB280">
            <v>0</v>
          </cell>
          <cell r="AG280">
            <v>0</v>
          </cell>
        </row>
        <row r="281">
          <cell r="X281">
            <v>0</v>
          </cell>
          <cell r="Y281">
            <v>0</v>
          </cell>
          <cell r="Z281">
            <v>0</v>
          </cell>
          <cell r="AA281">
            <v>0</v>
          </cell>
          <cell r="AB281">
            <v>0</v>
          </cell>
          <cell r="AG281">
            <v>0</v>
          </cell>
        </row>
        <row r="282">
          <cell r="X282">
            <v>0</v>
          </cell>
          <cell r="Y282">
            <v>0</v>
          </cell>
          <cell r="Z282">
            <v>0</v>
          </cell>
          <cell r="AA282">
            <v>0</v>
          </cell>
          <cell r="AB282">
            <v>0</v>
          </cell>
          <cell r="AG282">
            <v>0</v>
          </cell>
        </row>
        <row r="283">
          <cell r="X283">
            <v>0</v>
          </cell>
          <cell r="Y283">
            <v>0</v>
          </cell>
          <cell r="Z283">
            <v>0</v>
          </cell>
          <cell r="AA283">
            <v>0</v>
          </cell>
          <cell r="AB283">
            <v>0</v>
          </cell>
          <cell r="AG283">
            <v>0</v>
          </cell>
        </row>
        <row r="284">
          <cell r="X284">
            <v>0</v>
          </cell>
          <cell r="Y284">
            <v>0</v>
          </cell>
          <cell r="Z284">
            <v>0</v>
          </cell>
          <cell r="AA284">
            <v>0</v>
          </cell>
          <cell r="AB284">
            <v>0</v>
          </cell>
          <cell r="AG284">
            <v>0</v>
          </cell>
        </row>
        <row r="285">
          <cell r="X285">
            <v>0</v>
          </cell>
          <cell r="Y285">
            <v>0</v>
          </cell>
          <cell r="Z285">
            <v>0</v>
          </cell>
          <cell r="AA285">
            <v>0</v>
          </cell>
          <cell r="AB285">
            <v>0</v>
          </cell>
          <cell r="AG285">
            <v>0</v>
          </cell>
        </row>
        <row r="286">
          <cell r="X286">
            <v>0</v>
          </cell>
          <cell r="Y286">
            <v>0</v>
          </cell>
          <cell r="Z286">
            <v>0</v>
          </cell>
          <cell r="AA286">
            <v>0</v>
          </cell>
          <cell r="AB286">
            <v>0</v>
          </cell>
          <cell r="AG286">
            <v>0</v>
          </cell>
        </row>
        <row r="287">
          <cell r="X287">
            <v>0</v>
          </cell>
          <cell r="Y287">
            <v>0</v>
          </cell>
          <cell r="Z287">
            <v>0</v>
          </cell>
          <cell r="AA287">
            <v>0</v>
          </cell>
          <cell r="AB287">
            <v>0</v>
          </cell>
          <cell r="AG287">
            <v>0</v>
          </cell>
        </row>
        <row r="288">
          <cell r="X288">
            <v>0</v>
          </cell>
          <cell r="Y288">
            <v>0</v>
          </cell>
          <cell r="Z288">
            <v>0</v>
          </cell>
          <cell r="AA288">
            <v>0</v>
          </cell>
          <cell r="AB288">
            <v>0</v>
          </cell>
          <cell r="AG288">
            <v>0</v>
          </cell>
        </row>
        <row r="289">
          <cell r="X289">
            <v>0</v>
          </cell>
          <cell r="Y289">
            <v>0</v>
          </cell>
          <cell r="Z289">
            <v>0</v>
          </cell>
          <cell r="AA289">
            <v>0</v>
          </cell>
          <cell r="AB289">
            <v>0</v>
          </cell>
          <cell r="AG289">
            <v>0</v>
          </cell>
        </row>
        <row r="290">
          <cell r="X290">
            <v>0</v>
          </cell>
          <cell r="Y290">
            <v>0</v>
          </cell>
          <cell r="Z290">
            <v>0</v>
          </cell>
          <cell r="AA290">
            <v>0</v>
          </cell>
          <cell r="AB290">
            <v>0</v>
          </cell>
          <cell r="AG290">
            <v>0</v>
          </cell>
        </row>
        <row r="291">
          <cell r="X291">
            <v>0</v>
          </cell>
          <cell r="Y291">
            <v>0</v>
          </cell>
          <cell r="Z291">
            <v>0</v>
          </cell>
          <cell r="AA291">
            <v>0</v>
          </cell>
          <cell r="AB291">
            <v>0</v>
          </cell>
          <cell r="AG291">
            <v>0</v>
          </cell>
        </row>
        <row r="292">
          <cell r="X292">
            <v>0</v>
          </cell>
          <cell r="Y292">
            <v>0</v>
          </cell>
          <cell r="Z292">
            <v>0</v>
          </cell>
          <cell r="AA292">
            <v>0</v>
          </cell>
          <cell r="AB292">
            <v>0</v>
          </cell>
          <cell r="AG292">
            <v>0</v>
          </cell>
        </row>
        <row r="293">
          <cell r="X293">
            <v>0</v>
          </cell>
          <cell r="Y293">
            <v>0</v>
          </cell>
          <cell r="Z293">
            <v>0</v>
          </cell>
          <cell r="AA293">
            <v>0</v>
          </cell>
          <cell r="AB293">
            <v>0</v>
          </cell>
          <cell r="AG293">
            <v>0</v>
          </cell>
        </row>
        <row r="294">
          <cell r="X294">
            <v>0</v>
          </cell>
          <cell r="Y294">
            <v>0</v>
          </cell>
          <cell r="Z294">
            <v>0</v>
          </cell>
          <cell r="AA294">
            <v>0</v>
          </cell>
          <cell r="AB294">
            <v>0</v>
          </cell>
          <cell r="AG294">
            <v>0</v>
          </cell>
        </row>
        <row r="295">
          <cell r="X295">
            <v>0</v>
          </cell>
          <cell r="Y295">
            <v>0</v>
          </cell>
          <cell r="Z295">
            <v>0</v>
          </cell>
          <cell r="AA295">
            <v>0</v>
          </cell>
          <cell r="AB295">
            <v>0</v>
          </cell>
          <cell r="AG295">
            <v>0</v>
          </cell>
        </row>
        <row r="296">
          <cell r="X296">
            <v>0</v>
          </cell>
          <cell r="Y296">
            <v>0</v>
          </cell>
          <cell r="Z296">
            <v>0</v>
          </cell>
          <cell r="AA296">
            <v>0</v>
          </cell>
          <cell r="AB296">
            <v>0</v>
          </cell>
          <cell r="AG296">
            <v>0</v>
          </cell>
        </row>
        <row r="297">
          <cell r="X297">
            <v>0</v>
          </cell>
          <cell r="Y297">
            <v>0</v>
          </cell>
          <cell r="Z297">
            <v>0</v>
          </cell>
          <cell r="AA297">
            <v>0</v>
          </cell>
          <cell r="AB297">
            <v>0</v>
          </cell>
          <cell r="AG297">
            <v>0</v>
          </cell>
        </row>
        <row r="298">
          <cell r="X298">
            <v>0</v>
          </cell>
          <cell r="Y298">
            <v>0</v>
          </cell>
          <cell r="Z298">
            <v>0</v>
          </cell>
          <cell r="AA298">
            <v>0</v>
          </cell>
          <cell r="AB298">
            <v>0</v>
          </cell>
          <cell r="AG298">
            <v>0</v>
          </cell>
        </row>
        <row r="299">
          <cell r="X299">
            <v>0</v>
          </cell>
          <cell r="Y299">
            <v>0</v>
          </cell>
          <cell r="Z299">
            <v>0</v>
          </cell>
          <cell r="AA299">
            <v>0</v>
          </cell>
          <cell r="AB299">
            <v>0</v>
          </cell>
          <cell r="AG299">
            <v>0</v>
          </cell>
        </row>
        <row r="300">
          <cell r="X300">
            <v>0</v>
          </cell>
          <cell r="Y300">
            <v>0</v>
          </cell>
          <cell r="Z300">
            <v>0</v>
          </cell>
          <cell r="AA300">
            <v>0</v>
          </cell>
          <cell r="AB300">
            <v>0</v>
          </cell>
          <cell r="AG300">
            <v>0</v>
          </cell>
        </row>
        <row r="301">
          <cell r="X301">
            <v>0</v>
          </cell>
          <cell r="Y301">
            <v>0</v>
          </cell>
          <cell r="Z301">
            <v>0</v>
          </cell>
          <cell r="AA301">
            <v>0</v>
          </cell>
          <cell r="AB301">
            <v>0</v>
          </cell>
          <cell r="AG301">
            <v>0</v>
          </cell>
        </row>
        <row r="302">
          <cell r="X302">
            <v>0</v>
          </cell>
          <cell r="Y302">
            <v>0</v>
          </cell>
          <cell r="Z302">
            <v>0</v>
          </cell>
          <cell r="AA302">
            <v>0</v>
          </cell>
          <cell r="AB302">
            <v>0</v>
          </cell>
          <cell r="AG302">
            <v>0</v>
          </cell>
        </row>
        <row r="303">
          <cell r="X303">
            <v>0</v>
          </cell>
          <cell r="Y303">
            <v>0</v>
          </cell>
          <cell r="Z303">
            <v>0</v>
          </cell>
          <cell r="AA303">
            <v>0</v>
          </cell>
          <cell r="AB303">
            <v>0</v>
          </cell>
          <cell r="AG303">
            <v>0</v>
          </cell>
        </row>
        <row r="304">
          <cell r="X304">
            <v>0</v>
          </cell>
          <cell r="Y304">
            <v>0</v>
          </cell>
          <cell r="Z304">
            <v>0</v>
          </cell>
          <cell r="AA304">
            <v>0</v>
          </cell>
          <cell r="AB304">
            <v>0</v>
          </cell>
          <cell r="AG304">
            <v>0</v>
          </cell>
        </row>
        <row r="305">
          <cell r="X305">
            <v>0</v>
          </cell>
          <cell r="Y305">
            <v>0</v>
          </cell>
          <cell r="Z305">
            <v>0</v>
          </cell>
          <cell r="AA305">
            <v>0</v>
          </cell>
          <cell r="AB305">
            <v>0</v>
          </cell>
          <cell r="AG305">
            <v>0</v>
          </cell>
        </row>
        <row r="306">
          <cell r="X306">
            <v>0</v>
          </cell>
          <cell r="Y306">
            <v>0</v>
          </cell>
          <cell r="Z306">
            <v>0</v>
          </cell>
          <cell r="AA306">
            <v>0</v>
          </cell>
          <cell r="AB306">
            <v>0</v>
          </cell>
          <cell r="AG306">
            <v>0</v>
          </cell>
        </row>
        <row r="307">
          <cell r="X307">
            <v>0</v>
          </cell>
          <cell r="Y307">
            <v>0</v>
          </cell>
          <cell r="Z307">
            <v>0</v>
          </cell>
          <cell r="AA307">
            <v>0</v>
          </cell>
          <cell r="AB307">
            <v>0</v>
          </cell>
          <cell r="AG307">
            <v>0</v>
          </cell>
        </row>
        <row r="308">
          <cell r="X308">
            <v>0</v>
          </cell>
          <cell r="Y308">
            <v>0</v>
          </cell>
          <cell r="Z308">
            <v>0</v>
          </cell>
          <cell r="AA308">
            <v>0</v>
          </cell>
          <cell r="AB308">
            <v>0</v>
          </cell>
          <cell r="AG308">
            <v>0</v>
          </cell>
        </row>
        <row r="309">
          <cell r="X309">
            <v>0</v>
          </cell>
          <cell r="Y309">
            <v>0</v>
          </cell>
          <cell r="Z309">
            <v>0</v>
          </cell>
          <cell r="AA309">
            <v>0</v>
          </cell>
          <cell r="AB309">
            <v>0</v>
          </cell>
          <cell r="AG309">
            <v>0</v>
          </cell>
        </row>
        <row r="310">
          <cell r="X310">
            <v>0</v>
          </cell>
          <cell r="Y310">
            <v>0</v>
          </cell>
          <cell r="Z310">
            <v>0</v>
          </cell>
          <cell r="AA310">
            <v>0</v>
          </cell>
          <cell r="AB310">
            <v>0</v>
          </cell>
          <cell r="AG310">
            <v>0</v>
          </cell>
        </row>
        <row r="311">
          <cell r="X311">
            <v>0</v>
          </cell>
          <cell r="Y311">
            <v>0</v>
          </cell>
          <cell r="Z311">
            <v>0</v>
          </cell>
          <cell r="AA311">
            <v>0</v>
          </cell>
          <cell r="AB311">
            <v>0</v>
          </cell>
          <cell r="AG311">
            <v>0</v>
          </cell>
        </row>
        <row r="312">
          <cell r="X312">
            <v>0</v>
          </cell>
          <cell r="Y312">
            <v>0</v>
          </cell>
          <cell r="Z312">
            <v>0</v>
          </cell>
          <cell r="AA312">
            <v>0</v>
          </cell>
          <cell r="AB312">
            <v>0</v>
          </cell>
          <cell r="AG312">
            <v>0</v>
          </cell>
        </row>
        <row r="313">
          <cell r="X313">
            <v>0</v>
          </cell>
          <cell r="Y313">
            <v>0</v>
          </cell>
          <cell r="Z313">
            <v>0</v>
          </cell>
          <cell r="AA313">
            <v>0</v>
          </cell>
          <cell r="AB313">
            <v>0</v>
          </cell>
          <cell r="AG313">
            <v>0</v>
          </cell>
        </row>
        <row r="314">
          <cell r="X314">
            <v>0</v>
          </cell>
          <cell r="Y314">
            <v>0</v>
          </cell>
          <cell r="Z314">
            <v>0</v>
          </cell>
          <cell r="AA314">
            <v>0</v>
          </cell>
          <cell r="AB314">
            <v>0</v>
          </cell>
          <cell r="AG314">
            <v>0</v>
          </cell>
        </row>
        <row r="315">
          <cell r="X315">
            <v>0</v>
          </cell>
          <cell r="Y315">
            <v>0</v>
          </cell>
          <cell r="Z315">
            <v>0</v>
          </cell>
          <cell r="AA315">
            <v>0</v>
          </cell>
          <cell r="AB315">
            <v>0</v>
          </cell>
          <cell r="AG315">
            <v>0</v>
          </cell>
        </row>
        <row r="316">
          <cell r="X316">
            <v>0</v>
          </cell>
          <cell r="Y316">
            <v>0</v>
          </cell>
          <cell r="Z316">
            <v>0</v>
          </cell>
          <cell r="AA316">
            <v>0</v>
          </cell>
          <cell r="AB316">
            <v>0</v>
          </cell>
          <cell r="AG316">
            <v>0</v>
          </cell>
        </row>
        <row r="317">
          <cell r="X317">
            <v>0</v>
          </cell>
          <cell r="Y317">
            <v>0</v>
          </cell>
          <cell r="Z317">
            <v>0</v>
          </cell>
          <cell r="AA317">
            <v>0</v>
          </cell>
          <cell r="AB317">
            <v>0</v>
          </cell>
          <cell r="AG317">
            <v>0</v>
          </cell>
        </row>
        <row r="318">
          <cell r="X318">
            <v>0</v>
          </cell>
          <cell r="Y318">
            <v>0</v>
          </cell>
          <cell r="Z318">
            <v>0</v>
          </cell>
          <cell r="AA318">
            <v>0</v>
          </cell>
          <cell r="AB318">
            <v>0</v>
          </cell>
          <cell r="AG318">
            <v>0</v>
          </cell>
        </row>
        <row r="319">
          <cell r="X319">
            <v>0</v>
          </cell>
          <cell r="Y319">
            <v>0</v>
          </cell>
          <cell r="Z319">
            <v>0</v>
          </cell>
          <cell r="AA319">
            <v>0</v>
          </cell>
          <cell r="AB319">
            <v>0</v>
          </cell>
          <cell r="AG319">
            <v>0</v>
          </cell>
        </row>
        <row r="320">
          <cell r="X320">
            <v>0</v>
          </cell>
          <cell r="Y320">
            <v>0</v>
          </cell>
          <cell r="Z320">
            <v>0</v>
          </cell>
          <cell r="AA320">
            <v>0</v>
          </cell>
          <cell r="AB320">
            <v>0</v>
          </cell>
          <cell r="AG320">
            <v>0</v>
          </cell>
        </row>
        <row r="321">
          <cell r="X321">
            <v>0</v>
          </cell>
          <cell r="Y321">
            <v>0</v>
          </cell>
          <cell r="Z321">
            <v>0</v>
          </cell>
          <cell r="AA321">
            <v>0</v>
          </cell>
          <cell r="AB321">
            <v>0</v>
          </cell>
          <cell r="AG321">
            <v>0</v>
          </cell>
        </row>
        <row r="322">
          <cell r="X322">
            <v>0</v>
          </cell>
          <cell r="Y322">
            <v>0</v>
          </cell>
          <cell r="Z322">
            <v>0</v>
          </cell>
          <cell r="AA322">
            <v>0</v>
          </cell>
          <cell r="AB322">
            <v>0</v>
          </cell>
          <cell r="AG322">
            <v>0</v>
          </cell>
        </row>
        <row r="323">
          <cell r="X323">
            <v>0</v>
          </cell>
          <cell r="Y323">
            <v>0</v>
          </cell>
          <cell r="Z323">
            <v>0</v>
          </cell>
          <cell r="AA323">
            <v>0</v>
          </cell>
          <cell r="AB323">
            <v>0</v>
          </cell>
          <cell r="AG323">
            <v>0</v>
          </cell>
        </row>
        <row r="324">
          <cell r="X324">
            <v>0</v>
          </cell>
          <cell r="Y324">
            <v>0</v>
          </cell>
          <cell r="Z324">
            <v>0</v>
          </cell>
          <cell r="AA324">
            <v>0</v>
          </cell>
          <cell r="AB324">
            <v>0</v>
          </cell>
          <cell r="AG324">
            <v>0</v>
          </cell>
        </row>
        <row r="325">
          <cell r="X325">
            <v>0</v>
          </cell>
          <cell r="Y325">
            <v>0</v>
          </cell>
          <cell r="Z325">
            <v>0</v>
          </cell>
          <cell r="AA325">
            <v>0</v>
          </cell>
          <cell r="AB325">
            <v>0</v>
          </cell>
          <cell r="AG325">
            <v>0</v>
          </cell>
        </row>
        <row r="326">
          <cell r="X326">
            <v>0</v>
          </cell>
          <cell r="Y326">
            <v>0</v>
          </cell>
          <cell r="Z326">
            <v>0</v>
          </cell>
          <cell r="AA326">
            <v>0</v>
          </cell>
          <cell r="AB326">
            <v>0</v>
          </cell>
          <cell r="AG326">
            <v>0</v>
          </cell>
        </row>
        <row r="327">
          <cell r="X327">
            <v>0</v>
          </cell>
          <cell r="Y327">
            <v>0</v>
          </cell>
          <cell r="Z327">
            <v>0</v>
          </cell>
          <cell r="AA327">
            <v>0</v>
          </cell>
          <cell r="AB327">
            <v>0</v>
          </cell>
          <cell r="AG327">
            <v>0</v>
          </cell>
        </row>
        <row r="328">
          <cell r="X328">
            <v>0</v>
          </cell>
          <cell r="Y328">
            <v>0</v>
          </cell>
          <cell r="Z328">
            <v>0</v>
          </cell>
          <cell r="AA328">
            <v>0</v>
          </cell>
          <cell r="AB328">
            <v>0</v>
          </cell>
          <cell r="AG328">
            <v>0</v>
          </cell>
        </row>
        <row r="329">
          <cell r="X329">
            <v>0</v>
          </cell>
          <cell r="Y329">
            <v>0</v>
          </cell>
          <cell r="Z329">
            <v>0</v>
          </cell>
          <cell r="AA329">
            <v>0</v>
          </cell>
          <cell r="AB329">
            <v>0</v>
          </cell>
          <cell r="AG329">
            <v>0</v>
          </cell>
        </row>
        <row r="330">
          <cell r="X330">
            <v>0</v>
          </cell>
          <cell r="Y330">
            <v>0</v>
          </cell>
          <cell r="Z330">
            <v>0</v>
          </cell>
          <cell r="AA330">
            <v>0</v>
          </cell>
          <cell r="AB330">
            <v>0</v>
          </cell>
          <cell r="AG330">
            <v>0</v>
          </cell>
        </row>
        <row r="331">
          <cell r="X331">
            <v>0</v>
          </cell>
          <cell r="Y331">
            <v>0</v>
          </cell>
          <cell r="Z331">
            <v>0</v>
          </cell>
          <cell r="AA331">
            <v>0</v>
          </cell>
          <cell r="AB331">
            <v>0</v>
          </cell>
          <cell r="AG331">
            <v>0</v>
          </cell>
        </row>
        <row r="332">
          <cell r="X332">
            <v>0</v>
          </cell>
          <cell r="Y332">
            <v>0</v>
          </cell>
          <cell r="Z332">
            <v>0</v>
          </cell>
          <cell r="AA332">
            <v>0</v>
          </cell>
          <cell r="AB332">
            <v>0</v>
          </cell>
          <cell r="AG332">
            <v>0</v>
          </cell>
        </row>
        <row r="333">
          <cell r="X333">
            <v>0</v>
          </cell>
          <cell r="Y333">
            <v>0</v>
          </cell>
          <cell r="Z333">
            <v>0</v>
          </cell>
          <cell r="AA333">
            <v>0</v>
          </cell>
          <cell r="AB333">
            <v>0</v>
          </cell>
          <cell r="AG333">
            <v>0</v>
          </cell>
        </row>
        <row r="334">
          <cell r="X334">
            <v>0</v>
          </cell>
          <cell r="Y334">
            <v>0</v>
          </cell>
          <cell r="Z334">
            <v>0</v>
          </cell>
          <cell r="AA334">
            <v>0</v>
          </cell>
          <cell r="AB334">
            <v>0</v>
          </cell>
          <cell r="AG334">
            <v>0</v>
          </cell>
        </row>
        <row r="335">
          <cell r="X335">
            <v>0</v>
          </cell>
          <cell r="Y335">
            <v>0</v>
          </cell>
          <cell r="Z335">
            <v>0</v>
          </cell>
          <cell r="AA335">
            <v>0</v>
          </cell>
          <cell r="AB335">
            <v>0</v>
          </cell>
          <cell r="AG335">
            <v>0</v>
          </cell>
        </row>
        <row r="336">
          <cell r="X336">
            <v>0</v>
          </cell>
          <cell r="Y336">
            <v>0</v>
          </cell>
          <cell r="Z336">
            <v>0</v>
          </cell>
          <cell r="AA336">
            <v>0</v>
          </cell>
          <cell r="AB336">
            <v>0</v>
          </cell>
          <cell r="AG336">
            <v>0</v>
          </cell>
        </row>
        <row r="337">
          <cell r="X337">
            <v>0</v>
          </cell>
          <cell r="Y337">
            <v>0</v>
          </cell>
          <cell r="Z337">
            <v>0</v>
          </cell>
          <cell r="AA337">
            <v>0</v>
          </cell>
          <cell r="AB337">
            <v>0</v>
          </cell>
          <cell r="AG337">
            <v>0</v>
          </cell>
        </row>
        <row r="338">
          <cell r="X338">
            <v>0</v>
          </cell>
          <cell r="Y338">
            <v>0</v>
          </cell>
          <cell r="Z338">
            <v>0</v>
          </cell>
          <cell r="AA338">
            <v>0</v>
          </cell>
          <cell r="AB338">
            <v>0</v>
          </cell>
          <cell r="AG338">
            <v>0</v>
          </cell>
        </row>
        <row r="339">
          <cell r="X339">
            <v>0</v>
          </cell>
          <cell r="Y339">
            <v>0</v>
          </cell>
          <cell r="Z339">
            <v>0</v>
          </cell>
          <cell r="AA339">
            <v>0</v>
          </cell>
          <cell r="AB339">
            <v>0</v>
          </cell>
          <cell r="AG339">
            <v>0</v>
          </cell>
        </row>
        <row r="340">
          <cell r="X340">
            <v>0</v>
          </cell>
          <cell r="Y340">
            <v>0</v>
          </cell>
          <cell r="Z340">
            <v>0</v>
          </cell>
          <cell r="AA340">
            <v>0</v>
          </cell>
          <cell r="AB340">
            <v>0</v>
          </cell>
          <cell r="AG340">
            <v>0</v>
          </cell>
        </row>
        <row r="341">
          <cell r="X341">
            <v>0</v>
          </cell>
          <cell r="Y341">
            <v>0</v>
          </cell>
          <cell r="Z341">
            <v>0</v>
          </cell>
          <cell r="AA341">
            <v>0</v>
          </cell>
          <cell r="AB341">
            <v>0</v>
          </cell>
          <cell r="AG341">
            <v>0</v>
          </cell>
        </row>
        <row r="342">
          <cell r="X342">
            <v>0</v>
          </cell>
          <cell r="Y342">
            <v>0</v>
          </cell>
          <cell r="Z342">
            <v>0</v>
          </cell>
          <cell r="AA342">
            <v>0</v>
          </cell>
          <cell r="AB342">
            <v>0</v>
          </cell>
          <cell r="AG342">
            <v>0</v>
          </cell>
        </row>
        <row r="343">
          <cell r="X343">
            <v>0</v>
          </cell>
          <cell r="Y343">
            <v>0</v>
          </cell>
          <cell r="Z343">
            <v>0</v>
          </cell>
          <cell r="AA343">
            <v>0</v>
          </cell>
          <cell r="AB343">
            <v>0</v>
          </cell>
          <cell r="AG343">
            <v>0</v>
          </cell>
        </row>
        <row r="344">
          <cell r="X344">
            <v>0</v>
          </cell>
          <cell r="Y344">
            <v>0</v>
          </cell>
          <cell r="Z344">
            <v>0</v>
          </cell>
          <cell r="AA344">
            <v>0</v>
          </cell>
          <cell r="AB344">
            <v>0</v>
          </cell>
          <cell r="AG344">
            <v>0</v>
          </cell>
        </row>
        <row r="345">
          <cell r="X345">
            <v>0</v>
          </cell>
          <cell r="Y345">
            <v>0</v>
          </cell>
          <cell r="Z345">
            <v>0</v>
          </cell>
          <cell r="AA345">
            <v>0</v>
          </cell>
          <cell r="AB345">
            <v>0</v>
          </cell>
          <cell r="AG345">
            <v>0</v>
          </cell>
        </row>
        <row r="346">
          <cell r="X346">
            <v>0</v>
          </cell>
          <cell r="Y346">
            <v>0</v>
          </cell>
          <cell r="Z346">
            <v>0</v>
          </cell>
          <cell r="AA346">
            <v>0</v>
          </cell>
          <cell r="AB346">
            <v>0</v>
          </cell>
          <cell r="AG346">
            <v>0</v>
          </cell>
        </row>
        <row r="347">
          <cell r="X347">
            <v>0</v>
          </cell>
          <cell r="Y347">
            <v>0</v>
          </cell>
          <cell r="Z347">
            <v>0</v>
          </cell>
          <cell r="AA347">
            <v>0</v>
          </cell>
          <cell r="AB347">
            <v>0</v>
          </cell>
          <cell r="AG347">
            <v>0</v>
          </cell>
        </row>
        <row r="348">
          <cell r="X348">
            <v>0</v>
          </cell>
          <cell r="Y348">
            <v>0</v>
          </cell>
          <cell r="Z348">
            <v>0</v>
          </cell>
          <cell r="AA348">
            <v>0</v>
          </cell>
          <cell r="AB348">
            <v>0</v>
          </cell>
          <cell r="AG348">
            <v>0</v>
          </cell>
        </row>
        <row r="349">
          <cell r="X349">
            <v>0</v>
          </cell>
          <cell r="Y349">
            <v>0</v>
          </cell>
          <cell r="Z349">
            <v>0</v>
          </cell>
          <cell r="AA349">
            <v>0</v>
          </cell>
          <cell r="AB349">
            <v>0</v>
          </cell>
          <cell r="AG349">
            <v>0</v>
          </cell>
        </row>
        <row r="350">
          <cell r="X350">
            <v>0</v>
          </cell>
          <cell r="Y350">
            <v>0</v>
          </cell>
          <cell r="Z350">
            <v>0</v>
          </cell>
          <cell r="AA350">
            <v>0</v>
          </cell>
          <cell r="AB350">
            <v>0</v>
          </cell>
          <cell r="AG350">
            <v>0</v>
          </cell>
        </row>
        <row r="351">
          <cell r="X351">
            <v>0</v>
          </cell>
          <cell r="Y351">
            <v>0</v>
          </cell>
          <cell r="Z351">
            <v>0</v>
          </cell>
          <cell r="AA351">
            <v>0</v>
          </cell>
          <cell r="AB351">
            <v>0</v>
          </cell>
          <cell r="AG351">
            <v>0</v>
          </cell>
        </row>
        <row r="352">
          <cell r="X352">
            <v>0</v>
          </cell>
          <cell r="Y352">
            <v>0</v>
          </cell>
          <cell r="Z352">
            <v>0</v>
          </cell>
          <cell r="AA352">
            <v>0</v>
          </cell>
          <cell r="AB352">
            <v>0</v>
          </cell>
          <cell r="AG352">
            <v>0</v>
          </cell>
        </row>
        <row r="353">
          <cell r="X353">
            <v>0</v>
          </cell>
          <cell r="Y353">
            <v>0</v>
          </cell>
          <cell r="Z353">
            <v>0</v>
          </cell>
          <cell r="AA353">
            <v>0</v>
          </cell>
          <cell r="AB353">
            <v>0</v>
          </cell>
          <cell r="AG353">
            <v>0</v>
          </cell>
        </row>
        <row r="354">
          <cell r="X354">
            <v>0</v>
          </cell>
          <cell r="Y354">
            <v>0</v>
          </cell>
          <cell r="Z354">
            <v>0</v>
          </cell>
          <cell r="AA354">
            <v>0</v>
          </cell>
          <cell r="AB354">
            <v>0</v>
          </cell>
          <cell r="AG354">
            <v>0</v>
          </cell>
        </row>
        <row r="355">
          <cell r="X355">
            <v>0</v>
          </cell>
          <cell r="Y355">
            <v>0</v>
          </cell>
          <cell r="Z355">
            <v>0</v>
          </cell>
          <cell r="AA355">
            <v>0</v>
          </cell>
          <cell r="AB355">
            <v>0</v>
          </cell>
          <cell r="AG355">
            <v>0</v>
          </cell>
        </row>
        <row r="356">
          <cell r="X356">
            <v>0</v>
          </cell>
          <cell r="Y356">
            <v>0</v>
          </cell>
          <cell r="Z356">
            <v>0</v>
          </cell>
          <cell r="AA356">
            <v>0</v>
          </cell>
          <cell r="AB356">
            <v>0</v>
          </cell>
          <cell r="AG356">
            <v>0</v>
          </cell>
        </row>
        <row r="357">
          <cell r="X357">
            <v>0</v>
          </cell>
          <cell r="Y357">
            <v>0</v>
          </cell>
          <cell r="Z357">
            <v>0</v>
          </cell>
          <cell r="AA357">
            <v>0</v>
          </cell>
          <cell r="AB357">
            <v>0</v>
          </cell>
          <cell r="AG357">
            <v>0</v>
          </cell>
        </row>
        <row r="358">
          <cell r="X358">
            <v>0</v>
          </cell>
          <cell r="Y358">
            <v>0</v>
          </cell>
          <cell r="Z358">
            <v>0</v>
          </cell>
          <cell r="AA358">
            <v>0</v>
          </cell>
          <cell r="AB358">
            <v>0</v>
          </cell>
          <cell r="AG358">
            <v>0</v>
          </cell>
        </row>
        <row r="359">
          <cell r="X359">
            <v>0</v>
          </cell>
          <cell r="Y359">
            <v>0</v>
          </cell>
          <cell r="Z359">
            <v>0</v>
          </cell>
          <cell r="AA359">
            <v>0</v>
          </cell>
          <cell r="AB359">
            <v>0</v>
          </cell>
          <cell r="AG359">
            <v>0</v>
          </cell>
        </row>
        <row r="360">
          <cell r="X360">
            <v>0</v>
          </cell>
          <cell r="Y360">
            <v>0</v>
          </cell>
          <cell r="Z360">
            <v>0</v>
          </cell>
          <cell r="AA360">
            <v>0</v>
          </cell>
          <cell r="AB360">
            <v>0</v>
          </cell>
          <cell r="AG360">
            <v>0</v>
          </cell>
        </row>
        <row r="361">
          <cell r="X361">
            <v>0</v>
          </cell>
          <cell r="Y361">
            <v>0</v>
          </cell>
          <cell r="Z361">
            <v>0</v>
          </cell>
          <cell r="AA361">
            <v>0</v>
          </cell>
          <cell r="AB361">
            <v>0</v>
          </cell>
          <cell r="AG361">
            <v>0</v>
          </cell>
        </row>
        <row r="362">
          <cell r="X362">
            <v>0</v>
          </cell>
          <cell r="Y362">
            <v>0</v>
          </cell>
          <cell r="Z362">
            <v>0</v>
          </cell>
          <cell r="AA362">
            <v>0</v>
          </cell>
          <cell r="AB362">
            <v>0</v>
          </cell>
          <cell r="AG362">
            <v>0</v>
          </cell>
        </row>
        <row r="363">
          <cell r="X363">
            <v>0</v>
          </cell>
          <cell r="Y363">
            <v>0</v>
          </cell>
          <cell r="Z363">
            <v>0</v>
          </cell>
          <cell r="AA363">
            <v>0</v>
          </cell>
          <cell r="AB363">
            <v>0</v>
          </cell>
          <cell r="AG363">
            <v>0</v>
          </cell>
        </row>
        <row r="364">
          <cell r="X364">
            <v>0</v>
          </cell>
          <cell r="Y364">
            <v>0</v>
          </cell>
          <cell r="Z364">
            <v>0</v>
          </cell>
          <cell r="AA364">
            <v>0</v>
          </cell>
          <cell r="AB364">
            <v>0</v>
          </cell>
          <cell r="AG364">
            <v>0</v>
          </cell>
        </row>
        <row r="365">
          <cell r="X365">
            <v>0</v>
          </cell>
          <cell r="Y365">
            <v>0</v>
          </cell>
          <cell r="Z365">
            <v>0</v>
          </cell>
          <cell r="AA365">
            <v>0</v>
          </cell>
          <cell r="AB365">
            <v>0</v>
          </cell>
          <cell r="AG365">
            <v>0</v>
          </cell>
        </row>
        <row r="366">
          <cell r="X366">
            <v>0</v>
          </cell>
          <cell r="Y366">
            <v>0</v>
          </cell>
          <cell r="Z366">
            <v>0</v>
          </cell>
          <cell r="AA366">
            <v>0</v>
          </cell>
          <cell r="AB366">
            <v>0</v>
          </cell>
          <cell r="AG366">
            <v>0</v>
          </cell>
        </row>
        <row r="367">
          <cell r="X367">
            <v>0</v>
          </cell>
          <cell r="Y367">
            <v>0</v>
          </cell>
          <cell r="Z367">
            <v>0</v>
          </cell>
          <cell r="AA367">
            <v>0</v>
          </cell>
          <cell r="AB367">
            <v>0</v>
          </cell>
          <cell r="AG367">
            <v>0</v>
          </cell>
        </row>
        <row r="368">
          <cell r="X368">
            <v>0</v>
          </cell>
          <cell r="Y368">
            <v>0</v>
          </cell>
          <cell r="Z368">
            <v>0</v>
          </cell>
          <cell r="AA368">
            <v>0</v>
          </cell>
          <cell r="AB368">
            <v>0</v>
          </cell>
          <cell r="AG368">
            <v>0</v>
          </cell>
        </row>
        <row r="369">
          <cell r="X369">
            <v>0</v>
          </cell>
          <cell r="Y369">
            <v>0</v>
          </cell>
          <cell r="Z369">
            <v>0</v>
          </cell>
          <cell r="AA369">
            <v>0</v>
          </cell>
          <cell r="AB369">
            <v>0</v>
          </cell>
          <cell r="AG369">
            <v>0</v>
          </cell>
        </row>
        <row r="370">
          <cell r="X370">
            <v>0</v>
          </cell>
          <cell r="Y370">
            <v>0</v>
          </cell>
          <cell r="Z370">
            <v>0</v>
          </cell>
          <cell r="AA370">
            <v>0</v>
          </cell>
          <cell r="AB370">
            <v>0</v>
          </cell>
          <cell r="AG370">
            <v>0</v>
          </cell>
        </row>
        <row r="371">
          <cell r="X371">
            <v>0</v>
          </cell>
          <cell r="Y371">
            <v>0</v>
          </cell>
          <cell r="Z371">
            <v>0</v>
          </cell>
          <cell r="AA371">
            <v>0</v>
          </cell>
          <cell r="AB371">
            <v>0</v>
          </cell>
          <cell r="AG371">
            <v>0</v>
          </cell>
        </row>
        <row r="372">
          <cell r="X372">
            <v>0</v>
          </cell>
          <cell r="Y372">
            <v>0</v>
          </cell>
          <cell r="Z372">
            <v>0</v>
          </cell>
          <cell r="AA372">
            <v>0</v>
          </cell>
          <cell r="AB372">
            <v>0</v>
          </cell>
          <cell r="AG372">
            <v>0</v>
          </cell>
        </row>
        <row r="373">
          <cell r="X373">
            <v>0</v>
          </cell>
          <cell r="Y373">
            <v>0</v>
          </cell>
          <cell r="Z373">
            <v>0</v>
          </cell>
          <cell r="AA373">
            <v>0</v>
          </cell>
          <cell r="AB373">
            <v>0</v>
          </cell>
          <cell r="AG373">
            <v>0</v>
          </cell>
        </row>
        <row r="374">
          <cell r="X374">
            <v>0</v>
          </cell>
          <cell r="Y374">
            <v>0</v>
          </cell>
          <cell r="Z374">
            <v>0</v>
          </cell>
          <cell r="AA374">
            <v>0</v>
          </cell>
          <cell r="AB374">
            <v>0</v>
          </cell>
          <cell r="AG374">
            <v>0</v>
          </cell>
        </row>
        <row r="375">
          <cell r="X375">
            <v>0</v>
          </cell>
          <cell r="Y375">
            <v>0</v>
          </cell>
          <cell r="Z375">
            <v>0</v>
          </cell>
          <cell r="AA375">
            <v>0</v>
          </cell>
          <cell r="AB375">
            <v>0</v>
          </cell>
          <cell r="AG375">
            <v>0</v>
          </cell>
        </row>
        <row r="376">
          <cell r="X376">
            <v>0</v>
          </cell>
          <cell r="Y376">
            <v>0</v>
          </cell>
          <cell r="Z376">
            <v>0</v>
          </cell>
          <cell r="AA376">
            <v>0</v>
          </cell>
          <cell r="AB376">
            <v>0</v>
          </cell>
          <cell r="AG376">
            <v>0</v>
          </cell>
        </row>
        <row r="377">
          <cell r="X377">
            <v>0</v>
          </cell>
          <cell r="Y377">
            <v>0</v>
          </cell>
          <cell r="Z377">
            <v>0</v>
          </cell>
          <cell r="AA377">
            <v>0</v>
          </cell>
          <cell r="AB377">
            <v>0</v>
          </cell>
          <cell r="AG377">
            <v>0</v>
          </cell>
        </row>
        <row r="378">
          <cell r="X378">
            <v>0</v>
          </cell>
          <cell r="Y378">
            <v>0</v>
          </cell>
          <cell r="Z378">
            <v>0</v>
          </cell>
          <cell r="AA378">
            <v>0</v>
          </cell>
          <cell r="AB378">
            <v>0</v>
          </cell>
          <cell r="AG378">
            <v>0</v>
          </cell>
        </row>
        <row r="379">
          <cell r="X379">
            <v>0</v>
          </cell>
          <cell r="Y379">
            <v>0</v>
          </cell>
          <cell r="Z379">
            <v>0</v>
          </cell>
          <cell r="AA379">
            <v>0</v>
          </cell>
          <cell r="AB379">
            <v>0</v>
          </cell>
          <cell r="AG379">
            <v>0</v>
          </cell>
        </row>
        <row r="380">
          <cell r="X380">
            <v>0</v>
          </cell>
          <cell r="Y380">
            <v>0</v>
          </cell>
          <cell r="Z380">
            <v>0</v>
          </cell>
          <cell r="AA380">
            <v>0</v>
          </cell>
          <cell r="AB380">
            <v>0</v>
          </cell>
          <cell r="AG380">
            <v>0</v>
          </cell>
        </row>
        <row r="381">
          <cell r="X381">
            <v>0</v>
          </cell>
          <cell r="Y381">
            <v>0</v>
          </cell>
          <cell r="Z381">
            <v>0</v>
          </cell>
          <cell r="AA381">
            <v>0</v>
          </cell>
          <cell r="AB381">
            <v>0</v>
          </cell>
          <cell r="AG381">
            <v>0</v>
          </cell>
        </row>
        <row r="382">
          <cell r="X382">
            <v>0</v>
          </cell>
          <cell r="Y382">
            <v>0</v>
          </cell>
          <cell r="Z382">
            <v>0</v>
          </cell>
          <cell r="AA382">
            <v>0</v>
          </cell>
          <cell r="AB382">
            <v>0</v>
          </cell>
          <cell r="AG382">
            <v>0</v>
          </cell>
        </row>
        <row r="383">
          <cell r="X383">
            <v>0</v>
          </cell>
          <cell r="Y383">
            <v>0</v>
          </cell>
          <cell r="Z383">
            <v>0</v>
          </cell>
          <cell r="AA383">
            <v>0</v>
          </cell>
          <cell r="AB383">
            <v>0</v>
          </cell>
          <cell r="AG383">
            <v>0</v>
          </cell>
        </row>
        <row r="384">
          <cell r="X384">
            <v>0</v>
          </cell>
          <cell r="Y384">
            <v>0</v>
          </cell>
          <cell r="Z384">
            <v>0</v>
          </cell>
          <cell r="AA384">
            <v>0</v>
          </cell>
          <cell r="AB384">
            <v>0</v>
          </cell>
          <cell r="AG384">
            <v>0</v>
          </cell>
        </row>
        <row r="385">
          <cell r="X385">
            <v>0</v>
          </cell>
          <cell r="Y385">
            <v>0</v>
          </cell>
          <cell r="Z385">
            <v>0</v>
          </cell>
          <cell r="AA385">
            <v>0</v>
          </cell>
          <cell r="AB385">
            <v>0</v>
          </cell>
          <cell r="AG385">
            <v>0</v>
          </cell>
        </row>
        <row r="386">
          <cell r="X386">
            <v>0</v>
          </cell>
          <cell r="Y386">
            <v>0</v>
          </cell>
          <cell r="Z386">
            <v>0</v>
          </cell>
          <cell r="AA386">
            <v>0</v>
          </cell>
          <cell r="AB386">
            <v>0</v>
          </cell>
          <cell r="AG386">
            <v>0</v>
          </cell>
        </row>
        <row r="387">
          <cell r="X387">
            <v>0</v>
          </cell>
          <cell r="Y387">
            <v>0</v>
          </cell>
          <cell r="Z387">
            <v>0</v>
          </cell>
          <cell r="AA387">
            <v>0</v>
          </cell>
          <cell r="AB387">
            <v>0</v>
          </cell>
          <cell r="AG387">
            <v>0</v>
          </cell>
        </row>
        <row r="388">
          <cell r="X388">
            <v>0</v>
          </cell>
          <cell r="Y388">
            <v>0</v>
          </cell>
          <cell r="Z388">
            <v>0</v>
          </cell>
          <cell r="AA388">
            <v>0</v>
          </cell>
          <cell r="AB388">
            <v>0</v>
          </cell>
          <cell r="AG388">
            <v>0</v>
          </cell>
        </row>
        <row r="389">
          <cell r="X389">
            <v>0</v>
          </cell>
          <cell r="Y389">
            <v>0</v>
          </cell>
          <cell r="Z389">
            <v>0</v>
          </cell>
          <cell r="AA389">
            <v>0</v>
          </cell>
          <cell r="AB389">
            <v>0</v>
          </cell>
          <cell r="AG389">
            <v>0</v>
          </cell>
        </row>
        <row r="390">
          <cell r="X390">
            <v>0</v>
          </cell>
          <cell r="Y390">
            <v>0</v>
          </cell>
          <cell r="Z390">
            <v>0</v>
          </cell>
          <cell r="AA390">
            <v>0</v>
          </cell>
          <cell r="AB390">
            <v>0</v>
          </cell>
          <cell r="AG390">
            <v>0</v>
          </cell>
        </row>
        <row r="391">
          <cell r="X391">
            <v>0</v>
          </cell>
          <cell r="Y391">
            <v>0</v>
          </cell>
          <cell r="Z391">
            <v>0</v>
          </cell>
          <cell r="AA391">
            <v>0</v>
          </cell>
          <cell r="AB391">
            <v>0</v>
          </cell>
          <cell r="AG391">
            <v>0</v>
          </cell>
        </row>
        <row r="392">
          <cell r="X392">
            <v>0</v>
          </cell>
          <cell r="Y392">
            <v>0</v>
          </cell>
          <cell r="Z392">
            <v>0</v>
          </cell>
          <cell r="AA392">
            <v>0</v>
          </cell>
          <cell r="AB392">
            <v>0</v>
          </cell>
          <cell r="AG392">
            <v>0</v>
          </cell>
        </row>
        <row r="393">
          <cell r="X393">
            <v>0</v>
          </cell>
          <cell r="Y393">
            <v>0</v>
          </cell>
          <cell r="Z393">
            <v>0</v>
          </cell>
          <cell r="AA393">
            <v>0</v>
          </cell>
          <cell r="AB393">
            <v>0</v>
          </cell>
          <cell r="AG393">
            <v>0</v>
          </cell>
        </row>
        <row r="394">
          <cell r="X394">
            <v>0</v>
          </cell>
          <cell r="Y394">
            <v>0</v>
          </cell>
          <cell r="Z394">
            <v>0</v>
          </cell>
          <cell r="AA394">
            <v>0</v>
          </cell>
          <cell r="AB394">
            <v>0</v>
          </cell>
          <cell r="AG394">
            <v>0</v>
          </cell>
        </row>
        <row r="395">
          <cell r="X395">
            <v>0</v>
          </cell>
          <cell r="Y395">
            <v>0</v>
          </cell>
          <cell r="Z395">
            <v>0</v>
          </cell>
          <cell r="AA395">
            <v>0</v>
          </cell>
          <cell r="AB395">
            <v>0</v>
          </cell>
          <cell r="AG395">
            <v>0</v>
          </cell>
        </row>
        <row r="396">
          <cell r="X396">
            <v>0</v>
          </cell>
          <cell r="Y396">
            <v>0</v>
          </cell>
          <cell r="Z396">
            <v>0</v>
          </cell>
          <cell r="AA396">
            <v>0</v>
          </cell>
          <cell r="AB396">
            <v>0</v>
          </cell>
          <cell r="AG396">
            <v>0</v>
          </cell>
        </row>
        <row r="397">
          <cell r="X397">
            <v>0</v>
          </cell>
          <cell r="Y397">
            <v>0</v>
          </cell>
          <cell r="Z397">
            <v>0</v>
          </cell>
          <cell r="AA397">
            <v>0</v>
          </cell>
          <cell r="AB397">
            <v>0</v>
          </cell>
          <cell r="AG397">
            <v>0</v>
          </cell>
        </row>
        <row r="398">
          <cell r="X398">
            <v>0</v>
          </cell>
          <cell r="Y398">
            <v>0</v>
          </cell>
          <cell r="Z398">
            <v>0</v>
          </cell>
          <cell r="AA398">
            <v>0</v>
          </cell>
          <cell r="AB398">
            <v>0</v>
          </cell>
          <cell r="AG398">
            <v>0</v>
          </cell>
        </row>
        <row r="399">
          <cell r="X399">
            <v>0</v>
          </cell>
          <cell r="Y399">
            <v>0</v>
          </cell>
          <cell r="Z399">
            <v>0</v>
          </cell>
          <cell r="AA399">
            <v>0</v>
          </cell>
          <cell r="AB399">
            <v>0</v>
          </cell>
          <cell r="AG399">
            <v>0</v>
          </cell>
        </row>
        <row r="400">
          <cell r="X400">
            <v>0</v>
          </cell>
          <cell r="Y400">
            <v>0</v>
          </cell>
          <cell r="Z400">
            <v>0</v>
          </cell>
          <cell r="AA400">
            <v>0</v>
          </cell>
          <cell r="AB400">
            <v>0</v>
          </cell>
          <cell r="AG400">
            <v>0</v>
          </cell>
        </row>
        <row r="401">
          <cell r="X401">
            <v>0</v>
          </cell>
          <cell r="Y401">
            <v>0</v>
          </cell>
          <cell r="Z401">
            <v>0</v>
          </cell>
          <cell r="AA401">
            <v>0</v>
          </cell>
          <cell r="AB401">
            <v>0</v>
          </cell>
          <cell r="AG401">
            <v>0</v>
          </cell>
        </row>
        <row r="402">
          <cell r="X402">
            <v>0</v>
          </cell>
          <cell r="Y402">
            <v>0</v>
          </cell>
          <cell r="Z402">
            <v>0</v>
          </cell>
          <cell r="AA402">
            <v>0</v>
          </cell>
          <cell r="AB402">
            <v>0</v>
          </cell>
          <cell r="AG402">
            <v>0</v>
          </cell>
        </row>
        <row r="403">
          <cell r="X403">
            <v>0</v>
          </cell>
          <cell r="Y403">
            <v>0</v>
          </cell>
          <cell r="Z403">
            <v>0</v>
          </cell>
          <cell r="AA403">
            <v>0</v>
          </cell>
          <cell r="AB403">
            <v>0</v>
          </cell>
          <cell r="AG403">
            <v>0</v>
          </cell>
        </row>
        <row r="404">
          <cell r="X404">
            <v>0</v>
          </cell>
          <cell r="Y404">
            <v>0</v>
          </cell>
          <cell r="Z404">
            <v>0</v>
          </cell>
          <cell r="AA404">
            <v>0</v>
          </cell>
          <cell r="AB404">
            <v>0</v>
          </cell>
          <cell r="AG404">
            <v>0</v>
          </cell>
        </row>
        <row r="405">
          <cell r="X405">
            <v>0</v>
          </cell>
          <cell r="Y405">
            <v>0</v>
          </cell>
          <cell r="Z405">
            <v>0</v>
          </cell>
          <cell r="AA405">
            <v>0</v>
          </cell>
          <cell r="AB405">
            <v>0</v>
          </cell>
          <cell r="AG405">
            <v>0</v>
          </cell>
        </row>
        <row r="406">
          <cell r="X406">
            <v>0</v>
          </cell>
          <cell r="Y406">
            <v>0</v>
          </cell>
          <cell r="Z406">
            <v>0</v>
          </cell>
          <cell r="AA406">
            <v>0</v>
          </cell>
          <cell r="AB406">
            <v>0</v>
          </cell>
          <cell r="AG406">
            <v>0</v>
          </cell>
        </row>
        <row r="407">
          <cell r="X407">
            <v>0</v>
          </cell>
          <cell r="Y407">
            <v>0</v>
          </cell>
          <cell r="Z407">
            <v>0</v>
          </cell>
          <cell r="AA407">
            <v>0</v>
          </cell>
          <cell r="AB407">
            <v>0</v>
          </cell>
          <cell r="AG407">
            <v>0</v>
          </cell>
        </row>
        <row r="408">
          <cell r="X408">
            <v>0</v>
          </cell>
          <cell r="Y408">
            <v>0</v>
          </cell>
          <cell r="Z408">
            <v>0</v>
          </cell>
          <cell r="AA408">
            <v>0</v>
          </cell>
          <cell r="AB408">
            <v>0</v>
          </cell>
          <cell r="AG408">
            <v>0</v>
          </cell>
        </row>
        <row r="409">
          <cell r="X409">
            <v>0</v>
          </cell>
          <cell r="Y409">
            <v>0</v>
          </cell>
          <cell r="Z409">
            <v>0</v>
          </cell>
          <cell r="AA409">
            <v>0</v>
          </cell>
          <cell r="AB409">
            <v>0</v>
          </cell>
          <cell r="AG409">
            <v>0</v>
          </cell>
        </row>
        <row r="410">
          <cell r="X410">
            <v>0</v>
          </cell>
          <cell r="Y410">
            <v>0</v>
          </cell>
          <cell r="Z410">
            <v>0</v>
          </cell>
          <cell r="AA410">
            <v>0</v>
          </cell>
          <cell r="AB410">
            <v>0</v>
          </cell>
          <cell r="AG410">
            <v>0</v>
          </cell>
        </row>
        <row r="411">
          <cell r="X411">
            <v>0</v>
          </cell>
          <cell r="Y411">
            <v>0</v>
          </cell>
          <cell r="Z411">
            <v>0</v>
          </cell>
          <cell r="AA411">
            <v>0</v>
          </cell>
          <cell r="AB411">
            <v>0</v>
          </cell>
          <cell r="AG411">
            <v>0</v>
          </cell>
        </row>
        <row r="412">
          <cell r="X412">
            <v>0</v>
          </cell>
          <cell r="Y412">
            <v>0</v>
          </cell>
          <cell r="Z412">
            <v>0</v>
          </cell>
          <cell r="AA412">
            <v>0</v>
          </cell>
          <cell r="AB412">
            <v>0</v>
          </cell>
          <cell r="AG412">
            <v>0</v>
          </cell>
        </row>
        <row r="413">
          <cell r="X413">
            <v>0</v>
          </cell>
          <cell r="Y413">
            <v>0</v>
          </cell>
          <cell r="Z413">
            <v>0</v>
          </cell>
          <cell r="AA413">
            <v>0</v>
          </cell>
          <cell r="AB413">
            <v>0</v>
          </cell>
          <cell r="AG413">
            <v>0</v>
          </cell>
        </row>
        <row r="414">
          <cell r="X414">
            <v>0</v>
          </cell>
          <cell r="Y414">
            <v>0</v>
          </cell>
          <cell r="Z414">
            <v>0</v>
          </cell>
          <cell r="AA414">
            <v>0</v>
          </cell>
          <cell r="AB414">
            <v>0</v>
          </cell>
          <cell r="AG414">
            <v>0</v>
          </cell>
        </row>
        <row r="415">
          <cell r="X415">
            <v>0</v>
          </cell>
          <cell r="Y415">
            <v>0</v>
          </cell>
          <cell r="Z415">
            <v>0</v>
          </cell>
          <cell r="AA415">
            <v>0</v>
          </cell>
          <cell r="AB415">
            <v>0</v>
          </cell>
          <cell r="AG415">
            <v>0</v>
          </cell>
        </row>
        <row r="416">
          <cell r="X416">
            <v>0</v>
          </cell>
          <cell r="Y416">
            <v>0</v>
          </cell>
          <cell r="Z416">
            <v>0</v>
          </cell>
          <cell r="AA416">
            <v>0</v>
          </cell>
          <cell r="AB416">
            <v>0</v>
          </cell>
          <cell r="AG416">
            <v>0</v>
          </cell>
        </row>
        <row r="417">
          <cell r="X417">
            <v>0</v>
          </cell>
          <cell r="Y417">
            <v>0</v>
          </cell>
          <cell r="Z417">
            <v>0</v>
          </cell>
          <cell r="AA417">
            <v>0</v>
          </cell>
          <cell r="AB417">
            <v>0</v>
          </cell>
          <cell r="AG417">
            <v>0</v>
          </cell>
        </row>
        <row r="418">
          <cell r="X418">
            <v>0</v>
          </cell>
          <cell r="Y418">
            <v>0</v>
          </cell>
          <cell r="Z418">
            <v>0</v>
          </cell>
          <cell r="AA418">
            <v>0</v>
          </cell>
          <cell r="AB418">
            <v>0</v>
          </cell>
          <cell r="AG418">
            <v>0</v>
          </cell>
        </row>
        <row r="419">
          <cell r="X419">
            <v>0</v>
          </cell>
          <cell r="Y419">
            <v>0</v>
          </cell>
          <cell r="Z419">
            <v>0</v>
          </cell>
          <cell r="AA419">
            <v>0</v>
          </cell>
          <cell r="AB419">
            <v>0</v>
          </cell>
          <cell r="AG419">
            <v>0</v>
          </cell>
        </row>
        <row r="420">
          <cell r="X420">
            <v>0</v>
          </cell>
          <cell r="Y420">
            <v>0</v>
          </cell>
          <cell r="Z420">
            <v>0</v>
          </cell>
          <cell r="AA420">
            <v>0</v>
          </cell>
          <cell r="AB420">
            <v>0</v>
          </cell>
          <cell r="AG420">
            <v>0</v>
          </cell>
        </row>
        <row r="421">
          <cell r="X421">
            <v>0</v>
          </cell>
          <cell r="Y421">
            <v>0</v>
          </cell>
          <cell r="Z421">
            <v>0</v>
          </cell>
          <cell r="AA421">
            <v>0</v>
          </cell>
          <cell r="AB421">
            <v>0</v>
          </cell>
          <cell r="AG421">
            <v>0</v>
          </cell>
        </row>
        <row r="422">
          <cell r="X422">
            <v>0</v>
          </cell>
          <cell r="Y422">
            <v>0</v>
          </cell>
          <cell r="Z422">
            <v>0</v>
          </cell>
          <cell r="AA422">
            <v>0</v>
          </cell>
          <cell r="AB422">
            <v>0</v>
          </cell>
          <cell r="AG422">
            <v>0</v>
          </cell>
        </row>
        <row r="423">
          <cell r="X423">
            <v>0</v>
          </cell>
          <cell r="Y423">
            <v>0</v>
          </cell>
          <cell r="Z423">
            <v>0</v>
          </cell>
          <cell r="AA423">
            <v>0</v>
          </cell>
          <cell r="AB423">
            <v>0</v>
          </cell>
          <cell r="AG423">
            <v>0</v>
          </cell>
        </row>
        <row r="424">
          <cell r="X424">
            <v>0</v>
          </cell>
          <cell r="Y424">
            <v>0</v>
          </cell>
          <cell r="Z424">
            <v>0</v>
          </cell>
          <cell r="AA424">
            <v>0</v>
          </cell>
          <cell r="AB424">
            <v>0</v>
          </cell>
          <cell r="AG424">
            <v>0</v>
          </cell>
        </row>
        <row r="425">
          <cell r="X425">
            <v>0</v>
          </cell>
          <cell r="Y425">
            <v>0</v>
          </cell>
          <cell r="Z425">
            <v>0</v>
          </cell>
          <cell r="AA425">
            <v>0</v>
          </cell>
          <cell r="AB425">
            <v>0</v>
          </cell>
          <cell r="AG425">
            <v>0</v>
          </cell>
        </row>
        <row r="426">
          <cell r="X426">
            <v>0</v>
          </cell>
          <cell r="Y426">
            <v>0</v>
          </cell>
          <cell r="Z426">
            <v>0</v>
          </cell>
          <cell r="AA426">
            <v>0</v>
          </cell>
          <cell r="AB426">
            <v>0</v>
          </cell>
          <cell r="AG426">
            <v>0</v>
          </cell>
        </row>
        <row r="427">
          <cell r="X427">
            <v>0</v>
          </cell>
          <cell r="Y427">
            <v>0</v>
          </cell>
          <cell r="Z427">
            <v>0</v>
          </cell>
          <cell r="AA427">
            <v>0</v>
          </cell>
          <cell r="AB427">
            <v>0</v>
          </cell>
          <cell r="AG427">
            <v>0</v>
          </cell>
        </row>
        <row r="428">
          <cell r="X428">
            <v>0</v>
          </cell>
          <cell r="Y428">
            <v>0</v>
          </cell>
          <cell r="Z428">
            <v>0</v>
          </cell>
          <cell r="AA428">
            <v>0</v>
          </cell>
          <cell r="AB428">
            <v>0</v>
          </cell>
          <cell r="AG428">
            <v>0</v>
          </cell>
        </row>
        <row r="429">
          <cell r="X429">
            <v>0</v>
          </cell>
          <cell r="Y429">
            <v>0</v>
          </cell>
          <cell r="Z429">
            <v>0</v>
          </cell>
          <cell r="AA429">
            <v>0</v>
          </cell>
          <cell r="AB429">
            <v>0</v>
          </cell>
          <cell r="AG429">
            <v>0</v>
          </cell>
        </row>
        <row r="430">
          <cell r="X430">
            <v>0</v>
          </cell>
          <cell r="Y430">
            <v>0</v>
          </cell>
          <cell r="Z430">
            <v>0</v>
          </cell>
          <cell r="AA430">
            <v>0</v>
          </cell>
          <cell r="AB430">
            <v>0</v>
          </cell>
          <cell r="AG430">
            <v>0</v>
          </cell>
        </row>
        <row r="431">
          <cell r="X431">
            <v>0</v>
          </cell>
          <cell r="Y431">
            <v>0</v>
          </cell>
          <cell r="Z431">
            <v>0</v>
          </cell>
          <cell r="AA431">
            <v>0</v>
          </cell>
          <cell r="AB431">
            <v>0</v>
          </cell>
          <cell r="AG431">
            <v>0</v>
          </cell>
        </row>
        <row r="432">
          <cell r="X432">
            <v>0</v>
          </cell>
          <cell r="Y432">
            <v>0</v>
          </cell>
          <cell r="Z432">
            <v>0</v>
          </cell>
          <cell r="AA432">
            <v>0</v>
          </cell>
          <cell r="AB432">
            <v>0</v>
          </cell>
          <cell r="AG432">
            <v>0</v>
          </cell>
        </row>
        <row r="433">
          <cell r="X433">
            <v>0</v>
          </cell>
          <cell r="Y433">
            <v>0</v>
          </cell>
          <cell r="Z433">
            <v>0</v>
          </cell>
          <cell r="AA433">
            <v>0</v>
          </cell>
          <cell r="AB433">
            <v>0</v>
          </cell>
          <cell r="AG433">
            <v>0</v>
          </cell>
        </row>
        <row r="434">
          <cell r="X434">
            <v>0</v>
          </cell>
          <cell r="Y434">
            <v>0</v>
          </cell>
          <cell r="Z434">
            <v>0</v>
          </cell>
          <cell r="AA434">
            <v>0</v>
          </cell>
          <cell r="AB434">
            <v>0</v>
          </cell>
          <cell r="AG434">
            <v>0</v>
          </cell>
        </row>
        <row r="435">
          <cell r="X435">
            <v>0</v>
          </cell>
          <cell r="Y435">
            <v>0</v>
          </cell>
          <cell r="Z435">
            <v>0</v>
          </cell>
          <cell r="AA435">
            <v>0</v>
          </cell>
          <cell r="AB435">
            <v>0</v>
          </cell>
          <cell r="AG435">
            <v>0</v>
          </cell>
        </row>
        <row r="436">
          <cell r="X436">
            <v>0</v>
          </cell>
          <cell r="Y436">
            <v>0</v>
          </cell>
          <cell r="Z436">
            <v>0</v>
          </cell>
          <cell r="AA436">
            <v>0</v>
          </cell>
          <cell r="AB436">
            <v>0</v>
          </cell>
          <cell r="AG436">
            <v>0</v>
          </cell>
        </row>
        <row r="437">
          <cell r="X437">
            <v>0</v>
          </cell>
          <cell r="Y437">
            <v>0</v>
          </cell>
          <cell r="Z437">
            <v>0</v>
          </cell>
          <cell r="AA437">
            <v>0</v>
          </cell>
          <cell r="AB437">
            <v>0</v>
          </cell>
          <cell r="AG437">
            <v>0</v>
          </cell>
        </row>
        <row r="438">
          <cell r="X438">
            <v>0</v>
          </cell>
          <cell r="Y438">
            <v>0</v>
          </cell>
          <cell r="Z438">
            <v>0</v>
          </cell>
          <cell r="AA438">
            <v>0</v>
          </cell>
          <cell r="AB438">
            <v>0</v>
          </cell>
          <cell r="AG438">
            <v>0</v>
          </cell>
        </row>
        <row r="439">
          <cell r="X439">
            <v>0</v>
          </cell>
          <cell r="Y439">
            <v>0</v>
          </cell>
          <cell r="Z439">
            <v>0</v>
          </cell>
          <cell r="AA439">
            <v>0</v>
          </cell>
          <cell r="AB439">
            <v>0</v>
          </cell>
          <cell r="AG439">
            <v>0</v>
          </cell>
        </row>
        <row r="440">
          <cell r="X440">
            <v>0</v>
          </cell>
          <cell r="Y440">
            <v>0</v>
          </cell>
          <cell r="Z440">
            <v>0</v>
          </cell>
          <cell r="AA440">
            <v>0</v>
          </cell>
          <cell r="AB440">
            <v>0</v>
          </cell>
          <cell r="AG440">
            <v>0</v>
          </cell>
        </row>
        <row r="441">
          <cell r="X441">
            <v>0</v>
          </cell>
          <cell r="Y441">
            <v>0</v>
          </cell>
          <cell r="Z441">
            <v>0</v>
          </cell>
          <cell r="AA441">
            <v>0</v>
          </cell>
          <cell r="AB441">
            <v>0</v>
          </cell>
          <cell r="AG441">
            <v>0</v>
          </cell>
        </row>
        <row r="442">
          <cell r="X442">
            <v>0</v>
          </cell>
          <cell r="Y442">
            <v>0</v>
          </cell>
          <cell r="Z442">
            <v>0</v>
          </cell>
          <cell r="AA442">
            <v>0</v>
          </cell>
          <cell r="AB442">
            <v>0</v>
          </cell>
          <cell r="AG442">
            <v>0</v>
          </cell>
        </row>
        <row r="443">
          <cell r="X443">
            <v>0</v>
          </cell>
          <cell r="Y443">
            <v>0</v>
          </cell>
          <cell r="Z443">
            <v>0</v>
          </cell>
          <cell r="AA443">
            <v>0</v>
          </cell>
          <cell r="AB443">
            <v>0</v>
          </cell>
          <cell r="AG443">
            <v>0</v>
          </cell>
        </row>
        <row r="444">
          <cell r="X444">
            <v>0</v>
          </cell>
          <cell r="Y444">
            <v>0</v>
          </cell>
          <cell r="Z444">
            <v>0</v>
          </cell>
          <cell r="AA444">
            <v>0</v>
          </cell>
          <cell r="AB444">
            <v>0</v>
          </cell>
          <cell r="AG444">
            <v>0</v>
          </cell>
        </row>
        <row r="445">
          <cell r="X445">
            <v>0</v>
          </cell>
          <cell r="Y445">
            <v>0</v>
          </cell>
          <cell r="Z445">
            <v>0</v>
          </cell>
          <cell r="AA445">
            <v>0</v>
          </cell>
          <cell r="AB445">
            <v>0</v>
          </cell>
          <cell r="AG445">
            <v>0</v>
          </cell>
        </row>
        <row r="446">
          <cell r="X446">
            <v>0</v>
          </cell>
          <cell r="Y446">
            <v>0</v>
          </cell>
          <cell r="Z446">
            <v>0</v>
          </cell>
          <cell r="AA446">
            <v>0</v>
          </cell>
          <cell r="AB446">
            <v>0</v>
          </cell>
          <cell r="AG446">
            <v>0</v>
          </cell>
        </row>
        <row r="447">
          <cell r="X447">
            <v>0</v>
          </cell>
          <cell r="Y447">
            <v>0</v>
          </cell>
          <cell r="Z447">
            <v>0</v>
          </cell>
          <cell r="AA447">
            <v>0</v>
          </cell>
          <cell r="AB447">
            <v>0</v>
          </cell>
          <cell r="AG447">
            <v>0</v>
          </cell>
        </row>
        <row r="448">
          <cell r="X448">
            <v>0</v>
          </cell>
          <cell r="Y448">
            <v>0</v>
          </cell>
          <cell r="Z448">
            <v>0</v>
          </cell>
          <cell r="AA448">
            <v>0</v>
          </cell>
          <cell r="AB448">
            <v>0</v>
          </cell>
          <cell r="AG448">
            <v>0</v>
          </cell>
        </row>
        <row r="449">
          <cell r="X449">
            <v>0</v>
          </cell>
          <cell r="Y449">
            <v>0</v>
          </cell>
          <cell r="Z449">
            <v>0</v>
          </cell>
          <cell r="AA449">
            <v>0</v>
          </cell>
          <cell r="AB449">
            <v>0</v>
          </cell>
          <cell r="AG449">
            <v>0</v>
          </cell>
        </row>
        <row r="450">
          <cell r="X450">
            <v>0</v>
          </cell>
          <cell r="Y450">
            <v>0</v>
          </cell>
          <cell r="Z450">
            <v>0</v>
          </cell>
          <cell r="AA450">
            <v>0</v>
          </cell>
          <cell r="AB450">
            <v>0</v>
          </cell>
          <cell r="AG450">
            <v>0</v>
          </cell>
        </row>
        <row r="451">
          <cell r="X451">
            <v>0</v>
          </cell>
          <cell r="Y451">
            <v>0</v>
          </cell>
          <cell r="Z451">
            <v>0</v>
          </cell>
          <cell r="AA451">
            <v>0</v>
          </cell>
          <cell r="AB451">
            <v>0</v>
          </cell>
          <cell r="AG451">
            <v>0</v>
          </cell>
        </row>
        <row r="452">
          <cell r="X452">
            <v>0</v>
          </cell>
          <cell r="Y452">
            <v>0</v>
          </cell>
          <cell r="Z452">
            <v>0</v>
          </cell>
          <cell r="AA452">
            <v>0</v>
          </cell>
          <cell r="AB452">
            <v>0</v>
          </cell>
          <cell r="AG452">
            <v>0</v>
          </cell>
        </row>
        <row r="453">
          <cell r="X453">
            <v>0</v>
          </cell>
          <cell r="Y453">
            <v>0</v>
          </cell>
          <cell r="Z453">
            <v>0</v>
          </cell>
          <cell r="AA453">
            <v>0</v>
          </cell>
          <cell r="AB453">
            <v>0</v>
          </cell>
          <cell r="AG453">
            <v>0</v>
          </cell>
        </row>
        <row r="454">
          <cell r="X454">
            <v>0</v>
          </cell>
          <cell r="Y454">
            <v>0</v>
          </cell>
          <cell r="Z454">
            <v>0</v>
          </cell>
          <cell r="AA454">
            <v>0</v>
          </cell>
          <cell r="AB454">
            <v>0</v>
          </cell>
          <cell r="AG454">
            <v>0</v>
          </cell>
        </row>
        <row r="455">
          <cell r="X455">
            <v>0</v>
          </cell>
          <cell r="Y455">
            <v>0</v>
          </cell>
          <cell r="Z455">
            <v>0</v>
          </cell>
          <cell r="AA455">
            <v>0</v>
          </cell>
          <cell r="AB455">
            <v>0</v>
          </cell>
          <cell r="AG455">
            <v>0</v>
          </cell>
        </row>
        <row r="456">
          <cell r="X456">
            <v>0</v>
          </cell>
          <cell r="Y456">
            <v>0</v>
          </cell>
          <cell r="Z456">
            <v>0</v>
          </cell>
          <cell r="AA456">
            <v>0</v>
          </cell>
          <cell r="AB456">
            <v>0</v>
          </cell>
          <cell r="AG456">
            <v>0</v>
          </cell>
        </row>
        <row r="457">
          <cell r="X457">
            <v>0</v>
          </cell>
          <cell r="Y457">
            <v>0</v>
          </cell>
          <cell r="Z457">
            <v>0</v>
          </cell>
          <cell r="AA457">
            <v>0</v>
          </cell>
          <cell r="AB457">
            <v>0</v>
          </cell>
          <cell r="AG457">
            <v>0</v>
          </cell>
        </row>
        <row r="458">
          <cell r="X458">
            <v>0</v>
          </cell>
          <cell r="Y458">
            <v>0</v>
          </cell>
          <cell r="Z458">
            <v>0</v>
          </cell>
          <cell r="AA458">
            <v>0</v>
          </cell>
          <cell r="AB458">
            <v>0</v>
          </cell>
          <cell r="AG458">
            <v>0</v>
          </cell>
        </row>
        <row r="459">
          <cell r="X459">
            <v>0</v>
          </cell>
          <cell r="Y459">
            <v>0</v>
          </cell>
          <cell r="Z459">
            <v>0</v>
          </cell>
          <cell r="AA459">
            <v>0</v>
          </cell>
          <cell r="AB459">
            <v>0</v>
          </cell>
          <cell r="AG459">
            <v>0</v>
          </cell>
        </row>
        <row r="460">
          <cell r="X460">
            <v>0</v>
          </cell>
          <cell r="Y460">
            <v>0</v>
          </cell>
          <cell r="Z460">
            <v>0</v>
          </cell>
          <cell r="AA460">
            <v>0</v>
          </cell>
          <cell r="AB460">
            <v>0</v>
          </cell>
          <cell r="AG460">
            <v>0</v>
          </cell>
        </row>
        <row r="461">
          <cell r="X461">
            <v>0</v>
          </cell>
          <cell r="Y461">
            <v>0</v>
          </cell>
          <cell r="Z461">
            <v>0</v>
          </cell>
          <cell r="AA461">
            <v>0</v>
          </cell>
          <cell r="AB461">
            <v>0</v>
          </cell>
          <cell r="AG461">
            <v>0</v>
          </cell>
        </row>
        <row r="462">
          <cell r="X462">
            <v>0</v>
          </cell>
          <cell r="Y462">
            <v>0</v>
          </cell>
          <cell r="Z462">
            <v>0</v>
          </cell>
          <cell r="AA462">
            <v>0</v>
          </cell>
          <cell r="AB462">
            <v>0</v>
          </cell>
          <cell r="AG462">
            <v>0</v>
          </cell>
        </row>
        <row r="463">
          <cell r="X463">
            <v>0</v>
          </cell>
          <cell r="Y463">
            <v>0</v>
          </cell>
          <cell r="Z463">
            <v>0</v>
          </cell>
          <cell r="AA463">
            <v>0</v>
          </cell>
          <cell r="AB463">
            <v>0</v>
          </cell>
          <cell r="AG463">
            <v>0</v>
          </cell>
        </row>
        <row r="464">
          <cell r="X464">
            <v>0</v>
          </cell>
          <cell r="Y464">
            <v>0</v>
          </cell>
          <cell r="Z464">
            <v>0</v>
          </cell>
          <cell r="AA464">
            <v>0</v>
          </cell>
          <cell r="AB464">
            <v>0</v>
          </cell>
          <cell r="AG464">
            <v>0</v>
          </cell>
        </row>
        <row r="465">
          <cell r="X465">
            <v>0</v>
          </cell>
          <cell r="Y465">
            <v>0</v>
          </cell>
          <cell r="Z465">
            <v>0</v>
          </cell>
          <cell r="AA465">
            <v>0</v>
          </cell>
          <cell r="AB465">
            <v>0</v>
          </cell>
          <cell r="AG465">
            <v>0</v>
          </cell>
        </row>
        <row r="466">
          <cell r="X466">
            <v>0</v>
          </cell>
          <cell r="Y466">
            <v>0</v>
          </cell>
          <cell r="Z466">
            <v>0</v>
          </cell>
          <cell r="AA466">
            <v>0</v>
          </cell>
          <cell r="AB466">
            <v>0</v>
          </cell>
          <cell r="AG466">
            <v>0</v>
          </cell>
        </row>
        <row r="467">
          <cell r="X467">
            <v>0</v>
          </cell>
          <cell r="Y467">
            <v>0</v>
          </cell>
          <cell r="Z467">
            <v>0</v>
          </cell>
          <cell r="AA467">
            <v>0</v>
          </cell>
          <cell r="AB467">
            <v>0</v>
          </cell>
          <cell r="AG467">
            <v>0</v>
          </cell>
        </row>
        <row r="468">
          <cell r="X468">
            <v>0</v>
          </cell>
          <cell r="Y468">
            <v>0</v>
          </cell>
          <cell r="Z468">
            <v>0</v>
          </cell>
          <cell r="AA468">
            <v>0</v>
          </cell>
          <cell r="AB468">
            <v>0</v>
          </cell>
          <cell r="AG468">
            <v>0</v>
          </cell>
        </row>
        <row r="469">
          <cell r="X469">
            <v>0</v>
          </cell>
          <cell r="Y469">
            <v>0</v>
          </cell>
          <cell r="Z469">
            <v>0</v>
          </cell>
          <cell r="AA469">
            <v>0</v>
          </cell>
          <cell r="AB469">
            <v>0</v>
          </cell>
          <cell r="AG469">
            <v>0</v>
          </cell>
        </row>
        <row r="470">
          <cell r="X470">
            <v>0</v>
          </cell>
          <cell r="Y470">
            <v>0</v>
          </cell>
          <cell r="Z470">
            <v>0</v>
          </cell>
          <cell r="AA470">
            <v>0</v>
          </cell>
          <cell r="AB470">
            <v>0</v>
          </cell>
          <cell r="AG470">
            <v>0</v>
          </cell>
        </row>
        <row r="471">
          <cell r="X471">
            <v>0</v>
          </cell>
          <cell r="Y471">
            <v>0</v>
          </cell>
          <cell r="Z471">
            <v>0</v>
          </cell>
          <cell r="AA471">
            <v>0</v>
          </cell>
          <cell r="AB471">
            <v>0</v>
          </cell>
          <cell r="AG471">
            <v>0</v>
          </cell>
        </row>
        <row r="472">
          <cell r="X472">
            <v>0</v>
          </cell>
          <cell r="Y472">
            <v>0</v>
          </cell>
          <cell r="Z472">
            <v>0</v>
          </cell>
          <cell r="AA472">
            <v>0</v>
          </cell>
          <cell r="AB472">
            <v>0</v>
          </cell>
          <cell r="AG472">
            <v>0</v>
          </cell>
        </row>
        <row r="473">
          <cell r="X473">
            <v>0</v>
          </cell>
          <cell r="Y473">
            <v>0</v>
          </cell>
          <cell r="Z473">
            <v>0</v>
          </cell>
          <cell r="AA473">
            <v>0</v>
          </cell>
          <cell r="AB473">
            <v>0</v>
          </cell>
          <cell r="AG473">
            <v>0</v>
          </cell>
        </row>
        <row r="474">
          <cell r="X474">
            <v>0</v>
          </cell>
          <cell r="Y474">
            <v>0</v>
          </cell>
          <cell r="Z474">
            <v>0</v>
          </cell>
          <cell r="AA474">
            <v>0</v>
          </cell>
          <cell r="AB474">
            <v>0</v>
          </cell>
          <cell r="AG474">
            <v>0</v>
          </cell>
        </row>
        <row r="475">
          <cell r="X475">
            <v>0</v>
          </cell>
          <cell r="Y475">
            <v>0</v>
          </cell>
          <cell r="Z475">
            <v>0</v>
          </cell>
          <cell r="AA475">
            <v>0</v>
          </cell>
          <cell r="AB475">
            <v>0</v>
          </cell>
          <cell r="AG475">
            <v>0</v>
          </cell>
        </row>
      </sheetData>
      <sheetData sheetId="6">
        <row r="2">
          <cell r="P2" t="str">
            <v>BC</v>
          </cell>
          <cell r="W2">
            <v>300</v>
          </cell>
          <cell r="X2">
            <v>0</v>
          </cell>
          <cell r="Y2">
            <v>0</v>
          </cell>
          <cell r="Z2">
            <v>0</v>
          </cell>
          <cell r="AA2">
            <v>36</v>
          </cell>
          <cell r="AC2">
            <v>336</v>
          </cell>
        </row>
        <row r="3">
          <cell r="P3" t="str">
            <v>ON</v>
          </cell>
          <cell r="W3">
            <v>300</v>
          </cell>
          <cell r="X3">
            <v>0</v>
          </cell>
          <cell r="Y3">
            <v>0</v>
          </cell>
          <cell r="Z3">
            <v>0</v>
          </cell>
          <cell r="AA3">
            <v>39</v>
          </cell>
          <cell r="AC3">
            <v>339</v>
          </cell>
        </row>
        <row r="4">
          <cell r="P4" t="str">
            <v>ON</v>
          </cell>
          <cell r="W4">
            <v>250</v>
          </cell>
          <cell r="X4">
            <v>0</v>
          </cell>
          <cell r="Y4">
            <v>0</v>
          </cell>
          <cell r="Z4">
            <v>0</v>
          </cell>
          <cell r="AA4">
            <v>32.5</v>
          </cell>
          <cell r="AC4">
            <v>282.5</v>
          </cell>
        </row>
        <row r="5">
          <cell r="P5" t="str">
            <v>BC</v>
          </cell>
          <cell r="W5">
            <v>300</v>
          </cell>
          <cell r="X5">
            <v>0</v>
          </cell>
          <cell r="Y5">
            <v>0</v>
          </cell>
          <cell r="Z5">
            <v>0</v>
          </cell>
          <cell r="AA5">
            <v>36</v>
          </cell>
          <cell r="AC5">
            <v>336</v>
          </cell>
        </row>
        <row r="6">
          <cell r="P6" t="str">
            <v>QC</v>
          </cell>
          <cell r="W6">
            <v>250</v>
          </cell>
          <cell r="X6">
            <v>12.5</v>
          </cell>
          <cell r="Y6">
            <v>0</v>
          </cell>
          <cell r="Z6">
            <v>24.9375</v>
          </cell>
          <cell r="AA6">
            <v>0</v>
          </cell>
          <cell r="AC6">
            <v>287.4375</v>
          </cell>
        </row>
        <row r="7">
          <cell r="P7" t="str">
            <v>ON</v>
          </cell>
          <cell r="W7">
            <v>300</v>
          </cell>
          <cell r="X7">
            <v>0</v>
          </cell>
          <cell r="Y7">
            <v>0</v>
          </cell>
          <cell r="Z7">
            <v>0</v>
          </cell>
          <cell r="AA7">
            <v>39</v>
          </cell>
          <cell r="AC7">
            <v>339</v>
          </cell>
        </row>
        <row r="8">
          <cell r="X8">
            <v>0</v>
          </cell>
          <cell r="Y8">
            <v>0</v>
          </cell>
          <cell r="Z8">
            <v>0</v>
          </cell>
          <cell r="AA8">
            <v>0</v>
          </cell>
          <cell r="AC8">
            <v>0</v>
          </cell>
        </row>
        <row r="9">
          <cell r="X9">
            <v>0</v>
          </cell>
          <cell r="Y9">
            <v>0</v>
          </cell>
          <cell r="Z9">
            <v>0</v>
          </cell>
          <cell r="AA9">
            <v>0</v>
          </cell>
          <cell r="AC9">
            <v>0</v>
          </cell>
        </row>
        <row r="10">
          <cell r="X10">
            <v>0</v>
          </cell>
          <cell r="Y10">
            <v>0</v>
          </cell>
          <cell r="Z10">
            <v>0</v>
          </cell>
          <cell r="AA10">
            <v>0</v>
          </cell>
          <cell r="AC10">
            <v>0</v>
          </cell>
        </row>
        <row r="11">
          <cell r="X11">
            <v>0</v>
          </cell>
          <cell r="Y11">
            <v>0</v>
          </cell>
          <cell r="Z11">
            <v>0</v>
          </cell>
          <cell r="AA11">
            <v>0</v>
          </cell>
          <cell r="AC11">
            <v>0</v>
          </cell>
        </row>
        <row r="12">
          <cell r="X12">
            <v>0</v>
          </cell>
          <cell r="Y12">
            <v>0</v>
          </cell>
          <cell r="Z12">
            <v>0</v>
          </cell>
          <cell r="AA12">
            <v>0</v>
          </cell>
          <cell r="AC12">
            <v>0</v>
          </cell>
        </row>
        <row r="13">
          <cell r="X13">
            <v>0</v>
          </cell>
          <cell r="Y13">
            <v>0</v>
          </cell>
          <cell r="Z13">
            <v>0</v>
          </cell>
          <cell r="AA13">
            <v>0</v>
          </cell>
          <cell r="AC13">
            <v>0</v>
          </cell>
        </row>
        <row r="14">
          <cell r="X14">
            <v>0</v>
          </cell>
          <cell r="Y14">
            <v>0</v>
          </cell>
          <cell r="Z14">
            <v>0</v>
          </cell>
          <cell r="AA14">
            <v>0</v>
          </cell>
          <cell r="AC14">
            <v>0</v>
          </cell>
        </row>
        <row r="15">
          <cell r="X15">
            <v>0</v>
          </cell>
          <cell r="Y15">
            <v>0</v>
          </cell>
          <cell r="Z15">
            <v>0</v>
          </cell>
          <cell r="AA15">
            <v>0</v>
          </cell>
          <cell r="AC15">
            <v>0</v>
          </cell>
        </row>
        <row r="16">
          <cell r="X16">
            <v>0</v>
          </cell>
          <cell r="Y16">
            <v>0</v>
          </cell>
          <cell r="Z16">
            <v>0</v>
          </cell>
          <cell r="AA16">
            <v>0</v>
          </cell>
          <cell r="AC16">
            <v>0</v>
          </cell>
        </row>
        <row r="17">
          <cell r="X17">
            <v>0</v>
          </cell>
          <cell r="Y17">
            <v>0</v>
          </cell>
          <cell r="Z17">
            <v>0</v>
          </cell>
          <cell r="AA17">
            <v>0</v>
          </cell>
          <cell r="AC17">
            <v>0</v>
          </cell>
        </row>
        <row r="18">
          <cell r="X18">
            <v>0</v>
          </cell>
          <cell r="Y18">
            <v>0</v>
          </cell>
          <cell r="Z18">
            <v>0</v>
          </cell>
          <cell r="AA18">
            <v>0</v>
          </cell>
          <cell r="AC18">
            <v>0</v>
          </cell>
        </row>
        <row r="19">
          <cell r="X19">
            <v>0</v>
          </cell>
          <cell r="Y19">
            <v>0</v>
          </cell>
          <cell r="Z19">
            <v>0</v>
          </cell>
          <cell r="AA19">
            <v>0</v>
          </cell>
          <cell r="AC19">
            <v>0</v>
          </cell>
        </row>
        <row r="20">
          <cell r="X20">
            <v>0</v>
          </cell>
          <cell r="Y20">
            <v>0</v>
          </cell>
          <cell r="Z20">
            <v>0</v>
          </cell>
          <cell r="AA20">
            <v>0</v>
          </cell>
          <cell r="AC20">
            <v>0</v>
          </cell>
        </row>
        <row r="21">
          <cell r="X21">
            <v>0</v>
          </cell>
          <cell r="Y21">
            <v>0</v>
          </cell>
          <cell r="Z21">
            <v>0</v>
          </cell>
          <cell r="AA21">
            <v>0</v>
          </cell>
          <cell r="AC21">
            <v>0</v>
          </cell>
        </row>
        <row r="22">
          <cell r="X22">
            <v>0</v>
          </cell>
          <cell r="Y22">
            <v>0</v>
          </cell>
          <cell r="Z22">
            <v>0</v>
          </cell>
          <cell r="AA22">
            <v>0</v>
          </cell>
          <cell r="AC22">
            <v>0</v>
          </cell>
        </row>
        <row r="23">
          <cell r="X23">
            <v>0</v>
          </cell>
          <cell r="Y23">
            <v>0</v>
          </cell>
          <cell r="Z23">
            <v>0</v>
          </cell>
          <cell r="AA23">
            <v>0</v>
          </cell>
          <cell r="AC23">
            <v>0</v>
          </cell>
        </row>
        <row r="24">
          <cell r="X24">
            <v>0</v>
          </cell>
          <cell r="Y24">
            <v>0</v>
          </cell>
          <cell r="Z24">
            <v>0</v>
          </cell>
          <cell r="AA24">
            <v>0</v>
          </cell>
          <cell r="AC24">
            <v>0</v>
          </cell>
        </row>
        <row r="25">
          <cell r="X25">
            <v>0</v>
          </cell>
          <cell r="Y25">
            <v>0</v>
          </cell>
          <cell r="Z25">
            <v>0</v>
          </cell>
          <cell r="AA25">
            <v>0</v>
          </cell>
          <cell r="AC25">
            <v>0</v>
          </cell>
        </row>
        <row r="26">
          <cell r="X26">
            <v>0</v>
          </cell>
          <cell r="Y26">
            <v>0</v>
          </cell>
          <cell r="Z26">
            <v>0</v>
          </cell>
          <cell r="AA26">
            <v>0</v>
          </cell>
          <cell r="AC26">
            <v>0</v>
          </cell>
        </row>
        <row r="27">
          <cell r="X27">
            <v>0</v>
          </cell>
          <cell r="Y27">
            <v>0</v>
          </cell>
          <cell r="Z27">
            <v>0</v>
          </cell>
          <cell r="AA27">
            <v>0</v>
          </cell>
          <cell r="AC27">
            <v>0</v>
          </cell>
        </row>
        <row r="28">
          <cell r="X28">
            <v>0</v>
          </cell>
          <cell r="Y28">
            <v>0</v>
          </cell>
          <cell r="Z28">
            <v>0</v>
          </cell>
          <cell r="AA28">
            <v>0</v>
          </cell>
          <cell r="AC28">
            <v>0</v>
          </cell>
        </row>
        <row r="29">
          <cell r="X29">
            <v>0</v>
          </cell>
          <cell r="Y29">
            <v>0</v>
          </cell>
          <cell r="Z29">
            <v>0</v>
          </cell>
          <cell r="AA29">
            <v>0</v>
          </cell>
          <cell r="AC29">
            <v>0</v>
          </cell>
        </row>
        <row r="30">
          <cell r="X30">
            <v>0</v>
          </cell>
          <cell r="Y30">
            <v>0</v>
          </cell>
          <cell r="Z30">
            <v>0</v>
          </cell>
          <cell r="AA30">
            <v>0</v>
          </cell>
          <cell r="AC30">
            <v>0</v>
          </cell>
        </row>
        <row r="31">
          <cell r="X31">
            <v>0</v>
          </cell>
          <cell r="Y31">
            <v>0</v>
          </cell>
          <cell r="Z31">
            <v>0</v>
          </cell>
          <cell r="AA31">
            <v>0</v>
          </cell>
          <cell r="AC31">
            <v>0</v>
          </cell>
        </row>
        <row r="32">
          <cell r="X32">
            <v>0</v>
          </cell>
          <cell r="Y32">
            <v>0</v>
          </cell>
          <cell r="Z32">
            <v>0</v>
          </cell>
          <cell r="AA32">
            <v>0</v>
          </cell>
          <cell r="AC32">
            <v>0</v>
          </cell>
        </row>
        <row r="33">
          <cell r="X33">
            <v>0</v>
          </cell>
          <cell r="Y33">
            <v>0</v>
          </cell>
          <cell r="Z33">
            <v>0</v>
          </cell>
          <cell r="AA33">
            <v>0</v>
          </cell>
          <cell r="AC33">
            <v>0</v>
          </cell>
        </row>
        <row r="34">
          <cell r="X34">
            <v>0</v>
          </cell>
          <cell r="Y34">
            <v>0</v>
          </cell>
          <cell r="Z34">
            <v>0</v>
          </cell>
          <cell r="AA34">
            <v>0</v>
          </cell>
          <cell r="AC34">
            <v>0</v>
          </cell>
        </row>
        <row r="35">
          <cell r="X35">
            <v>0</v>
          </cell>
          <cell r="Y35">
            <v>0</v>
          </cell>
          <cell r="Z35">
            <v>0</v>
          </cell>
          <cell r="AA35">
            <v>0</v>
          </cell>
          <cell r="AC35">
            <v>0</v>
          </cell>
        </row>
        <row r="36">
          <cell r="X36">
            <v>0</v>
          </cell>
          <cell r="Y36">
            <v>0</v>
          </cell>
          <cell r="Z36">
            <v>0</v>
          </cell>
          <cell r="AA36">
            <v>0</v>
          </cell>
          <cell r="AC36">
            <v>0</v>
          </cell>
        </row>
        <row r="37">
          <cell r="X37">
            <v>0</v>
          </cell>
          <cell r="Y37">
            <v>0</v>
          </cell>
          <cell r="Z37">
            <v>0</v>
          </cell>
          <cell r="AA37">
            <v>0</v>
          </cell>
          <cell r="AC37">
            <v>0</v>
          </cell>
        </row>
        <row r="38">
          <cell r="X38">
            <v>0</v>
          </cell>
          <cell r="Y38">
            <v>0</v>
          </cell>
          <cell r="Z38">
            <v>0</v>
          </cell>
          <cell r="AA38">
            <v>0</v>
          </cell>
          <cell r="AC38">
            <v>0</v>
          </cell>
        </row>
        <row r="39">
          <cell r="X39">
            <v>0</v>
          </cell>
          <cell r="Y39">
            <v>0</v>
          </cell>
          <cell r="Z39">
            <v>0</v>
          </cell>
          <cell r="AA39">
            <v>0</v>
          </cell>
          <cell r="AC39">
            <v>0</v>
          </cell>
        </row>
        <row r="40">
          <cell r="X40">
            <v>0</v>
          </cell>
          <cell r="Y40">
            <v>0</v>
          </cell>
          <cell r="Z40">
            <v>0</v>
          </cell>
          <cell r="AA40">
            <v>0</v>
          </cell>
          <cell r="AC40">
            <v>0</v>
          </cell>
        </row>
        <row r="41">
          <cell r="X41">
            <v>0</v>
          </cell>
          <cell r="Y41">
            <v>0</v>
          </cell>
          <cell r="Z41">
            <v>0</v>
          </cell>
          <cell r="AA41">
            <v>0</v>
          </cell>
          <cell r="AC41">
            <v>0</v>
          </cell>
        </row>
        <row r="42">
          <cell r="X42">
            <v>0</v>
          </cell>
          <cell r="Y42">
            <v>0</v>
          </cell>
          <cell r="Z42">
            <v>0</v>
          </cell>
          <cell r="AA42">
            <v>0</v>
          </cell>
          <cell r="AC42">
            <v>0</v>
          </cell>
        </row>
        <row r="43">
          <cell r="X43">
            <v>0</v>
          </cell>
          <cell r="Y43">
            <v>0</v>
          </cell>
          <cell r="Z43">
            <v>0</v>
          </cell>
          <cell r="AA43">
            <v>0</v>
          </cell>
          <cell r="AC43">
            <v>0</v>
          </cell>
        </row>
        <row r="44">
          <cell r="X44">
            <v>0</v>
          </cell>
          <cell r="Y44">
            <v>0</v>
          </cell>
          <cell r="Z44">
            <v>0</v>
          </cell>
          <cell r="AA44">
            <v>0</v>
          </cell>
          <cell r="AC44">
            <v>0</v>
          </cell>
        </row>
        <row r="45">
          <cell r="X45">
            <v>0</v>
          </cell>
          <cell r="Y45">
            <v>0</v>
          </cell>
          <cell r="Z45">
            <v>0</v>
          </cell>
          <cell r="AA45">
            <v>0</v>
          </cell>
          <cell r="AC45">
            <v>0</v>
          </cell>
        </row>
        <row r="46">
          <cell r="X46">
            <v>0</v>
          </cell>
          <cell r="Y46">
            <v>0</v>
          </cell>
          <cell r="Z46">
            <v>0</v>
          </cell>
          <cell r="AA46">
            <v>0</v>
          </cell>
          <cell r="AC46">
            <v>0</v>
          </cell>
        </row>
        <row r="47">
          <cell r="X47">
            <v>0</v>
          </cell>
          <cell r="Y47">
            <v>0</v>
          </cell>
          <cell r="Z47">
            <v>0</v>
          </cell>
          <cell r="AA47">
            <v>0</v>
          </cell>
          <cell r="AC47">
            <v>0</v>
          </cell>
        </row>
        <row r="48">
          <cell r="X48">
            <v>0</v>
          </cell>
          <cell r="Y48">
            <v>0</v>
          </cell>
          <cell r="Z48">
            <v>0</v>
          </cell>
          <cell r="AA48">
            <v>0</v>
          </cell>
          <cell r="AC48">
            <v>0</v>
          </cell>
        </row>
        <row r="49">
          <cell r="X49">
            <v>0</v>
          </cell>
          <cell r="Y49">
            <v>0</v>
          </cell>
          <cell r="Z49">
            <v>0</v>
          </cell>
          <cell r="AA49">
            <v>0</v>
          </cell>
          <cell r="AC49">
            <v>0</v>
          </cell>
        </row>
        <row r="50">
          <cell r="X50">
            <v>0</v>
          </cell>
          <cell r="Y50">
            <v>0</v>
          </cell>
          <cell r="Z50">
            <v>0</v>
          </cell>
          <cell r="AA50">
            <v>0</v>
          </cell>
          <cell r="AC50">
            <v>0</v>
          </cell>
        </row>
        <row r="51">
          <cell r="X51">
            <v>0</v>
          </cell>
          <cell r="Y51">
            <v>0</v>
          </cell>
          <cell r="Z51">
            <v>0</v>
          </cell>
          <cell r="AA51">
            <v>0</v>
          </cell>
          <cell r="AC51">
            <v>0</v>
          </cell>
        </row>
        <row r="52">
          <cell r="X52">
            <v>0</v>
          </cell>
          <cell r="Y52">
            <v>0</v>
          </cell>
          <cell r="Z52">
            <v>0</v>
          </cell>
          <cell r="AA52">
            <v>0</v>
          </cell>
          <cell r="AC52">
            <v>0</v>
          </cell>
        </row>
        <row r="53">
          <cell r="X53">
            <v>0</v>
          </cell>
          <cell r="Y53">
            <v>0</v>
          </cell>
          <cell r="Z53">
            <v>0</v>
          </cell>
          <cell r="AA53">
            <v>0</v>
          </cell>
          <cell r="AC53">
            <v>0</v>
          </cell>
        </row>
        <row r="54">
          <cell r="X54">
            <v>0</v>
          </cell>
          <cell r="Y54">
            <v>0</v>
          </cell>
          <cell r="Z54">
            <v>0</v>
          </cell>
          <cell r="AA54">
            <v>0</v>
          </cell>
          <cell r="AC54">
            <v>0</v>
          </cell>
        </row>
        <row r="55">
          <cell r="X55">
            <v>0</v>
          </cell>
          <cell r="Y55">
            <v>0</v>
          </cell>
          <cell r="Z55">
            <v>0</v>
          </cell>
          <cell r="AA55">
            <v>0</v>
          </cell>
          <cell r="AC55">
            <v>0</v>
          </cell>
        </row>
        <row r="56">
          <cell r="X56">
            <v>0</v>
          </cell>
          <cell r="Y56">
            <v>0</v>
          </cell>
          <cell r="Z56">
            <v>0</v>
          </cell>
          <cell r="AA56">
            <v>0</v>
          </cell>
          <cell r="AC56">
            <v>0</v>
          </cell>
        </row>
        <row r="57">
          <cell r="X57">
            <v>0</v>
          </cell>
          <cell r="Y57">
            <v>0</v>
          </cell>
          <cell r="Z57">
            <v>0</v>
          </cell>
          <cell r="AA57">
            <v>0</v>
          </cell>
          <cell r="AC57">
            <v>0</v>
          </cell>
        </row>
        <row r="58">
          <cell r="X58">
            <v>0</v>
          </cell>
          <cell r="Y58">
            <v>0</v>
          </cell>
          <cell r="Z58">
            <v>0</v>
          </cell>
          <cell r="AA58">
            <v>0</v>
          </cell>
          <cell r="AC58">
            <v>0</v>
          </cell>
        </row>
        <row r="59">
          <cell r="X59">
            <v>0</v>
          </cell>
          <cell r="Y59">
            <v>0</v>
          </cell>
          <cell r="Z59">
            <v>0</v>
          </cell>
          <cell r="AA59">
            <v>0</v>
          </cell>
          <cell r="AC59">
            <v>0</v>
          </cell>
        </row>
        <row r="60">
          <cell r="X60">
            <v>0</v>
          </cell>
          <cell r="Y60">
            <v>0</v>
          </cell>
          <cell r="Z60">
            <v>0</v>
          </cell>
          <cell r="AA60">
            <v>0</v>
          </cell>
          <cell r="AC60">
            <v>0</v>
          </cell>
        </row>
        <row r="61">
          <cell r="X61">
            <v>0</v>
          </cell>
          <cell r="Y61">
            <v>0</v>
          </cell>
          <cell r="Z61">
            <v>0</v>
          </cell>
          <cell r="AA61">
            <v>0</v>
          </cell>
          <cell r="AC61">
            <v>0</v>
          </cell>
        </row>
        <row r="62">
          <cell r="X62">
            <v>0</v>
          </cell>
          <cell r="Y62">
            <v>0</v>
          </cell>
          <cell r="Z62">
            <v>0</v>
          </cell>
          <cell r="AA62">
            <v>0</v>
          </cell>
          <cell r="AC62">
            <v>0</v>
          </cell>
        </row>
        <row r="63">
          <cell r="X63">
            <v>0</v>
          </cell>
          <cell r="Y63">
            <v>0</v>
          </cell>
          <cell r="Z63">
            <v>0</v>
          </cell>
          <cell r="AA63">
            <v>0</v>
          </cell>
          <cell r="AC63">
            <v>0</v>
          </cell>
        </row>
        <row r="64">
          <cell r="X64">
            <v>0</v>
          </cell>
          <cell r="Y64">
            <v>0</v>
          </cell>
          <cell r="Z64">
            <v>0</v>
          </cell>
          <cell r="AA64">
            <v>0</v>
          </cell>
          <cell r="AC64">
            <v>0</v>
          </cell>
        </row>
        <row r="65">
          <cell r="X65">
            <v>0</v>
          </cell>
          <cell r="Y65">
            <v>0</v>
          </cell>
          <cell r="Z65">
            <v>0</v>
          </cell>
          <cell r="AA65">
            <v>0</v>
          </cell>
          <cell r="AC65">
            <v>0</v>
          </cell>
        </row>
        <row r="66">
          <cell r="X66">
            <v>0</v>
          </cell>
          <cell r="Y66">
            <v>0</v>
          </cell>
          <cell r="Z66">
            <v>0</v>
          </cell>
          <cell r="AA66">
            <v>0</v>
          </cell>
          <cell r="AC66">
            <v>0</v>
          </cell>
        </row>
        <row r="67">
          <cell r="X67">
            <v>0</v>
          </cell>
          <cell r="Y67">
            <v>0</v>
          </cell>
          <cell r="Z67">
            <v>0</v>
          </cell>
          <cell r="AA67">
            <v>0</v>
          </cell>
          <cell r="AC67">
            <v>0</v>
          </cell>
        </row>
        <row r="68">
          <cell r="X68">
            <v>0</v>
          </cell>
          <cell r="Y68">
            <v>0</v>
          </cell>
          <cell r="Z68">
            <v>0</v>
          </cell>
          <cell r="AA68">
            <v>0</v>
          </cell>
          <cell r="AC68">
            <v>0</v>
          </cell>
        </row>
        <row r="69">
          <cell r="X69">
            <v>0</v>
          </cell>
          <cell r="Y69">
            <v>0</v>
          </cell>
          <cell r="Z69">
            <v>0</v>
          </cell>
          <cell r="AA69">
            <v>0</v>
          </cell>
          <cell r="AC69">
            <v>0</v>
          </cell>
        </row>
        <row r="70">
          <cell r="X70">
            <v>0</v>
          </cell>
          <cell r="Y70">
            <v>0</v>
          </cell>
          <cell r="Z70">
            <v>0</v>
          </cell>
          <cell r="AA70">
            <v>0</v>
          </cell>
          <cell r="AC70">
            <v>0</v>
          </cell>
        </row>
        <row r="71">
          <cell r="X71">
            <v>0</v>
          </cell>
          <cell r="Y71">
            <v>0</v>
          </cell>
          <cell r="Z71">
            <v>0</v>
          </cell>
          <cell r="AA71">
            <v>0</v>
          </cell>
          <cell r="AC71">
            <v>0</v>
          </cell>
        </row>
        <row r="72">
          <cell r="X72">
            <v>0</v>
          </cell>
          <cell r="Y72">
            <v>0</v>
          </cell>
          <cell r="Z72">
            <v>0</v>
          </cell>
          <cell r="AA72">
            <v>0</v>
          </cell>
          <cell r="AC72">
            <v>0</v>
          </cell>
        </row>
        <row r="73">
          <cell r="X73">
            <v>0</v>
          </cell>
          <cell r="Y73">
            <v>0</v>
          </cell>
          <cell r="Z73">
            <v>0</v>
          </cell>
          <cell r="AA73">
            <v>0</v>
          </cell>
          <cell r="AC73">
            <v>0</v>
          </cell>
        </row>
        <row r="74">
          <cell r="X74">
            <v>0</v>
          </cell>
          <cell r="Y74">
            <v>0</v>
          </cell>
          <cell r="Z74">
            <v>0</v>
          </cell>
          <cell r="AA74">
            <v>0</v>
          </cell>
          <cell r="AC74">
            <v>0</v>
          </cell>
        </row>
        <row r="75">
          <cell r="X75">
            <v>0</v>
          </cell>
          <cell r="Y75">
            <v>0</v>
          </cell>
          <cell r="Z75">
            <v>0</v>
          </cell>
          <cell r="AA75">
            <v>0</v>
          </cell>
          <cell r="AC75">
            <v>0</v>
          </cell>
        </row>
        <row r="76">
          <cell r="X76">
            <v>0</v>
          </cell>
          <cell r="Y76">
            <v>0</v>
          </cell>
          <cell r="Z76">
            <v>0</v>
          </cell>
          <cell r="AA76">
            <v>0</v>
          </cell>
          <cell r="AC76">
            <v>0</v>
          </cell>
        </row>
        <row r="77">
          <cell r="X77">
            <v>0</v>
          </cell>
          <cell r="Y77">
            <v>0</v>
          </cell>
          <cell r="Z77">
            <v>0</v>
          </cell>
          <cell r="AA77">
            <v>0</v>
          </cell>
          <cell r="AC77">
            <v>0</v>
          </cell>
        </row>
        <row r="78">
          <cell r="X78">
            <v>0</v>
          </cell>
          <cell r="Y78">
            <v>0</v>
          </cell>
          <cell r="Z78">
            <v>0</v>
          </cell>
          <cell r="AA78">
            <v>0</v>
          </cell>
          <cell r="AC78">
            <v>0</v>
          </cell>
        </row>
        <row r="79">
          <cell r="X79">
            <v>0</v>
          </cell>
          <cell r="Y79">
            <v>0</v>
          </cell>
          <cell r="Z79">
            <v>0</v>
          </cell>
          <cell r="AA79">
            <v>0</v>
          </cell>
          <cell r="AC79">
            <v>0</v>
          </cell>
        </row>
        <row r="80">
          <cell r="X80">
            <v>0</v>
          </cell>
          <cell r="Y80">
            <v>0</v>
          </cell>
          <cell r="Z80">
            <v>0</v>
          </cell>
          <cell r="AA80">
            <v>0</v>
          </cell>
          <cell r="AC80">
            <v>0</v>
          </cell>
        </row>
        <row r="81">
          <cell r="X81">
            <v>0</v>
          </cell>
          <cell r="Y81">
            <v>0</v>
          </cell>
          <cell r="Z81">
            <v>0</v>
          </cell>
          <cell r="AA81">
            <v>0</v>
          </cell>
          <cell r="AC81">
            <v>0</v>
          </cell>
        </row>
        <row r="82">
          <cell r="X82">
            <v>0</v>
          </cell>
          <cell r="Y82">
            <v>0</v>
          </cell>
          <cell r="Z82">
            <v>0</v>
          </cell>
          <cell r="AA82">
            <v>0</v>
          </cell>
          <cell r="AC82">
            <v>0</v>
          </cell>
        </row>
        <row r="83">
          <cell r="X83">
            <v>0</v>
          </cell>
          <cell r="Y83">
            <v>0</v>
          </cell>
          <cell r="Z83">
            <v>0</v>
          </cell>
          <cell r="AA83">
            <v>0</v>
          </cell>
          <cell r="AC83">
            <v>0</v>
          </cell>
        </row>
        <row r="84">
          <cell r="X84">
            <v>0</v>
          </cell>
          <cell r="Y84">
            <v>0</v>
          </cell>
          <cell r="Z84">
            <v>0</v>
          </cell>
          <cell r="AA84">
            <v>0</v>
          </cell>
          <cell r="AC84">
            <v>0</v>
          </cell>
        </row>
        <row r="85">
          <cell r="X85">
            <v>0</v>
          </cell>
          <cell r="Y85">
            <v>0</v>
          </cell>
          <cell r="Z85">
            <v>0</v>
          </cell>
          <cell r="AA85">
            <v>0</v>
          </cell>
          <cell r="AC85">
            <v>0</v>
          </cell>
        </row>
        <row r="86">
          <cell r="X86">
            <v>0</v>
          </cell>
          <cell r="Y86">
            <v>0</v>
          </cell>
          <cell r="Z86">
            <v>0</v>
          </cell>
          <cell r="AA86">
            <v>0</v>
          </cell>
          <cell r="AC86">
            <v>0</v>
          </cell>
        </row>
        <row r="87">
          <cell r="X87">
            <v>0</v>
          </cell>
          <cell r="Y87">
            <v>0</v>
          </cell>
          <cell r="Z87">
            <v>0</v>
          </cell>
          <cell r="AA87">
            <v>0</v>
          </cell>
          <cell r="AC87">
            <v>0</v>
          </cell>
        </row>
        <row r="88">
          <cell r="X88">
            <v>0</v>
          </cell>
          <cell r="Y88">
            <v>0</v>
          </cell>
          <cell r="Z88">
            <v>0</v>
          </cell>
          <cell r="AA88">
            <v>0</v>
          </cell>
          <cell r="AC88">
            <v>0</v>
          </cell>
        </row>
        <row r="89">
          <cell r="X89">
            <v>0</v>
          </cell>
          <cell r="Y89">
            <v>0</v>
          </cell>
          <cell r="Z89">
            <v>0</v>
          </cell>
          <cell r="AA89">
            <v>0</v>
          </cell>
          <cell r="AC89">
            <v>0</v>
          </cell>
        </row>
        <row r="90">
          <cell r="X90">
            <v>0</v>
          </cell>
          <cell r="Y90">
            <v>0</v>
          </cell>
          <cell r="Z90">
            <v>0</v>
          </cell>
          <cell r="AA90">
            <v>0</v>
          </cell>
          <cell r="AC90">
            <v>0</v>
          </cell>
        </row>
        <row r="91">
          <cell r="X91">
            <v>0</v>
          </cell>
          <cell r="Y91">
            <v>0</v>
          </cell>
          <cell r="Z91">
            <v>0</v>
          </cell>
          <cell r="AA91">
            <v>0</v>
          </cell>
          <cell r="AC91">
            <v>0</v>
          </cell>
        </row>
        <row r="92">
          <cell r="X92">
            <v>0</v>
          </cell>
          <cell r="Y92">
            <v>0</v>
          </cell>
          <cell r="Z92">
            <v>0</v>
          </cell>
          <cell r="AA92">
            <v>0</v>
          </cell>
          <cell r="AC92">
            <v>0</v>
          </cell>
        </row>
        <row r="93">
          <cell r="X93">
            <v>0</v>
          </cell>
          <cell r="Y93">
            <v>0</v>
          </cell>
          <cell r="Z93">
            <v>0</v>
          </cell>
          <cell r="AA93">
            <v>0</v>
          </cell>
          <cell r="AC93">
            <v>0</v>
          </cell>
        </row>
        <row r="94">
          <cell r="X94">
            <v>0</v>
          </cell>
          <cell r="Y94">
            <v>0</v>
          </cell>
          <cell r="Z94">
            <v>0</v>
          </cell>
          <cell r="AA94">
            <v>0</v>
          </cell>
          <cell r="AC94">
            <v>0</v>
          </cell>
        </row>
        <row r="95">
          <cell r="X95">
            <v>0</v>
          </cell>
          <cell r="Y95">
            <v>0</v>
          </cell>
          <cell r="Z95">
            <v>0</v>
          </cell>
          <cell r="AA95">
            <v>0</v>
          </cell>
          <cell r="AC95">
            <v>0</v>
          </cell>
        </row>
        <row r="96">
          <cell r="X96">
            <v>0</v>
          </cell>
          <cell r="Y96">
            <v>0</v>
          </cell>
          <cell r="Z96">
            <v>0</v>
          </cell>
          <cell r="AA96">
            <v>0</v>
          </cell>
          <cell r="AC96">
            <v>0</v>
          </cell>
        </row>
        <row r="97">
          <cell r="X97">
            <v>0</v>
          </cell>
          <cell r="Y97">
            <v>0</v>
          </cell>
          <cell r="Z97">
            <v>0</v>
          </cell>
          <cell r="AA97">
            <v>0</v>
          </cell>
          <cell r="AC97">
            <v>0</v>
          </cell>
        </row>
        <row r="98">
          <cell r="X98">
            <v>0</v>
          </cell>
          <cell r="Y98">
            <v>0</v>
          </cell>
          <cell r="Z98">
            <v>0</v>
          </cell>
          <cell r="AA98">
            <v>0</v>
          </cell>
          <cell r="AC98">
            <v>0</v>
          </cell>
        </row>
        <row r="99">
          <cell r="X99">
            <v>0</v>
          </cell>
          <cell r="Y99">
            <v>0</v>
          </cell>
          <cell r="Z99">
            <v>0</v>
          </cell>
          <cell r="AA99">
            <v>0</v>
          </cell>
          <cell r="AC99">
            <v>0</v>
          </cell>
        </row>
        <row r="100">
          <cell r="X100">
            <v>0</v>
          </cell>
          <cell r="Y100">
            <v>0</v>
          </cell>
          <cell r="Z100">
            <v>0</v>
          </cell>
          <cell r="AA100">
            <v>0</v>
          </cell>
          <cell r="AC100">
            <v>0</v>
          </cell>
        </row>
        <row r="101">
          <cell r="X101">
            <v>0</v>
          </cell>
          <cell r="Y101">
            <v>0</v>
          </cell>
          <cell r="Z101">
            <v>0</v>
          </cell>
          <cell r="AA101">
            <v>0</v>
          </cell>
          <cell r="AC101">
            <v>0</v>
          </cell>
        </row>
        <row r="102">
          <cell r="X102">
            <v>0</v>
          </cell>
          <cell r="Y102">
            <v>0</v>
          </cell>
          <cell r="Z102">
            <v>0</v>
          </cell>
          <cell r="AA102">
            <v>0</v>
          </cell>
          <cell r="AC102">
            <v>0</v>
          </cell>
        </row>
        <row r="103">
          <cell r="X103">
            <v>0</v>
          </cell>
          <cell r="Y103">
            <v>0</v>
          </cell>
          <cell r="Z103">
            <v>0</v>
          </cell>
          <cell r="AA103">
            <v>0</v>
          </cell>
          <cell r="AC103">
            <v>0</v>
          </cell>
        </row>
        <row r="104">
          <cell r="X104">
            <v>0</v>
          </cell>
          <cell r="Y104">
            <v>0</v>
          </cell>
          <cell r="Z104">
            <v>0</v>
          </cell>
          <cell r="AA104">
            <v>0</v>
          </cell>
          <cell r="AC104">
            <v>0</v>
          </cell>
        </row>
        <row r="105">
          <cell r="X105">
            <v>0</v>
          </cell>
          <cell r="Y105">
            <v>0</v>
          </cell>
          <cell r="Z105">
            <v>0</v>
          </cell>
          <cell r="AA105">
            <v>0</v>
          </cell>
          <cell r="AC105">
            <v>0</v>
          </cell>
        </row>
        <row r="106">
          <cell r="X106">
            <v>0</v>
          </cell>
          <cell r="Y106">
            <v>0</v>
          </cell>
          <cell r="Z106">
            <v>0</v>
          </cell>
          <cell r="AA106">
            <v>0</v>
          </cell>
          <cell r="AC106">
            <v>0</v>
          </cell>
        </row>
        <row r="107">
          <cell r="X107">
            <v>0</v>
          </cell>
          <cell r="Y107">
            <v>0</v>
          </cell>
          <cell r="Z107">
            <v>0</v>
          </cell>
          <cell r="AA107">
            <v>0</v>
          </cell>
          <cell r="AC107">
            <v>0</v>
          </cell>
        </row>
        <row r="108">
          <cell r="X108">
            <v>0</v>
          </cell>
          <cell r="Y108">
            <v>0</v>
          </cell>
          <cell r="Z108">
            <v>0</v>
          </cell>
          <cell r="AA108">
            <v>0</v>
          </cell>
          <cell r="AC108">
            <v>0</v>
          </cell>
        </row>
        <row r="109">
          <cell r="X109">
            <v>0</v>
          </cell>
          <cell r="Y109">
            <v>0</v>
          </cell>
          <cell r="Z109">
            <v>0</v>
          </cell>
          <cell r="AA109">
            <v>0</v>
          </cell>
          <cell r="AC109">
            <v>0</v>
          </cell>
        </row>
        <row r="110">
          <cell r="X110">
            <v>0</v>
          </cell>
          <cell r="Y110">
            <v>0</v>
          </cell>
          <cell r="Z110">
            <v>0</v>
          </cell>
          <cell r="AA110">
            <v>0</v>
          </cell>
          <cell r="AC110">
            <v>0</v>
          </cell>
        </row>
        <row r="111">
          <cell r="X111">
            <v>0</v>
          </cell>
          <cell r="Y111">
            <v>0</v>
          </cell>
          <cell r="Z111">
            <v>0</v>
          </cell>
          <cell r="AA111">
            <v>0</v>
          </cell>
          <cell r="AC111">
            <v>0</v>
          </cell>
        </row>
        <row r="112">
          <cell r="X112">
            <v>0</v>
          </cell>
          <cell r="Y112">
            <v>0</v>
          </cell>
          <cell r="Z112">
            <v>0</v>
          </cell>
          <cell r="AA112">
            <v>0</v>
          </cell>
          <cell r="AC112">
            <v>0</v>
          </cell>
        </row>
        <row r="113">
          <cell r="X113">
            <v>0</v>
          </cell>
          <cell r="Y113">
            <v>0</v>
          </cell>
          <cell r="Z113">
            <v>0</v>
          </cell>
          <cell r="AA113">
            <v>0</v>
          </cell>
          <cell r="AC113">
            <v>0</v>
          </cell>
        </row>
        <row r="114">
          <cell r="X114">
            <v>0</v>
          </cell>
          <cell r="Y114">
            <v>0</v>
          </cell>
          <cell r="Z114">
            <v>0</v>
          </cell>
          <cell r="AA114">
            <v>0</v>
          </cell>
          <cell r="AC114">
            <v>0</v>
          </cell>
        </row>
        <row r="115">
          <cell r="X115">
            <v>0</v>
          </cell>
          <cell r="Y115">
            <v>0</v>
          </cell>
          <cell r="Z115">
            <v>0</v>
          </cell>
          <cell r="AA115">
            <v>0</v>
          </cell>
          <cell r="AC115">
            <v>0</v>
          </cell>
        </row>
        <row r="116">
          <cell r="X116">
            <v>0</v>
          </cell>
          <cell r="Y116">
            <v>0</v>
          </cell>
          <cell r="Z116">
            <v>0</v>
          </cell>
          <cell r="AA116">
            <v>0</v>
          </cell>
          <cell r="AC116">
            <v>0</v>
          </cell>
        </row>
        <row r="117">
          <cell r="X117">
            <v>0</v>
          </cell>
          <cell r="Y117">
            <v>0</v>
          </cell>
          <cell r="Z117">
            <v>0</v>
          </cell>
          <cell r="AA117">
            <v>0</v>
          </cell>
          <cell r="AC117">
            <v>0</v>
          </cell>
        </row>
        <row r="118">
          <cell r="X118">
            <v>0</v>
          </cell>
          <cell r="Y118">
            <v>0</v>
          </cell>
          <cell r="Z118">
            <v>0</v>
          </cell>
          <cell r="AA118">
            <v>0</v>
          </cell>
          <cell r="AC118">
            <v>0</v>
          </cell>
        </row>
        <row r="119">
          <cell r="X119">
            <v>0</v>
          </cell>
          <cell r="Y119">
            <v>0</v>
          </cell>
          <cell r="Z119">
            <v>0</v>
          </cell>
          <cell r="AA119">
            <v>0</v>
          </cell>
          <cell r="AC119">
            <v>0</v>
          </cell>
        </row>
        <row r="120">
          <cell r="X120">
            <v>0</v>
          </cell>
          <cell r="Y120">
            <v>0</v>
          </cell>
          <cell r="Z120">
            <v>0</v>
          </cell>
          <cell r="AA120">
            <v>0</v>
          </cell>
          <cell r="AC120">
            <v>0</v>
          </cell>
        </row>
        <row r="121">
          <cell r="X121">
            <v>0</v>
          </cell>
          <cell r="Y121">
            <v>0</v>
          </cell>
          <cell r="Z121">
            <v>0</v>
          </cell>
          <cell r="AA121">
            <v>0</v>
          </cell>
          <cell r="AC121">
            <v>0</v>
          </cell>
        </row>
        <row r="122">
          <cell r="X122">
            <v>0</v>
          </cell>
          <cell r="Y122">
            <v>0</v>
          </cell>
          <cell r="Z122">
            <v>0</v>
          </cell>
          <cell r="AA122">
            <v>0</v>
          </cell>
          <cell r="AC122">
            <v>0</v>
          </cell>
        </row>
        <row r="123">
          <cell r="X123">
            <v>0</v>
          </cell>
          <cell r="Y123">
            <v>0</v>
          </cell>
          <cell r="Z123">
            <v>0</v>
          </cell>
          <cell r="AA123">
            <v>0</v>
          </cell>
          <cell r="AC123">
            <v>0</v>
          </cell>
        </row>
        <row r="124">
          <cell r="X124">
            <v>0</v>
          </cell>
          <cell r="Y124">
            <v>0</v>
          </cell>
          <cell r="Z124">
            <v>0</v>
          </cell>
          <cell r="AA124">
            <v>0</v>
          </cell>
          <cell r="AC124">
            <v>0</v>
          </cell>
        </row>
        <row r="125">
          <cell r="X125">
            <v>0</v>
          </cell>
          <cell r="Y125">
            <v>0</v>
          </cell>
          <cell r="Z125">
            <v>0</v>
          </cell>
          <cell r="AA125">
            <v>0</v>
          </cell>
          <cell r="AC125">
            <v>0</v>
          </cell>
        </row>
        <row r="126">
          <cell r="X126">
            <v>0</v>
          </cell>
          <cell r="Y126">
            <v>0</v>
          </cell>
          <cell r="Z126">
            <v>0</v>
          </cell>
          <cell r="AA126">
            <v>0</v>
          </cell>
          <cell r="AC126">
            <v>0</v>
          </cell>
        </row>
        <row r="127">
          <cell r="X127">
            <v>0</v>
          </cell>
          <cell r="Y127">
            <v>0</v>
          </cell>
          <cell r="Z127">
            <v>0</v>
          </cell>
          <cell r="AA127">
            <v>0</v>
          </cell>
          <cell r="AC127">
            <v>0</v>
          </cell>
        </row>
        <row r="128">
          <cell r="X128">
            <v>0</v>
          </cell>
          <cell r="Y128">
            <v>0</v>
          </cell>
          <cell r="Z128">
            <v>0</v>
          </cell>
          <cell r="AA128">
            <v>0</v>
          </cell>
          <cell r="AC128">
            <v>0</v>
          </cell>
        </row>
        <row r="129">
          <cell r="X129">
            <v>0</v>
          </cell>
          <cell r="Y129">
            <v>0</v>
          </cell>
          <cell r="Z129">
            <v>0</v>
          </cell>
          <cell r="AA129">
            <v>0</v>
          </cell>
          <cell r="AC129">
            <v>0</v>
          </cell>
        </row>
        <row r="130">
          <cell r="X130">
            <v>0</v>
          </cell>
          <cell r="Y130">
            <v>0</v>
          </cell>
          <cell r="Z130">
            <v>0</v>
          </cell>
          <cell r="AA130">
            <v>0</v>
          </cell>
          <cell r="AC130">
            <v>0</v>
          </cell>
        </row>
        <row r="131">
          <cell r="X131">
            <v>0</v>
          </cell>
          <cell r="Y131">
            <v>0</v>
          </cell>
          <cell r="Z131">
            <v>0</v>
          </cell>
          <cell r="AA131">
            <v>0</v>
          </cell>
          <cell r="AC131">
            <v>0</v>
          </cell>
        </row>
        <row r="132">
          <cell r="X132">
            <v>0</v>
          </cell>
          <cell r="Y132">
            <v>0</v>
          </cell>
          <cell r="Z132">
            <v>0</v>
          </cell>
          <cell r="AA132">
            <v>0</v>
          </cell>
          <cell r="AC132">
            <v>0</v>
          </cell>
        </row>
        <row r="133">
          <cell r="X133">
            <v>0</v>
          </cell>
          <cell r="Y133">
            <v>0</v>
          </cell>
          <cell r="Z133">
            <v>0</v>
          </cell>
          <cell r="AA133">
            <v>0</v>
          </cell>
          <cell r="AC133">
            <v>0</v>
          </cell>
        </row>
        <row r="134">
          <cell r="X134">
            <v>0</v>
          </cell>
          <cell r="Y134">
            <v>0</v>
          </cell>
          <cell r="Z134">
            <v>0</v>
          </cell>
          <cell r="AA134">
            <v>0</v>
          </cell>
          <cell r="AC134">
            <v>0</v>
          </cell>
        </row>
        <row r="135">
          <cell r="X135">
            <v>0</v>
          </cell>
          <cell r="Y135">
            <v>0</v>
          </cell>
          <cell r="Z135">
            <v>0</v>
          </cell>
          <cell r="AA135">
            <v>0</v>
          </cell>
          <cell r="AC135">
            <v>0</v>
          </cell>
        </row>
        <row r="136">
          <cell r="X136">
            <v>0</v>
          </cell>
          <cell r="Y136">
            <v>0</v>
          </cell>
          <cell r="Z136">
            <v>0</v>
          </cell>
          <cell r="AA136">
            <v>0</v>
          </cell>
          <cell r="AC136">
            <v>0</v>
          </cell>
        </row>
        <row r="137">
          <cell r="X137">
            <v>0</v>
          </cell>
          <cell r="Y137">
            <v>0</v>
          </cell>
          <cell r="Z137">
            <v>0</v>
          </cell>
          <cell r="AA137">
            <v>0</v>
          </cell>
          <cell r="AC137">
            <v>0</v>
          </cell>
        </row>
        <row r="138">
          <cell r="X138">
            <v>0</v>
          </cell>
          <cell r="Y138">
            <v>0</v>
          </cell>
          <cell r="Z138">
            <v>0</v>
          </cell>
          <cell r="AA138">
            <v>0</v>
          </cell>
          <cell r="AC138">
            <v>0</v>
          </cell>
        </row>
        <row r="139">
          <cell r="X139">
            <v>0</v>
          </cell>
          <cell r="Y139">
            <v>0</v>
          </cell>
          <cell r="Z139">
            <v>0</v>
          </cell>
          <cell r="AA139">
            <v>0</v>
          </cell>
          <cell r="AC139">
            <v>0</v>
          </cell>
        </row>
        <row r="140">
          <cell r="X140">
            <v>0</v>
          </cell>
          <cell r="Y140">
            <v>0</v>
          </cell>
          <cell r="Z140">
            <v>0</v>
          </cell>
          <cell r="AA140">
            <v>0</v>
          </cell>
          <cell r="AC140">
            <v>0</v>
          </cell>
        </row>
        <row r="141">
          <cell r="X141">
            <v>0</v>
          </cell>
          <cell r="Y141">
            <v>0</v>
          </cell>
          <cell r="Z141">
            <v>0</v>
          </cell>
          <cell r="AA141">
            <v>0</v>
          </cell>
          <cell r="AC141">
            <v>0</v>
          </cell>
        </row>
        <row r="142">
          <cell r="X142">
            <v>0</v>
          </cell>
          <cell r="Y142">
            <v>0</v>
          </cell>
          <cell r="Z142">
            <v>0</v>
          </cell>
          <cell r="AA142">
            <v>0</v>
          </cell>
          <cell r="AC142">
            <v>0</v>
          </cell>
        </row>
        <row r="143">
          <cell r="X143">
            <v>0</v>
          </cell>
          <cell r="Y143">
            <v>0</v>
          </cell>
          <cell r="Z143">
            <v>0</v>
          </cell>
          <cell r="AA143">
            <v>0</v>
          </cell>
          <cell r="AC143">
            <v>0</v>
          </cell>
        </row>
        <row r="144">
          <cell r="X144">
            <v>0</v>
          </cell>
          <cell r="Y144">
            <v>0</v>
          </cell>
          <cell r="Z144">
            <v>0</v>
          </cell>
          <cell r="AA144">
            <v>0</v>
          </cell>
          <cell r="AC144">
            <v>0</v>
          </cell>
        </row>
        <row r="145">
          <cell r="X145">
            <v>0</v>
          </cell>
          <cell r="Y145">
            <v>0</v>
          </cell>
          <cell r="Z145">
            <v>0</v>
          </cell>
          <cell r="AA145">
            <v>0</v>
          </cell>
          <cell r="AC145">
            <v>0</v>
          </cell>
        </row>
        <row r="146">
          <cell r="X146">
            <v>0</v>
          </cell>
          <cell r="Y146">
            <v>0</v>
          </cell>
          <cell r="Z146">
            <v>0</v>
          </cell>
          <cell r="AA146">
            <v>0</v>
          </cell>
          <cell r="AC146">
            <v>0</v>
          </cell>
        </row>
        <row r="147">
          <cell r="X147">
            <v>0</v>
          </cell>
          <cell r="Y147">
            <v>0</v>
          </cell>
          <cell r="Z147">
            <v>0</v>
          </cell>
          <cell r="AA147">
            <v>0</v>
          </cell>
          <cell r="AC147">
            <v>0</v>
          </cell>
        </row>
        <row r="148">
          <cell r="X148">
            <v>0</v>
          </cell>
          <cell r="Y148">
            <v>0</v>
          </cell>
          <cell r="Z148">
            <v>0</v>
          </cell>
          <cell r="AA148">
            <v>0</v>
          </cell>
          <cell r="AC148">
            <v>0</v>
          </cell>
        </row>
        <row r="149">
          <cell r="X149">
            <v>0</v>
          </cell>
          <cell r="Y149">
            <v>0</v>
          </cell>
          <cell r="Z149">
            <v>0</v>
          </cell>
          <cell r="AA149">
            <v>0</v>
          </cell>
          <cell r="AC149">
            <v>0</v>
          </cell>
        </row>
        <row r="150">
          <cell r="X150">
            <v>0</v>
          </cell>
          <cell r="Y150">
            <v>0</v>
          </cell>
          <cell r="Z150">
            <v>0</v>
          </cell>
          <cell r="AA150">
            <v>0</v>
          </cell>
          <cell r="AC150">
            <v>0</v>
          </cell>
        </row>
        <row r="151">
          <cell r="X151">
            <v>0</v>
          </cell>
          <cell r="Y151">
            <v>0</v>
          </cell>
          <cell r="Z151">
            <v>0</v>
          </cell>
          <cell r="AA151">
            <v>0</v>
          </cell>
          <cell r="AC151">
            <v>0</v>
          </cell>
        </row>
        <row r="152">
          <cell r="X152">
            <v>0</v>
          </cell>
          <cell r="Y152">
            <v>0</v>
          </cell>
          <cell r="Z152">
            <v>0</v>
          </cell>
          <cell r="AA152">
            <v>0</v>
          </cell>
          <cell r="AC152">
            <v>0</v>
          </cell>
        </row>
        <row r="153">
          <cell r="X153">
            <v>0</v>
          </cell>
          <cell r="Y153">
            <v>0</v>
          </cell>
          <cell r="Z153">
            <v>0</v>
          </cell>
          <cell r="AA153">
            <v>0</v>
          </cell>
          <cell r="AC153">
            <v>0</v>
          </cell>
        </row>
        <row r="154">
          <cell r="X154">
            <v>0</v>
          </cell>
          <cell r="Y154">
            <v>0</v>
          </cell>
          <cell r="Z154">
            <v>0</v>
          </cell>
          <cell r="AA154">
            <v>0</v>
          </cell>
          <cell r="AC154">
            <v>0</v>
          </cell>
        </row>
        <row r="155">
          <cell r="X155">
            <v>0</v>
          </cell>
          <cell r="Y155">
            <v>0</v>
          </cell>
          <cell r="Z155">
            <v>0</v>
          </cell>
          <cell r="AA155">
            <v>0</v>
          </cell>
          <cell r="AC155">
            <v>0</v>
          </cell>
        </row>
        <row r="156">
          <cell r="X156">
            <v>0</v>
          </cell>
          <cell r="Y156">
            <v>0</v>
          </cell>
          <cell r="Z156">
            <v>0</v>
          </cell>
          <cell r="AA156">
            <v>0</v>
          </cell>
          <cell r="AC156">
            <v>0</v>
          </cell>
        </row>
        <row r="157">
          <cell r="X157">
            <v>0</v>
          </cell>
          <cell r="Y157">
            <v>0</v>
          </cell>
          <cell r="Z157">
            <v>0</v>
          </cell>
          <cell r="AA157">
            <v>0</v>
          </cell>
          <cell r="AC157">
            <v>0</v>
          </cell>
        </row>
        <row r="158">
          <cell r="X158">
            <v>0</v>
          </cell>
          <cell r="Y158">
            <v>0</v>
          </cell>
          <cell r="Z158">
            <v>0</v>
          </cell>
          <cell r="AA158">
            <v>0</v>
          </cell>
          <cell r="AC158">
            <v>0</v>
          </cell>
        </row>
        <row r="159">
          <cell r="X159">
            <v>0</v>
          </cell>
          <cell r="Y159">
            <v>0</v>
          </cell>
          <cell r="Z159">
            <v>0</v>
          </cell>
          <cell r="AA159">
            <v>0</v>
          </cell>
          <cell r="AC159">
            <v>0</v>
          </cell>
        </row>
        <row r="160">
          <cell r="X160">
            <v>0</v>
          </cell>
          <cell r="Y160">
            <v>0</v>
          </cell>
          <cell r="Z160">
            <v>0</v>
          </cell>
          <cell r="AA160">
            <v>0</v>
          </cell>
          <cell r="AC160">
            <v>0</v>
          </cell>
        </row>
        <row r="161">
          <cell r="X161">
            <v>0</v>
          </cell>
          <cell r="Y161">
            <v>0</v>
          </cell>
          <cell r="Z161">
            <v>0</v>
          </cell>
          <cell r="AA161">
            <v>0</v>
          </cell>
          <cell r="AC161">
            <v>0</v>
          </cell>
        </row>
        <row r="162">
          <cell r="X162">
            <v>0</v>
          </cell>
          <cell r="Y162">
            <v>0</v>
          </cell>
          <cell r="Z162">
            <v>0</v>
          </cell>
          <cell r="AA162">
            <v>0</v>
          </cell>
          <cell r="AC162">
            <v>0</v>
          </cell>
        </row>
        <row r="163">
          <cell r="X163">
            <v>0</v>
          </cell>
          <cell r="Y163">
            <v>0</v>
          </cell>
          <cell r="Z163">
            <v>0</v>
          </cell>
          <cell r="AA163">
            <v>0</v>
          </cell>
          <cell r="AC163">
            <v>0</v>
          </cell>
        </row>
        <row r="164">
          <cell r="X164">
            <v>0</v>
          </cell>
          <cell r="Y164">
            <v>0</v>
          </cell>
          <cell r="Z164">
            <v>0</v>
          </cell>
          <cell r="AA164">
            <v>0</v>
          </cell>
          <cell r="AC164">
            <v>0</v>
          </cell>
        </row>
        <row r="165">
          <cell r="X165">
            <v>0</v>
          </cell>
          <cell r="Y165">
            <v>0</v>
          </cell>
          <cell r="Z165">
            <v>0</v>
          </cell>
          <cell r="AA165">
            <v>0</v>
          </cell>
          <cell r="AC165">
            <v>0</v>
          </cell>
        </row>
        <row r="166">
          <cell r="X166">
            <v>0</v>
          </cell>
          <cell r="Y166">
            <v>0</v>
          </cell>
          <cell r="Z166">
            <v>0</v>
          </cell>
          <cell r="AA166">
            <v>0</v>
          </cell>
          <cell r="AC166">
            <v>0</v>
          </cell>
        </row>
        <row r="167">
          <cell r="X167">
            <v>0</v>
          </cell>
          <cell r="Y167">
            <v>0</v>
          </cell>
          <cell r="Z167">
            <v>0</v>
          </cell>
          <cell r="AA167">
            <v>0</v>
          </cell>
          <cell r="AC167">
            <v>0</v>
          </cell>
        </row>
        <row r="168">
          <cell r="X168">
            <v>0</v>
          </cell>
          <cell r="Y168">
            <v>0</v>
          </cell>
          <cell r="Z168">
            <v>0</v>
          </cell>
          <cell r="AA168">
            <v>0</v>
          </cell>
          <cell r="AC168">
            <v>0</v>
          </cell>
        </row>
        <row r="169">
          <cell r="X169">
            <v>0</v>
          </cell>
          <cell r="Y169">
            <v>0</v>
          </cell>
          <cell r="Z169">
            <v>0</v>
          </cell>
          <cell r="AA169">
            <v>0</v>
          </cell>
          <cell r="AC169">
            <v>0</v>
          </cell>
        </row>
        <row r="170">
          <cell r="X170">
            <v>0</v>
          </cell>
          <cell r="Y170">
            <v>0</v>
          </cell>
          <cell r="Z170">
            <v>0</v>
          </cell>
          <cell r="AA170">
            <v>0</v>
          </cell>
          <cell r="AC170">
            <v>0</v>
          </cell>
        </row>
        <row r="171">
          <cell r="X171">
            <v>0</v>
          </cell>
          <cell r="Y171">
            <v>0</v>
          </cell>
          <cell r="Z171">
            <v>0</v>
          </cell>
          <cell r="AA171">
            <v>0</v>
          </cell>
          <cell r="AC171">
            <v>0</v>
          </cell>
        </row>
        <row r="172">
          <cell r="X172">
            <v>0</v>
          </cell>
          <cell r="Y172">
            <v>0</v>
          </cell>
          <cell r="Z172">
            <v>0</v>
          </cell>
          <cell r="AA172">
            <v>0</v>
          </cell>
          <cell r="AC172">
            <v>0</v>
          </cell>
        </row>
        <row r="173">
          <cell r="X173">
            <v>0</v>
          </cell>
          <cell r="Y173">
            <v>0</v>
          </cell>
          <cell r="Z173">
            <v>0</v>
          </cell>
          <cell r="AA173">
            <v>0</v>
          </cell>
          <cell r="AC173">
            <v>0</v>
          </cell>
        </row>
        <row r="174">
          <cell r="X174">
            <v>0</v>
          </cell>
          <cell r="Y174">
            <v>0</v>
          </cell>
          <cell r="Z174">
            <v>0</v>
          </cell>
          <cell r="AA174">
            <v>0</v>
          </cell>
          <cell r="AC174">
            <v>0</v>
          </cell>
        </row>
        <row r="175">
          <cell r="X175">
            <v>0</v>
          </cell>
          <cell r="Y175">
            <v>0</v>
          </cell>
          <cell r="Z175">
            <v>0</v>
          </cell>
          <cell r="AA175">
            <v>0</v>
          </cell>
          <cell r="AC175">
            <v>0</v>
          </cell>
        </row>
        <row r="176">
          <cell r="X176">
            <v>0</v>
          </cell>
          <cell r="Y176">
            <v>0</v>
          </cell>
          <cell r="Z176">
            <v>0</v>
          </cell>
          <cell r="AA176">
            <v>0</v>
          </cell>
          <cell r="AC176">
            <v>0</v>
          </cell>
        </row>
        <row r="177">
          <cell r="X177">
            <v>0</v>
          </cell>
          <cell r="Y177">
            <v>0</v>
          </cell>
          <cell r="Z177">
            <v>0</v>
          </cell>
          <cell r="AA177">
            <v>0</v>
          </cell>
          <cell r="AC177">
            <v>0</v>
          </cell>
        </row>
        <row r="178">
          <cell r="X178">
            <v>0</v>
          </cell>
          <cell r="Y178">
            <v>0</v>
          </cell>
          <cell r="Z178">
            <v>0</v>
          </cell>
          <cell r="AA178">
            <v>0</v>
          </cell>
          <cell r="AC178">
            <v>0</v>
          </cell>
        </row>
        <row r="179">
          <cell r="X179">
            <v>0</v>
          </cell>
          <cell r="Y179">
            <v>0</v>
          </cell>
          <cell r="Z179">
            <v>0</v>
          </cell>
          <cell r="AA179">
            <v>0</v>
          </cell>
          <cell r="AC179">
            <v>0</v>
          </cell>
        </row>
        <row r="180">
          <cell r="X180">
            <v>0</v>
          </cell>
          <cell r="Y180">
            <v>0</v>
          </cell>
          <cell r="Z180">
            <v>0</v>
          </cell>
          <cell r="AA180">
            <v>0</v>
          </cell>
          <cell r="AC180">
            <v>0</v>
          </cell>
        </row>
        <row r="181">
          <cell r="X181">
            <v>0</v>
          </cell>
          <cell r="Y181">
            <v>0</v>
          </cell>
          <cell r="Z181">
            <v>0</v>
          </cell>
          <cell r="AA181">
            <v>0</v>
          </cell>
          <cell r="AC181">
            <v>0</v>
          </cell>
        </row>
        <row r="182">
          <cell r="X182">
            <v>0</v>
          </cell>
          <cell r="Y182">
            <v>0</v>
          </cell>
          <cell r="Z182">
            <v>0</v>
          </cell>
          <cell r="AA182">
            <v>0</v>
          </cell>
          <cell r="AC182">
            <v>0</v>
          </cell>
        </row>
        <row r="183">
          <cell r="X183">
            <v>0</v>
          </cell>
          <cell r="Y183">
            <v>0</v>
          </cell>
          <cell r="Z183">
            <v>0</v>
          </cell>
          <cell r="AA183">
            <v>0</v>
          </cell>
          <cell r="AC183">
            <v>0</v>
          </cell>
        </row>
        <row r="184">
          <cell r="X184">
            <v>0</v>
          </cell>
          <cell r="Y184">
            <v>0</v>
          </cell>
          <cell r="Z184">
            <v>0</v>
          </cell>
          <cell r="AA184">
            <v>0</v>
          </cell>
          <cell r="AC184">
            <v>0</v>
          </cell>
        </row>
        <row r="185">
          <cell r="X185">
            <v>0</v>
          </cell>
          <cell r="Y185">
            <v>0</v>
          </cell>
          <cell r="Z185">
            <v>0</v>
          </cell>
          <cell r="AA185">
            <v>0</v>
          </cell>
          <cell r="AC185">
            <v>0</v>
          </cell>
        </row>
        <row r="186">
          <cell r="X186">
            <v>0</v>
          </cell>
          <cell r="Y186">
            <v>0</v>
          </cell>
          <cell r="Z186">
            <v>0</v>
          </cell>
          <cell r="AA186">
            <v>0</v>
          </cell>
          <cell r="AC186">
            <v>0</v>
          </cell>
        </row>
        <row r="187">
          <cell r="X187">
            <v>0</v>
          </cell>
          <cell r="Y187">
            <v>0</v>
          </cell>
          <cell r="Z187">
            <v>0</v>
          </cell>
          <cell r="AA187">
            <v>0</v>
          </cell>
          <cell r="AC187">
            <v>0</v>
          </cell>
        </row>
        <row r="188">
          <cell r="X188">
            <v>0</v>
          </cell>
          <cell r="Y188">
            <v>0</v>
          </cell>
          <cell r="Z188">
            <v>0</v>
          </cell>
          <cell r="AA188">
            <v>0</v>
          </cell>
          <cell r="AC188">
            <v>0</v>
          </cell>
        </row>
        <row r="189">
          <cell r="X189">
            <v>0</v>
          </cell>
          <cell r="Y189">
            <v>0</v>
          </cell>
          <cell r="Z189">
            <v>0</v>
          </cell>
          <cell r="AA189">
            <v>0</v>
          </cell>
          <cell r="AC189">
            <v>0</v>
          </cell>
        </row>
        <row r="190">
          <cell r="X190">
            <v>0</v>
          </cell>
          <cell r="Y190">
            <v>0</v>
          </cell>
          <cell r="Z190">
            <v>0</v>
          </cell>
          <cell r="AA190">
            <v>0</v>
          </cell>
          <cell r="AC190">
            <v>0</v>
          </cell>
        </row>
        <row r="191">
          <cell r="X191">
            <v>0</v>
          </cell>
          <cell r="Y191">
            <v>0</v>
          </cell>
          <cell r="Z191">
            <v>0</v>
          </cell>
          <cell r="AA191">
            <v>0</v>
          </cell>
          <cell r="AC191">
            <v>0</v>
          </cell>
        </row>
        <row r="192">
          <cell r="X192">
            <v>0</v>
          </cell>
          <cell r="Y192">
            <v>0</v>
          </cell>
          <cell r="Z192">
            <v>0</v>
          </cell>
          <cell r="AA192">
            <v>0</v>
          </cell>
          <cell r="AC192">
            <v>0</v>
          </cell>
        </row>
        <row r="193">
          <cell r="X193">
            <v>0</v>
          </cell>
          <cell r="Y193">
            <v>0</v>
          </cell>
          <cell r="Z193">
            <v>0</v>
          </cell>
          <cell r="AA193">
            <v>0</v>
          </cell>
          <cell r="AC193">
            <v>0</v>
          </cell>
        </row>
        <row r="194">
          <cell r="X194">
            <v>0</v>
          </cell>
          <cell r="Y194">
            <v>0</v>
          </cell>
          <cell r="Z194">
            <v>0</v>
          </cell>
          <cell r="AA194">
            <v>0</v>
          </cell>
          <cell r="AC194">
            <v>0</v>
          </cell>
        </row>
        <row r="195">
          <cell r="X195">
            <v>0</v>
          </cell>
          <cell r="Y195">
            <v>0</v>
          </cell>
          <cell r="Z195">
            <v>0</v>
          </cell>
          <cell r="AA195">
            <v>0</v>
          </cell>
          <cell r="AC195">
            <v>0</v>
          </cell>
        </row>
        <row r="196">
          <cell r="X196">
            <v>0</v>
          </cell>
          <cell r="Y196">
            <v>0</v>
          </cell>
          <cell r="Z196">
            <v>0</v>
          </cell>
          <cell r="AA196">
            <v>0</v>
          </cell>
          <cell r="AC196">
            <v>0</v>
          </cell>
        </row>
        <row r="197">
          <cell r="X197">
            <v>0</v>
          </cell>
          <cell r="Y197">
            <v>0</v>
          </cell>
          <cell r="Z197">
            <v>0</v>
          </cell>
          <cell r="AA197">
            <v>0</v>
          </cell>
          <cell r="AC197">
            <v>0</v>
          </cell>
        </row>
        <row r="198">
          <cell r="X198">
            <v>0</v>
          </cell>
          <cell r="Y198">
            <v>0</v>
          </cell>
          <cell r="Z198">
            <v>0</v>
          </cell>
          <cell r="AA198">
            <v>0</v>
          </cell>
          <cell r="AC198">
            <v>0</v>
          </cell>
        </row>
        <row r="199">
          <cell r="X199">
            <v>0</v>
          </cell>
          <cell r="Y199">
            <v>0</v>
          </cell>
          <cell r="Z199">
            <v>0</v>
          </cell>
          <cell r="AA199">
            <v>0</v>
          </cell>
          <cell r="AC199">
            <v>0</v>
          </cell>
        </row>
        <row r="200">
          <cell r="X200">
            <v>0</v>
          </cell>
          <cell r="Y200">
            <v>0</v>
          </cell>
          <cell r="Z200">
            <v>0</v>
          </cell>
          <cell r="AA200">
            <v>0</v>
          </cell>
          <cell r="AC200">
            <v>0</v>
          </cell>
        </row>
        <row r="201">
          <cell r="X201">
            <v>0</v>
          </cell>
          <cell r="Y201">
            <v>0</v>
          </cell>
          <cell r="Z201">
            <v>0</v>
          </cell>
          <cell r="AA201">
            <v>0</v>
          </cell>
          <cell r="AC201">
            <v>0</v>
          </cell>
        </row>
      </sheetData>
      <sheetData sheetId="7">
        <row r="2">
          <cell r="X2">
            <v>0</v>
          </cell>
          <cell r="Y2">
            <v>0</v>
          </cell>
          <cell r="Z2">
            <v>0</v>
          </cell>
          <cell r="AA2">
            <v>0</v>
          </cell>
          <cell r="AC2">
            <v>0</v>
          </cell>
        </row>
        <row r="3">
          <cell r="X3">
            <v>0</v>
          </cell>
          <cell r="Y3">
            <v>0</v>
          </cell>
          <cell r="Z3">
            <v>0</v>
          </cell>
          <cell r="AA3">
            <v>0</v>
          </cell>
          <cell r="AC3">
            <v>0</v>
          </cell>
        </row>
        <row r="4">
          <cell r="X4">
            <v>0</v>
          </cell>
          <cell r="Y4">
            <v>0</v>
          </cell>
          <cell r="Z4">
            <v>0</v>
          </cell>
          <cell r="AA4">
            <v>0</v>
          </cell>
          <cell r="AC4">
            <v>0</v>
          </cell>
        </row>
        <row r="5">
          <cell r="X5">
            <v>0</v>
          </cell>
          <cell r="Y5">
            <v>0</v>
          </cell>
          <cell r="Z5">
            <v>0</v>
          </cell>
          <cell r="AA5">
            <v>0</v>
          </cell>
          <cell r="AC5">
            <v>0</v>
          </cell>
        </row>
        <row r="6">
          <cell r="X6">
            <v>0</v>
          </cell>
          <cell r="Y6">
            <v>0</v>
          </cell>
          <cell r="Z6">
            <v>0</v>
          </cell>
          <cell r="AA6">
            <v>0</v>
          </cell>
          <cell r="AC6">
            <v>0</v>
          </cell>
        </row>
        <row r="7">
          <cell r="X7">
            <v>0</v>
          </cell>
          <cell r="Y7">
            <v>0</v>
          </cell>
          <cell r="Z7">
            <v>0</v>
          </cell>
          <cell r="AA7">
            <v>0</v>
          </cell>
          <cell r="AC7">
            <v>0</v>
          </cell>
        </row>
        <row r="8">
          <cell r="X8">
            <v>0</v>
          </cell>
          <cell r="Y8">
            <v>0</v>
          </cell>
          <cell r="Z8">
            <v>0</v>
          </cell>
          <cell r="AA8">
            <v>0</v>
          </cell>
          <cell r="AC8">
            <v>0</v>
          </cell>
        </row>
        <row r="9">
          <cell r="X9">
            <v>0</v>
          </cell>
          <cell r="Y9">
            <v>0</v>
          </cell>
          <cell r="Z9">
            <v>0</v>
          </cell>
          <cell r="AA9">
            <v>0</v>
          </cell>
          <cell r="AC9">
            <v>0</v>
          </cell>
        </row>
        <row r="10">
          <cell r="X10">
            <v>0</v>
          </cell>
          <cell r="Y10">
            <v>0</v>
          </cell>
          <cell r="Z10">
            <v>0</v>
          </cell>
          <cell r="AA10">
            <v>0</v>
          </cell>
          <cell r="AC10">
            <v>0</v>
          </cell>
        </row>
        <row r="11">
          <cell r="X11">
            <v>0</v>
          </cell>
          <cell r="Y11">
            <v>0</v>
          </cell>
          <cell r="Z11">
            <v>0</v>
          </cell>
          <cell r="AA11">
            <v>0</v>
          </cell>
          <cell r="AC11">
            <v>0</v>
          </cell>
        </row>
        <row r="12">
          <cell r="X12">
            <v>0</v>
          </cell>
          <cell r="Y12">
            <v>0</v>
          </cell>
          <cell r="Z12">
            <v>0</v>
          </cell>
          <cell r="AA12">
            <v>0</v>
          </cell>
          <cell r="AC12">
            <v>0</v>
          </cell>
        </row>
        <row r="13">
          <cell r="X13">
            <v>0</v>
          </cell>
          <cell r="Y13">
            <v>0</v>
          </cell>
          <cell r="Z13">
            <v>0</v>
          </cell>
          <cell r="AA13">
            <v>0</v>
          </cell>
          <cell r="AC13">
            <v>0</v>
          </cell>
        </row>
        <row r="14">
          <cell r="X14">
            <v>0</v>
          </cell>
          <cell r="Y14">
            <v>0</v>
          </cell>
          <cell r="Z14">
            <v>0</v>
          </cell>
          <cell r="AA14">
            <v>0</v>
          </cell>
          <cell r="AC14">
            <v>0</v>
          </cell>
        </row>
        <row r="15">
          <cell r="X15">
            <v>0</v>
          </cell>
          <cell r="Y15">
            <v>0</v>
          </cell>
          <cell r="Z15">
            <v>0</v>
          </cell>
          <cell r="AA15">
            <v>0</v>
          </cell>
          <cell r="AC15">
            <v>0</v>
          </cell>
        </row>
        <row r="16">
          <cell r="X16">
            <v>0</v>
          </cell>
          <cell r="Y16">
            <v>0</v>
          </cell>
          <cell r="Z16">
            <v>0</v>
          </cell>
          <cell r="AA16">
            <v>0</v>
          </cell>
          <cell r="AC16">
            <v>0</v>
          </cell>
        </row>
        <row r="17">
          <cell r="X17">
            <v>0</v>
          </cell>
          <cell r="Y17">
            <v>0</v>
          </cell>
          <cell r="Z17">
            <v>0</v>
          </cell>
          <cell r="AA17">
            <v>0</v>
          </cell>
          <cell r="AC17">
            <v>0</v>
          </cell>
        </row>
        <row r="18">
          <cell r="X18">
            <v>0</v>
          </cell>
          <cell r="Y18">
            <v>0</v>
          </cell>
          <cell r="Z18">
            <v>0</v>
          </cell>
          <cell r="AA18">
            <v>0</v>
          </cell>
          <cell r="AC18">
            <v>0</v>
          </cell>
        </row>
        <row r="19">
          <cell r="X19">
            <v>0</v>
          </cell>
          <cell r="Y19">
            <v>0</v>
          </cell>
          <cell r="Z19">
            <v>0</v>
          </cell>
          <cell r="AA19">
            <v>0</v>
          </cell>
          <cell r="AC19">
            <v>0</v>
          </cell>
        </row>
        <row r="20">
          <cell r="X20">
            <v>0</v>
          </cell>
          <cell r="Y20">
            <v>0</v>
          </cell>
          <cell r="Z20">
            <v>0</v>
          </cell>
          <cell r="AA20">
            <v>0</v>
          </cell>
          <cell r="AC20">
            <v>0</v>
          </cell>
        </row>
        <row r="21">
          <cell r="X21">
            <v>0</v>
          </cell>
          <cell r="Y21">
            <v>0</v>
          </cell>
          <cell r="Z21">
            <v>0</v>
          </cell>
          <cell r="AA21">
            <v>0</v>
          </cell>
          <cell r="AC21">
            <v>0</v>
          </cell>
        </row>
        <row r="22">
          <cell r="X22">
            <v>0</v>
          </cell>
          <cell r="Y22">
            <v>0</v>
          </cell>
          <cell r="Z22">
            <v>0</v>
          </cell>
          <cell r="AA22">
            <v>0</v>
          </cell>
          <cell r="AC22">
            <v>0</v>
          </cell>
        </row>
        <row r="23">
          <cell r="X23">
            <v>0</v>
          </cell>
          <cell r="Y23">
            <v>0</v>
          </cell>
          <cell r="Z23">
            <v>0</v>
          </cell>
          <cell r="AA23">
            <v>0</v>
          </cell>
          <cell r="AC23">
            <v>0</v>
          </cell>
        </row>
        <row r="24">
          <cell r="X24">
            <v>0</v>
          </cell>
          <cell r="Y24">
            <v>0</v>
          </cell>
          <cell r="Z24">
            <v>0</v>
          </cell>
          <cell r="AA24">
            <v>0</v>
          </cell>
          <cell r="AC24">
            <v>0</v>
          </cell>
        </row>
        <row r="25">
          <cell r="X25">
            <v>0</v>
          </cell>
          <cell r="Y25">
            <v>0</v>
          </cell>
          <cell r="Z25">
            <v>0</v>
          </cell>
          <cell r="AA25">
            <v>0</v>
          </cell>
          <cell r="AC25">
            <v>0</v>
          </cell>
        </row>
        <row r="26">
          <cell r="X26">
            <v>0</v>
          </cell>
          <cell r="Y26">
            <v>0</v>
          </cell>
          <cell r="Z26">
            <v>0</v>
          </cell>
          <cell r="AA26">
            <v>0</v>
          </cell>
          <cell r="AC26">
            <v>0</v>
          </cell>
        </row>
        <row r="27">
          <cell r="X27">
            <v>0</v>
          </cell>
          <cell r="Y27">
            <v>0</v>
          </cell>
          <cell r="Z27">
            <v>0</v>
          </cell>
          <cell r="AA27">
            <v>0</v>
          </cell>
          <cell r="AC27">
            <v>0</v>
          </cell>
        </row>
        <row r="28">
          <cell r="X28">
            <v>0</v>
          </cell>
          <cell r="Y28">
            <v>0</v>
          </cell>
          <cell r="Z28">
            <v>0</v>
          </cell>
          <cell r="AA28">
            <v>0</v>
          </cell>
          <cell r="AC28">
            <v>0</v>
          </cell>
        </row>
        <row r="29">
          <cell r="X29">
            <v>0</v>
          </cell>
          <cell r="Y29">
            <v>0</v>
          </cell>
          <cell r="Z29">
            <v>0</v>
          </cell>
          <cell r="AA29">
            <v>0</v>
          </cell>
          <cell r="AC29">
            <v>0</v>
          </cell>
        </row>
        <row r="30">
          <cell r="X30">
            <v>0</v>
          </cell>
          <cell r="Y30">
            <v>0</v>
          </cell>
          <cell r="Z30">
            <v>0</v>
          </cell>
          <cell r="AA30">
            <v>0</v>
          </cell>
          <cell r="AC30">
            <v>0</v>
          </cell>
        </row>
        <row r="31">
          <cell r="X31">
            <v>0</v>
          </cell>
          <cell r="Y31">
            <v>0</v>
          </cell>
          <cell r="Z31">
            <v>0</v>
          </cell>
          <cell r="AA31">
            <v>0</v>
          </cell>
          <cell r="AC31">
            <v>0</v>
          </cell>
        </row>
        <row r="32">
          <cell r="X32">
            <v>0</v>
          </cell>
          <cell r="Y32">
            <v>0</v>
          </cell>
          <cell r="Z32">
            <v>0</v>
          </cell>
          <cell r="AA32">
            <v>0</v>
          </cell>
          <cell r="AC32">
            <v>0</v>
          </cell>
        </row>
        <row r="33">
          <cell r="X33">
            <v>0</v>
          </cell>
          <cell r="Y33">
            <v>0</v>
          </cell>
          <cell r="Z33">
            <v>0</v>
          </cell>
          <cell r="AA33">
            <v>0</v>
          </cell>
          <cell r="AC33">
            <v>0</v>
          </cell>
        </row>
        <row r="34">
          <cell r="X34">
            <v>0</v>
          </cell>
          <cell r="Y34">
            <v>0</v>
          </cell>
          <cell r="Z34">
            <v>0</v>
          </cell>
          <cell r="AA34">
            <v>0</v>
          </cell>
          <cell r="AC34">
            <v>0</v>
          </cell>
        </row>
        <row r="35">
          <cell r="X35">
            <v>0</v>
          </cell>
          <cell r="Y35">
            <v>0</v>
          </cell>
          <cell r="Z35">
            <v>0</v>
          </cell>
          <cell r="AA35">
            <v>0</v>
          </cell>
          <cell r="AC35">
            <v>0</v>
          </cell>
        </row>
        <row r="36">
          <cell r="X36">
            <v>0</v>
          </cell>
          <cell r="Y36">
            <v>0</v>
          </cell>
          <cell r="Z36">
            <v>0</v>
          </cell>
          <cell r="AA36">
            <v>0</v>
          </cell>
          <cell r="AC36">
            <v>0</v>
          </cell>
        </row>
        <row r="37">
          <cell r="X37">
            <v>0</v>
          </cell>
          <cell r="Y37">
            <v>0</v>
          </cell>
          <cell r="Z37">
            <v>0</v>
          </cell>
          <cell r="AA37">
            <v>0</v>
          </cell>
          <cell r="AC37">
            <v>0</v>
          </cell>
        </row>
        <row r="38">
          <cell r="X38">
            <v>0</v>
          </cell>
          <cell r="Y38">
            <v>0</v>
          </cell>
          <cell r="Z38">
            <v>0</v>
          </cell>
          <cell r="AA38">
            <v>0</v>
          </cell>
          <cell r="AC38">
            <v>0</v>
          </cell>
        </row>
        <row r="39">
          <cell r="X39">
            <v>0</v>
          </cell>
          <cell r="Y39">
            <v>0</v>
          </cell>
          <cell r="Z39">
            <v>0</v>
          </cell>
          <cell r="AA39">
            <v>0</v>
          </cell>
          <cell r="AC39">
            <v>0</v>
          </cell>
        </row>
        <row r="40">
          <cell r="X40">
            <v>0</v>
          </cell>
          <cell r="Y40">
            <v>0</v>
          </cell>
          <cell r="Z40">
            <v>0</v>
          </cell>
          <cell r="AA40">
            <v>0</v>
          </cell>
          <cell r="AC40">
            <v>0</v>
          </cell>
        </row>
        <row r="41">
          <cell r="X41">
            <v>0</v>
          </cell>
          <cell r="Y41">
            <v>0</v>
          </cell>
          <cell r="Z41">
            <v>0</v>
          </cell>
          <cell r="AA41">
            <v>0</v>
          </cell>
          <cell r="AC41">
            <v>0</v>
          </cell>
        </row>
        <row r="42">
          <cell r="X42">
            <v>0</v>
          </cell>
          <cell r="Y42">
            <v>0</v>
          </cell>
          <cell r="Z42">
            <v>0</v>
          </cell>
          <cell r="AA42">
            <v>0</v>
          </cell>
          <cell r="AC42">
            <v>0</v>
          </cell>
        </row>
        <row r="43">
          <cell r="X43">
            <v>0</v>
          </cell>
          <cell r="Y43">
            <v>0</v>
          </cell>
          <cell r="Z43">
            <v>0</v>
          </cell>
          <cell r="AA43">
            <v>0</v>
          </cell>
          <cell r="AC43">
            <v>0</v>
          </cell>
        </row>
        <row r="44">
          <cell r="X44">
            <v>0</v>
          </cell>
          <cell r="Y44">
            <v>0</v>
          </cell>
          <cell r="Z44">
            <v>0</v>
          </cell>
          <cell r="AA44">
            <v>0</v>
          </cell>
          <cell r="AC44">
            <v>0</v>
          </cell>
        </row>
        <row r="45">
          <cell r="X45">
            <v>0</v>
          </cell>
          <cell r="Y45">
            <v>0</v>
          </cell>
          <cell r="Z45">
            <v>0</v>
          </cell>
          <cell r="AA45">
            <v>0</v>
          </cell>
          <cell r="AC45">
            <v>0</v>
          </cell>
        </row>
        <row r="46">
          <cell r="X46">
            <v>0</v>
          </cell>
          <cell r="Y46">
            <v>0</v>
          </cell>
          <cell r="Z46">
            <v>0</v>
          </cell>
          <cell r="AA46">
            <v>0</v>
          </cell>
          <cell r="AC46">
            <v>0</v>
          </cell>
        </row>
        <row r="47">
          <cell r="X47">
            <v>0</v>
          </cell>
          <cell r="Y47">
            <v>0</v>
          </cell>
          <cell r="Z47">
            <v>0</v>
          </cell>
          <cell r="AA47">
            <v>0</v>
          </cell>
          <cell r="AC47">
            <v>0</v>
          </cell>
        </row>
        <row r="48">
          <cell r="X48">
            <v>0</v>
          </cell>
          <cell r="Y48">
            <v>0</v>
          </cell>
          <cell r="Z48">
            <v>0</v>
          </cell>
          <cell r="AA48">
            <v>0</v>
          </cell>
          <cell r="AC48">
            <v>0</v>
          </cell>
        </row>
        <row r="49">
          <cell r="X49">
            <v>0</v>
          </cell>
          <cell r="Y49">
            <v>0</v>
          </cell>
          <cell r="Z49">
            <v>0</v>
          </cell>
          <cell r="AA49">
            <v>0</v>
          </cell>
          <cell r="AC49">
            <v>0</v>
          </cell>
        </row>
        <row r="50">
          <cell r="X50">
            <v>0</v>
          </cell>
          <cell r="Y50">
            <v>0</v>
          </cell>
          <cell r="Z50">
            <v>0</v>
          </cell>
          <cell r="AA50">
            <v>0</v>
          </cell>
          <cell r="AC50">
            <v>0</v>
          </cell>
        </row>
        <row r="51">
          <cell r="X51">
            <v>0</v>
          </cell>
          <cell r="Y51">
            <v>0</v>
          </cell>
          <cell r="Z51">
            <v>0</v>
          </cell>
          <cell r="AA51">
            <v>0</v>
          </cell>
          <cell r="AC51">
            <v>0</v>
          </cell>
        </row>
        <row r="52">
          <cell r="X52">
            <v>0</v>
          </cell>
          <cell r="Y52">
            <v>0</v>
          </cell>
          <cell r="Z52">
            <v>0</v>
          </cell>
          <cell r="AA52">
            <v>0</v>
          </cell>
          <cell r="AC52">
            <v>0</v>
          </cell>
        </row>
        <row r="53">
          <cell r="X53">
            <v>0</v>
          </cell>
          <cell r="Y53">
            <v>0</v>
          </cell>
          <cell r="Z53">
            <v>0</v>
          </cell>
          <cell r="AA53">
            <v>0</v>
          </cell>
          <cell r="AC53">
            <v>0</v>
          </cell>
        </row>
        <row r="54">
          <cell r="X54">
            <v>0</v>
          </cell>
          <cell r="Y54">
            <v>0</v>
          </cell>
          <cell r="Z54">
            <v>0</v>
          </cell>
          <cell r="AA54">
            <v>0</v>
          </cell>
          <cell r="AC54">
            <v>0</v>
          </cell>
        </row>
        <row r="55">
          <cell r="X55">
            <v>0</v>
          </cell>
          <cell r="Y55">
            <v>0</v>
          </cell>
          <cell r="Z55">
            <v>0</v>
          </cell>
          <cell r="AA55">
            <v>0</v>
          </cell>
          <cell r="AC55">
            <v>0</v>
          </cell>
        </row>
        <row r="56">
          <cell r="X56">
            <v>0</v>
          </cell>
          <cell r="Y56">
            <v>0</v>
          </cell>
          <cell r="Z56">
            <v>0</v>
          </cell>
          <cell r="AA56">
            <v>0</v>
          </cell>
          <cell r="AC56">
            <v>0</v>
          </cell>
        </row>
        <row r="57">
          <cell r="X57">
            <v>0</v>
          </cell>
          <cell r="Y57">
            <v>0</v>
          </cell>
          <cell r="Z57">
            <v>0</v>
          </cell>
          <cell r="AA57">
            <v>0</v>
          </cell>
          <cell r="AC57">
            <v>0</v>
          </cell>
        </row>
        <row r="58">
          <cell r="X58">
            <v>0</v>
          </cell>
          <cell r="Y58">
            <v>0</v>
          </cell>
          <cell r="Z58">
            <v>0</v>
          </cell>
          <cell r="AA58">
            <v>0</v>
          </cell>
          <cell r="AC58">
            <v>0</v>
          </cell>
        </row>
        <row r="59">
          <cell r="X59">
            <v>0</v>
          </cell>
          <cell r="Y59">
            <v>0</v>
          </cell>
          <cell r="Z59">
            <v>0</v>
          </cell>
          <cell r="AA59">
            <v>0</v>
          </cell>
          <cell r="AC59">
            <v>0</v>
          </cell>
        </row>
        <row r="60">
          <cell r="X60">
            <v>0</v>
          </cell>
          <cell r="Y60">
            <v>0</v>
          </cell>
          <cell r="Z60">
            <v>0</v>
          </cell>
          <cell r="AA60">
            <v>0</v>
          </cell>
          <cell r="AC60">
            <v>0</v>
          </cell>
        </row>
        <row r="61">
          <cell r="X61">
            <v>0</v>
          </cell>
          <cell r="Y61">
            <v>0</v>
          </cell>
          <cell r="Z61">
            <v>0</v>
          </cell>
          <cell r="AA61">
            <v>0</v>
          </cell>
          <cell r="AC61">
            <v>0</v>
          </cell>
        </row>
        <row r="62">
          <cell r="X62">
            <v>0</v>
          </cell>
          <cell r="Y62">
            <v>0</v>
          </cell>
          <cell r="Z62">
            <v>0</v>
          </cell>
          <cell r="AA62">
            <v>0</v>
          </cell>
          <cell r="AC62">
            <v>0</v>
          </cell>
        </row>
        <row r="63">
          <cell r="X63">
            <v>0</v>
          </cell>
          <cell r="Y63">
            <v>0</v>
          </cell>
          <cell r="Z63">
            <v>0</v>
          </cell>
          <cell r="AA63">
            <v>0</v>
          </cell>
          <cell r="AC63">
            <v>0</v>
          </cell>
        </row>
        <row r="64">
          <cell r="X64">
            <v>0</v>
          </cell>
          <cell r="Y64">
            <v>0</v>
          </cell>
          <cell r="Z64">
            <v>0</v>
          </cell>
          <cell r="AA64">
            <v>0</v>
          </cell>
          <cell r="AC64">
            <v>0</v>
          </cell>
        </row>
        <row r="65">
          <cell r="X65">
            <v>0</v>
          </cell>
          <cell r="Y65">
            <v>0</v>
          </cell>
          <cell r="Z65">
            <v>0</v>
          </cell>
          <cell r="AA65">
            <v>0</v>
          </cell>
          <cell r="AC65">
            <v>0</v>
          </cell>
        </row>
        <row r="66">
          <cell r="X66">
            <v>0</v>
          </cell>
          <cell r="Y66">
            <v>0</v>
          </cell>
          <cell r="Z66">
            <v>0</v>
          </cell>
          <cell r="AA66">
            <v>0</v>
          </cell>
          <cell r="AC66">
            <v>0</v>
          </cell>
        </row>
        <row r="67">
          <cell r="X67">
            <v>0</v>
          </cell>
          <cell r="Y67">
            <v>0</v>
          </cell>
          <cell r="Z67">
            <v>0</v>
          </cell>
          <cell r="AA67">
            <v>0</v>
          </cell>
          <cell r="AC67">
            <v>0</v>
          </cell>
        </row>
        <row r="68">
          <cell r="X68">
            <v>0</v>
          </cell>
          <cell r="Y68">
            <v>0</v>
          </cell>
          <cell r="Z68">
            <v>0</v>
          </cell>
          <cell r="AA68">
            <v>0</v>
          </cell>
          <cell r="AC68">
            <v>0</v>
          </cell>
        </row>
        <row r="69">
          <cell r="X69">
            <v>0</v>
          </cell>
          <cell r="Y69">
            <v>0</v>
          </cell>
          <cell r="Z69">
            <v>0</v>
          </cell>
          <cell r="AA69">
            <v>0</v>
          </cell>
          <cell r="AC69">
            <v>0</v>
          </cell>
        </row>
        <row r="70">
          <cell r="X70">
            <v>0</v>
          </cell>
          <cell r="Y70">
            <v>0</v>
          </cell>
          <cell r="Z70">
            <v>0</v>
          </cell>
          <cell r="AA70">
            <v>0</v>
          </cell>
          <cell r="AC70">
            <v>0</v>
          </cell>
        </row>
        <row r="71">
          <cell r="X71">
            <v>0</v>
          </cell>
          <cell r="Y71">
            <v>0</v>
          </cell>
          <cell r="Z71">
            <v>0</v>
          </cell>
          <cell r="AA71">
            <v>0</v>
          </cell>
          <cell r="AC71">
            <v>0</v>
          </cell>
        </row>
        <row r="72">
          <cell r="X72">
            <v>0</v>
          </cell>
          <cell r="Y72">
            <v>0</v>
          </cell>
          <cell r="Z72">
            <v>0</v>
          </cell>
          <cell r="AA72">
            <v>0</v>
          </cell>
          <cell r="AC72">
            <v>0</v>
          </cell>
        </row>
        <row r="73">
          <cell r="X73">
            <v>0</v>
          </cell>
          <cell r="Y73">
            <v>0</v>
          </cell>
          <cell r="Z73">
            <v>0</v>
          </cell>
          <cell r="AA73">
            <v>0</v>
          </cell>
          <cell r="AC73">
            <v>0</v>
          </cell>
        </row>
        <row r="74">
          <cell r="X74">
            <v>0</v>
          </cell>
          <cell r="Y74">
            <v>0</v>
          </cell>
          <cell r="Z74">
            <v>0</v>
          </cell>
          <cell r="AA74">
            <v>0</v>
          </cell>
          <cell r="AC74">
            <v>0</v>
          </cell>
        </row>
        <row r="75">
          <cell r="X75">
            <v>0</v>
          </cell>
          <cell r="Y75">
            <v>0</v>
          </cell>
          <cell r="Z75">
            <v>0</v>
          </cell>
          <cell r="AA75">
            <v>0</v>
          </cell>
          <cell r="AC75">
            <v>0</v>
          </cell>
        </row>
        <row r="76">
          <cell r="X76">
            <v>0</v>
          </cell>
          <cell r="Y76">
            <v>0</v>
          </cell>
          <cell r="Z76">
            <v>0</v>
          </cell>
          <cell r="AA76">
            <v>0</v>
          </cell>
          <cell r="AC76">
            <v>0</v>
          </cell>
        </row>
        <row r="77">
          <cell r="X77">
            <v>0</v>
          </cell>
          <cell r="Y77">
            <v>0</v>
          </cell>
          <cell r="Z77">
            <v>0</v>
          </cell>
          <cell r="AA77">
            <v>0</v>
          </cell>
          <cell r="AC77">
            <v>0</v>
          </cell>
        </row>
        <row r="78">
          <cell r="X78">
            <v>0</v>
          </cell>
          <cell r="Y78">
            <v>0</v>
          </cell>
          <cell r="Z78">
            <v>0</v>
          </cell>
          <cell r="AA78">
            <v>0</v>
          </cell>
          <cell r="AC78">
            <v>0</v>
          </cell>
        </row>
        <row r="79">
          <cell r="X79">
            <v>0</v>
          </cell>
          <cell r="Y79">
            <v>0</v>
          </cell>
          <cell r="Z79">
            <v>0</v>
          </cell>
          <cell r="AA79">
            <v>0</v>
          </cell>
          <cell r="AC79">
            <v>0</v>
          </cell>
        </row>
        <row r="80">
          <cell r="X80">
            <v>0</v>
          </cell>
          <cell r="Y80">
            <v>0</v>
          </cell>
          <cell r="Z80">
            <v>0</v>
          </cell>
          <cell r="AA80">
            <v>0</v>
          </cell>
          <cell r="AC80">
            <v>0</v>
          </cell>
        </row>
        <row r="81">
          <cell r="X81">
            <v>0</v>
          </cell>
          <cell r="Y81">
            <v>0</v>
          </cell>
          <cell r="Z81">
            <v>0</v>
          </cell>
          <cell r="AA81">
            <v>0</v>
          </cell>
          <cell r="AC81">
            <v>0</v>
          </cell>
        </row>
        <row r="82">
          <cell r="X82">
            <v>0</v>
          </cell>
          <cell r="Y82">
            <v>0</v>
          </cell>
          <cell r="Z82">
            <v>0</v>
          </cell>
          <cell r="AA82">
            <v>0</v>
          </cell>
          <cell r="AC82">
            <v>0</v>
          </cell>
        </row>
        <row r="83">
          <cell r="X83">
            <v>0</v>
          </cell>
          <cell r="Y83">
            <v>0</v>
          </cell>
          <cell r="Z83">
            <v>0</v>
          </cell>
          <cell r="AA83">
            <v>0</v>
          </cell>
          <cell r="AC83">
            <v>0</v>
          </cell>
        </row>
        <row r="84">
          <cell r="X84">
            <v>0</v>
          </cell>
          <cell r="Y84">
            <v>0</v>
          </cell>
          <cell r="Z84">
            <v>0</v>
          </cell>
          <cell r="AA84">
            <v>0</v>
          </cell>
          <cell r="AC84">
            <v>0</v>
          </cell>
        </row>
        <row r="85">
          <cell r="X85">
            <v>0</v>
          </cell>
          <cell r="Y85">
            <v>0</v>
          </cell>
          <cell r="Z85">
            <v>0</v>
          </cell>
          <cell r="AA85">
            <v>0</v>
          </cell>
          <cell r="AC85">
            <v>0</v>
          </cell>
        </row>
        <row r="86">
          <cell r="X86">
            <v>0</v>
          </cell>
          <cell r="Y86">
            <v>0</v>
          </cell>
          <cell r="Z86">
            <v>0</v>
          </cell>
          <cell r="AA86">
            <v>0</v>
          </cell>
          <cell r="AC86">
            <v>0</v>
          </cell>
        </row>
        <row r="87">
          <cell r="X87">
            <v>0</v>
          </cell>
          <cell r="Y87">
            <v>0</v>
          </cell>
          <cell r="Z87">
            <v>0</v>
          </cell>
          <cell r="AA87">
            <v>0</v>
          </cell>
          <cell r="AC87">
            <v>0</v>
          </cell>
        </row>
        <row r="88">
          <cell r="X88">
            <v>0</v>
          </cell>
          <cell r="Y88">
            <v>0</v>
          </cell>
          <cell r="Z88">
            <v>0</v>
          </cell>
          <cell r="AA88">
            <v>0</v>
          </cell>
          <cell r="AC88">
            <v>0</v>
          </cell>
        </row>
        <row r="89">
          <cell r="X89">
            <v>0</v>
          </cell>
          <cell r="Y89">
            <v>0</v>
          </cell>
          <cell r="Z89">
            <v>0</v>
          </cell>
          <cell r="AA89">
            <v>0</v>
          </cell>
          <cell r="AC89">
            <v>0</v>
          </cell>
        </row>
        <row r="90">
          <cell r="X90">
            <v>0</v>
          </cell>
          <cell r="Y90">
            <v>0</v>
          </cell>
          <cell r="Z90">
            <v>0</v>
          </cell>
          <cell r="AA90">
            <v>0</v>
          </cell>
          <cell r="AC90">
            <v>0</v>
          </cell>
        </row>
        <row r="91">
          <cell r="X91">
            <v>0</v>
          </cell>
          <cell r="Y91">
            <v>0</v>
          </cell>
          <cell r="Z91">
            <v>0</v>
          </cell>
          <cell r="AA91">
            <v>0</v>
          </cell>
          <cell r="AC91">
            <v>0</v>
          </cell>
        </row>
        <row r="92">
          <cell r="X92">
            <v>0</v>
          </cell>
          <cell r="Y92">
            <v>0</v>
          </cell>
          <cell r="Z92">
            <v>0</v>
          </cell>
          <cell r="AA92">
            <v>0</v>
          </cell>
          <cell r="AC92">
            <v>0</v>
          </cell>
        </row>
        <row r="93">
          <cell r="X93">
            <v>0</v>
          </cell>
          <cell r="Y93">
            <v>0</v>
          </cell>
          <cell r="Z93">
            <v>0</v>
          </cell>
          <cell r="AA93">
            <v>0</v>
          </cell>
          <cell r="AC93">
            <v>0</v>
          </cell>
        </row>
        <row r="94">
          <cell r="X94">
            <v>0</v>
          </cell>
          <cell r="Y94">
            <v>0</v>
          </cell>
          <cell r="Z94">
            <v>0</v>
          </cell>
          <cell r="AA94">
            <v>0</v>
          </cell>
          <cell r="AC94">
            <v>0</v>
          </cell>
        </row>
        <row r="95">
          <cell r="X95">
            <v>0</v>
          </cell>
          <cell r="Y95">
            <v>0</v>
          </cell>
          <cell r="Z95">
            <v>0</v>
          </cell>
          <cell r="AA95">
            <v>0</v>
          </cell>
          <cell r="AC95">
            <v>0</v>
          </cell>
        </row>
        <row r="96">
          <cell r="X96">
            <v>0</v>
          </cell>
          <cell r="Y96">
            <v>0</v>
          </cell>
          <cell r="Z96">
            <v>0</v>
          </cell>
          <cell r="AA96">
            <v>0</v>
          </cell>
          <cell r="AC96">
            <v>0</v>
          </cell>
        </row>
        <row r="97">
          <cell r="X97">
            <v>0</v>
          </cell>
          <cell r="Y97">
            <v>0</v>
          </cell>
          <cell r="Z97">
            <v>0</v>
          </cell>
          <cell r="AA97">
            <v>0</v>
          </cell>
          <cell r="AC97">
            <v>0</v>
          </cell>
        </row>
        <row r="98">
          <cell r="X98">
            <v>0</v>
          </cell>
          <cell r="Y98">
            <v>0</v>
          </cell>
          <cell r="Z98">
            <v>0</v>
          </cell>
          <cell r="AA98">
            <v>0</v>
          </cell>
          <cell r="AC98">
            <v>0</v>
          </cell>
        </row>
        <row r="99">
          <cell r="X99">
            <v>0</v>
          </cell>
          <cell r="Y99">
            <v>0</v>
          </cell>
          <cell r="Z99">
            <v>0</v>
          </cell>
          <cell r="AA99">
            <v>0</v>
          </cell>
          <cell r="AC99">
            <v>0</v>
          </cell>
        </row>
        <row r="100">
          <cell r="X100">
            <v>0</v>
          </cell>
          <cell r="Y100">
            <v>0</v>
          </cell>
          <cell r="Z100">
            <v>0</v>
          </cell>
          <cell r="AA100">
            <v>0</v>
          </cell>
          <cell r="AC100">
            <v>0</v>
          </cell>
        </row>
      </sheetData>
      <sheetData sheetId="8"/>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Summary"/>
      <sheetName val="May-12 vs Nov-11"/>
      <sheetName val="Branch Detail"/>
      <sheetName val="RC-1NET"/>
      <sheetName val="Campus Detail"/>
      <sheetName val="ABM Detail"/>
      <sheetName val="PCF On-Net"/>
      <sheetName val="PCF Off-Net"/>
      <sheetName val="PCF DSL 1FLs "/>
      <sheetName val="Campus CoS"/>
      <sheetName val="Campus Tax Summary"/>
      <sheetName val="MAC Details"/>
    </sheetNames>
    <sheetDataSet>
      <sheetData sheetId="0" refreshError="1"/>
      <sheetData sheetId="1" refreshError="1"/>
      <sheetData sheetId="2" refreshError="1"/>
      <sheetData sheetId="3" refreshError="1"/>
      <sheetData sheetId="4" refreshError="1"/>
      <sheetData sheetId="5" refreshError="1"/>
      <sheetData sheetId="6">
        <row r="17">
          <cell r="G17" t="str">
            <v>Prov</v>
          </cell>
        </row>
        <row r="18">
          <cell r="G18" t="str">
            <v>BC</v>
          </cell>
        </row>
        <row r="19">
          <cell r="G19" t="str">
            <v>BC</v>
          </cell>
        </row>
        <row r="20">
          <cell r="G20" t="str">
            <v>BC</v>
          </cell>
        </row>
        <row r="21">
          <cell r="G21" t="str">
            <v>BC</v>
          </cell>
        </row>
        <row r="22">
          <cell r="G22" t="str">
            <v>BC</v>
          </cell>
        </row>
        <row r="23">
          <cell r="G23" t="str">
            <v>BC</v>
          </cell>
        </row>
        <row r="24">
          <cell r="G24" t="str">
            <v>ALB</v>
          </cell>
        </row>
        <row r="25">
          <cell r="G25" t="str">
            <v>ALB</v>
          </cell>
        </row>
        <row r="26">
          <cell r="G26" t="str">
            <v>BC</v>
          </cell>
        </row>
        <row r="27">
          <cell r="G27" t="str">
            <v>BC</v>
          </cell>
        </row>
        <row r="28">
          <cell r="G28" t="str">
            <v>ALB</v>
          </cell>
        </row>
        <row r="29">
          <cell r="G29" t="str">
            <v>BC</v>
          </cell>
        </row>
        <row r="30">
          <cell r="G30" t="str">
            <v>BC</v>
          </cell>
        </row>
        <row r="31">
          <cell r="G31" t="str">
            <v>BC</v>
          </cell>
        </row>
        <row r="32">
          <cell r="G32" t="str">
            <v>ALB</v>
          </cell>
        </row>
        <row r="33">
          <cell r="G33" t="str">
            <v>SA</v>
          </cell>
        </row>
        <row r="34">
          <cell r="G34" t="str">
            <v>BC</v>
          </cell>
        </row>
        <row r="35">
          <cell r="G35" t="str">
            <v>BC</v>
          </cell>
        </row>
        <row r="36">
          <cell r="G36" t="str">
            <v>BC</v>
          </cell>
        </row>
        <row r="37">
          <cell r="G37" t="str">
            <v>ALB</v>
          </cell>
        </row>
        <row r="38">
          <cell r="G38" t="str">
            <v>BC</v>
          </cell>
        </row>
        <row r="39">
          <cell r="G39" t="str">
            <v>ALB</v>
          </cell>
        </row>
        <row r="40">
          <cell r="G40" t="str">
            <v>ALB</v>
          </cell>
        </row>
        <row r="41">
          <cell r="G41" t="str">
            <v>BC</v>
          </cell>
        </row>
        <row r="42">
          <cell r="G42" t="str">
            <v>ALB</v>
          </cell>
        </row>
        <row r="43">
          <cell r="G43" t="str">
            <v>ALB</v>
          </cell>
        </row>
        <row r="44">
          <cell r="G44" t="str">
            <v>ALB</v>
          </cell>
        </row>
        <row r="45">
          <cell r="G45" t="str">
            <v>ALB</v>
          </cell>
        </row>
        <row r="46">
          <cell r="G46" t="str">
            <v>ALB</v>
          </cell>
        </row>
        <row r="47">
          <cell r="G47" t="str">
            <v>SA</v>
          </cell>
        </row>
        <row r="48">
          <cell r="G48" t="str">
            <v>BC</v>
          </cell>
        </row>
        <row r="49">
          <cell r="G49" t="str">
            <v>SA</v>
          </cell>
        </row>
        <row r="50">
          <cell r="G50" t="str">
            <v>ALB</v>
          </cell>
        </row>
        <row r="51">
          <cell r="G51" t="str">
            <v>ONT</v>
          </cell>
        </row>
        <row r="52">
          <cell r="G52" t="str">
            <v>ONT</v>
          </cell>
        </row>
        <row r="53">
          <cell r="G53" t="str">
            <v>ONT</v>
          </cell>
        </row>
        <row r="54">
          <cell r="G54" t="str">
            <v>ONT</v>
          </cell>
        </row>
        <row r="55">
          <cell r="G55" t="str">
            <v>ONT</v>
          </cell>
        </row>
        <row r="56">
          <cell r="G56" t="str">
            <v>ONT</v>
          </cell>
        </row>
        <row r="57">
          <cell r="G57" t="str">
            <v>ALB</v>
          </cell>
        </row>
        <row r="58">
          <cell r="G58" t="str">
            <v>BC</v>
          </cell>
        </row>
        <row r="59">
          <cell r="G59" t="str">
            <v>ONT</v>
          </cell>
        </row>
        <row r="60">
          <cell r="G60" t="str">
            <v>ONT</v>
          </cell>
        </row>
        <row r="61">
          <cell r="G61" t="str">
            <v>BC</v>
          </cell>
        </row>
        <row r="62">
          <cell r="G62" t="str">
            <v>ONT</v>
          </cell>
        </row>
        <row r="63">
          <cell r="G63" t="str">
            <v>ONT</v>
          </cell>
        </row>
        <row r="64">
          <cell r="G64" t="str">
            <v>ONT</v>
          </cell>
        </row>
        <row r="65">
          <cell r="G65" t="str">
            <v>ONT</v>
          </cell>
        </row>
        <row r="66">
          <cell r="G66" t="str">
            <v>ONT</v>
          </cell>
        </row>
        <row r="67">
          <cell r="G67" t="str">
            <v>ONT</v>
          </cell>
        </row>
        <row r="68">
          <cell r="G68" t="str">
            <v>ONT</v>
          </cell>
        </row>
        <row r="69">
          <cell r="G69" t="str">
            <v>BC</v>
          </cell>
        </row>
        <row r="70">
          <cell r="G70" t="str">
            <v>ONT</v>
          </cell>
        </row>
        <row r="71">
          <cell r="G71" t="str">
            <v>ONT</v>
          </cell>
        </row>
        <row r="72">
          <cell r="G72" t="str">
            <v>ONT</v>
          </cell>
        </row>
        <row r="73">
          <cell r="G73" t="str">
            <v>ALB</v>
          </cell>
        </row>
        <row r="74">
          <cell r="G74" t="str">
            <v>ALB</v>
          </cell>
        </row>
        <row r="75">
          <cell r="G75" t="str">
            <v>BC</v>
          </cell>
        </row>
        <row r="76">
          <cell r="G76" t="str">
            <v>BC</v>
          </cell>
        </row>
        <row r="77">
          <cell r="G77" t="str">
            <v>ONT</v>
          </cell>
        </row>
        <row r="78">
          <cell r="G78" t="str">
            <v>ONT</v>
          </cell>
        </row>
        <row r="79">
          <cell r="G79" t="str">
            <v>SA</v>
          </cell>
        </row>
        <row r="80">
          <cell r="G80" t="str">
            <v>ALB</v>
          </cell>
        </row>
        <row r="81">
          <cell r="G81" t="str">
            <v>ONT</v>
          </cell>
        </row>
        <row r="82">
          <cell r="G82" t="str">
            <v>ONT</v>
          </cell>
        </row>
        <row r="83">
          <cell r="G83" t="str">
            <v>ONT</v>
          </cell>
        </row>
        <row r="84">
          <cell r="G84" t="str">
            <v>BC</v>
          </cell>
        </row>
        <row r="85">
          <cell r="G85" t="str">
            <v>BC</v>
          </cell>
        </row>
        <row r="86">
          <cell r="G86" t="str">
            <v>ONT</v>
          </cell>
        </row>
        <row r="87">
          <cell r="G87" t="str">
            <v>ONT</v>
          </cell>
        </row>
        <row r="88">
          <cell r="G88" t="str">
            <v>BC</v>
          </cell>
        </row>
        <row r="89">
          <cell r="G89" t="str">
            <v>ONT</v>
          </cell>
        </row>
        <row r="90">
          <cell r="G90" t="str">
            <v>ONT</v>
          </cell>
        </row>
        <row r="91">
          <cell r="G91" t="str">
            <v>ONT</v>
          </cell>
        </row>
        <row r="92">
          <cell r="G92" t="str">
            <v>NB</v>
          </cell>
        </row>
        <row r="93">
          <cell r="G93" t="str">
            <v>ONT</v>
          </cell>
        </row>
        <row r="94">
          <cell r="G94" t="str">
            <v>ALB</v>
          </cell>
        </row>
        <row r="95">
          <cell r="G95" t="str">
            <v>ALB</v>
          </cell>
        </row>
        <row r="96">
          <cell r="G96" t="str">
            <v>ALB</v>
          </cell>
        </row>
        <row r="97">
          <cell r="G97" t="str">
            <v>ONT</v>
          </cell>
        </row>
        <row r="98">
          <cell r="G98" t="str">
            <v>ONT</v>
          </cell>
        </row>
        <row r="99">
          <cell r="G99" t="str">
            <v>SA</v>
          </cell>
        </row>
        <row r="100">
          <cell r="G100" t="str">
            <v>ONt</v>
          </cell>
        </row>
        <row r="101">
          <cell r="G101" t="str">
            <v>NS</v>
          </cell>
        </row>
        <row r="102">
          <cell r="G102" t="str">
            <v>NS</v>
          </cell>
        </row>
        <row r="103">
          <cell r="G103" t="str">
            <v>ONT</v>
          </cell>
        </row>
        <row r="104">
          <cell r="G104" t="str">
            <v>NFLD</v>
          </cell>
        </row>
        <row r="105">
          <cell r="G105" t="str">
            <v>NB</v>
          </cell>
        </row>
        <row r="106">
          <cell r="G106" t="str">
            <v>ONT</v>
          </cell>
        </row>
        <row r="107">
          <cell r="G107" t="str">
            <v>ONT</v>
          </cell>
        </row>
        <row r="108">
          <cell r="G108" t="str">
            <v>ONT</v>
          </cell>
        </row>
        <row r="109">
          <cell r="G109" t="str">
            <v>ONT</v>
          </cell>
        </row>
        <row r="110">
          <cell r="G110" t="str">
            <v>ONT</v>
          </cell>
        </row>
        <row r="111">
          <cell r="G111" t="str">
            <v>NFLD</v>
          </cell>
        </row>
        <row r="112">
          <cell r="G112" t="str">
            <v>NB</v>
          </cell>
        </row>
        <row r="113">
          <cell r="G113" t="str">
            <v>ONT</v>
          </cell>
        </row>
        <row r="114">
          <cell r="G114" t="str">
            <v>ONT</v>
          </cell>
        </row>
        <row r="115">
          <cell r="G115" t="str">
            <v>NS</v>
          </cell>
        </row>
        <row r="116">
          <cell r="G116" t="str">
            <v>NS</v>
          </cell>
        </row>
        <row r="117">
          <cell r="G117" t="str">
            <v>ONT</v>
          </cell>
        </row>
        <row r="118">
          <cell r="G118" t="str">
            <v>ONT</v>
          </cell>
        </row>
        <row r="119">
          <cell r="G119" t="str">
            <v>ONT</v>
          </cell>
        </row>
        <row r="120">
          <cell r="G120" t="str">
            <v>ONT</v>
          </cell>
        </row>
        <row r="121">
          <cell r="G121" t="str">
            <v>NB</v>
          </cell>
        </row>
        <row r="122">
          <cell r="G122" t="str">
            <v>ONT</v>
          </cell>
        </row>
        <row r="123">
          <cell r="G123" t="str">
            <v>ONT</v>
          </cell>
        </row>
        <row r="124">
          <cell r="G124" t="str">
            <v>NS</v>
          </cell>
        </row>
        <row r="125">
          <cell r="G125" t="str">
            <v>ONT</v>
          </cell>
        </row>
        <row r="126">
          <cell r="G126" t="str">
            <v>PEI</v>
          </cell>
        </row>
        <row r="127">
          <cell r="G127" t="str">
            <v>ONT</v>
          </cell>
        </row>
        <row r="128">
          <cell r="G128" t="str">
            <v>ONT</v>
          </cell>
        </row>
        <row r="129">
          <cell r="G129" t="str">
            <v>ONT</v>
          </cell>
        </row>
        <row r="130">
          <cell r="G130" t="str">
            <v>ONT</v>
          </cell>
        </row>
        <row r="131">
          <cell r="G131" t="str">
            <v>ONT</v>
          </cell>
        </row>
        <row r="132">
          <cell r="G132" t="str">
            <v>ONT</v>
          </cell>
        </row>
        <row r="133">
          <cell r="G133" t="str">
            <v>PEI</v>
          </cell>
        </row>
        <row r="134">
          <cell r="G134" t="str">
            <v>ONT</v>
          </cell>
        </row>
        <row r="135">
          <cell r="G135" t="str">
            <v>ONT</v>
          </cell>
        </row>
        <row r="136">
          <cell r="G136" t="str">
            <v>ONT</v>
          </cell>
        </row>
        <row r="137">
          <cell r="G137" t="str">
            <v>ONT</v>
          </cell>
        </row>
        <row r="138">
          <cell r="G138" t="str">
            <v>NB</v>
          </cell>
        </row>
        <row r="139">
          <cell r="G139" t="str">
            <v>ONT</v>
          </cell>
        </row>
        <row r="140">
          <cell r="G140" t="str">
            <v>ONT</v>
          </cell>
        </row>
        <row r="141">
          <cell r="G141" t="str">
            <v>ONT</v>
          </cell>
        </row>
        <row r="142">
          <cell r="G142" t="str">
            <v>ONT</v>
          </cell>
        </row>
        <row r="143">
          <cell r="G143" t="str">
            <v>ONT</v>
          </cell>
        </row>
        <row r="144">
          <cell r="G144" t="str">
            <v>ONT</v>
          </cell>
        </row>
        <row r="145">
          <cell r="G145" t="str">
            <v>ONT</v>
          </cell>
        </row>
        <row r="146">
          <cell r="G146" t="str">
            <v>ONT</v>
          </cell>
        </row>
        <row r="147">
          <cell r="G147" t="str">
            <v>ONT</v>
          </cell>
        </row>
        <row r="148">
          <cell r="G148" t="str">
            <v>ONT</v>
          </cell>
        </row>
        <row r="149">
          <cell r="G149" t="str">
            <v>ONT</v>
          </cell>
        </row>
        <row r="150">
          <cell r="G150" t="str">
            <v>ONT</v>
          </cell>
        </row>
        <row r="151">
          <cell r="G151" t="str">
            <v>ONT</v>
          </cell>
        </row>
        <row r="152">
          <cell r="G152" t="str">
            <v>ONT</v>
          </cell>
        </row>
        <row r="153">
          <cell r="G153" t="str">
            <v>ONT</v>
          </cell>
        </row>
        <row r="154">
          <cell r="G154" t="str">
            <v>ONT</v>
          </cell>
        </row>
        <row r="155">
          <cell r="G155" t="str">
            <v>ONT</v>
          </cell>
        </row>
        <row r="156">
          <cell r="G156" t="str">
            <v>ONT</v>
          </cell>
        </row>
        <row r="157">
          <cell r="G157" t="str">
            <v>NFLD</v>
          </cell>
        </row>
        <row r="158">
          <cell r="G158" t="str">
            <v>ONT</v>
          </cell>
        </row>
        <row r="159">
          <cell r="G159" t="str">
            <v>ONT</v>
          </cell>
        </row>
        <row r="160">
          <cell r="G160" t="str">
            <v>ONT</v>
          </cell>
        </row>
        <row r="161">
          <cell r="G161" t="str">
            <v>ONT</v>
          </cell>
        </row>
        <row r="162">
          <cell r="G162" t="str">
            <v>ONT</v>
          </cell>
        </row>
        <row r="163">
          <cell r="G163" t="str">
            <v>ONT</v>
          </cell>
        </row>
        <row r="164">
          <cell r="G164" t="str">
            <v>ONT</v>
          </cell>
        </row>
        <row r="165">
          <cell r="G165" t="str">
            <v>NS</v>
          </cell>
        </row>
        <row r="166">
          <cell r="G166" t="str">
            <v>ONT</v>
          </cell>
        </row>
        <row r="167">
          <cell r="G167" t="str">
            <v>ONT</v>
          </cell>
        </row>
        <row r="168">
          <cell r="G168" t="str">
            <v>ONT</v>
          </cell>
        </row>
        <row r="169">
          <cell r="G169" t="str">
            <v>ONT</v>
          </cell>
        </row>
        <row r="170">
          <cell r="G170" t="str">
            <v>ONT</v>
          </cell>
        </row>
        <row r="171">
          <cell r="G171" t="str">
            <v>NS</v>
          </cell>
        </row>
        <row r="172">
          <cell r="G172" t="str">
            <v>ONT</v>
          </cell>
        </row>
        <row r="173">
          <cell r="G173" t="str">
            <v>ONT</v>
          </cell>
        </row>
        <row r="174">
          <cell r="G174" t="str">
            <v>ONT</v>
          </cell>
        </row>
        <row r="175">
          <cell r="G175" t="str">
            <v>ONT</v>
          </cell>
        </row>
        <row r="176">
          <cell r="G176" t="str">
            <v>ONT</v>
          </cell>
        </row>
        <row r="177">
          <cell r="G177" t="str">
            <v>NB</v>
          </cell>
        </row>
        <row r="178">
          <cell r="G178" t="str">
            <v>ONT</v>
          </cell>
        </row>
        <row r="179">
          <cell r="G179" t="str">
            <v>ONT</v>
          </cell>
        </row>
        <row r="180">
          <cell r="G180" t="str">
            <v>ONT</v>
          </cell>
        </row>
        <row r="181">
          <cell r="G181" t="str">
            <v>NS</v>
          </cell>
        </row>
        <row r="182">
          <cell r="G182" t="str">
            <v>ONT</v>
          </cell>
        </row>
        <row r="183">
          <cell r="G183" t="str">
            <v>ONT</v>
          </cell>
        </row>
        <row r="184">
          <cell r="G184" t="str">
            <v>NS</v>
          </cell>
        </row>
        <row r="185">
          <cell r="G185" t="str">
            <v>NB</v>
          </cell>
        </row>
        <row r="186">
          <cell r="G186" t="str">
            <v>ONT</v>
          </cell>
        </row>
        <row r="187">
          <cell r="G187" t="str">
            <v>ONT</v>
          </cell>
        </row>
        <row r="188">
          <cell r="G188" t="str">
            <v>ONT</v>
          </cell>
        </row>
        <row r="189">
          <cell r="G189" t="str">
            <v>ONT</v>
          </cell>
        </row>
        <row r="190">
          <cell r="G190" t="str">
            <v>ONT</v>
          </cell>
        </row>
        <row r="191">
          <cell r="G191" t="str">
            <v>NS</v>
          </cell>
        </row>
        <row r="192">
          <cell r="G192" t="str">
            <v>ONT</v>
          </cell>
        </row>
        <row r="193">
          <cell r="G193" t="str">
            <v>ONT</v>
          </cell>
        </row>
        <row r="194">
          <cell r="G194" t="str">
            <v>ONT</v>
          </cell>
        </row>
        <row r="195">
          <cell r="G195" t="str">
            <v>ONT</v>
          </cell>
        </row>
        <row r="196">
          <cell r="G196" t="str">
            <v>ONT</v>
          </cell>
        </row>
        <row r="197">
          <cell r="G197" t="str">
            <v>ONT</v>
          </cell>
        </row>
        <row r="198">
          <cell r="G198" t="str">
            <v>ONT</v>
          </cell>
        </row>
        <row r="199">
          <cell r="G199" t="str">
            <v>ONT</v>
          </cell>
        </row>
        <row r="200">
          <cell r="G200" t="str">
            <v>NB</v>
          </cell>
        </row>
        <row r="201">
          <cell r="G201" t="str">
            <v>ONT</v>
          </cell>
        </row>
        <row r="202">
          <cell r="G202" t="str">
            <v>ONT</v>
          </cell>
        </row>
        <row r="203">
          <cell r="G203" t="str">
            <v>ONT</v>
          </cell>
        </row>
        <row r="204">
          <cell r="G204" t="str">
            <v>NFLD</v>
          </cell>
        </row>
        <row r="205">
          <cell r="G205" t="str">
            <v>NS</v>
          </cell>
        </row>
        <row r="206">
          <cell r="G206" t="str">
            <v>ONT</v>
          </cell>
        </row>
        <row r="207">
          <cell r="G207" t="str">
            <v>ONT</v>
          </cell>
        </row>
        <row r="208">
          <cell r="G208" t="str">
            <v>ONT</v>
          </cell>
        </row>
        <row r="209">
          <cell r="G209" t="str">
            <v>ONT</v>
          </cell>
        </row>
        <row r="210">
          <cell r="G210" t="str">
            <v>ONT</v>
          </cell>
        </row>
        <row r="211">
          <cell r="G211" t="str">
            <v>ONT</v>
          </cell>
        </row>
        <row r="212">
          <cell r="G212" t="str">
            <v>ONT</v>
          </cell>
        </row>
        <row r="213">
          <cell r="G213" t="str">
            <v>ONT</v>
          </cell>
        </row>
        <row r="214">
          <cell r="G214" t="str">
            <v>ONT</v>
          </cell>
        </row>
        <row r="215">
          <cell r="G215" t="str">
            <v>NS</v>
          </cell>
        </row>
        <row r="216">
          <cell r="G216" t="str">
            <v>ONT</v>
          </cell>
        </row>
        <row r="217">
          <cell r="G217" t="str">
            <v>ONT</v>
          </cell>
        </row>
        <row r="218">
          <cell r="G218" t="str">
            <v>ONT</v>
          </cell>
        </row>
        <row r="219">
          <cell r="G219" t="str">
            <v>ONT</v>
          </cell>
        </row>
        <row r="220">
          <cell r="G220" t="str">
            <v>ONT</v>
          </cell>
        </row>
        <row r="221">
          <cell r="G221" t="str">
            <v>ONT</v>
          </cell>
        </row>
        <row r="222">
          <cell r="G222" t="str">
            <v>NB</v>
          </cell>
        </row>
        <row r="223">
          <cell r="G223" t="str">
            <v>ONT</v>
          </cell>
        </row>
        <row r="224">
          <cell r="G224" t="str">
            <v>ONT</v>
          </cell>
        </row>
        <row r="225">
          <cell r="G225" t="str">
            <v>NS</v>
          </cell>
        </row>
        <row r="226">
          <cell r="G226" t="str">
            <v>ONT</v>
          </cell>
        </row>
        <row r="227">
          <cell r="G227" t="str">
            <v>ONT</v>
          </cell>
        </row>
        <row r="228">
          <cell r="G228" t="str">
            <v>ONT</v>
          </cell>
        </row>
        <row r="229">
          <cell r="G229" t="str">
            <v>ONT</v>
          </cell>
        </row>
        <row r="230">
          <cell r="G230" t="str">
            <v>ONT</v>
          </cell>
        </row>
        <row r="231">
          <cell r="G231" t="str">
            <v>ONT</v>
          </cell>
        </row>
        <row r="232">
          <cell r="G232" t="str">
            <v>ONT</v>
          </cell>
        </row>
        <row r="233">
          <cell r="G233" t="str">
            <v>ONT</v>
          </cell>
        </row>
        <row r="234">
          <cell r="G234" t="str">
            <v>ONT</v>
          </cell>
        </row>
        <row r="235">
          <cell r="G235" t="str">
            <v>ONT</v>
          </cell>
        </row>
        <row r="236">
          <cell r="G236" t="str">
            <v>ONT</v>
          </cell>
        </row>
        <row r="237">
          <cell r="G237" t="str">
            <v>ONT</v>
          </cell>
        </row>
        <row r="238">
          <cell r="G238" t="str">
            <v>ONT</v>
          </cell>
        </row>
        <row r="239">
          <cell r="G239" t="str">
            <v>ONT</v>
          </cell>
        </row>
        <row r="240">
          <cell r="G240" t="str">
            <v>ONT</v>
          </cell>
        </row>
        <row r="241">
          <cell r="G241" t="str">
            <v>ONT</v>
          </cell>
        </row>
        <row r="242">
          <cell r="G242" t="str">
            <v>ONT</v>
          </cell>
        </row>
        <row r="243">
          <cell r="G243" t="str">
            <v>ONT</v>
          </cell>
        </row>
        <row r="244">
          <cell r="G244" t="str">
            <v>ONT</v>
          </cell>
        </row>
        <row r="245">
          <cell r="G245" t="str">
            <v>NS</v>
          </cell>
        </row>
        <row r="246">
          <cell r="G246" t="str">
            <v>NS</v>
          </cell>
        </row>
        <row r="247">
          <cell r="G247" t="str">
            <v>ONT</v>
          </cell>
        </row>
        <row r="248">
          <cell r="G248" t="str">
            <v>ONT</v>
          </cell>
        </row>
        <row r="249">
          <cell r="G249" t="str">
            <v>ONT</v>
          </cell>
        </row>
        <row r="250">
          <cell r="G250" t="str">
            <v>NFLD</v>
          </cell>
        </row>
        <row r="251">
          <cell r="G251" t="str">
            <v>ONT</v>
          </cell>
        </row>
        <row r="252">
          <cell r="G252" t="str">
            <v>ONT</v>
          </cell>
        </row>
        <row r="253">
          <cell r="G253" t="str">
            <v>NB</v>
          </cell>
        </row>
        <row r="254">
          <cell r="G254" t="str">
            <v>ONT</v>
          </cell>
        </row>
        <row r="255">
          <cell r="G255" t="str">
            <v>NB</v>
          </cell>
        </row>
        <row r="256">
          <cell r="G256" t="str">
            <v>ONT</v>
          </cell>
        </row>
        <row r="257">
          <cell r="G257" t="str">
            <v>ONT</v>
          </cell>
        </row>
        <row r="258">
          <cell r="G258" t="str">
            <v>NB</v>
          </cell>
        </row>
        <row r="259">
          <cell r="G259" t="str">
            <v>ONT</v>
          </cell>
        </row>
        <row r="260">
          <cell r="G260" t="str">
            <v>ONT</v>
          </cell>
        </row>
        <row r="261">
          <cell r="G261" t="str">
            <v>ONT</v>
          </cell>
        </row>
        <row r="262">
          <cell r="G262" t="str">
            <v>ONT</v>
          </cell>
        </row>
        <row r="263">
          <cell r="G263" t="str">
            <v>ONT</v>
          </cell>
        </row>
        <row r="264">
          <cell r="G264" t="str">
            <v>SA</v>
          </cell>
        </row>
        <row r="265">
          <cell r="G265" t="str">
            <v>SA</v>
          </cell>
        </row>
        <row r="266">
          <cell r="G266" t="str">
            <v>SA</v>
          </cell>
        </row>
      </sheetData>
      <sheetData sheetId="7">
        <row r="17">
          <cell r="G17" t="str">
            <v>Prov</v>
          </cell>
        </row>
        <row r="18">
          <cell r="G18" t="str">
            <v>ALB</v>
          </cell>
        </row>
        <row r="19">
          <cell r="G19" t="str">
            <v>ALB</v>
          </cell>
        </row>
        <row r="20">
          <cell r="G20" t="str">
            <v>ALB</v>
          </cell>
        </row>
        <row r="21">
          <cell r="G21" t="str">
            <v>ALB</v>
          </cell>
        </row>
        <row r="22">
          <cell r="G22" t="str">
            <v>ALB</v>
          </cell>
        </row>
        <row r="23">
          <cell r="G23" t="str">
            <v>ALB</v>
          </cell>
        </row>
        <row r="24">
          <cell r="G24" t="str">
            <v>ALB</v>
          </cell>
        </row>
        <row r="25">
          <cell r="G25" t="str">
            <v>ALB</v>
          </cell>
        </row>
        <row r="26">
          <cell r="G26" t="str">
            <v>BC</v>
          </cell>
        </row>
        <row r="27">
          <cell r="G27" t="str">
            <v>BC</v>
          </cell>
        </row>
        <row r="28">
          <cell r="G28" t="str">
            <v>MA</v>
          </cell>
        </row>
        <row r="29">
          <cell r="G29" t="str">
            <v>MA</v>
          </cell>
        </row>
        <row r="30">
          <cell r="G30" t="str">
            <v>MA</v>
          </cell>
        </row>
        <row r="31">
          <cell r="G31" t="str">
            <v>MA</v>
          </cell>
        </row>
        <row r="32">
          <cell r="G32" t="str">
            <v>MA</v>
          </cell>
        </row>
        <row r="33">
          <cell r="G33" t="str">
            <v>MA</v>
          </cell>
        </row>
        <row r="34">
          <cell r="G34" t="str">
            <v>MA</v>
          </cell>
        </row>
        <row r="35">
          <cell r="G35" t="str">
            <v>MA</v>
          </cell>
        </row>
        <row r="36">
          <cell r="G36" t="str">
            <v>MA</v>
          </cell>
        </row>
        <row r="37">
          <cell r="G37" t="str">
            <v>MA</v>
          </cell>
        </row>
        <row r="38">
          <cell r="G38" t="str">
            <v>NB</v>
          </cell>
        </row>
        <row r="39">
          <cell r="G39" t="str">
            <v>NB</v>
          </cell>
        </row>
        <row r="40">
          <cell r="G40" t="str">
            <v>NFLD</v>
          </cell>
        </row>
        <row r="41">
          <cell r="G41" t="str">
            <v>NS</v>
          </cell>
        </row>
        <row r="42">
          <cell r="G42" t="str">
            <v>NS</v>
          </cell>
        </row>
        <row r="43">
          <cell r="G43" t="str">
            <v>NS</v>
          </cell>
        </row>
        <row r="44">
          <cell r="G44" t="str">
            <v>NS</v>
          </cell>
        </row>
        <row r="45">
          <cell r="G45" t="str">
            <v>ONT</v>
          </cell>
        </row>
        <row r="46">
          <cell r="G46" t="str">
            <v>ONT</v>
          </cell>
        </row>
        <row r="47">
          <cell r="G47" t="str">
            <v>ONT</v>
          </cell>
        </row>
        <row r="48">
          <cell r="G48" t="str">
            <v>ONT</v>
          </cell>
        </row>
        <row r="49">
          <cell r="G49" t="str">
            <v>ONT</v>
          </cell>
        </row>
        <row r="50">
          <cell r="G50" t="str">
            <v>ONT</v>
          </cell>
        </row>
      </sheetData>
      <sheetData sheetId="8">
        <row r="17">
          <cell r="G17" t="str">
            <v>MA</v>
          </cell>
          <cell r="M17">
            <v>51.2</v>
          </cell>
        </row>
        <row r="18">
          <cell r="G18" t="str">
            <v>ALB</v>
          </cell>
          <cell r="M18">
            <v>46</v>
          </cell>
        </row>
        <row r="19">
          <cell r="G19" t="str">
            <v>ALB</v>
          </cell>
          <cell r="M19">
            <v>46</v>
          </cell>
        </row>
        <row r="20">
          <cell r="G20" t="str">
            <v>ALB</v>
          </cell>
          <cell r="M20">
            <v>46</v>
          </cell>
        </row>
        <row r="21">
          <cell r="G21" t="str">
            <v>ALB</v>
          </cell>
          <cell r="M21">
            <v>46</v>
          </cell>
        </row>
        <row r="22">
          <cell r="G22" t="str">
            <v>MA</v>
          </cell>
          <cell r="M22">
            <v>51.2</v>
          </cell>
        </row>
        <row r="23">
          <cell r="G23" t="str">
            <v>MA</v>
          </cell>
          <cell r="M23">
            <v>51.2</v>
          </cell>
        </row>
        <row r="24">
          <cell r="G24" t="str">
            <v>MA</v>
          </cell>
          <cell r="M24">
            <v>51.2</v>
          </cell>
        </row>
        <row r="25">
          <cell r="G25" t="str">
            <v>MA</v>
          </cell>
          <cell r="M25">
            <v>51.2</v>
          </cell>
        </row>
        <row r="26">
          <cell r="G26" t="str">
            <v>SA</v>
          </cell>
          <cell r="M26">
            <v>46</v>
          </cell>
        </row>
        <row r="27">
          <cell r="G27" t="str">
            <v>MA</v>
          </cell>
          <cell r="M27">
            <v>51.2</v>
          </cell>
        </row>
        <row r="28">
          <cell r="G28" t="str">
            <v>MA</v>
          </cell>
          <cell r="M28">
            <v>46</v>
          </cell>
        </row>
        <row r="29">
          <cell r="G29" t="str">
            <v>MA</v>
          </cell>
          <cell r="M29">
            <v>46</v>
          </cell>
        </row>
        <row r="30">
          <cell r="G30" t="str">
            <v>MA</v>
          </cell>
          <cell r="M30">
            <v>51.2</v>
          </cell>
        </row>
        <row r="31">
          <cell r="G31" t="str">
            <v>MA</v>
          </cell>
          <cell r="M31">
            <v>51.2</v>
          </cell>
        </row>
        <row r="32">
          <cell r="G32" t="str">
            <v>SA</v>
          </cell>
          <cell r="M32">
            <v>46</v>
          </cell>
        </row>
        <row r="33">
          <cell r="G33" t="str">
            <v>NB</v>
          </cell>
          <cell r="M33">
            <v>46</v>
          </cell>
        </row>
        <row r="34">
          <cell r="G34" t="str">
            <v>ALB</v>
          </cell>
          <cell r="L34" t="str">
            <v>Billed by project</v>
          </cell>
          <cell r="M34">
            <v>40</v>
          </cell>
        </row>
        <row r="35">
          <cell r="G35" t="str">
            <v>ALB</v>
          </cell>
          <cell r="L35" t="str">
            <v>Billed by project</v>
          </cell>
          <cell r="M35">
            <v>20</v>
          </cell>
        </row>
        <row r="36">
          <cell r="G36" t="str">
            <v>BC</v>
          </cell>
        </row>
        <row r="37">
          <cell r="G37" t="str">
            <v>NFLD</v>
          </cell>
        </row>
        <row r="38">
          <cell r="G38" t="str">
            <v>ONT</v>
          </cell>
        </row>
        <row r="39">
          <cell r="G39" t="str">
            <v>BC</v>
          </cell>
        </row>
        <row r="40">
          <cell r="G40" t="str">
            <v>BC</v>
          </cell>
        </row>
        <row r="41">
          <cell r="G41" t="str">
            <v>BC</v>
          </cell>
        </row>
        <row r="42">
          <cell r="G42" t="str">
            <v>BC</v>
          </cell>
        </row>
        <row r="43">
          <cell r="G43" t="str">
            <v>BC</v>
          </cell>
        </row>
        <row r="44">
          <cell r="G44" t="str">
            <v>ALB</v>
          </cell>
        </row>
        <row r="45">
          <cell r="G45" t="str">
            <v>BC</v>
          </cell>
        </row>
        <row r="46">
          <cell r="G46" t="str">
            <v>BC</v>
          </cell>
        </row>
        <row r="47">
          <cell r="G47" t="str">
            <v>ALB</v>
          </cell>
        </row>
        <row r="48">
          <cell r="G48" t="str">
            <v>SA</v>
          </cell>
        </row>
        <row r="49">
          <cell r="G49" t="str">
            <v>BC</v>
          </cell>
        </row>
        <row r="50">
          <cell r="G50" t="str">
            <v>ALB</v>
          </cell>
        </row>
        <row r="51">
          <cell r="G51" t="str">
            <v>BC</v>
          </cell>
        </row>
        <row r="52">
          <cell r="G52" t="str">
            <v>ALB</v>
          </cell>
        </row>
        <row r="53">
          <cell r="G53" t="str">
            <v>ALB</v>
          </cell>
        </row>
        <row r="54">
          <cell r="G54" t="str">
            <v>ALB</v>
          </cell>
        </row>
        <row r="55">
          <cell r="G55" t="str">
            <v>ALB</v>
          </cell>
        </row>
        <row r="56">
          <cell r="G56" t="str">
            <v>BC</v>
          </cell>
        </row>
        <row r="57">
          <cell r="G57" t="str">
            <v>BC</v>
          </cell>
        </row>
        <row r="58">
          <cell r="G58" t="str">
            <v>ALB</v>
          </cell>
        </row>
        <row r="59">
          <cell r="G59" t="str">
            <v>BC</v>
          </cell>
        </row>
        <row r="60">
          <cell r="G60" t="str">
            <v>ALB</v>
          </cell>
        </row>
        <row r="61">
          <cell r="G61" t="str">
            <v>BC</v>
          </cell>
        </row>
        <row r="62">
          <cell r="G62" t="str">
            <v>ALB</v>
          </cell>
        </row>
        <row r="63">
          <cell r="G63" t="str">
            <v>BC</v>
          </cell>
        </row>
        <row r="64">
          <cell r="G64" t="str">
            <v>BC</v>
          </cell>
        </row>
        <row r="65">
          <cell r="G65" t="str">
            <v>BC</v>
          </cell>
        </row>
        <row r="66">
          <cell r="G66" t="str">
            <v>BC</v>
          </cell>
        </row>
        <row r="67">
          <cell r="G67" t="str">
            <v>ALB</v>
          </cell>
        </row>
        <row r="68">
          <cell r="G68" t="str">
            <v>ALB</v>
          </cell>
        </row>
        <row r="69">
          <cell r="G69" t="str">
            <v>SA</v>
          </cell>
        </row>
        <row r="70">
          <cell r="G70" t="str">
            <v>SA</v>
          </cell>
        </row>
      </sheetData>
      <sheetData sheetId="9" refreshError="1"/>
      <sheetData sheetId="10" refreshError="1"/>
      <sheetData sheetId="11"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GenParm"/>
      <sheetName val="Demand Forecast"/>
      <sheetName val="Total Demand"/>
      <sheetName val="Capital IFC"/>
      <sheetName val="Ref Plan - Rev Det"/>
      <sheetName val="Ref Plan - Cap Det"/>
      <sheetName val="Dlg_E3_Settings"/>
      <sheetName val="Capital CF's"/>
      <sheetName val="FOE CF's "/>
      <sheetName val="NCAMS Billing"/>
      <sheetName val="Notes"/>
      <sheetName val="Alternate Plan"/>
      <sheetName val="UtilServRpt"/>
      <sheetName val="Econ_Finance_Rpts"/>
      <sheetName val="Reference Plan"/>
      <sheetName val="Alternate minus Reference"/>
      <sheetName val="LookUps"/>
      <sheetName val="VBM_Print"/>
      <sheetName val="VBM_View"/>
      <sheetName val="VBM_Update"/>
      <sheetName val="VBM_ReadOtherGenParm"/>
      <sheetName val="E3Menu"/>
      <sheetName val="VBM_Rpt_Rangefmt"/>
      <sheetName val="VBM_E3_Reports"/>
      <sheetName val="SuperCalc"/>
      <sheetName val="FCTR_Tables"/>
      <sheetName val="Econ_Finance_Rpts Alt"/>
      <sheetName val="Econ_Finance_Rpts Ref"/>
      <sheetName val="Econ_Finance_Rpts Alt-Ref"/>
      <sheetName val="Billing Dev. Costs"/>
      <sheetName val="98-02"/>
      <sheetName val="Ref and Alt ECF"/>
      <sheetName val="ImportEconParm"/>
      <sheetName val="Dlg_OtherGenParm"/>
      <sheetName val="Dlg_Cap_Inputs"/>
      <sheetName val="Dlg_Exp_Inputs"/>
      <sheetName val="Dlg_Rev_Inputs"/>
      <sheetName val="Dlg_Dmd_Inputs"/>
      <sheetName val="Dlg_OpLse_Inputs"/>
      <sheetName val="Dlg_CpLse_Inputs"/>
      <sheetName val="Dialog_parm"/>
      <sheetName val="ExistServRptTempl"/>
      <sheetName val="UtilServRptTempl"/>
      <sheetName val="NewServRptTempl"/>
      <sheetName val="E3WKB.XLM"/>
      <sheetName val="Auto"/>
      <sheetName val="StudyParm"/>
      <sheetName val="ShowRpts"/>
      <sheetName val="DetTables"/>
      <sheetName val="Alt Plan - Cap Det"/>
      <sheetName val="Ref Plan - Exp Det"/>
      <sheetName val="Alt Plan - Rev Det"/>
      <sheetName val="E3TB"/>
      <sheetName val="DmdInput"/>
      <sheetName val="AddDel"/>
      <sheetName val="Check_Alt_or_Ref"/>
      <sheetName val="E3_Settings"/>
      <sheetName val="CapAddDel"/>
      <sheetName val="ExpAddDel"/>
      <sheetName val="RevAddDel"/>
      <sheetName val="DmdAddDel"/>
      <sheetName val="OpLseAddDel"/>
      <sheetName val="CpLseAdd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Telcos (SPM Cost Update)"/>
      <sheetName val="DTC and SPM (SPM Cost Update)"/>
      <sheetName val="Telcos"/>
      <sheetName val="Bell Summary"/>
      <sheetName val="Bell Class 4 Weighting"/>
      <sheetName val="DTC Only"/>
      <sheetName val="DTC and SPM"/>
      <sheetName val="MTM"/>
      <sheetName val="ENET"/>
      <sheetName val="Core"/>
      <sheetName val="1995 DEF'Ns"/>
      <sheetName val="1995 Switching"/>
      <sheetName val="1995 Transm-Fibre"/>
      <sheetName val="1995 Transm-Dig."/>
      <sheetName val="1995 Other"/>
      <sheetName val="1995 Status"/>
      <sheetName val="fin_ITC"/>
      <sheetName val="fin_MTS"/>
      <sheetName val="fin_MTT"/>
      <sheetName val="fin_NBT"/>
      <sheetName val="fin_NFL"/>
      <sheetName val="fin_SSK"/>
      <sheetName val="fin_B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GenParm"/>
      <sheetName val="Demand Forecast"/>
      <sheetName val="Total Demand"/>
      <sheetName val="Capital IFC"/>
      <sheetName val="Ref Plan - Rev Det"/>
      <sheetName val="Ref Plan - Cap Det"/>
      <sheetName val="Dlg_E3_Settings"/>
      <sheetName val="Capital CF's"/>
      <sheetName val="FOE CF's "/>
      <sheetName val="NCAMS Billing"/>
      <sheetName val="Notes"/>
      <sheetName val="Alternate Plan"/>
      <sheetName val="UtilServRpt"/>
      <sheetName val="Econ_Finance_Rpts"/>
      <sheetName val="Reference Plan"/>
      <sheetName val="Alternate minus Reference"/>
      <sheetName val="LookUps"/>
      <sheetName val="VBM_Print"/>
      <sheetName val="VBM_View"/>
      <sheetName val="VBM_Update"/>
      <sheetName val="VBM_ReadOtherGenParm"/>
      <sheetName val="E3Menu"/>
      <sheetName val="VBM_Rpt_Rangefmt"/>
      <sheetName val="VBM_E3_Reports"/>
      <sheetName val="SuperCalc"/>
      <sheetName val="FCTR_Tables"/>
      <sheetName val="Econ_Finance_Rpts Alt"/>
      <sheetName val="Econ_Finance_Rpts Ref"/>
      <sheetName val="Econ_Finance_Rpts Alt-Ref"/>
      <sheetName val="Billing Dev. Costs"/>
      <sheetName val="98-02"/>
      <sheetName val="Ref and Alt ECF"/>
      <sheetName val="ImportEconParm"/>
      <sheetName val="Dlg_OtherGenParm"/>
      <sheetName val="Dlg_Cap_Inputs"/>
      <sheetName val="Dlg_Exp_Inputs"/>
      <sheetName val="Dlg_Rev_Inputs"/>
      <sheetName val="Dlg_Dmd_Inputs"/>
      <sheetName val="Dlg_OpLse_Inputs"/>
      <sheetName val="Dlg_CpLse_Inputs"/>
      <sheetName val="Dialog_parm"/>
      <sheetName val="ExistServRptTempl"/>
      <sheetName val="UtilServRptTempl"/>
      <sheetName val="NewServRptTempl"/>
      <sheetName val="E3WKB.XLM"/>
      <sheetName val="Auto"/>
      <sheetName val="StudyParm"/>
      <sheetName val="ShowRpts"/>
      <sheetName val="DetTables"/>
      <sheetName val="Alt Plan - Cap Det"/>
      <sheetName val="Ref Plan - Exp Det"/>
      <sheetName val="Alt Plan - Rev Det"/>
      <sheetName val="E3TB"/>
      <sheetName val="DmdInput"/>
      <sheetName val="AddDel"/>
      <sheetName val="Check_Alt_or_Ref"/>
      <sheetName val="E3_Settings"/>
      <sheetName val="CapAddDel"/>
      <sheetName val="ExpAddDel"/>
      <sheetName val="RevAddDel"/>
      <sheetName val="DmdAddDel"/>
      <sheetName val="OpLseAddDel"/>
      <sheetName val="CpLseAdd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formulas"/>
      <sheetName val="rates"/>
      <sheetName val="parameters"/>
      <sheetName val="instructions"/>
      <sheetName val="indu"/>
      <sheetName val="npanxx"/>
      <sheetName val="suzanne"/>
      <sheetName val="OUTPUT"/>
      <sheetName val="work"/>
      <sheetName val="a-z data"/>
      <sheetName val="eas"/>
      <sheetName val="wire centre data"/>
      <sheetName val="adjoining list"/>
    </sheetNames>
    <sheetDataSet>
      <sheetData sheetId="0" refreshError="1"/>
      <sheetData sheetId="1" refreshError="1"/>
      <sheetData sheetId="2"/>
      <sheetData sheetId="3" refreshError="1"/>
      <sheetData sheetId="4">
        <row r="2">
          <cell r="A2" t="str">
            <v>BARION18</v>
          </cell>
          <cell r="B2" t="str">
            <v>BARION18</v>
          </cell>
          <cell r="C2" t="str">
            <v>BARRIE</v>
          </cell>
          <cell r="D2">
            <v>3</v>
          </cell>
          <cell r="E2">
            <v>1</v>
          </cell>
        </row>
        <row r="3">
          <cell r="A3" t="str">
            <v>BKVLON45</v>
          </cell>
          <cell r="B3" t="str">
            <v>BKVLON45</v>
          </cell>
          <cell r="C3" t="str">
            <v>BROCKVILLE</v>
          </cell>
          <cell r="D3">
            <v>3</v>
          </cell>
          <cell r="E3">
            <v>2</v>
          </cell>
        </row>
        <row r="4">
          <cell r="A4" t="str">
            <v>BLVLON24</v>
          </cell>
          <cell r="B4" t="str">
            <v>BLVLON24</v>
          </cell>
          <cell r="C4" t="str">
            <v>BELLEVILLE</v>
          </cell>
          <cell r="D4">
            <v>2</v>
          </cell>
          <cell r="E4">
            <v>1</v>
          </cell>
        </row>
        <row r="5">
          <cell r="A5" t="str">
            <v>BMTNON13</v>
          </cell>
          <cell r="B5" t="str">
            <v>BMTNON13</v>
          </cell>
          <cell r="C5" t="str">
            <v>BRAMPTON-JOHN</v>
          </cell>
          <cell r="D5">
            <v>1</v>
          </cell>
          <cell r="E5">
            <v>0</v>
          </cell>
        </row>
        <row r="6">
          <cell r="A6" t="str">
            <v>BMTNON37</v>
          </cell>
          <cell r="B6" t="str">
            <v>BMTNON37</v>
          </cell>
          <cell r="C6" t="str">
            <v>BRAMPTON-WALKER</v>
          </cell>
          <cell r="D6">
            <v>1</v>
          </cell>
          <cell r="E6">
            <v>0</v>
          </cell>
        </row>
        <row r="7">
          <cell r="A7" t="str">
            <v>BMTNON37</v>
          </cell>
          <cell r="B7" t="str">
            <v>BMTNON37</v>
          </cell>
          <cell r="C7" t="str">
            <v>CASTLEMORE</v>
          </cell>
          <cell r="D7">
            <v>3</v>
          </cell>
          <cell r="E7">
            <v>0</v>
          </cell>
        </row>
        <row r="8">
          <cell r="A8" t="str">
            <v>BRMTPQ01</v>
          </cell>
          <cell r="B8" t="str">
            <v>BRMTPQ01</v>
          </cell>
          <cell r="C8" t="str">
            <v>BROMONT</v>
          </cell>
          <cell r="D8">
            <v>3</v>
          </cell>
          <cell r="E8">
            <v>0</v>
          </cell>
        </row>
        <row r="9">
          <cell r="A9" t="str">
            <v>BTFDON17</v>
          </cell>
          <cell r="B9" t="str">
            <v>BTFDON17</v>
          </cell>
          <cell r="C9" t="str">
            <v>BRANTFORD</v>
          </cell>
          <cell r="D9">
            <v>2</v>
          </cell>
          <cell r="E9">
            <v>1</v>
          </cell>
        </row>
        <row r="10">
          <cell r="A10" t="str">
            <v>BURLON02</v>
          </cell>
          <cell r="B10" t="str">
            <v>BURLON02</v>
          </cell>
          <cell r="C10" t="str">
            <v>BURL-BRANT</v>
          </cell>
          <cell r="D10">
            <v>2</v>
          </cell>
          <cell r="E10">
            <v>0</v>
          </cell>
        </row>
        <row r="11">
          <cell r="A11" t="str">
            <v>BURLON03</v>
          </cell>
          <cell r="B11" t="str">
            <v>BURLON03</v>
          </cell>
          <cell r="C11" t="str">
            <v>BURL-GUELPH</v>
          </cell>
          <cell r="D11">
            <v>2</v>
          </cell>
          <cell r="E11">
            <v>0</v>
          </cell>
        </row>
        <row r="12">
          <cell r="A12" t="str">
            <v>CCTMPQ03</v>
          </cell>
          <cell r="B12" t="str">
            <v>CCTMPQ03</v>
          </cell>
          <cell r="C12" t="str">
            <v>CHICOUTIMI</v>
          </cell>
          <cell r="D12">
            <v>2</v>
          </cell>
          <cell r="E12">
            <v>0</v>
          </cell>
        </row>
        <row r="13">
          <cell r="A13" t="str">
            <v>CCTMPQAS</v>
          </cell>
          <cell r="B13" t="str">
            <v>CCTMPQAS</v>
          </cell>
          <cell r="C13" t="str">
            <v>CHICOUTIMI</v>
          </cell>
          <cell r="D13">
            <v>2</v>
          </cell>
          <cell r="E13">
            <v>0</v>
          </cell>
        </row>
        <row r="14">
          <cell r="A14" t="str">
            <v>CHHMON17</v>
          </cell>
          <cell r="B14" t="str">
            <v>CHHMON17</v>
          </cell>
          <cell r="C14" t="str">
            <v>CHATHAM</v>
          </cell>
          <cell r="D14">
            <v>3</v>
          </cell>
          <cell r="E14">
            <v>2</v>
          </cell>
        </row>
        <row r="15">
          <cell r="A15" t="str">
            <v>CHHMONAK</v>
          </cell>
          <cell r="B15" t="str">
            <v>CHHMONAK</v>
          </cell>
          <cell r="C15" t="str">
            <v>CHATHAM</v>
          </cell>
          <cell r="D15">
            <v>3</v>
          </cell>
          <cell r="E15">
            <v>2</v>
          </cell>
        </row>
        <row r="16">
          <cell r="A16" t="str">
            <v>CKSNON16</v>
          </cell>
          <cell r="B16" t="str">
            <v>CKSNON16</v>
          </cell>
          <cell r="C16" t="str">
            <v>CLARKSON</v>
          </cell>
          <cell r="D16">
            <v>3</v>
          </cell>
          <cell r="E16">
            <v>1</v>
          </cell>
        </row>
        <row r="17">
          <cell r="A17" t="str">
            <v>CKSNON16</v>
          </cell>
          <cell r="B17" t="str">
            <v>CKSNON16</v>
          </cell>
          <cell r="C17" t="str">
            <v>OAKVILLE-CLEARVIEW</v>
          </cell>
          <cell r="D17">
            <v>2</v>
          </cell>
          <cell r="E17">
            <v>1</v>
          </cell>
        </row>
        <row r="18">
          <cell r="A18" t="str">
            <v>CKVLON01</v>
          </cell>
          <cell r="B18" t="str">
            <v>CKVLON01</v>
          </cell>
          <cell r="C18" t="str">
            <v>CKVL-HURONTARIO</v>
          </cell>
          <cell r="D18">
            <v>1</v>
          </cell>
          <cell r="E18">
            <v>0</v>
          </cell>
        </row>
        <row r="19">
          <cell r="A19" t="str">
            <v>CKVLON17</v>
          </cell>
          <cell r="B19" t="str">
            <v>CKVLON17</v>
          </cell>
          <cell r="C19" t="str">
            <v>CKVL-DUNDAS</v>
          </cell>
          <cell r="D19">
            <v>1</v>
          </cell>
          <cell r="E19">
            <v>0</v>
          </cell>
        </row>
        <row r="20">
          <cell r="A20" t="str">
            <v>CLBAON02</v>
          </cell>
          <cell r="B20" t="str">
            <v>CLBAON02</v>
          </cell>
          <cell r="C20" t="str">
            <v>COLLINS BAY (KGTN)</v>
          </cell>
          <cell r="D20">
            <v>3</v>
          </cell>
          <cell r="E20">
            <v>2</v>
          </cell>
        </row>
        <row r="21">
          <cell r="A21" t="str">
            <v>CRCFON60</v>
          </cell>
          <cell r="B21" t="str">
            <v>CRCFON60</v>
          </cell>
          <cell r="C21" t="str">
            <v>SDBR-COPPER CLIFF</v>
          </cell>
          <cell r="D21">
            <v>2</v>
          </cell>
          <cell r="E21">
            <v>1</v>
          </cell>
        </row>
        <row r="22">
          <cell r="A22" t="str">
            <v>DRUMPQ77</v>
          </cell>
          <cell r="B22" t="str">
            <v>DRUMPQ77</v>
          </cell>
          <cell r="C22" t="str">
            <v>DRUMMONDVL</v>
          </cell>
          <cell r="D22">
            <v>3</v>
          </cell>
          <cell r="E22">
            <v>0</v>
          </cell>
        </row>
        <row r="23">
          <cell r="A23" t="str">
            <v>GALTON04</v>
          </cell>
          <cell r="B23" t="str">
            <v>GALTON04</v>
          </cell>
          <cell r="C23" t="str">
            <v>GALT</v>
          </cell>
          <cell r="D23">
            <v>3</v>
          </cell>
          <cell r="E23">
            <v>2</v>
          </cell>
        </row>
        <row r="24">
          <cell r="A24" t="str">
            <v>GRNBPQ88</v>
          </cell>
          <cell r="B24" t="str">
            <v>GRNBPQ88</v>
          </cell>
          <cell r="C24" t="str">
            <v>GRANBY</v>
          </cell>
          <cell r="D24">
            <v>3</v>
          </cell>
          <cell r="E24">
            <v>0</v>
          </cell>
        </row>
        <row r="25">
          <cell r="A25" t="str">
            <v>GTNUPQ14</v>
          </cell>
          <cell r="B25" t="str">
            <v>GTNUPQ14</v>
          </cell>
          <cell r="C25" t="str">
            <v>GATINEAU</v>
          </cell>
          <cell r="D25">
            <v>3</v>
          </cell>
          <cell r="E25">
            <v>0</v>
          </cell>
        </row>
        <row r="26">
          <cell r="A26" t="str">
            <v>HMTNON01</v>
          </cell>
          <cell r="B26" t="str">
            <v>HMTNON01</v>
          </cell>
          <cell r="C26" t="str">
            <v>HMTN-MAIN</v>
          </cell>
          <cell r="D26">
            <v>1</v>
          </cell>
          <cell r="E26">
            <v>0</v>
          </cell>
        </row>
        <row r="27">
          <cell r="A27" t="str">
            <v>HMTNON02</v>
          </cell>
          <cell r="B27" t="str">
            <v>HMTNON02</v>
          </cell>
          <cell r="C27" t="str">
            <v>HMTN-WENTWORTH</v>
          </cell>
          <cell r="D27">
            <v>1</v>
          </cell>
          <cell r="E27">
            <v>0</v>
          </cell>
        </row>
        <row r="28">
          <cell r="A28" t="str">
            <v>HMTNON14</v>
          </cell>
          <cell r="B28" t="str">
            <v>HMTNON14</v>
          </cell>
          <cell r="C28" t="str">
            <v>HMTN-HUNTER</v>
          </cell>
          <cell r="D28">
            <v>1</v>
          </cell>
          <cell r="E28">
            <v>0</v>
          </cell>
        </row>
        <row r="29">
          <cell r="A29" t="str">
            <v>JOLTPQ17</v>
          </cell>
          <cell r="B29" t="str">
            <v>JOLTPQ17</v>
          </cell>
          <cell r="C29" t="str">
            <v>JOLIETTE</v>
          </cell>
          <cell r="D29">
            <v>3</v>
          </cell>
          <cell r="E29">
            <v>0</v>
          </cell>
        </row>
        <row r="30">
          <cell r="A30" t="str">
            <v>KGTNON08</v>
          </cell>
          <cell r="B30" t="str">
            <v>KGTNON08</v>
          </cell>
          <cell r="C30" t="str">
            <v>KGTN-PRINCESS</v>
          </cell>
          <cell r="D30">
            <v>3</v>
          </cell>
          <cell r="E30">
            <v>2</v>
          </cell>
        </row>
        <row r="31">
          <cell r="A31" t="str">
            <v>KNTAON16</v>
          </cell>
          <cell r="B31" t="str">
            <v>KNTAON16</v>
          </cell>
          <cell r="C31" t="str">
            <v>KANATA</v>
          </cell>
          <cell r="D31">
            <v>1</v>
          </cell>
          <cell r="E31">
            <v>0</v>
          </cell>
        </row>
        <row r="32">
          <cell r="A32" t="str">
            <v>KTNRON06</v>
          </cell>
          <cell r="B32" t="str">
            <v>KTNRON06</v>
          </cell>
          <cell r="C32" t="str">
            <v>KITCHEWTRL</v>
          </cell>
          <cell r="D32">
            <v>1</v>
          </cell>
          <cell r="E32">
            <v>0</v>
          </cell>
        </row>
        <row r="33">
          <cell r="A33" t="str">
            <v>KTNRON06</v>
          </cell>
          <cell r="B33" t="str">
            <v>KTNRON06</v>
          </cell>
          <cell r="C33" t="str">
            <v>KTNR-WATER</v>
          </cell>
          <cell r="D33">
            <v>1</v>
          </cell>
          <cell r="E33">
            <v>0</v>
          </cell>
        </row>
        <row r="34">
          <cell r="A34" t="str">
            <v>KTNRON08</v>
          </cell>
          <cell r="B34" t="str">
            <v>KTNRON08</v>
          </cell>
          <cell r="C34" t="str">
            <v>KTNR-KINGSWAY</v>
          </cell>
          <cell r="D34">
            <v>1</v>
          </cell>
          <cell r="E34">
            <v>0</v>
          </cell>
        </row>
        <row r="35">
          <cell r="A35" t="str">
            <v>KTNRON09</v>
          </cell>
          <cell r="B35" t="str">
            <v>KTNRON09</v>
          </cell>
          <cell r="C35" t="str">
            <v>KTNR-ALBERT</v>
          </cell>
          <cell r="D35">
            <v>1</v>
          </cell>
          <cell r="E35">
            <v>0</v>
          </cell>
        </row>
        <row r="36">
          <cell r="A36" t="str">
            <v>LEVSPQ08</v>
          </cell>
          <cell r="B36" t="str">
            <v>LEVSPQ08</v>
          </cell>
          <cell r="C36" t="str">
            <v>LEVIS-WOLFE</v>
          </cell>
          <cell r="D36">
            <v>3</v>
          </cell>
          <cell r="E36">
            <v>1</v>
          </cell>
        </row>
        <row r="37">
          <cell r="A37" t="str">
            <v>LONDON14</v>
          </cell>
          <cell r="B37" t="str">
            <v>LONDON14</v>
          </cell>
          <cell r="C37" t="str">
            <v>LOND-CLARENCE</v>
          </cell>
          <cell r="D37">
            <v>1</v>
          </cell>
          <cell r="E37">
            <v>0</v>
          </cell>
        </row>
        <row r="38">
          <cell r="A38" t="str">
            <v>LONDON14</v>
          </cell>
          <cell r="B38" t="str">
            <v>LONDON14</v>
          </cell>
          <cell r="C38" t="str">
            <v>LONDON</v>
          </cell>
          <cell r="D38">
            <v>1</v>
          </cell>
          <cell r="E38">
            <v>0</v>
          </cell>
        </row>
        <row r="39">
          <cell r="A39" t="str">
            <v>LONDON15</v>
          </cell>
          <cell r="B39" t="str">
            <v>LONDON15</v>
          </cell>
          <cell r="C39" t="str">
            <v>LOND-WHITNEY</v>
          </cell>
          <cell r="D39">
            <v>1</v>
          </cell>
          <cell r="E39">
            <v>0</v>
          </cell>
        </row>
        <row r="40">
          <cell r="A40" t="str">
            <v>LONDON16</v>
          </cell>
          <cell r="B40" t="str">
            <v>LONDON16</v>
          </cell>
          <cell r="C40" t="str">
            <v>LOND-HYDE PARK</v>
          </cell>
          <cell r="D40">
            <v>1</v>
          </cell>
          <cell r="E40">
            <v>0</v>
          </cell>
        </row>
        <row r="41">
          <cell r="A41" t="str">
            <v>LONDON47</v>
          </cell>
          <cell r="B41" t="str">
            <v>LONDON47</v>
          </cell>
          <cell r="C41" t="str">
            <v>LOND-SOUTHDALE</v>
          </cell>
          <cell r="D41">
            <v>1</v>
          </cell>
          <cell r="E41">
            <v>0</v>
          </cell>
        </row>
        <row r="42">
          <cell r="A42" t="str">
            <v>LTVLPQ04</v>
          </cell>
          <cell r="B42" t="str">
            <v>LTVLPQ04</v>
          </cell>
          <cell r="C42" t="str">
            <v>LORETTEVL</v>
          </cell>
          <cell r="D42">
            <v>3</v>
          </cell>
          <cell r="E42">
            <v>0</v>
          </cell>
        </row>
        <row r="43">
          <cell r="A43" t="str">
            <v>MALTON22</v>
          </cell>
          <cell r="B43" t="str">
            <v>MALTON22</v>
          </cell>
          <cell r="C43" t="str">
            <v>MALT-DERRY RD</v>
          </cell>
          <cell r="D43">
            <v>1</v>
          </cell>
          <cell r="E43">
            <v>0</v>
          </cell>
        </row>
        <row r="44">
          <cell r="A44" t="str">
            <v>MALTON23</v>
          </cell>
          <cell r="B44" t="str">
            <v>MALTON23</v>
          </cell>
          <cell r="C44" t="str">
            <v>MALT-INVADER CRES</v>
          </cell>
          <cell r="D44">
            <v>1</v>
          </cell>
          <cell r="E44">
            <v>0</v>
          </cell>
        </row>
        <row r="45">
          <cell r="A45" t="str">
            <v>MLTNON25</v>
          </cell>
          <cell r="B45" t="str">
            <v>MLTNON25</v>
          </cell>
          <cell r="C45" t="str">
            <v>MILTON</v>
          </cell>
          <cell r="D45">
            <v>3</v>
          </cell>
          <cell r="E45">
            <v>2</v>
          </cell>
        </row>
        <row r="46">
          <cell r="A46" t="str">
            <v>NGFLON03</v>
          </cell>
          <cell r="B46" t="str">
            <v>NGFLON03</v>
          </cell>
          <cell r="C46" t="str">
            <v>NGFL-MEARS</v>
          </cell>
          <cell r="D46">
            <v>3</v>
          </cell>
          <cell r="E46">
            <v>2</v>
          </cell>
        </row>
        <row r="47">
          <cell r="A47" t="str">
            <v>NGFLON04</v>
          </cell>
          <cell r="B47" t="str">
            <v>NGFLON04</v>
          </cell>
          <cell r="C47" t="str">
            <v>NGFL-ST DAVID'S</v>
          </cell>
          <cell r="D47">
            <v>3</v>
          </cell>
          <cell r="E47">
            <v>2</v>
          </cell>
        </row>
        <row r="48">
          <cell r="A48" t="str">
            <v>NGFLON05</v>
          </cell>
          <cell r="B48" t="str">
            <v>NGFLON05</v>
          </cell>
          <cell r="C48" t="str">
            <v>NGFL-VICTORIA</v>
          </cell>
          <cell r="D48">
            <v>3</v>
          </cell>
          <cell r="E48">
            <v>2</v>
          </cell>
        </row>
        <row r="49">
          <cell r="A49" t="str">
            <v>NGFLON05</v>
          </cell>
          <cell r="B49" t="str">
            <v>NGFLON05</v>
          </cell>
          <cell r="C49" t="str">
            <v>NIAGARAFLS</v>
          </cell>
          <cell r="D49">
            <v>3</v>
          </cell>
          <cell r="E49">
            <v>2</v>
          </cell>
        </row>
        <row r="50">
          <cell r="A50" t="str">
            <v>NRBAON24</v>
          </cell>
          <cell r="B50" t="str">
            <v>NRBAON24</v>
          </cell>
          <cell r="C50" t="str">
            <v>DOKIS</v>
          </cell>
          <cell r="D50">
            <v>3</v>
          </cell>
          <cell r="E50">
            <v>2</v>
          </cell>
        </row>
        <row r="51">
          <cell r="A51" t="str">
            <v>NRBAON24</v>
          </cell>
          <cell r="B51" t="str">
            <v>NRBAON24</v>
          </cell>
          <cell r="C51" t="str">
            <v>NORTH BAY</v>
          </cell>
          <cell r="D51">
            <v>3</v>
          </cell>
          <cell r="E51">
            <v>2</v>
          </cell>
        </row>
        <row r="52">
          <cell r="A52" t="str">
            <v>NWMKON85</v>
          </cell>
          <cell r="B52" t="str">
            <v>NWMKON85</v>
          </cell>
          <cell r="C52" t="str">
            <v>NEWMARKET</v>
          </cell>
          <cell r="D52">
            <v>3</v>
          </cell>
          <cell r="E52">
            <v>2</v>
          </cell>
        </row>
        <row r="53">
          <cell r="A53" t="str">
            <v>OKVLON01</v>
          </cell>
          <cell r="B53" t="str">
            <v>OKVLON01</v>
          </cell>
          <cell r="C53" t="str">
            <v>OAKVILLE-DUNDAS</v>
          </cell>
          <cell r="D53">
            <v>2</v>
          </cell>
          <cell r="E53">
            <v>1</v>
          </cell>
        </row>
        <row r="54">
          <cell r="A54" t="str">
            <v>OKVLON30</v>
          </cell>
          <cell r="B54" t="str">
            <v>OKVLON30</v>
          </cell>
          <cell r="C54" t="str">
            <v>OAKVILLE</v>
          </cell>
          <cell r="D54">
            <v>2</v>
          </cell>
          <cell r="E54">
            <v>1</v>
          </cell>
        </row>
        <row r="55">
          <cell r="A55" t="str">
            <v>OKVLON30</v>
          </cell>
          <cell r="B55" t="str">
            <v>OKVLON30</v>
          </cell>
          <cell r="C55" t="str">
            <v>OAKVILLE-BALSAM</v>
          </cell>
          <cell r="D55">
            <v>2</v>
          </cell>
          <cell r="E55">
            <v>1</v>
          </cell>
        </row>
        <row r="56">
          <cell r="A56" t="str">
            <v>OKVLON54</v>
          </cell>
          <cell r="B56" t="str">
            <v>OKVLON54</v>
          </cell>
          <cell r="C56" t="str">
            <v>OAKVILLE-BRONTE</v>
          </cell>
          <cell r="D56">
            <v>2</v>
          </cell>
          <cell r="E56">
            <v>1</v>
          </cell>
        </row>
        <row r="57">
          <cell r="A57" t="str">
            <v>RMHLON34</v>
          </cell>
          <cell r="B57" t="str">
            <v>RMHLON34</v>
          </cell>
          <cell r="C57" t="str">
            <v>RICHMONDHL</v>
          </cell>
          <cell r="D57">
            <v>2</v>
          </cell>
          <cell r="E57">
            <v>0</v>
          </cell>
        </row>
        <row r="58">
          <cell r="A58" t="str">
            <v>SARNON30</v>
          </cell>
          <cell r="B58" t="str">
            <v>SARNON30</v>
          </cell>
          <cell r="C58" t="str">
            <v>SARNIA-LOCHIEL</v>
          </cell>
          <cell r="D58">
            <v>3</v>
          </cell>
          <cell r="E58">
            <v>2</v>
          </cell>
        </row>
        <row r="59">
          <cell r="A59" t="str">
            <v>SARNON32</v>
          </cell>
          <cell r="B59" t="str">
            <v>SARNON32</v>
          </cell>
          <cell r="C59" t="str">
            <v>SARNIA-MICHIGAN</v>
          </cell>
          <cell r="D59">
            <v>3</v>
          </cell>
          <cell r="E59">
            <v>2</v>
          </cell>
        </row>
        <row r="60">
          <cell r="A60" t="str">
            <v>SDBRON44</v>
          </cell>
          <cell r="B60" t="str">
            <v>SDBRON44</v>
          </cell>
          <cell r="C60" t="str">
            <v>SDBR-LASALLE</v>
          </cell>
          <cell r="D60">
            <v>2</v>
          </cell>
          <cell r="E60">
            <v>1</v>
          </cell>
        </row>
        <row r="61">
          <cell r="A61" t="str">
            <v>SDBRON96</v>
          </cell>
          <cell r="B61" t="str">
            <v>SDBRON96</v>
          </cell>
          <cell r="C61" t="str">
            <v>SDBR-ROCKWOOD</v>
          </cell>
          <cell r="D61">
            <v>2</v>
          </cell>
          <cell r="E61">
            <v>1</v>
          </cell>
        </row>
        <row r="62">
          <cell r="A62" t="str">
            <v>SDBRON98</v>
          </cell>
          <cell r="B62" t="str">
            <v>SDBRON98</v>
          </cell>
          <cell r="C62" t="str">
            <v>SDBR-MINTO</v>
          </cell>
          <cell r="D62">
            <v>2</v>
          </cell>
          <cell r="E62">
            <v>1</v>
          </cell>
        </row>
        <row r="63">
          <cell r="A63" t="str">
            <v>SHBKPQ40</v>
          </cell>
          <cell r="B63" t="str">
            <v>SHBKPQ40</v>
          </cell>
          <cell r="C63" t="str">
            <v>SHERBROOKE</v>
          </cell>
          <cell r="D63">
            <v>2</v>
          </cell>
          <cell r="E63">
            <v>0</v>
          </cell>
        </row>
        <row r="64">
          <cell r="A64" t="str">
            <v>SHBTPQ21</v>
          </cell>
          <cell r="B64" t="str">
            <v>SHBTPQ21</v>
          </cell>
          <cell r="C64" t="str">
            <v>ST HUBERT</v>
          </cell>
          <cell r="D64">
            <v>3</v>
          </cell>
          <cell r="E64">
            <v>0</v>
          </cell>
        </row>
        <row r="65">
          <cell r="A65" t="str">
            <v>SLAMPQ20</v>
          </cell>
          <cell r="B65" t="str">
            <v>SLAMPQ20</v>
          </cell>
          <cell r="C65" t="str">
            <v>ST LAMBERT-ELM</v>
          </cell>
          <cell r="D65">
            <v>3</v>
          </cell>
          <cell r="E65">
            <v>0</v>
          </cell>
        </row>
        <row r="66">
          <cell r="A66" t="str">
            <v>SNGVON39</v>
          </cell>
          <cell r="B66" t="str">
            <v>SNGVON39</v>
          </cell>
          <cell r="C66" t="str">
            <v>BRAMPTON-HURONTARIO</v>
          </cell>
          <cell r="D66">
            <v>1</v>
          </cell>
          <cell r="E66">
            <v>0</v>
          </cell>
        </row>
        <row r="67">
          <cell r="A67" t="str">
            <v>STCKON08</v>
          </cell>
          <cell r="B67" t="str">
            <v>STCKON08</v>
          </cell>
          <cell r="C67" t="str">
            <v>HMTN-LAKE</v>
          </cell>
          <cell r="D67">
            <v>1</v>
          </cell>
          <cell r="E67">
            <v>0</v>
          </cell>
        </row>
        <row r="68">
          <cell r="A68" t="str">
            <v>STCTON10</v>
          </cell>
          <cell r="B68" t="str">
            <v>STCTON10</v>
          </cell>
          <cell r="C68" t="str">
            <v>STCT-KING</v>
          </cell>
          <cell r="D68">
            <v>2</v>
          </cell>
          <cell r="E68">
            <v>1</v>
          </cell>
        </row>
        <row r="69">
          <cell r="A69" t="str">
            <v>STCTON11</v>
          </cell>
          <cell r="B69" t="str">
            <v>STCTON11</v>
          </cell>
          <cell r="C69" t="str">
            <v>STCT-LINWELL</v>
          </cell>
          <cell r="D69">
            <v>2</v>
          </cell>
          <cell r="E69">
            <v>1</v>
          </cell>
        </row>
        <row r="70">
          <cell r="A70" t="str">
            <v>STCTON13</v>
          </cell>
          <cell r="B70" t="str">
            <v>STCTON13</v>
          </cell>
          <cell r="C70" t="str">
            <v>STCT-RICHMOND</v>
          </cell>
          <cell r="D70">
            <v>2</v>
          </cell>
          <cell r="E70">
            <v>1</v>
          </cell>
        </row>
        <row r="71">
          <cell r="A71" t="str">
            <v>STHYPQ69</v>
          </cell>
          <cell r="B71" t="str">
            <v>STHYPQ69</v>
          </cell>
          <cell r="C71" t="str">
            <v>STHYACINTH</v>
          </cell>
          <cell r="D71">
            <v>2</v>
          </cell>
          <cell r="E71">
            <v>1</v>
          </cell>
        </row>
        <row r="72">
          <cell r="A72" t="str">
            <v>STREPQ01</v>
          </cell>
          <cell r="B72" t="str">
            <v>STREPQ01</v>
          </cell>
          <cell r="C72" t="str">
            <v>LEVS-ST ROMUALD</v>
          </cell>
          <cell r="D72">
            <v>3</v>
          </cell>
          <cell r="E72">
            <v>1</v>
          </cell>
        </row>
        <row r="73">
          <cell r="A73" t="str">
            <v>STSVON15</v>
          </cell>
          <cell r="B73" t="str">
            <v>STSVON15</v>
          </cell>
          <cell r="C73" t="str">
            <v>KAN STITSVL HWY 15</v>
          </cell>
          <cell r="D73">
            <v>1</v>
          </cell>
          <cell r="E73">
            <v>0</v>
          </cell>
        </row>
        <row r="74">
          <cell r="A74" t="str">
            <v>STTRPQ38</v>
          </cell>
          <cell r="B74" t="str">
            <v>STTRPQ38</v>
          </cell>
          <cell r="C74" t="str">
            <v>STE THERESE</v>
          </cell>
          <cell r="D74">
            <v>3</v>
          </cell>
          <cell r="E74">
            <v>2</v>
          </cell>
        </row>
        <row r="75">
          <cell r="A75" t="str">
            <v>TNHLON40</v>
          </cell>
          <cell r="B75" t="str">
            <v>TNHLON40</v>
          </cell>
          <cell r="C75" t="str">
            <v>THORNHILL-YONGE</v>
          </cell>
          <cell r="D75">
            <v>1</v>
          </cell>
          <cell r="E75">
            <v>0</v>
          </cell>
        </row>
        <row r="76">
          <cell r="A76" t="str">
            <v>TOROON29</v>
          </cell>
          <cell r="B76" t="str">
            <v>TOROON29</v>
          </cell>
          <cell r="C76" t="str">
            <v>CKVL-BURNHAMTHORPE</v>
          </cell>
          <cell r="D76">
            <v>1</v>
          </cell>
          <cell r="E76">
            <v>0</v>
          </cell>
        </row>
        <row r="77">
          <cell r="A77" t="str">
            <v>TOROON61</v>
          </cell>
          <cell r="B77" t="str">
            <v>TOROON61</v>
          </cell>
          <cell r="C77" t="str">
            <v>THORNHILL-ALNESS</v>
          </cell>
          <cell r="D77">
            <v>1</v>
          </cell>
          <cell r="E77">
            <v>0</v>
          </cell>
        </row>
        <row r="78">
          <cell r="A78" t="str">
            <v>TSRVPQ31</v>
          </cell>
          <cell r="B78" t="str">
            <v>TSRVPQ31</v>
          </cell>
          <cell r="C78" t="str">
            <v>TSRV-STE MARGUERITE</v>
          </cell>
          <cell r="D78">
            <v>2</v>
          </cell>
          <cell r="E78">
            <v>0</v>
          </cell>
        </row>
        <row r="79">
          <cell r="A79" t="str">
            <v>TSRVPQ32</v>
          </cell>
          <cell r="B79" t="str">
            <v>TSRVPQ32</v>
          </cell>
          <cell r="C79" t="str">
            <v>TSRV-ST PROPER</v>
          </cell>
          <cell r="D79">
            <v>2</v>
          </cell>
          <cell r="E79">
            <v>0</v>
          </cell>
        </row>
      </sheetData>
      <sheetData sheetId="5" refreshError="1"/>
      <sheetData sheetId="6" refreshError="1"/>
      <sheetData sheetId="7" refreshError="1"/>
      <sheetData sheetId="8" refreshError="1"/>
      <sheetData sheetId="9"/>
      <sheetData sheetId="10"/>
      <sheetData sheetId="11"/>
      <sheetData sheetId="12"/>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Total Cost of Ownership"/>
      <sheetName val="WAN Bandwidth Price Chart"/>
      <sheetName val="Financial Analysis"/>
      <sheetName val="Granular WAN Cash Flows"/>
      <sheetName val="DL Site list"/>
      <sheetName val="Granular Megalinks Info"/>
      <sheetName val="Megalink Costs"/>
      <sheetName val="E&amp;Y Final"/>
      <sheetName val="DL Costing"/>
      <sheetName val="DL Pricing"/>
      <sheetName val="DL CDN Rate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Change Log"/>
      <sheetName val="Schedule"/>
      <sheetName val="Deleted Sites"/>
      <sheetName val="Removed Data"/>
      <sheetName val="Rate Centre Analysis"/>
      <sheetName val="Sheet1"/>
      <sheetName val="Sheet2"/>
      <sheetName val="Sheet3"/>
    </sheetNames>
    <sheetDataSet>
      <sheetData sheetId="0"/>
      <sheetData sheetId="1"/>
      <sheetData sheetId="2"/>
      <sheetData sheetId="3"/>
      <sheetData sheetId="4">
        <row r="2">
          <cell r="B2">
            <v>41883</v>
          </cell>
        </row>
        <row r="3">
          <cell r="B3">
            <v>41925</v>
          </cell>
        </row>
        <row r="4">
          <cell r="B4">
            <v>41998</v>
          </cell>
        </row>
        <row r="5">
          <cell r="B5">
            <v>42051</v>
          </cell>
        </row>
        <row r="6">
          <cell r="B6">
            <v>42097</v>
          </cell>
        </row>
        <row r="7">
          <cell r="B7">
            <v>42099</v>
          </cell>
        </row>
        <row r="8">
          <cell r="B8">
            <v>42142</v>
          </cell>
        </row>
        <row r="9">
          <cell r="B9">
            <v>42186</v>
          </cell>
        </row>
        <row r="10">
          <cell r="B10">
            <v>42219</v>
          </cell>
        </row>
        <row r="11">
          <cell r="B11">
            <v>42254</v>
          </cell>
        </row>
      </sheetData>
      <sheetData sheetId="5"/>
      <sheetData sheetId="6"/>
      <sheetData sheetId="7"/>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Day 2 Active (or Not Billed)"/>
      <sheetName val="Day 2 Archive (&amp; Billed)"/>
      <sheetName val="Data"/>
      <sheetName val="Paste Here For Billing"/>
      <sheetName val="Ordered For Billing"/>
    </sheetNames>
    <sheetDataSet>
      <sheetData sheetId="0" refreshError="1"/>
      <sheetData sheetId="1" refreshError="1"/>
      <sheetData sheetId="2">
        <row r="2">
          <cell r="A2" t="str">
            <v>VPN_D</v>
          </cell>
        </row>
        <row r="3">
          <cell r="A3" t="str">
            <v>VPN_F1</v>
          </cell>
        </row>
        <row r="4">
          <cell r="A4" t="str">
            <v>VPN_F2</v>
          </cell>
        </row>
        <row r="5">
          <cell r="A5" t="str">
            <v>VPN_F3</v>
          </cell>
        </row>
        <row r="6">
          <cell r="A6" t="str">
            <v>VPN_F4</v>
          </cell>
        </row>
        <row r="7">
          <cell r="A7" t="str">
            <v>IPSec_C</v>
          </cell>
        </row>
        <row r="8">
          <cell r="A8" t="str">
            <v>IPSec_D</v>
          </cell>
        </row>
        <row r="9">
          <cell r="A9" t="str">
            <v>Other</v>
          </cell>
        </row>
        <row r="12">
          <cell r="A12" t="str">
            <v>BC</v>
          </cell>
        </row>
        <row r="13">
          <cell r="A13" t="str">
            <v>AB</v>
          </cell>
        </row>
        <row r="14">
          <cell r="A14" t="str">
            <v>SK</v>
          </cell>
        </row>
        <row r="15">
          <cell r="A15" t="str">
            <v>MB</v>
          </cell>
        </row>
        <row r="16">
          <cell r="A16" t="str">
            <v>ON</v>
          </cell>
        </row>
        <row r="17">
          <cell r="A17" t="str">
            <v>QC</v>
          </cell>
        </row>
        <row r="18">
          <cell r="A18" t="str">
            <v>NB</v>
          </cell>
        </row>
        <row r="19">
          <cell r="A19" t="str">
            <v>NS</v>
          </cell>
        </row>
        <row r="20">
          <cell r="A20" t="str">
            <v>NF</v>
          </cell>
        </row>
        <row r="21">
          <cell r="A21" t="str">
            <v>PEI</v>
          </cell>
        </row>
        <row r="22">
          <cell r="A22" t="str">
            <v>YK</v>
          </cell>
        </row>
        <row r="23">
          <cell r="A23" t="str">
            <v>NT</v>
          </cell>
        </row>
        <row r="24">
          <cell r="A24" t="str">
            <v>NU</v>
          </cell>
        </row>
        <row r="27">
          <cell r="A27">
            <v>88105</v>
          </cell>
        </row>
        <row r="28">
          <cell r="A28">
            <v>81173</v>
          </cell>
        </row>
        <row r="29">
          <cell r="A29">
            <v>82830</v>
          </cell>
        </row>
        <row r="30">
          <cell r="A30" t="str">
            <v>Other</v>
          </cell>
        </row>
      </sheetData>
      <sheetData sheetId="3" refreshError="1"/>
      <sheetData sheetId="4" refreshError="1"/>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Back up info AOC"/>
      <sheetName val="Instructions"/>
      <sheetName val="Input Sheet"/>
      <sheetName val="Results"/>
      <sheetName val="Contract Information"/>
      <sheetName val="Factors"/>
      <sheetName val="Engineering"/>
      <sheetName val="Installation"/>
      <sheetName val="Testing &amp; Turn-Up"/>
    </sheetNames>
    <sheetDataSet>
      <sheetData sheetId="0" refreshError="1"/>
      <sheetData sheetId="1" refreshError="1"/>
      <sheetData sheetId="2" refreshError="1"/>
      <sheetData sheetId="3" refreshError="1"/>
      <sheetData sheetId="4" refreshError="1"/>
      <sheetData sheetId="5" refreshError="1">
        <row r="3">
          <cell r="F3">
            <v>3.8800000000000001E-2</v>
          </cell>
        </row>
        <row r="9">
          <cell r="F9">
            <v>61.98</v>
          </cell>
        </row>
        <row r="11">
          <cell r="F11">
            <v>132.28</v>
          </cell>
        </row>
      </sheetData>
      <sheetData sheetId="6" refreshError="1"/>
      <sheetData sheetId="7" refreshError="1"/>
      <sheetData sheetId="8" refreshError="1"/>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ATM - RTIS"/>
      <sheetName val="FRAME - CAATS &amp; IIDS"/>
      <sheetName val="P23 CAATS"/>
      <sheetName val="P24 IIDS"/>
      <sheetName val="MPLS Demand"/>
      <sheetName val="FA separate"/>
      <sheetName val="Pricing"/>
      <sheetName val="FA Amalg"/>
      <sheetName val="Pop Costs"/>
      <sheetName val="Amalgamated MPLS NPANXX"/>
      <sheetName val="Pricing Amalg"/>
      <sheetName val="MEC"/>
      <sheetName val="Cost"/>
      <sheetName val="CDN Rates"/>
    </sheetNames>
    <sheetDataSet>
      <sheetData sheetId="0"/>
      <sheetData sheetId="1"/>
      <sheetData sheetId="2"/>
      <sheetData sheetId="3"/>
      <sheetData sheetId="4"/>
      <sheetData sheetId="5">
        <row r="1">
          <cell r="D1">
            <v>12</v>
          </cell>
        </row>
      </sheetData>
      <sheetData sheetId="6"/>
      <sheetData sheetId="7"/>
      <sheetData sheetId="8"/>
      <sheetData sheetId="9"/>
      <sheetData sheetId="10"/>
      <sheetData sheetId="11"/>
      <sheetData sheetId="12"/>
      <sheetData sheetId="13"/>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Summary"/>
      <sheetName val="Equinox"/>
      <sheetName val="Dakar"/>
    </sheetNames>
    <sheetDataSet>
      <sheetData sheetId="0">
        <row r="20">
          <cell r="E20">
            <v>300</v>
          </cell>
        </row>
        <row r="21">
          <cell r="E21">
            <v>111</v>
          </cell>
        </row>
      </sheetData>
      <sheetData sheetId="1" refreshError="1"/>
      <sheetData sheetId="2" refreshError="1"/>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Prix Fr"/>
      <sheetName val="Price Eng"/>
      <sheetName val="Cueillette"/>
      <sheetName val="Généré"/>
      <sheetName val="Prix"/>
      <sheetName val="E-R détail"/>
      <sheetName val="Amort"/>
      <sheetName val="Fin"/>
      <sheetName val="Mo"/>
      <sheetName val="Major"/>
      <sheetName val="CCP"/>
      <sheetName val="StrServ"/>
    </sheetNames>
    <sheetDataSet>
      <sheetData sheetId="0" refreshError="1"/>
      <sheetData sheetId="1" refreshError="1"/>
      <sheetData sheetId="2" refreshError="1"/>
      <sheetData sheetId="3" refreshError="1"/>
      <sheetData sheetId="4">
        <row r="20">
          <cell r="J20">
            <v>1</v>
          </cell>
          <cell r="K20">
            <v>2</v>
          </cell>
          <cell r="L20">
            <v>3</v>
          </cell>
          <cell r="M20">
            <v>4</v>
          </cell>
          <cell r="N20">
            <v>5</v>
          </cell>
        </row>
        <row r="21">
          <cell r="J21">
            <v>650</v>
          </cell>
          <cell r="K21">
            <v>650</v>
          </cell>
          <cell r="L21">
            <v>650</v>
          </cell>
          <cell r="M21">
            <v>650</v>
          </cell>
          <cell r="N21">
            <v>650</v>
          </cell>
        </row>
        <row r="22">
          <cell r="J22">
            <v>150</v>
          </cell>
          <cell r="K22">
            <v>150</v>
          </cell>
          <cell r="L22">
            <v>150</v>
          </cell>
          <cell r="M22">
            <v>150</v>
          </cell>
          <cell r="N22">
            <v>150</v>
          </cell>
        </row>
        <row r="23">
          <cell r="J23">
            <v>313</v>
          </cell>
          <cell r="K23">
            <v>297</v>
          </cell>
          <cell r="L23">
            <v>290</v>
          </cell>
          <cell r="M23">
            <v>282</v>
          </cell>
          <cell r="N23">
            <v>275</v>
          </cell>
        </row>
        <row r="24">
          <cell r="J24">
            <v>205</v>
          </cell>
          <cell r="K24">
            <v>195</v>
          </cell>
          <cell r="L24">
            <v>190</v>
          </cell>
          <cell r="M24">
            <v>185</v>
          </cell>
          <cell r="N24">
            <v>180</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Trunking Module Diagram"/>
      <sheetName val="Trunking IFC Answers"/>
      <sheetName val="Final Trunking Costs"/>
      <sheetName val="Band &amp; Svc Specific Tfc Assptns"/>
      <sheetName val="Cost Drivers"/>
      <sheetName val="OC-48 Cost Processing"/>
      <sheetName val="SCF_TCF"/>
    </sheetNames>
    <sheetDataSet>
      <sheetData sheetId="0"/>
      <sheetData sheetId="1"/>
      <sheetData sheetId="2"/>
      <sheetData sheetId="3"/>
      <sheetData sheetId="4" refreshError="1">
        <row r="51">
          <cell r="B51">
            <v>0.50204081632653064</v>
          </cell>
        </row>
        <row r="52">
          <cell r="B52">
            <v>0.49795918367346936</v>
          </cell>
        </row>
      </sheetData>
      <sheetData sheetId="5"/>
      <sheetData sheetId="6"/>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DT 2003 ARS-Churn"/>
      <sheetName val="DT 2003 ARS-SAC"/>
      <sheetName val="DT 2004 ARS-SAC"/>
      <sheetName val="Data Table for 2003"/>
      <sheetName val="Data Table with subs for 2003"/>
      <sheetName val="DATA table SAC and adds 2003"/>
      <sheetName val="Data Table for 2004"/>
      <sheetName val="Data Tabel SAC and adds 2004"/>
      <sheetName val="Data Table For 2005"/>
      <sheetName val="Data Table SAC and Adds 2005"/>
      <sheetName val="Change in Activations"/>
      <sheetName val="Sheet1"/>
      <sheetName val="ON QB Assumptions"/>
      <sheetName val="Text Assumptions"/>
      <sheetName val="Summary New Format"/>
      <sheetName val="Existing Subs"/>
      <sheetName val="New Subs"/>
      <sheetName val="Full DTH-Wireline Protect"/>
      <sheetName val="ARS and Margin Model"/>
      <sheetName val="VDSL Notes"/>
      <sheetName val="Scenario Comparisons"/>
      <sheetName val="Annual BE and DCF"/>
      <sheetName val="DCF new for 1"/>
      <sheetName val="DCF new for 3"/>
      <sheetName val="DCF new for 7"/>
      <sheetName val="1. Base Case"/>
      <sheetName val="1.1 Base No iTV"/>
      <sheetName val="1.2 Base iTV only"/>
      <sheetName val="1.3 Base No Comm"/>
      <sheetName val="1.4 Base Comm Only"/>
      <sheetName val="1.5 Base No MDU"/>
      <sheetName val="1.6 Base MDU Only"/>
      <sheetName val="2. Med  NoDisr, Base MDU Comm"/>
      <sheetName val="3. Med, Disr, Base MDU COMM"/>
      <sheetName val="3.1 Med with BASE iTV"/>
      <sheetName val="3.2 Med iTV only"/>
      <sheetName val="4 Same as 3 &amp; cheap boxes"/>
      <sheetName val="5 Same as 4 X High iTV"/>
      <sheetName val="6. Same as 5 + High dmd &amp;rental"/>
      <sheetName val="7 Same as 6 X High MDU COMM"/>
      <sheetName val="7.1 with Med iTV"/>
      <sheetName val="7.2 High iTV "/>
      <sheetName val="7.3 with Base Comm"/>
      <sheetName val="7.4 High Comm Only"/>
      <sheetName val="7.5 with Base MDU"/>
      <sheetName val="7.6 High MDU only"/>
      <sheetName val="Results Summary"/>
      <sheetName val="Scenarios"/>
      <sheetName val="MDU Inputs"/>
      <sheetName val="DCF new"/>
      <sheetName val="Inputs"/>
      <sheetName val="Bus Assns"/>
      <sheetName val="5.5 Same as 5, with High demand"/>
      <sheetName val="Prch SAC Base"/>
      <sheetName val="Prch SAC Med"/>
      <sheetName val="Rent SAC High"/>
      <sheetName val="RS Base"/>
      <sheetName val="RS Medium"/>
      <sheetName val="RS High"/>
      <sheetName val="DTH Com Inc Stmt Base"/>
      <sheetName val="DTH Com Inc Stmt High"/>
      <sheetName val="DTH SFU Inc Stmt"/>
      <sheetName val="New Initiatives"/>
      <sheetName val="Log up to May 12"/>
      <sheetName val="Balance Sheet"/>
      <sheetName val="Cash Flow"/>
      <sheetName val="DT 5-21"/>
      <sheetName val="Sheet2"/>
      <sheetName val="DCF"/>
      <sheetName val="DCF 2004"/>
      <sheetName val="New Covenants"/>
      <sheetName val="Covenants"/>
      <sheetName val="Ratios"/>
      <sheetName val="Fin Returns"/>
      <sheetName val="SAC Amortization"/>
      <sheetName val="Security Swap Input Sheet"/>
      <sheetName val="Base"/>
      <sheetName val="Medium"/>
      <sheetName val="Crude Payback"/>
      <sheetName val="High"/>
      <sheetName val="Satellite details"/>
      <sheetName val="Check"/>
      <sheetName val="SAC Details"/>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Master List 0524"/>
      <sheetName val="Copy of Master for AZ"/>
      <sheetName val="Pricing"/>
      <sheetName val="Rate Card (CSA)from 0113"/>
      <sheetName val="Sites (AJ Costing) from 0113"/>
      <sheetName val="Summary"/>
      <sheetName val="Branch Worksheet"/>
      <sheetName val="Report from 0517"/>
      <sheetName val="Nordiq Const"/>
      <sheetName val="Sheet1"/>
      <sheetName val="PEtoCEReport May 15th"/>
      <sheetName val="Branch Worksheet Atlantic Const"/>
      <sheetName val="Proposed Rev"/>
      <sheetName val="Access QR-OR"/>
      <sheetName val="Transport QR-OR"/>
      <sheetName val="BBIP QR-OR (edge_core)"/>
      <sheetName val="Access WR"/>
      <sheetName val="Summary WR"/>
    </sheetNames>
    <sheetDataSet>
      <sheetData sheetId="0"/>
      <sheetData sheetId="1"/>
      <sheetData sheetId="2"/>
      <sheetData sheetId="3"/>
      <sheetData sheetId="4"/>
      <sheetData sheetId="5"/>
      <sheetData sheetId="6">
        <row r="2">
          <cell r="AI2">
            <v>843.7</v>
          </cell>
          <cell r="AJ2">
            <v>259.60000000000002</v>
          </cell>
          <cell r="AK2">
            <v>324.5</v>
          </cell>
        </row>
      </sheetData>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Notes"/>
      <sheetName val="Transfer Area"/>
      <sheetName val="SR-500 AN ANX Umb Traffic"/>
      <sheetName val="AN Umbilical IFC Traffic"/>
      <sheetName val="ANX Umbilical IFC Traffic"/>
      <sheetName val="SR-500 Umbilical IFC Traffic"/>
      <sheetName val="SR-500 Loop IFC Traffic"/>
      <sheetName val="SR-500 Umbilical IFC Line"/>
      <sheetName val="CDMA Umbilical IFC Line"/>
      <sheetName val="Trunking IFC Traffic POTS"/>
      <sheetName val="Results Area"/>
      <sheetName val="Weighting"/>
      <sheetName val="PCS-CDMA"/>
      <sheetName val="SR-500 Umbilical"/>
      <sheetName val="SR-500"/>
      <sheetName val="ANX Umbilical"/>
      <sheetName val="OC-3"/>
      <sheetName val="HDSL"/>
      <sheetName val="AN Umbilical"/>
      <sheetName val="OC-12"/>
      <sheetName val="OC-48 Trunk"/>
      <sheetName val="Unit Costs"/>
      <sheetName val="CIFs"/>
      <sheetName val="Characteristics"/>
      <sheetName val="Copper IFC  KM"/>
      <sheetName val="Fibre IFC Meter"/>
      <sheetName val="Feeder-Dist Rati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4">
          <cell r="R4" t="str">
            <v>Access NodeOC-12 IR VTBM Card657.5</v>
          </cell>
          <cell r="S4" t="str">
            <v>Access Node</v>
          </cell>
          <cell r="T4" t="str">
            <v>OC-12 IR VTBM Card</v>
          </cell>
          <cell r="U4">
            <v>657.5</v>
          </cell>
          <cell r="V4">
            <v>7513.1954599999999</v>
          </cell>
        </row>
        <row r="5">
          <cell r="R5" t="str">
            <v>Access NodeOC-12 IR VTBM Card667.1</v>
          </cell>
          <cell r="S5" t="str">
            <v>Access Node</v>
          </cell>
          <cell r="T5" t="str">
            <v>OC-12 IR VTBM Card</v>
          </cell>
          <cell r="U5">
            <v>667.1</v>
          </cell>
          <cell r="V5">
            <v>8490.9</v>
          </cell>
        </row>
        <row r="6">
          <cell r="R6" t="str">
            <v>ANXANX DS-1 Shelf Processor857.1</v>
          </cell>
          <cell r="S6" t="str">
            <v>ANX</v>
          </cell>
          <cell r="T6" t="str">
            <v>ANX DS-1 Shelf Processor</v>
          </cell>
          <cell r="U6">
            <v>857.1</v>
          </cell>
          <cell r="V6">
            <v>2206.7199999999998</v>
          </cell>
        </row>
        <row r="7">
          <cell r="R7" t="str">
            <v>ANXANX HDSL Shelf Processor857.1</v>
          </cell>
          <cell r="S7" t="str">
            <v>ANX</v>
          </cell>
          <cell r="T7" t="str">
            <v>ANX HDSL Shelf Processor</v>
          </cell>
          <cell r="U7">
            <v>857.1</v>
          </cell>
          <cell r="V7">
            <v>3123.2</v>
          </cell>
        </row>
        <row r="8">
          <cell r="R8" t="str">
            <v>ANXDS-1  Mapper657.5</v>
          </cell>
          <cell r="S8" t="str">
            <v>ANX</v>
          </cell>
          <cell r="T8" t="str">
            <v>DS-1  Mapper</v>
          </cell>
          <cell r="U8">
            <v>657.5</v>
          </cell>
          <cell r="V8">
            <v>2837.9310611860005</v>
          </cell>
        </row>
        <row r="9">
          <cell r="R9" t="str">
            <v>CDMA/PCS CPECDMA LAU138.1</v>
          </cell>
          <cell r="S9" t="str">
            <v>CDMA/PCS CPE</v>
          </cell>
          <cell r="T9" t="str">
            <v>CDMA LAU</v>
          </cell>
          <cell r="U9">
            <v>138.1</v>
          </cell>
          <cell r="V9">
            <v>650</v>
          </cell>
        </row>
        <row r="10">
          <cell r="R10" t="str">
            <v>DACS IIDS-1 Equipment and Cabling (100% DS-1 Terminations)757.1</v>
          </cell>
          <cell r="S10" t="str">
            <v>DACS II</v>
          </cell>
          <cell r="T10" t="str">
            <v>DS-1 Equipment and Cabling (100% DS-1 Terminations)</v>
          </cell>
          <cell r="U10">
            <v>757.1</v>
          </cell>
          <cell r="V10">
            <v>1978887.8060182908</v>
          </cell>
        </row>
        <row r="11">
          <cell r="R11" t="str">
            <v>DACS IIDS-1 Software (100% DS-1 Terminations)667.4</v>
          </cell>
          <cell r="S11" t="str">
            <v>DACS II</v>
          </cell>
          <cell r="T11" t="str">
            <v>DS-1 Software (100% DS-1 Terminations)</v>
          </cell>
          <cell r="U11">
            <v>667.4</v>
          </cell>
          <cell r="V11">
            <v>15472.188327024658</v>
          </cell>
        </row>
        <row r="12">
          <cell r="R12" t="str">
            <v>DACS IIDS-3 Equipment and Cabling - with Performance Monitoring (100% DS-3 Terminations)557.2</v>
          </cell>
          <cell r="S12" t="str">
            <v>DACS II</v>
          </cell>
          <cell r="T12" t="str">
            <v>DS-3 Equipment and Cabling - with Performance Monitoring (100% DS-3 Terminations)</v>
          </cell>
          <cell r="U12">
            <v>557.20000000000005</v>
          </cell>
          <cell r="V12">
            <v>2177313.6180747519</v>
          </cell>
        </row>
        <row r="13">
          <cell r="R13" t="str">
            <v>DACS IIDS-3 Software (100% DS-3 Terminations)667.3</v>
          </cell>
          <cell r="S13" t="str">
            <v>DACS II</v>
          </cell>
          <cell r="T13" t="str">
            <v>DS-3 Software (100% DS-3 Terminations)</v>
          </cell>
          <cell r="U13">
            <v>667.3</v>
          </cell>
          <cell r="V13">
            <v>17542.958388620278</v>
          </cell>
        </row>
        <row r="14">
          <cell r="R14" t="str">
            <v>DACS IIEquipment and Cabling - with Non-Performance Monitoring (100% DS-3 Terminations)557.2</v>
          </cell>
          <cell r="S14" t="str">
            <v>DACS II</v>
          </cell>
          <cell r="T14" t="str">
            <v>Equipment and Cabling - with Non-Performance Monitoring (100% DS-3 Terminations)</v>
          </cell>
          <cell r="U14">
            <v>557.20000000000005</v>
          </cell>
          <cell r="V14">
            <v>1428654.0256854878</v>
          </cell>
        </row>
        <row r="15">
          <cell r="R15" t="str">
            <v>DACS IVDS-1 Equipment and Cabling  (44% DS-1 Terminations)557.2</v>
          </cell>
          <cell r="S15" t="str">
            <v>DACS IV</v>
          </cell>
          <cell r="T15" t="str">
            <v>DS-1 Equipment and Cabling  (44% DS-1 Terminations)</v>
          </cell>
          <cell r="U15">
            <v>557.20000000000005</v>
          </cell>
          <cell r="V15">
            <v>1314241.1281961158</v>
          </cell>
        </row>
        <row r="16">
          <cell r="R16" t="str">
            <v>DACS IVDS-1 Equipment and Cabling  (44% DS-1 Terminations)757.1</v>
          </cell>
          <cell r="S16" t="str">
            <v>DACS IV</v>
          </cell>
          <cell r="T16" t="str">
            <v>DS-1 Equipment and Cabling  (44% DS-1 Terminations)</v>
          </cell>
          <cell r="U16">
            <v>757.1</v>
          </cell>
          <cell r="V16">
            <v>283137.62448109442</v>
          </cell>
        </row>
        <row r="17">
          <cell r="R17" t="str">
            <v>DACS IVDS-1 Software  (44% DS-1 Terminations)667.3</v>
          </cell>
          <cell r="S17" t="str">
            <v>DACS IV</v>
          </cell>
          <cell r="T17" t="str">
            <v>DS-1 Software  (44% DS-1 Terminations)</v>
          </cell>
          <cell r="U17">
            <v>667.3</v>
          </cell>
          <cell r="V17">
            <v>10488.652565367898</v>
          </cell>
        </row>
        <row r="18">
          <cell r="R18" t="str">
            <v>DACS IVDS-3 Equipment  (44% DS-1 Terminations)557.2</v>
          </cell>
          <cell r="S18" t="str">
            <v>DACS IV</v>
          </cell>
          <cell r="T18" t="str">
            <v>DS-3 Equipment  (44% DS-1 Terminations)</v>
          </cell>
          <cell r="U18">
            <v>557.20000000000005</v>
          </cell>
          <cell r="V18">
            <v>880542.86243635393</v>
          </cell>
        </row>
        <row r="19">
          <cell r="R19" t="str">
            <v>DACS IVDS-3 Software  (44% DS-1 Terminations)667.3</v>
          </cell>
          <cell r="S19" t="str">
            <v>DACS IV</v>
          </cell>
          <cell r="T19" t="str">
            <v>DS-3 Software  (44% DS-1 Terminations)</v>
          </cell>
          <cell r="U19">
            <v>667.3</v>
          </cell>
          <cell r="V19">
            <v>13527.924999287157</v>
          </cell>
        </row>
        <row r="20">
          <cell r="R20" t="str">
            <v>DSX-1DSX-1 Cross Connect Panel - Common &amp; Misc. Equipment757.1</v>
          </cell>
          <cell r="S20" t="str">
            <v>DSX-1</v>
          </cell>
          <cell r="T20" t="str">
            <v>DSX-1 Cross Connect Panel - Common &amp; Misc. Equipment</v>
          </cell>
          <cell r="U20">
            <v>757.1</v>
          </cell>
          <cell r="V20">
            <v>15631.877155009497</v>
          </cell>
        </row>
        <row r="21">
          <cell r="R21" t="str">
            <v>DSX-3DSX-3 Cross Connect Panel - Common Equipment557.2</v>
          </cell>
          <cell r="S21" t="str">
            <v>DSX-3</v>
          </cell>
          <cell r="T21" t="str">
            <v>DSX-3 Cross Connect Panel - Common Equipment</v>
          </cell>
          <cell r="U21">
            <v>557.20000000000005</v>
          </cell>
          <cell r="V21">
            <v>10165.02937359703</v>
          </cell>
        </row>
        <row r="22">
          <cell r="R22" t="str">
            <v>DSX-3DSX-3 Cross Connect Panel - Non-Deferrable Plug-In557.2</v>
          </cell>
          <cell r="S22" t="str">
            <v>DSX-3</v>
          </cell>
          <cell r="T22" t="str">
            <v>DSX-3 Cross Connect Panel - Non-Deferrable Plug-In</v>
          </cell>
          <cell r="U22">
            <v>557.20000000000005</v>
          </cell>
          <cell r="V22">
            <v>8107.0596064446436</v>
          </cell>
        </row>
        <row r="23">
          <cell r="R23" t="str">
            <v>FMSFibre Management Frame (FMF) System607.1</v>
          </cell>
          <cell r="S23" t="str">
            <v>FMS</v>
          </cell>
          <cell r="T23" t="str">
            <v>Fibre Management Frame (FMF) System</v>
          </cell>
          <cell r="U23">
            <v>607.1</v>
          </cell>
          <cell r="V23">
            <v>175393.2943233299</v>
          </cell>
        </row>
        <row r="24">
          <cell r="R24" t="str">
            <v>FXPFibre Express Panel (FXP) Assembly607.1</v>
          </cell>
          <cell r="S24" t="str">
            <v>FXP</v>
          </cell>
          <cell r="T24" t="str">
            <v>Fibre Express Panel (FXP) Assembly</v>
          </cell>
          <cell r="U24">
            <v>607.1</v>
          </cell>
          <cell r="V24">
            <v>2921.2766061592192</v>
          </cell>
        </row>
        <row r="25">
          <cell r="R25" t="str">
            <v>FXPFibre Express Panel (FXP) Assembly657.5</v>
          </cell>
          <cell r="S25" t="str">
            <v>FXP</v>
          </cell>
          <cell r="T25" t="str">
            <v>Fibre Express Panel (FXP) Assembly</v>
          </cell>
          <cell r="U25">
            <v>657.5</v>
          </cell>
          <cell r="V25">
            <v>37.447860558016593</v>
          </cell>
        </row>
        <row r="26">
          <cell r="R26" t="str">
            <v>HDSL High Gain - COBase Unit727.1</v>
          </cell>
          <cell r="S26" t="str">
            <v>HDSL High Gain - CO</v>
          </cell>
          <cell r="T26" t="str">
            <v>Base Unit</v>
          </cell>
          <cell r="U26">
            <v>727.1</v>
          </cell>
          <cell r="V26">
            <v>8879.64</v>
          </cell>
        </row>
        <row r="27">
          <cell r="R27" t="str">
            <v>HDSL High Gain - COBase Unit757.2</v>
          </cell>
          <cell r="S27" t="str">
            <v>HDSL High Gain - CO</v>
          </cell>
          <cell r="T27" t="str">
            <v>Base Unit</v>
          </cell>
          <cell r="U27">
            <v>757.2</v>
          </cell>
          <cell r="V27">
            <v>3034.0945415321612</v>
          </cell>
        </row>
        <row r="28">
          <cell r="R28" t="str">
            <v>HDSL High Gain - CODoubler Unit (Optional)757.2</v>
          </cell>
          <cell r="S28" t="str">
            <v>HDSL High Gain - CO</v>
          </cell>
          <cell r="T28" t="str">
            <v>Doubler Unit (Optional)</v>
          </cell>
          <cell r="U28">
            <v>757.2</v>
          </cell>
          <cell r="V28">
            <v>516.61500000000001</v>
          </cell>
        </row>
        <row r="29">
          <cell r="R29" t="str">
            <v>HDSL High Gain - COOutdoor Enclosure - 10 Slot (Optional)757.2</v>
          </cell>
          <cell r="S29" t="str">
            <v>HDSL High Gain - CO</v>
          </cell>
          <cell r="T29" t="str">
            <v>Outdoor Enclosure - 10 Slot (Optional)</v>
          </cell>
          <cell r="U29">
            <v>757.2</v>
          </cell>
          <cell r="V29">
            <v>3511.2802231320002</v>
          </cell>
        </row>
        <row r="30">
          <cell r="R30" t="str">
            <v>HDSL High Gain - COOutdoor Enclosure - 4 Slot (Optional)757.2</v>
          </cell>
          <cell r="S30" t="str">
            <v>HDSL High Gain - CO</v>
          </cell>
          <cell r="T30" t="str">
            <v>Outdoor Enclosure - 4 Slot (Optional)</v>
          </cell>
          <cell r="U30">
            <v>757.2</v>
          </cell>
          <cell r="V30">
            <v>2254.7878387319997</v>
          </cell>
        </row>
        <row r="31">
          <cell r="R31" t="str">
            <v>HDSL High Gain - CP1 Housing + 1 Plug-In (Single)727.1</v>
          </cell>
          <cell r="S31" t="str">
            <v>HDSL High Gain - CP</v>
          </cell>
          <cell r="T31" t="str">
            <v>1 Housing + 1 Plug-In (Single)</v>
          </cell>
          <cell r="U31">
            <v>727.1</v>
          </cell>
          <cell r="V31">
            <v>317.13</v>
          </cell>
        </row>
        <row r="32">
          <cell r="R32" t="str">
            <v>HDSL High Gain - CP1 Housing + 1 Plug-In (Single)757.2</v>
          </cell>
          <cell r="S32" t="str">
            <v>HDSL High Gain - CP</v>
          </cell>
          <cell r="T32" t="str">
            <v>1 Housing + 1 Plug-In (Single)</v>
          </cell>
          <cell r="U32">
            <v>757.2</v>
          </cell>
          <cell r="V32">
            <v>674.62979172599989</v>
          </cell>
        </row>
        <row r="33">
          <cell r="R33" t="str">
            <v>HDSL High Gain - CP2-Slot Shelf + 2 Plug-Ins727.1</v>
          </cell>
          <cell r="S33" t="str">
            <v>HDSL High Gain - CP</v>
          </cell>
          <cell r="T33" t="str">
            <v>2-Slot Shelf + 2 Plug-Ins</v>
          </cell>
          <cell r="U33">
            <v>727.1</v>
          </cell>
          <cell r="V33">
            <v>634.26</v>
          </cell>
        </row>
        <row r="34">
          <cell r="R34" t="str">
            <v>HDSL High Gain - CP2-Slot Shelf + 2 Plug-Ins757.2</v>
          </cell>
          <cell r="S34" t="str">
            <v>HDSL High Gain - CP</v>
          </cell>
          <cell r="T34" t="str">
            <v>2-Slot Shelf + 2 Plug-Ins</v>
          </cell>
          <cell r="U34">
            <v>757.2</v>
          </cell>
          <cell r="V34">
            <v>823.762919958</v>
          </cell>
        </row>
        <row r="35">
          <cell r="R35" t="str">
            <v>HDSL High Gain - CPGeneral - 7-Slot Shelf757.2</v>
          </cell>
          <cell r="S35" t="str">
            <v>HDSL High Gain - CP</v>
          </cell>
          <cell r="T35" t="str">
            <v>General - 7-Slot Shelf</v>
          </cell>
          <cell r="U35">
            <v>757.2</v>
          </cell>
          <cell r="V35">
            <v>1505.6541764219999</v>
          </cell>
        </row>
        <row r="36">
          <cell r="R36" t="str">
            <v>HDSL High Gain - CPHiGain Plug-In727.1</v>
          </cell>
          <cell r="S36" t="str">
            <v>HDSL High Gain - CP</v>
          </cell>
          <cell r="T36" t="str">
            <v>HiGain Plug-In</v>
          </cell>
          <cell r="U36">
            <v>727.1</v>
          </cell>
          <cell r="V36">
            <v>317.13</v>
          </cell>
        </row>
        <row r="37">
          <cell r="R37" t="str">
            <v>OC-3 Express CXAccess - DS-1657.5</v>
          </cell>
          <cell r="S37" t="str">
            <v>OC-3 Express CX</v>
          </cell>
          <cell r="T37" t="str">
            <v>Access - DS-1</v>
          </cell>
          <cell r="U37">
            <v>657.5</v>
          </cell>
          <cell r="V37">
            <v>2431.63521425</v>
          </cell>
        </row>
        <row r="38">
          <cell r="R38" t="str">
            <v>OC-3 Express CXAccess - DS-3657.5</v>
          </cell>
          <cell r="S38" t="str">
            <v>OC-3 Express CX</v>
          </cell>
          <cell r="T38" t="str">
            <v>Access - DS-3</v>
          </cell>
          <cell r="U38">
            <v>657.5</v>
          </cell>
          <cell r="V38">
            <v>3527.5891736431195</v>
          </cell>
        </row>
        <row r="39">
          <cell r="R39" t="str">
            <v>OC-3 Express CXAccess - DSX-1 Panel (40 Pins)657.5</v>
          </cell>
          <cell r="S39" t="str">
            <v>OC-3 Express CX</v>
          </cell>
          <cell r="T39" t="str">
            <v>Access - DSX-1 Panel (40 Pins)</v>
          </cell>
          <cell r="U39">
            <v>657.5</v>
          </cell>
          <cell r="V39">
            <v>1328.5654999999999</v>
          </cell>
        </row>
        <row r="40">
          <cell r="R40" t="str">
            <v>OC-3 Express CXAccess - EC-1657.5</v>
          </cell>
          <cell r="S40" t="str">
            <v>OC-3 Express CX</v>
          </cell>
          <cell r="T40" t="str">
            <v>Access - EC-1</v>
          </cell>
          <cell r="U40">
            <v>657.5</v>
          </cell>
          <cell r="V40">
            <v>3399.5101736431197</v>
          </cell>
        </row>
        <row r="41">
          <cell r="R41" t="str">
            <v>OC-3 Express CXAccess - Ethernet Inverse Multiplexer (EIM) Mapper657.5</v>
          </cell>
          <cell r="S41" t="str">
            <v>OC-3 Express CX</v>
          </cell>
          <cell r="T41" t="str">
            <v>Access - Ethernet Inverse Multiplexer (EIM) Mapper</v>
          </cell>
          <cell r="U41">
            <v>657.5</v>
          </cell>
          <cell r="V41">
            <v>4033.6880062499999</v>
          </cell>
        </row>
        <row r="42">
          <cell r="R42" t="str">
            <v>OC-3 Express CXAccess - OC-3657.5</v>
          </cell>
          <cell r="S42" t="str">
            <v>OC-3 Express CX</v>
          </cell>
          <cell r="T42" t="str">
            <v>Access - OC-3</v>
          </cell>
          <cell r="U42">
            <v>657.5</v>
          </cell>
          <cell r="V42">
            <v>3537.2166999999999</v>
          </cell>
        </row>
        <row r="43">
          <cell r="R43" t="str">
            <v>OC-3 Express CXCables - Breakout Cables - 12-Singlemode Fiber657.5</v>
          </cell>
          <cell r="S43" t="str">
            <v>OC-3 Express CX</v>
          </cell>
          <cell r="T43" t="str">
            <v>Cables - Breakout Cables - 12-Singlemode Fiber</v>
          </cell>
          <cell r="U43">
            <v>657.5</v>
          </cell>
          <cell r="V43">
            <v>477.97863000000001</v>
          </cell>
        </row>
        <row r="44">
          <cell r="R44" t="str">
            <v>OC-3 Express CXCables - Breakout Cables - 24-Singlemode Fiber657.5</v>
          </cell>
          <cell r="S44" t="str">
            <v>OC-3 Express CX</v>
          </cell>
          <cell r="T44" t="str">
            <v>Cables - Breakout Cables - 24-Singlemode Fiber</v>
          </cell>
          <cell r="U44">
            <v>657.5</v>
          </cell>
          <cell r="V44">
            <v>951.97257999999999</v>
          </cell>
        </row>
        <row r="45">
          <cell r="R45" t="str">
            <v>OC-3 Express CXFPPA - 24 Fibres - OC-3 Express657.5</v>
          </cell>
          <cell r="S45" t="str">
            <v>OC-3 Express CX</v>
          </cell>
          <cell r="T45" t="str">
            <v>FPPA - 24 Fibres - OC-3 Express</v>
          </cell>
          <cell r="U45">
            <v>657.5</v>
          </cell>
          <cell r="V45">
            <v>477.38568521999991</v>
          </cell>
        </row>
        <row r="46">
          <cell r="R46" t="str">
            <v>OC-3 Express CXFPPA - 48 Fibres - OC-3 Express657.5</v>
          </cell>
          <cell r="S46" t="str">
            <v>OC-3 Express CX</v>
          </cell>
          <cell r="T46" t="str">
            <v>FPPA - 48 Fibres - OC-3 Express</v>
          </cell>
          <cell r="U46">
            <v>657.5</v>
          </cell>
          <cell r="V46">
            <v>803.59070021999992</v>
          </cell>
        </row>
        <row r="47">
          <cell r="R47" t="str">
            <v>OC-3 Express CXGeneral - Shelf and Common Equipment (MTX IR)657.5</v>
          </cell>
          <cell r="S47" t="str">
            <v>OC-3 Express CX</v>
          </cell>
          <cell r="T47" t="str">
            <v>General - Shelf and Common Equipment (MTX IR)</v>
          </cell>
          <cell r="U47">
            <v>657.5</v>
          </cell>
          <cell r="V47">
            <v>15677.63959875</v>
          </cell>
        </row>
        <row r="48">
          <cell r="R48" t="str">
            <v>OC-3 Express CXGeneral - Shelf and Common Equipment (MTX IR)667.1</v>
          </cell>
          <cell r="S48" t="str">
            <v>OC-3 Express CX</v>
          </cell>
          <cell r="T48" t="str">
            <v>General - Shelf and Common Equipment (MTX IR)</v>
          </cell>
          <cell r="U48">
            <v>667.1</v>
          </cell>
          <cell r="V48">
            <v>664.95</v>
          </cell>
        </row>
        <row r="49">
          <cell r="R49" t="str">
            <v>OC-3 Express CXGeneral - Shelf and Common Equipment (MTX LR)657.5</v>
          </cell>
          <cell r="S49" t="str">
            <v>OC-3 Express CX</v>
          </cell>
          <cell r="T49" t="str">
            <v>General - Shelf and Common Equipment (MTX LR)</v>
          </cell>
          <cell r="U49">
            <v>657.5</v>
          </cell>
          <cell r="V49">
            <v>17240.91494875</v>
          </cell>
        </row>
        <row r="50">
          <cell r="R50" t="str">
            <v>OC-3 Express CXGeneral - Shelf and Common Equipment (MTX LR)667.1</v>
          </cell>
          <cell r="S50" t="str">
            <v>OC-3 Express CX</v>
          </cell>
          <cell r="T50" t="str">
            <v>General - Shelf and Common Equipment (MTX LR)</v>
          </cell>
          <cell r="U50">
            <v>667.1</v>
          </cell>
          <cell r="V50">
            <v>664.95</v>
          </cell>
        </row>
        <row r="51">
          <cell r="R51" t="str">
            <v>OC-3 Express CXMounting Equipment - Frame Mount Kit657.5</v>
          </cell>
          <cell r="S51" t="str">
            <v>OC-3 Express CX</v>
          </cell>
          <cell r="T51" t="str">
            <v>Mounting Equipment - Frame Mount Kit</v>
          </cell>
          <cell r="U51">
            <v>657.5</v>
          </cell>
          <cell r="V51">
            <v>1980.3122637500001</v>
          </cell>
        </row>
        <row r="52">
          <cell r="R52" t="str">
            <v>OC-3 Express CXMounting Equipment - Wall Mount AC Power Kit657.5</v>
          </cell>
          <cell r="S52" t="str">
            <v>OC-3 Express CX</v>
          </cell>
          <cell r="T52" t="str">
            <v>Mounting Equipment - Wall Mount AC Power Kit</v>
          </cell>
          <cell r="U52">
            <v>657.5</v>
          </cell>
          <cell r="V52">
            <v>1401.11056375</v>
          </cell>
        </row>
        <row r="53">
          <cell r="R53" t="str">
            <v>OC-3 Express CXMounting Equipment - Wall Mount Cabinet657.5</v>
          </cell>
          <cell r="S53" t="str">
            <v>OC-3 Express CX</v>
          </cell>
          <cell r="T53" t="str">
            <v>Mounting Equipment - Wall Mount Cabinet</v>
          </cell>
          <cell r="U53">
            <v>657.5</v>
          </cell>
          <cell r="V53">
            <v>395.74123874999998</v>
          </cell>
        </row>
        <row r="54">
          <cell r="R54" t="str">
            <v>OC-3/12 Express HXAccess - DS-1 Mapper657.5</v>
          </cell>
          <cell r="S54" t="str">
            <v>OC-3/12 Express HX</v>
          </cell>
          <cell r="T54" t="str">
            <v>Access - DS-1 Mapper</v>
          </cell>
          <cell r="U54">
            <v>657.5</v>
          </cell>
          <cell r="V54">
            <v>1336.71783</v>
          </cell>
        </row>
        <row r="55">
          <cell r="R55" t="str">
            <v>OC-3/12 Express HXAccess - DS-3 Mapper657.5</v>
          </cell>
          <cell r="S55" t="str">
            <v>OC-3/12 Express HX</v>
          </cell>
          <cell r="T55" t="str">
            <v>Access - DS-3 Mapper</v>
          </cell>
          <cell r="U55">
            <v>657.5</v>
          </cell>
          <cell r="V55">
            <v>1564.4769796965597</v>
          </cell>
        </row>
        <row r="56">
          <cell r="R56" t="str">
            <v>OC-3/12 Express HXAccess - DS3/VT Mapper (Transmux)657.5</v>
          </cell>
          <cell r="S56" t="str">
            <v>OC-3/12 Express HX</v>
          </cell>
          <cell r="T56" t="str">
            <v>Access - DS3/VT Mapper (Transmux)</v>
          </cell>
          <cell r="U56">
            <v>657.5</v>
          </cell>
          <cell r="V56">
            <v>3131.9199796965599</v>
          </cell>
        </row>
        <row r="57">
          <cell r="R57" t="str">
            <v>OC-3/12 Express HXAccess - EC-1 Mapper657.5</v>
          </cell>
          <cell r="S57" t="str">
            <v>OC-3/12 Express HX</v>
          </cell>
          <cell r="T57" t="str">
            <v>Access - EC-1 Mapper</v>
          </cell>
          <cell r="U57">
            <v>657.5</v>
          </cell>
          <cell r="V57">
            <v>1500.4374796965599</v>
          </cell>
        </row>
        <row r="58">
          <cell r="R58" t="str">
            <v>OC-3/12 Express HXAccess - EC-1 X3 Mapper657.5</v>
          </cell>
          <cell r="S58" t="str">
            <v>OC-3/12 Express HX</v>
          </cell>
          <cell r="T58" t="str">
            <v>Access - EC-1 X3 Mapper</v>
          </cell>
          <cell r="U58">
            <v>657.5</v>
          </cell>
          <cell r="V58">
            <v>4462.905383179359</v>
          </cell>
        </row>
        <row r="59">
          <cell r="R59" t="str">
            <v>OC-3/12 Express HXAccess - Ethernet Adapter - J2657.5</v>
          </cell>
          <cell r="S59" t="str">
            <v>OC-3/12 Express HX</v>
          </cell>
          <cell r="T59" t="str">
            <v>Access - Ethernet Adapter - J2</v>
          </cell>
          <cell r="U59">
            <v>657.5</v>
          </cell>
          <cell r="V59">
            <v>165.18125000000001</v>
          </cell>
        </row>
        <row r="60">
          <cell r="R60" t="str">
            <v>OC-3/12 Express HXAccess - Ethernet Adapter - J4657.5</v>
          </cell>
          <cell r="S60" t="str">
            <v>OC-3/12 Express HX</v>
          </cell>
          <cell r="T60" t="str">
            <v>Access - Ethernet Adapter - J4</v>
          </cell>
          <cell r="U60">
            <v>657.5</v>
          </cell>
          <cell r="V60">
            <v>165.18125000000001</v>
          </cell>
        </row>
        <row r="61">
          <cell r="R61" t="str">
            <v>OC-3/12 Express HXAccess - Ethernet Inverse Multiplexer Mapper657.5</v>
          </cell>
          <cell r="S61" t="str">
            <v>OC-3/12 Express HX</v>
          </cell>
          <cell r="T61" t="str">
            <v>Access - Ethernet Inverse Multiplexer Mapper</v>
          </cell>
          <cell r="U61">
            <v>657.5</v>
          </cell>
          <cell r="V61">
            <v>3773.8579</v>
          </cell>
        </row>
        <row r="62">
          <cell r="R62" t="str">
            <v>OC-3/12 Express HXAccess - ILAN Interface Card657.5</v>
          </cell>
          <cell r="S62" t="str">
            <v>OC-3/12 Express HX</v>
          </cell>
          <cell r="T62" t="str">
            <v>Access - ILAN Interface Card</v>
          </cell>
          <cell r="U62">
            <v>657.5</v>
          </cell>
          <cell r="V62">
            <v>1489.78290825</v>
          </cell>
        </row>
        <row r="63">
          <cell r="R63" t="str">
            <v>OC-3/12 Express HXAccess - OC-12 (IR) Tributary657.5</v>
          </cell>
          <cell r="S63" t="str">
            <v>OC-3/12 Express HX</v>
          </cell>
          <cell r="T63" t="str">
            <v>Access - OC-12 (IR) Tributary</v>
          </cell>
          <cell r="U63">
            <v>657.5</v>
          </cell>
          <cell r="V63">
            <v>3395.0083499999996</v>
          </cell>
        </row>
        <row r="64">
          <cell r="R64" t="str">
            <v>OC-3/12 Express HXAccess - OC-3 Tributary657.5</v>
          </cell>
          <cell r="S64" t="str">
            <v>OC-3/12 Express HX</v>
          </cell>
          <cell r="T64" t="str">
            <v>Access - OC-3 Tributary</v>
          </cell>
          <cell r="U64">
            <v>657.5</v>
          </cell>
          <cell r="V64">
            <v>1768.60835</v>
          </cell>
        </row>
        <row r="65">
          <cell r="R65" t="str">
            <v>OC-3/12 Express HXBase Unit (Standard) - OC-12 HX657.5</v>
          </cell>
          <cell r="S65" t="str">
            <v>OC-3/12 Express HX</v>
          </cell>
          <cell r="T65" t="str">
            <v>Base Unit (Standard) - OC-12 HX</v>
          </cell>
          <cell r="U65">
            <v>657.5</v>
          </cell>
          <cell r="V65">
            <v>25514.070774567281</v>
          </cell>
        </row>
        <row r="66">
          <cell r="R66" t="str">
            <v>OC-3/12 Express HXBase Unit (Standard) - OC-12 HX667.1</v>
          </cell>
          <cell r="S66" t="str">
            <v>OC-3/12 Express HX</v>
          </cell>
          <cell r="T66" t="str">
            <v>Base Unit (Standard) - OC-12 HX</v>
          </cell>
          <cell r="U66">
            <v>667.1</v>
          </cell>
          <cell r="V66">
            <v>1058.8050000000001</v>
          </cell>
        </row>
        <row r="67">
          <cell r="R67" t="str">
            <v>OC-3/12 Express HXBase Unit (Standard) - OC-3 HX657.5</v>
          </cell>
          <cell r="S67" t="str">
            <v>OC-3/12 Express HX</v>
          </cell>
          <cell r="T67" t="str">
            <v>Base Unit (Standard) - OC-3 HX</v>
          </cell>
          <cell r="U67">
            <v>657.5</v>
          </cell>
          <cell r="V67">
            <v>19821.670774567283</v>
          </cell>
        </row>
        <row r="68">
          <cell r="R68" t="str">
            <v>OC-3/12 Express HXBase Unit (Standard) - OC-3 HX667.1</v>
          </cell>
          <cell r="S68" t="str">
            <v>OC-3/12 Express HX</v>
          </cell>
          <cell r="T68" t="str">
            <v>Base Unit (Standard) - OC-3 HX</v>
          </cell>
          <cell r="U68">
            <v>667.1</v>
          </cell>
          <cell r="V68">
            <v>1058.8050000000001</v>
          </cell>
        </row>
        <row r="69">
          <cell r="R69" t="str">
            <v>OC-3/12 Express HXCables - Breakout Cables - 12-Singlemode Fiber657.5</v>
          </cell>
          <cell r="S69" t="str">
            <v>OC-3/12 Express HX</v>
          </cell>
          <cell r="T69" t="str">
            <v>Cables - Breakout Cables - 12-Singlemode Fiber</v>
          </cell>
          <cell r="U69">
            <v>657.5</v>
          </cell>
          <cell r="V69">
            <v>477.97863000000001</v>
          </cell>
        </row>
        <row r="70">
          <cell r="R70" t="str">
            <v>OC-3/12 Express HXCables - Breakout Cables - 24-Singlemode Fiber657.5</v>
          </cell>
          <cell r="S70" t="str">
            <v>OC-3/12 Express HX</v>
          </cell>
          <cell r="T70" t="str">
            <v>Cables - Breakout Cables - 24-Singlemode Fiber</v>
          </cell>
          <cell r="U70">
            <v>657.5</v>
          </cell>
          <cell r="V70">
            <v>951.97257999999999</v>
          </cell>
        </row>
        <row r="71">
          <cell r="R71" t="str">
            <v>OC-3/12 Express HXCables - Storage Reels657.5</v>
          </cell>
          <cell r="S71" t="str">
            <v>OC-3/12 Express HX</v>
          </cell>
          <cell r="T71" t="str">
            <v>Cables - Storage Reels</v>
          </cell>
          <cell r="U71">
            <v>657.5</v>
          </cell>
          <cell r="V71">
            <v>5.0824999999999996</v>
          </cell>
        </row>
        <row r="72">
          <cell r="R72" t="str">
            <v>OC-3/12 Express HXNetwork Processor657.5</v>
          </cell>
          <cell r="S72" t="str">
            <v>OC-3/12 Express HX</v>
          </cell>
          <cell r="T72" t="str">
            <v>Network Processor</v>
          </cell>
          <cell r="U72">
            <v>657.5</v>
          </cell>
          <cell r="V72">
            <v>3629.0056334999999</v>
          </cell>
        </row>
        <row r="73">
          <cell r="R73" t="str">
            <v>OC-3/12 Express HXNetwork Processor667.1</v>
          </cell>
          <cell r="S73" t="str">
            <v>OC-3/12 Express HX</v>
          </cell>
          <cell r="T73" t="str">
            <v>Network Processor</v>
          </cell>
          <cell r="U73">
            <v>667.1</v>
          </cell>
          <cell r="V73">
            <v>3.0689999999999995E-2</v>
          </cell>
        </row>
        <row r="74">
          <cell r="R74" t="str">
            <v>OC-3/12 Express HXProtection Switch Controller (PSC) - DS-1 Connection657.5</v>
          </cell>
          <cell r="S74" t="str">
            <v>OC-3/12 Express HX</v>
          </cell>
          <cell r="T74" t="str">
            <v>Protection Switch Controller (PSC) - DS-1 Connection</v>
          </cell>
          <cell r="U74">
            <v>657.5</v>
          </cell>
          <cell r="V74">
            <v>1334.6644999999999</v>
          </cell>
        </row>
        <row r="75">
          <cell r="R75" t="str">
            <v>OC-3/12 Express HXProtection Switch Extender (PSX)657.5</v>
          </cell>
          <cell r="S75" t="str">
            <v>OC-3/12 Express HX</v>
          </cell>
          <cell r="T75" t="str">
            <v>Protection Switch Extender (PSX)</v>
          </cell>
          <cell r="U75">
            <v>657.5</v>
          </cell>
          <cell r="V75">
            <v>1748.38</v>
          </cell>
        </row>
        <row r="76">
          <cell r="R76" t="str">
            <v>OC-3/12 Express HXRight Expansion Kit657.5</v>
          </cell>
          <cell r="S76" t="str">
            <v>OC-3/12 Express HX</v>
          </cell>
          <cell r="T76" t="str">
            <v>Right Expansion Kit</v>
          </cell>
          <cell r="U76">
            <v>657.5</v>
          </cell>
          <cell r="V76">
            <v>1168.9749999999999</v>
          </cell>
        </row>
        <row r="77">
          <cell r="R77" t="str">
            <v>OC-48 Linear ADMAccess - DS-3 Package - Incremental657.5</v>
          </cell>
          <cell r="S77" t="str">
            <v>OC-48 Linear ADM</v>
          </cell>
          <cell r="T77" t="str">
            <v>Access - DS-3 Package - Incremental</v>
          </cell>
          <cell r="U77">
            <v>657.5</v>
          </cell>
          <cell r="V77">
            <v>3004.5707000000002</v>
          </cell>
        </row>
        <row r="78">
          <cell r="R78" t="str">
            <v>OC-48 Linear ADMAccess - DS-3 Package - Initial657.5</v>
          </cell>
          <cell r="S78" t="str">
            <v>OC-48 Linear ADM</v>
          </cell>
          <cell r="T78" t="str">
            <v>Access - DS-3 Package - Initial</v>
          </cell>
          <cell r="U78">
            <v>657.5</v>
          </cell>
          <cell r="V78">
            <v>5632.2232000000004</v>
          </cell>
        </row>
        <row r="79">
          <cell r="R79" t="str">
            <v>OC-48 Linear ADMAccess - DS-3 Package - Initial + Incremental - Network657.5</v>
          </cell>
          <cell r="S79" t="str">
            <v>OC-48 Linear ADM</v>
          </cell>
          <cell r="T79" t="str">
            <v>Access - DS-3 Package - Initial + Incremental - Network</v>
          </cell>
          <cell r="U79">
            <v>657.5</v>
          </cell>
          <cell r="V79">
            <v>50700.7837</v>
          </cell>
        </row>
        <row r="80">
          <cell r="R80" t="str">
            <v>OC-48 Linear ADMAccess - DS-3/STS-1 Common Equipment657.5</v>
          </cell>
          <cell r="S80" t="str">
            <v>OC-48 Linear ADM</v>
          </cell>
          <cell r="T80" t="str">
            <v>Access - DS-3/STS-1 Common Equipment</v>
          </cell>
          <cell r="U80">
            <v>657.5</v>
          </cell>
          <cell r="V80">
            <v>4263.8109000000004</v>
          </cell>
        </row>
        <row r="81">
          <cell r="R81" t="str">
            <v>OC-48 Linear ADMAccess - Fiber Guides657.5</v>
          </cell>
          <cell r="S81" t="str">
            <v>OC-48 Linear ADM</v>
          </cell>
          <cell r="T81" t="str">
            <v>Access - Fiber Guides</v>
          </cell>
          <cell r="U81">
            <v>657.5</v>
          </cell>
          <cell r="V81">
            <v>110.69685</v>
          </cell>
        </row>
        <row r="82">
          <cell r="R82" t="str">
            <v>OC-48 Linear ADMAccess - OC-12 Optical Interfaces - 1310 IR657.5</v>
          </cell>
          <cell r="S82" t="str">
            <v>OC-48 Linear ADM</v>
          </cell>
          <cell r="T82" t="str">
            <v>Access - OC-12 Optical Interfaces - 1310 IR</v>
          </cell>
          <cell r="U82">
            <v>657.5</v>
          </cell>
          <cell r="V82">
            <v>5712.631399500001</v>
          </cell>
        </row>
        <row r="83">
          <cell r="R83" t="str">
            <v>OC-48 Linear ADMAccess - OC-12 Optical Interfaces - 1310 LR657.5</v>
          </cell>
          <cell r="S83" t="str">
            <v>OC-48 Linear ADM</v>
          </cell>
          <cell r="T83" t="str">
            <v>Access - OC-12 Optical Interfaces - 1310 LR</v>
          </cell>
          <cell r="U83">
            <v>657.5</v>
          </cell>
          <cell r="V83">
            <v>7058.7991217499994</v>
          </cell>
        </row>
        <row r="84">
          <cell r="R84" t="str">
            <v>OC-48 Linear ADMAccess - OC-12 Optical Interfaces - 1550 ELR657.5</v>
          </cell>
          <cell r="S84" t="str">
            <v>OC-48 Linear ADM</v>
          </cell>
          <cell r="T84" t="str">
            <v>Access - OC-12 Optical Interfaces - 1550 ELR</v>
          </cell>
          <cell r="U84">
            <v>657.5</v>
          </cell>
          <cell r="V84">
            <v>13905.6213995</v>
          </cell>
        </row>
        <row r="85">
          <cell r="R85" t="str">
            <v>OC-48 Linear ADMAccess - OC-12 Optical Interfaces - Intra-Office657.5</v>
          </cell>
          <cell r="S85" t="str">
            <v>OC-48 Linear ADM</v>
          </cell>
          <cell r="T85" t="str">
            <v>Access - OC-12 Optical Interfaces - Intra-Office</v>
          </cell>
          <cell r="U85">
            <v>657.5</v>
          </cell>
          <cell r="V85">
            <v>3503.6691504999999</v>
          </cell>
        </row>
        <row r="86">
          <cell r="R86" t="str">
            <v>OC-48 Linear ADMAccess - OC-3 Carrier657.5</v>
          </cell>
          <cell r="S86" t="str">
            <v>OC-48 Linear ADM</v>
          </cell>
          <cell r="T86" t="str">
            <v>Access - OC-3 Carrier</v>
          </cell>
          <cell r="U86">
            <v>657.5</v>
          </cell>
          <cell r="V86">
            <v>1313.7246</v>
          </cell>
        </row>
        <row r="87">
          <cell r="R87" t="str">
            <v>OC-48 Linear ADMAccess - OC-3 Optical Interfaces - IR - Double Width657.5</v>
          </cell>
          <cell r="S87" t="str">
            <v>OC-48 Linear ADM</v>
          </cell>
          <cell r="T87" t="str">
            <v>Access - OC-3 Optical Interfaces - IR - Double Width</v>
          </cell>
          <cell r="U87">
            <v>657.5</v>
          </cell>
          <cell r="V87">
            <v>3424.8934499999996</v>
          </cell>
        </row>
        <row r="88">
          <cell r="R88" t="str">
            <v>OC-48 Linear ADMAccess - OC-3 Optical Interfaces - IR 1310 - Half Height657.5</v>
          </cell>
          <cell r="S88" t="str">
            <v>OC-48 Linear ADM</v>
          </cell>
          <cell r="T88" t="str">
            <v>Access - OC-3 Optical Interfaces - IR 1310 - Half Height</v>
          </cell>
          <cell r="U88">
            <v>657.5</v>
          </cell>
          <cell r="V88">
            <v>2944.8037527999995</v>
          </cell>
        </row>
        <row r="89">
          <cell r="R89" t="str">
            <v>OC-48 Linear ADMAccess - OC-3 Optical Interfaces - LR - Double Width657.5</v>
          </cell>
          <cell r="S89" t="str">
            <v>OC-48 Linear ADM</v>
          </cell>
          <cell r="T89" t="str">
            <v>Access - OC-3 Optical Interfaces - LR - Double Width</v>
          </cell>
          <cell r="U89">
            <v>657.5</v>
          </cell>
          <cell r="V89">
            <v>4597.1212500000001</v>
          </cell>
        </row>
        <row r="90">
          <cell r="R90" t="str">
            <v>OC-48 Linear ADMAccess - STS-1 Package - Incremental657.5</v>
          </cell>
          <cell r="S90" t="str">
            <v>OC-48 Linear ADM</v>
          </cell>
          <cell r="T90" t="str">
            <v>Access - STS-1 Package - Incremental</v>
          </cell>
          <cell r="U90">
            <v>657.5</v>
          </cell>
          <cell r="V90">
            <v>3107.0338999999999</v>
          </cell>
        </row>
        <row r="91">
          <cell r="R91" t="str">
            <v>OC-48 Linear ADMAccess - STS-1 Package - Initial657.5</v>
          </cell>
          <cell r="S91" t="str">
            <v>OC-48 Linear ADM</v>
          </cell>
          <cell r="T91" t="str">
            <v>Access - STS-1 Package - Initial</v>
          </cell>
          <cell r="U91">
            <v>657.5</v>
          </cell>
          <cell r="V91">
            <v>5837.1495999999997</v>
          </cell>
        </row>
        <row r="92">
          <cell r="R92" t="str">
            <v>OC-48 Linear ADMAccess - STS-48 Inter-Shelf Interface657.5</v>
          </cell>
          <cell r="S92" t="str">
            <v>OC-48 Linear ADM</v>
          </cell>
          <cell r="T92" t="str">
            <v>Access - STS-48 Inter-Shelf Interface</v>
          </cell>
          <cell r="U92">
            <v>657.5</v>
          </cell>
          <cell r="V92">
            <v>7366.9820999999993</v>
          </cell>
        </row>
        <row r="93">
          <cell r="R93" t="str">
            <v>OC-48 Linear ADMAccess Cables - DS-3 Cables (10M)657.5</v>
          </cell>
          <cell r="S93" t="str">
            <v>OC-48 Linear ADM</v>
          </cell>
          <cell r="T93" t="str">
            <v>Access Cables - DS-3 Cables (10M)</v>
          </cell>
          <cell r="U93">
            <v>657.5</v>
          </cell>
          <cell r="V93">
            <v>1279.9966420800001</v>
          </cell>
        </row>
        <row r="94">
          <cell r="R94" t="str">
            <v>OC-48 Linear ADMAccess Cables - DS-3 Cables (30M)657.5</v>
          </cell>
          <cell r="S94" t="str">
            <v>OC-48 Linear ADM</v>
          </cell>
          <cell r="T94" t="str">
            <v>Access Cables - DS-3 Cables (30M)</v>
          </cell>
          <cell r="U94">
            <v>657.5</v>
          </cell>
          <cell r="V94">
            <v>2084.3188563600002</v>
          </cell>
        </row>
        <row r="95">
          <cell r="R95" t="str">
            <v>OC-48 Linear ADMAccess Cables - DS-3 Cables (60M)657.5</v>
          </cell>
          <cell r="S95" t="str">
            <v>OC-48 Linear ADM</v>
          </cell>
          <cell r="T95" t="str">
            <v>Access Cables - DS-3 Cables (60M)</v>
          </cell>
          <cell r="U95">
            <v>657.5</v>
          </cell>
          <cell r="V95">
            <v>3290.8021777799995</v>
          </cell>
        </row>
        <row r="96">
          <cell r="R96" t="str">
            <v>OC-48 Linear ADMAccess Cables - DS-3 Cables (80M)657.5</v>
          </cell>
          <cell r="S96" t="str">
            <v>OC-48 Linear ADM</v>
          </cell>
          <cell r="T96" t="str">
            <v>Access Cables - DS-3 Cables (80M)</v>
          </cell>
          <cell r="U96">
            <v>657.5</v>
          </cell>
          <cell r="V96">
            <v>4077.34666092</v>
          </cell>
        </row>
        <row r="97">
          <cell r="R97" t="str">
            <v>OC-48 Linear ADMAccess Cables - STS-48 Interface Cables (10M)657.5</v>
          </cell>
          <cell r="S97" t="str">
            <v>OC-48 Linear ADM</v>
          </cell>
          <cell r="T97" t="str">
            <v>Access Cables - STS-48 Interface Cables (10M)</v>
          </cell>
          <cell r="U97">
            <v>657.5</v>
          </cell>
          <cell r="V97">
            <v>255.54810000000001</v>
          </cell>
        </row>
        <row r="98">
          <cell r="R98" t="str">
            <v>OC-48 Linear ADMAccess Cables - STS-48 Interface Cables (15M)657.5</v>
          </cell>
          <cell r="S98" t="str">
            <v>OC-48 Linear ADM</v>
          </cell>
          <cell r="T98" t="str">
            <v>Access Cables - STS-48 Interface Cables (15M)</v>
          </cell>
          <cell r="U98">
            <v>657.5</v>
          </cell>
          <cell r="V98">
            <v>343.37369999999999</v>
          </cell>
        </row>
        <row r="99">
          <cell r="R99" t="str">
            <v>OC-48 Linear ADMAccess Cables - STS-48 Interface Cables (5M)657.5</v>
          </cell>
          <cell r="S99" t="str">
            <v>OC-48 Linear ADM</v>
          </cell>
          <cell r="T99" t="str">
            <v>Access Cables - STS-48 Interface Cables (5M)</v>
          </cell>
          <cell r="U99">
            <v>657.5</v>
          </cell>
          <cell r="V99">
            <v>247.61939999999998</v>
          </cell>
        </row>
        <row r="100">
          <cell r="R100" t="str">
            <v>OC-48 Linear ADMBreakout Cables - 12-Singlemode Fiber657.5</v>
          </cell>
          <cell r="S100" t="str">
            <v>OC-48 Linear ADM</v>
          </cell>
          <cell r="T100" t="str">
            <v>Breakout Cables - 12-Singlemode Fiber</v>
          </cell>
          <cell r="U100">
            <v>657.5</v>
          </cell>
          <cell r="V100">
            <v>477.97863000000001</v>
          </cell>
        </row>
        <row r="101">
          <cell r="R101" t="str">
            <v>OC-48 Linear ADMBreakout Cables - 24-Singlemode Fiber657.5</v>
          </cell>
          <cell r="S101" t="str">
            <v>OC-48 Linear ADM</v>
          </cell>
          <cell r="T101" t="str">
            <v>Breakout Cables - 24-Singlemode Fiber</v>
          </cell>
          <cell r="U101">
            <v>657.5</v>
          </cell>
          <cell r="V101">
            <v>951.97257999999999</v>
          </cell>
        </row>
        <row r="102">
          <cell r="R102" t="str">
            <v>OC-48 Linear ADMCables - CNET Cable (10M)657.5</v>
          </cell>
          <cell r="S102" t="str">
            <v>OC-48 Linear ADM</v>
          </cell>
          <cell r="T102" t="str">
            <v>Cables - CNET Cable (10M)</v>
          </cell>
          <cell r="U102">
            <v>657.5</v>
          </cell>
          <cell r="V102">
            <v>114.66119999999999</v>
          </cell>
        </row>
        <row r="103">
          <cell r="R103" t="str">
            <v>OC-48 Linear ADMCables - CNET Cable (30M)657.5</v>
          </cell>
          <cell r="S103" t="str">
            <v>OC-48 Linear ADM</v>
          </cell>
          <cell r="T103" t="str">
            <v>Cables - CNET Cable (30M)</v>
          </cell>
          <cell r="U103">
            <v>657.5</v>
          </cell>
          <cell r="V103">
            <v>261.64709999999997</v>
          </cell>
        </row>
        <row r="104">
          <cell r="R104" t="str">
            <v>OC-48 Linear ADMCables - CNET Cable (5M)657.5</v>
          </cell>
          <cell r="S104" t="str">
            <v>OC-48 Linear ADM</v>
          </cell>
          <cell r="T104" t="str">
            <v>Cables - CNET Cable (5M)</v>
          </cell>
          <cell r="U104">
            <v>657.5</v>
          </cell>
          <cell r="V104">
            <v>84.166199999999989</v>
          </cell>
        </row>
        <row r="105">
          <cell r="R105" t="str">
            <v>OC-48 Linear ADMCables - Local CRT/Printer Cables (5M)657.5</v>
          </cell>
          <cell r="S105" t="str">
            <v>OC-48 Linear ADM</v>
          </cell>
          <cell r="T105" t="str">
            <v>Cables - Local CRT/Printer Cables (5M)</v>
          </cell>
          <cell r="U105">
            <v>657.5</v>
          </cell>
          <cell r="V105">
            <v>160.40369999999999</v>
          </cell>
        </row>
        <row r="106">
          <cell r="R106" t="str">
            <v>OC-48 Linear ADMCables - Modem Interface (FNSS) Cable (20M)657.5</v>
          </cell>
          <cell r="S106" t="str">
            <v>OC-48 Linear ADM</v>
          </cell>
          <cell r="T106" t="str">
            <v>Cables - Modem Interface (FNSS) Cable (20M)</v>
          </cell>
          <cell r="U106">
            <v>657.5</v>
          </cell>
          <cell r="V106">
            <v>60.99</v>
          </cell>
        </row>
        <row r="107">
          <cell r="R107" t="str">
            <v>OC-48 Linear ADMCables - OPC Cable (20M)657.5</v>
          </cell>
          <cell r="S107" t="str">
            <v>OC-48 Linear ADM</v>
          </cell>
          <cell r="T107" t="str">
            <v>Cables - OPC Cable (20M)</v>
          </cell>
          <cell r="U107">
            <v>657.5</v>
          </cell>
          <cell r="V107">
            <v>106.7325</v>
          </cell>
        </row>
        <row r="108">
          <cell r="R108" t="str">
            <v>OC-48 Linear ADMCables - OPC Cable (5M)657.5</v>
          </cell>
          <cell r="S108" t="str">
            <v>OC-48 Linear ADM</v>
          </cell>
          <cell r="T108" t="str">
            <v>Cables - OPC Cable (5M)</v>
          </cell>
          <cell r="U108">
            <v>657.5</v>
          </cell>
          <cell r="V108">
            <v>95.14439999999999</v>
          </cell>
        </row>
        <row r="109">
          <cell r="R109" t="str">
            <v>OC-48 Linear ADMDWDM - 2 Unit Mounting Unit657.5</v>
          </cell>
          <cell r="S109" t="str">
            <v>OC-48 Linear ADM</v>
          </cell>
          <cell r="T109" t="str">
            <v>DWDM - 2 Unit Mounting Unit</v>
          </cell>
          <cell r="U109">
            <v>657.5</v>
          </cell>
          <cell r="V109">
            <v>283.37986999999998</v>
          </cell>
        </row>
        <row r="110">
          <cell r="R110" t="str">
            <v>OC-48 Linear ADMDWDM - 4 Unit Mounting Unit657.5</v>
          </cell>
          <cell r="S110" t="str">
            <v>OC-48 Linear ADM</v>
          </cell>
          <cell r="T110" t="str">
            <v>DWDM - 4 Unit Mounting Unit</v>
          </cell>
          <cell r="U110">
            <v>657.5</v>
          </cell>
          <cell r="V110">
            <v>425.07997</v>
          </cell>
        </row>
        <row r="111">
          <cell r="R111" t="str">
            <v>OC-48 Linear ADMDWDM - Dispersion Compensation Module (DCM-60)657.5</v>
          </cell>
          <cell r="S111" t="str">
            <v>OC-48 Linear ADM</v>
          </cell>
          <cell r="T111" t="str">
            <v>DWDM - Dispersion Compensation Module (DCM-60)</v>
          </cell>
          <cell r="U111">
            <v>657.5</v>
          </cell>
          <cell r="V111">
            <v>24335.01</v>
          </cell>
        </row>
        <row r="112">
          <cell r="R112" t="str">
            <v>OC-48 Linear ADMDWDM - Dispersion Compensation Module (DCM-80) - SC657.5</v>
          </cell>
          <cell r="S112" t="str">
            <v>OC-48 Linear ADM</v>
          </cell>
          <cell r="T112" t="str">
            <v>DWDM - Dispersion Compensation Module (DCM-80) - SC</v>
          </cell>
          <cell r="U112">
            <v>657.5</v>
          </cell>
          <cell r="V112">
            <v>26768.510999999999</v>
          </cell>
        </row>
        <row r="113">
          <cell r="R113" t="str">
            <v>OC-48 Linear ADMDWDM - Dispersion Compensation Module (DCM-80) - ST657.5</v>
          </cell>
          <cell r="S113" t="str">
            <v>OC-48 Linear ADM</v>
          </cell>
          <cell r="T113" t="str">
            <v>DWDM - Dispersion Compensation Module (DCM-80) - ST</v>
          </cell>
          <cell r="U113">
            <v>657.5</v>
          </cell>
          <cell r="V113">
            <v>26768.510999999999</v>
          </cell>
        </row>
        <row r="114">
          <cell r="R114" t="str">
            <v>OC-48 Linear ADMDWDM - DWDM Optical Coupler With MVOA657.5</v>
          </cell>
          <cell r="S114" t="str">
            <v>OC-48 Linear ADM</v>
          </cell>
          <cell r="T114" t="str">
            <v>DWDM - DWDM Optical Coupler With MVOA</v>
          </cell>
          <cell r="U114">
            <v>657.5</v>
          </cell>
          <cell r="V114">
            <v>27628.249175539997</v>
          </cell>
        </row>
        <row r="115">
          <cell r="R115" t="str">
            <v>OC-48 Linear ADMDWDM - DWDM Optical Coupler Without MVOA657.5</v>
          </cell>
          <cell r="S115" t="str">
            <v>OC-48 Linear ADM</v>
          </cell>
          <cell r="T115" t="str">
            <v>DWDM - DWDM Optical Coupler Without MVOA</v>
          </cell>
          <cell r="U115">
            <v>657.5</v>
          </cell>
          <cell r="V115">
            <v>25168.19556914</v>
          </cell>
        </row>
        <row r="116">
          <cell r="R116" t="str">
            <v>OC-48 Linear ADMDWDM - Optical Post Amplifier657.5</v>
          </cell>
          <cell r="S116" t="str">
            <v>OC-48 Linear ADM</v>
          </cell>
          <cell r="T116" t="str">
            <v>DWDM - Optical Post Amplifier</v>
          </cell>
          <cell r="U116">
            <v>657.5</v>
          </cell>
          <cell r="V116">
            <v>31980.696883199998</v>
          </cell>
        </row>
        <row r="117">
          <cell r="R117" t="str">
            <v>OC-48 Linear ADMESI - Ext. Synch. Interface657.5</v>
          </cell>
          <cell r="S117" t="str">
            <v>OC-48 Linear ADM</v>
          </cell>
          <cell r="T117" t="str">
            <v>ESI - Ext. Synch. Interface</v>
          </cell>
          <cell r="U117">
            <v>657.5</v>
          </cell>
          <cell r="V117">
            <v>4457.1491999999998</v>
          </cell>
        </row>
        <row r="118">
          <cell r="R118" t="str">
            <v>OC-48 Linear ADMESI Cable (200m)657.5</v>
          </cell>
          <cell r="S118" t="str">
            <v>OC-48 Linear ADM</v>
          </cell>
          <cell r="T118" t="str">
            <v>ESI Cable (200m)</v>
          </cell>
          <cell r="U118">
            <v>657.5</v>
          </cell>
          <cell r="V118">
            <v>247.61939999999998</v>
          </cell>
        </row>
        <row r="119">
          <cell r="R119" t="str">
            <v>OC-48 Linear ADMESI Cable (20m)657.5</v>
          </cell>
          <cell r="S119" t="str">
            <v>OC-48 Linear ADM</v>
          </cell>
          <cell r="T119" t="str">
            <v>ESI Cable (20m)</v>
          </cell>
          <cell r="U119">
            <v>657.5</v>
          </cell>
          <cell r="V119">
            <v>84.166199999999989</v>
          </cell>
        </row>
        <row r="120">
          <cell r="R120" t="str">
            <v>OC-48 Linear ADMESI Cable (60m)657.5</v>
          </cell>
          <cell r="S120" t="str">
            <v>OC-48 Linear ADM</v>
          </cell>
          <cell r="T120" t="str">
            <v>ESI Cable (60m)</v>
          </cell>
          <cell r="U120">
            <v>657.5</v>
          </cell>
          <cell r="V120">
            <v>129.2988</v>
          </cell>
        </row>
        <row r="121">
          <cell r="R121" t="str">
            <v>OC-48 Linear ADMGeneral - TBM Shelf and Common Equipment657.5</v>
          </cell>
          <cell r="S121" t="str">
            <v>OC-48 Linear ADM</v>
          </cell>
          <cell r="T121" t="str">
            <v>General - TBM Shelf and Common Equipment</v>
          </cell>
          <cell r="U121">
            <v>657.5</v>
          </cell>
          <cell r="V121">
            <v>37547.020380067996</v>
          </cell>
        </row>
        <row r="122">
          <cell r="R122" t="str">
            <v>OC-48 Linear ADMGeneral - TBM Shelf and Common Equipment667.1</v>
          </cell>
          <cell r="S122" t="str">
            <v>OC-48 Linear ADM</v>
          </cell>
          <cell r="T122" t="str">
            <v>General - TBM Shelf and Common Equipment</v>
          </cell>
          <cell r="U122">
            <v>667.1</v>
          </cell>
          <cell r="V122">
            <v>1.023E-2</v>
          </cell>
        </row>
        <row r="123">
          <cell r="R123" t="str">
            <v>OC-48 Linear ADMMisc. - End Guard - 7ft657.5</v>
          </cell>
          <cell r="S123" t="str">
            <v>OC-48 Linear ADM</v>
          </cell>
          <cell r="T123" t="str">
            <v>Misc. - End Guard - 7ft</v>
          </cell>
          <cell r="U123">
            <v>657.5</v>
          </cell>
          <cell r="V123">
            <v>116.66370499999999</v>
          </cell>
        </row>
        <row r="124">
          <cell r="R124" t="str">
            <v>OC-48 Linear ADMMisc. - Filler Panel - 1.75 inch657.5</v>
          </cell>
          <cell r="S124" t="str">
            <v>OC-48 Linear ADM</v>
          </cell>
          <cell r="T124" t="str">
            <v>Misc. - Filler Panel - 1.75 inch</v>
          </cell>
          <cell r="U124">
            <v>657.5</v>
          </cell>
          <cell r="V124">
            <v>304.95</v>
          </cell>
        </row>
        <row r="125">
          <cell r="R125" t="str">
            <v>OC-48 Linear ADMMisc. - Filler Panel - 21 inch657.5</v>
          </cell>
          <cell r="S125" t="str">
            <v>OC-48 Linear ADM</v>
          </cell>
          <cell r="T125" t="str">
            <v>Misc. - Filler Panel - 21 inch</v>
          </cell>
          <cell r="U125">
            <v>657.5</v>
          </cell>
          <cell r="V125">
            <v>347.03309999999999</v>
          </cell>
        </row>
        <row r="126">
          <cell r="R126" t="str">
            <v>OC-48 Linear ADMMisc. - Filler Panel - 7 inch657.5</v>
          </cell>
          <cell r="S126" t="str">
            <v>OC-48 Linear ADM</v>
          </cell>
          <cell r="T126" t="str">
            <v>Misc. - Filler Panel - 7 inch</v>
          </cell>
          <cell r="U126">
            <v>657.5</v>
          </cell>
          <cell r="V126">
            <v>320.80740000000003</v>
          </cell>
        </row>
        <row r="127">
          <cell r="R127" t="str">
            <v>OC-48 Linear ADMMisc. - Frame Extender - 2ft657.5</v>
          </cell>
          <cell r="S127" t="str">
            <v>OC-48 Linear ADM</v>
          </cell>
          <cell r="T127" t="str">
            <v>Misc. - Frame Extender - 2ft</v>
          </cell>
          <cell r="U127">
            <v>657.5</v>
          </cell>
          <cell r="V127">
            <v>191.5086</v>
          </cell>
        </row>
        <row r="128">
          <cell r="R128" t="str">
            <v>OC-48 Linear ADMMisc. - Frame Extender - 4ft6in657.5</v>
          </cell>
          <cell r="S128" t="str">
            <v>OC-48 Linear ADM</v>
          </cell>
          <cell r="T128" t="str">
            <v>Misc. - Frame Extender - 4ft6in</v>
          </cell>
          <cell r="U128">
            <v>657.5</v>
          </cell>
          <cell r="V128">
            <v>190.89869999999999</v>
          </cell>
        </row>
        <row r="129">
          <cell r="R129" t="str">
            <v>OC-48 Linear ADMMisc. - Frame Insulation Kit657.5</v>
          </cell>
          <cell r="S129" t="str">
            <v>OC-48 Linear ADM</v>
          </cell>
          <cell r="T129" t="str">
            <v>Misc. - Frame Insulation Kit</v>
          </cell>
          <cell r="U129">
            <v>657.5</v>
          </cell>
          <cell r="V129">
            <v>120.1503</v>
          </cell>
        </row>
        <row r="130">
          <cell r="R130" t="str">
            <v>OC-48 Linear ADMMisc. - Frame Junction Kit657.5</v>
          </cell>
          <cell r="S130" t="str">
            <v>OC-48 Linear ADM</v>
          </cell>
          <cell r="T130" t="str">
            <v>Misc. - Frame Junction Kit</v>
          </cell>
          <cell r="U130">
            <v>657.5</v>
          </cell>
          <cell r="V130">
            <v>53.671199999999992</v>
          </cell>
        </row>
        <row r="131">
          <cell r="R131" t="str">
            <v>OC-48 Linear ADMOPC &amp; Software w/o Tape Drive657.5</v>
          </cell>
          <cell r="S131" t="str">
            <v>OC-48 Linear ADM</v>
          </cell>
          <cell r="T131" t="str">
            <v>OPC &amp; Software w/o Tape Drive</v>
          </cell>
          <cell r="U131">
            <v>657.5</v>
          </cell>
          <cell r="V131">
            <v>5412.8685990000004</v>
          </cell>
        </row>
        <row r="132">
          <cell r="R132" t="str">
            <v>OC-48 Linear ADMOPC &amp; Software with Tape Drive657.5</v>
          </cell>
          <cell r="S132" t="str">
            <v>OC-48 Linear ADM</v>
          </cell>
          <cell r="T132" t="str">
            <v>OPC &amp; Software with Tape Drive</v>
          </cell>
          <cell r="U132">
            <v>657.5</v>
          </cell>
          <cell r="V132">
            <v>7744.53053</v>
          </cell>
        </row>
        <row r="133">
          <cell r="R133" t="str">
            <v>OC-48 Linear ADMOptical Interfaces - DWDM Transmitters657.5</v>
          </cell>
          <cell r="S133" t="str">
            <v>OC-48 Linear ADM</v>
          </cell>
          <cell r="T133" t="str">
            <v>Optical Interfaces - DWDM Transmitters</v>
          </cell>
          <cell r="U133">
            <v>657.5</v>
          </cell>
          <cell r="V133">
            <v>44369.484979868001</v>
          </cell>
        </row>
        <row r="134">
          <cell r="R134" t="str">
            <v>OC-48 Linear ADMOptical Interfaces - High Performance Transmitters657.5</v>
          </cell>
          <cell r="S134" t="str">
            <v>OC-48 Linear ADM</v>
          </cell>
          <cell r="T134" t="str">
            <v>Optical Interfaces - High Performance Transmitters</v>
          </cell>
          <cell r="U134">
            <v>657.5</v>
          </cell>
          <cell r="V134">
            <v>66605.951393279989</v>
          </cell>
        </row>
        <row r="135">
          <cell r="R135" t="str">
            <v>OC-48 Linear ADMOptical Interfaces - Standard Transmitters - LR1310657.5</v>
          </cell>
          <cell r="S135" t="str">
            <v>OC-48 Linear ADM</v>
          </cell>
          <cell r="T135" t="str">
            <v>Optical Interfaces - Standard Transmitters - LR1310</v>
          </cell>
          <cell r="U135">
            <v>657.5</v>
          </cell>
          <cell r="V135">
            <v>16649.050199999998</v>
          </cell>
        </row>
        <row r="136">
          <cell r="R136" t="str">
            <v>OC-48 Linear ADMOptical Interfaces - Standard Transmitters - LR1533657.5</v>
          </cell>
          <cell r="S136" t="str">
            <v>OC-48 Linear ADM</v>
          </cell>
          <cell r="T136" t="str">
            <v>Optical Interfaces - Standard Transmitters - LR1533</v>
          </cell>
          <cell r="U136">
            <v>657.5</v>
          </cell>
          <cell r="V136">
            <v>27710.196599999999</v>
          </cell>
        </row>
        <row r="137">
          <cell r="R137" t="str">
            <v>OC-48 Linear ADMOptical Interfaces - Standard Transmitters - LR1541657.5</v>
          </cell>
          <cell r="S137" t="str">
            <v>OC-48 Linear ADM</v>
          </cell>
          <cell r="T137" t="str">
            <v>Optical Interfaces - Standard Transmitters - LR1541</v>
          </cell>
          <cell r="U137">
            <v>657.5</v>
          </cell>
          <cell r="V137">
            <v>32055.124199999998</v>
          </cell>
        </row>
        <row r="138">
          <cell r="R138" t="str">
            <v>OC-48 Linear ADMOptical Interfaces - Standard Transmitters - LR1549657.5</v>
          </cell>
          <cell r="S138" t="str">
            <v>OC-48 Linear ADM</v>
          </cell>
          <cell r="T138" t="str">
            <v>Optical Interfaces - Standard Transmitters - LR1549</v>
          </cell>
          <cell r="U138">
            <v>657.5</v>
          </cell>
          <cell r="V138">
            <v>32055.124199999998</v>
          </cell>
        </row>
        <row r="139">
          <cell r="R139" t="str">
            <v>OC-48 Linear ADMOptical Interfaces - Standard Transmitters - LR1557657.5</v>
          </cell>
          <cell r="S139" t="str">
            <v>OC-48 Linear ADM</v>
          </cell>
          <cell r="T139" t="str">
            <v>Optical Interfaces - Standard Transmitters - LR1557</v>
          </cell>
          <cell r="U139">
            <v>657.5</v>
          </cell>
          <cell r="V139">
            <v>27710.196599999999</v>
          </cell>
        </row>
        <row r="140">
          <cell r="R140" t="str">
            <v>OC-48 Linear ADMOptical Interfaces - STS-48657.5</v>
          </cell>
          <cell r="S140" t="str">
            <v>OC-48 Linear ADM</v>
          </cell>
          <cell r="T140" t="str">
            <v>Optical Interfaces - STS-48</v>
          </cell>
          <cell r="U140">
            <v>657.5</v>
          </cell>
          <cell r="V140">
            <v>7468.7280576000003</v>
          </cell>
        </row>
        <row r="141">
          <cell r="R141" t="str">
            <v>OC-48 Linear ADMOptical Patchcords with mVOA (10M) - Singlemode657.5</v>
          </cell>
          <cell r="S141" t="str">
            <v>OC-48 Linear ADM</v>
          </cell>
          <cell r="T141" t="str">
            <v>Optical Patchcords with mVOA (10M) - Singlemode</v>
          </cell>
          <cell r="U141">
            <v>657.5</v>
          </cell>
          <cell r="V141">
            <v>303.23577439999997</v>
          </cell>
        </row>
        <row r="142">
          <cell r="R142" t="str">
            <v>OC-48 Linear ADMOptical Patchcords with mVOA (20M) - Singlemode657.5</v>
          </cell>
          <cell r="S142" t="str">
            <v>OC-48 Linear ADM</v>
          </cell>
          <cell r="T142" t="str">
            <v>Optical Patchcords with mVOA (20M) - Singlemode</v>
          </cell>
          <cell r="U142">
            <v>657.5</v>
          </cell>
          <cell r="V142">
            <v>319.25174839999994</v>
          </cell>
        </row>
        <row r="143">
          <cell r="R143" t="str">
            <v>OC-48 Linear ADMOptical Patchcords with mVOA (5M) - Singlemode657.5</v>
          </cell>
          <cell r="S143" t="str">
            <v>OC-48 Linear ADM</v>
          </cell>
          <cell r="T143" t="str">
            <v>Optical Patchcords with mVOA (5M) - Singlemode</v>
          </cell>
          <cell r="U143">
            <v>657.5</v>
          </cell>
          <cell r="V143">
            <v>295.22778739999995</v>
          </cell>
        </row>
        <row r="144">
          <cell r="R144" t="str">
            <v>OC-48 Linear ADMOptical Patchcords without mVOA (10M)657.5</v>
          </cell>
          <cell r="S144" t="str">
            <v>OC-48 Linear ADM</v>
          </cell>
          <cell r="T144" t="str">
            <v>Optical Patchcords without mVOA (10M)</v>
          </cell>
          <cell r="U144">
            <v>657.5</v>
          </cell>
          <cell r="V144">
            <v>46.220254999999995</v>
          </cell>
        </row>
        <row r="145">
          <cell r="R145" t="str">
            <v>OC-48 Linear ADMOptical Patchcords without mVOA (20M)657.5</v>
          </cell>
          <cell r="S145" t="str">
            <v>OC-48 Linear ADM</v>
          </cell>
          <cell r="T145" t="str">
            <v>Optical Patchcords without mVOA (20M)</v>
          </cell>
          <cell r="U145">
            <v>657.5</v>
          </cell>
          <cell r="V145">
            <v>51.445065</v>
          </cell>
        </row>
        <row r="146">
          <cell r="R146" t="str">
            <v>OC-48 Linear ADMOptical Patchcords without mVOA (5M)657.5</v>
          </cell>
          <cell r="S146" t="str">
            <v>OC-48 Linear ADM</v>
          </cell>
          <cell r="T146" t="str">
            <v>Optical Patchcords without mVOA (5M)</v>
          </cell>
          <cell r="U146">
            <v>657.5</v>
          </cell>
          <cell r="V146">
            <v>43.607849999999999</v>
          </cell>
        </row>
        <row r="147">
          <cell r="R147" t="str">
            <v>OC-48 Linear ADMSoftware - OC-48 Drop &amp; Continue Appl. RTU667.1</v>
          </cell>
          <cell r="S147" t="str">
            <v>OC-48 Linear ADM</v>
          </cell>
          <cell r="T147" t="str">
            <v>Software - OC-48 Drop &amp; Continue Appl. RTU</v>
          </cell>
          <cell r="U147">
            <v>667.1</v>
          </cell>
          <cell r="V147">
            <v>3270.5309999999995</v>
          </cell>
        </row>
        <row r="148">
          <cell r="R148" t="str">
            <v>OC-48 Linear ADMSoftware - OC-48 Enhanced TL-1 RTU667.1</v>
          </cell>
          <cell r="S148" t="str">
            <v>OC-48 Linear ADM</v>
          </cell>
          <cell r="T148" t="str">
            <v>Software - OC-48 Enhanced TL-1 RTU</v>
          </cell>
          <cell r="U148">
            <v>667.1</v>
          </cell>
          <cell r="V148">
            <v>995.76773999999989</v>
          </cell>
        </row>
        <row r="149">
          <cell r="R149" t="str">
            <v>OC-48 Linear ADMSoftware - OC-48 Extra Traffic Appl. RTU667.1</v>
          </cell>
          <cell r="S149" t="str">
            <v>OC-48 Linear ADM</v>
          </cell>
          <cell r="T149" t="str">
            <v>Software - OC-48 Extra Traffic Appl. RTU</v>
          </cell>
          <cell r="U149">
            <v>667.1</v>
          </cell>
          <cell r="V149">
            <v>1282.07475</v>
          </cell>
        </row>
        <row r="150">
          <cell r="R150" t="str">
            <v>OC-48 Linear ADMSoftware - OC-48 In Service Channel Roll-Over RTU667.1</v>
          </cell>
          <cell r="S150" t="str">
            <v>OC-48 Linear ADM</v>
          </cell>
          <cell r="T150" t="str">
            <v>Software - OC-48 In Service Channel Roll-Over RTU</v>
          </cell>
          <cell r="U150">
            <v>667.1</v>
          </cell>
          <cell r="V150">
            <v>1993.19274</v>
          </cell>
        </row>
        <row r="151">
          <cell r="R151" t="str">
            <v>OC-48 Linear ADMSoftware - OC-48 STS Bulk Provisioning RTU667.1</v>
          </cell>
          <cell r="S151" t="str">
            <v>OC-48 Linear ADM</v>
          </cell>
          <cell r="T151" t="str">
            <v>Software - OC-48 STS Bulk Provisioning RTU</v>
          </cell>
          <cell r="U151">
            <v>667.1</v>
          </cell>
          <cell r="V151">
            <v>663.29273999999998</v>
          </cell>
        </row>
        <row r="152">
          <cell r="R152" t="str">
            <v>OC-48 Linear ADMSoftware - OC-48 TARP RTU667.1</v>
          </cell>
          <cell r="S152" t="str">
            <v>OC-48 Linear ADM</v>
          </cell>
          <cell r="T152" t="str">
            <v>Software - OC-48 TARP RTU</v>
          </cell>
          <cell r="U152">
            <v>667.1</v>
          </cell>
          <cell r="V152">
            <v>2020.3540173318347</v>
          </cell>
        </row>
        <row r="153">
          <cell r="R153" t="str">
            <v>OC-48 Linear ADMSoftware - OC-48 TIRS RTU667.1</v>
          </cell>
          <cell r="S153" t="str">
            <v>OC-48 Linear ADM</v>
          </cell>
          <cell r="T153" t="str">
            <v>Software - OC-48 TIRS RTU</v>
          </cell>
          <cell r="U153">
            <v>667.1</v>
          </cell>
          <cell r="V153">
            <v>663.29273999999998</v>
          </cell>
        </row>
        <row r="154">
          <cell r="R154" t="str">
            <v>SR-500SR-500 Central Station567.2</v>
          </cell>
          <cell r="S154" t="str">
            <v>SR-500</v>
          </cell>
          <cell r="T154" t="str">
            <v>SR-500 Central Station</v>
          </cell>
          <cell r="U154">
            <v>567.20000000000005</v>
          </cell>
          <cell r="V154">
            <v>1251.2625011574073</v>
          </cell>
        </row>
        <row r="155">
          <cell r="R155" t="str">
            <v>SR-500SR-500 Central Station - Power207.1</v>
          </cell>
          <cell r="S155" t="str">
            <v>SR-500</v>
          </cell>
          <cell r="T155" t="str">
            <v>SR-500 Central Station - Power</v>
          </cell>
          <cell r="U155">
            <v>207.1</v>
          </cell>
          <cell r="V155">
            <v>143.80787037037038</v>
          </cell>
        </row>
        <row r="156">
          <cell r="R156" t="str">
            <v>SR-500SR-500 Central Station - Tower567.2</v>
          </cell>
          <cell r="S156" t="str">
            <v>SR-500</v>
          </cell>
          <cell r="T156" t="str">
            <v>SR-500 Central Station - Tower</v>
          </cell>
          <cell r="U156">
            <v>567.20000000000005</v>
          </cell>
          <cell r="V156">
            <v>0</v>
          </cell>
        </row>
        <row r="157">
          <cell r="R157" t="str">
            <v>SR-500SR-500 Out Station567.2</v>
          </cell>
          <cell r="S157" t="str">
            <v>SR-500</v>
          </cell>
          <cell r="T157" t="str">
            <v>SR-500 Out Station</v>
          </cell>
          <cell r="U157">
            <v>567.20000000000005</v>
          </cell>
          <cell r="V157">
            <v>2661.878795138889</v>
          </cell>
        </row>
        <row r="158">
          <cell r="R158" t="str">
            <v>SR-500SR-500 Out Station - Power207.1</v>
          </cell>
          <cell r="S158" t="str">
            <v>SR-500</v>
          </cell>
          <cell r="T158" t="str">
            <v>SR-500 Out Station - Power</v>
          </cell>
          <cell r="U158">
            <v>207.1</v>
          </cell>
          <cell r="V158">
            <v>414.16666666666669</v>
          </cell>
        </row>
        <row r="159">
          <cell r="R159" t="str">
            <v>SR-500SR-500 Out Station - Tower567.2</v>
          </cell>
          <cell r="S159" t="str">
            <v>SR-500</v>
          </cell>
          <cell r="T159" t="str">
            <v>SR-500 Out Station - Tower</v>
          </cell>
          <cell r="U159">
            <v>567.20000000000005</v>
          </cell>
          <cell r="V159">
            <v>949.13194444444457</v>
          </cell>
        </row>
        <row r="160">
          <cell r="R160" t="str">
            <v>SR-500SR-500 Repeater567.2</v>
          </cell>
          <cell r="S160" t="str">
            <v>SR-500</v>
          </cell>
          <cell r="T160" t="str">
            <v>SR-500 Repeater</v>
          </cell>
          <cell r="U160">
            <v>567.20000000000005</v>
          </cell>
          <cell r="V160">
            <v>1007.9686336805556</v>
          </cell>
        </row>
        <row r="161">
          <cell r="R161" t="str">
            <v>SR-500SR-500 Repeater - Power207.1</v>
          </cell>
          <cell r="S161" t="str">
            <v>SR-500</v>
          </cell>
          <cell r="T161" t="str">
            <v>SR-500 Repeater - Power</v>
          </cell>
          <cell r="U161">
            <v>207.1</v>
          </cell>
          <cell r="V161">
            <v>86.284722222222229</v>
          </cell>
        </row>
        <row r="162">
          <cell r="R162" t="str">
            <v>SR-500SR-500 Repeater - Tower567.2</v>
          </cell>
          <cell r="S162" t="str">
            <v>SR-500</v>
          </cell>
          <cell r="T162" t="str">
            <v>SR-500 Repeater - Tower</v>
          </cell>
          <cell r="U162">
            <v>567.20000000000005</v>
          </cell>
          <cell r="V162">
            <v>483.19444444444451</v>
          </cell>
        </row>
        <row r="163">
          <cell r="R163" t="str">
            <v>SR-500 CPEWLL CPE 138.1</v>
          </cell>
          <cell r="S163" t="str">
            <v>SR-500 CPE</v>
          </cell>
          <cell r="T163" t="str">
            <v xml:space="preserve">WLL CPE </v>
          </cell>
          <cell r="U163">
            <v>138.1</v>
          </cell>
          <cell r="V163">
            <v>3045.2</v>
          </cell>
        </row>
      </sheetData>
      <sheetData sheetId="22" refreshError="1"/>
      <sheetData sheetId="23" refreshError="1"/>
      <sheetData sheetId="24" refreshError="1"/>
      <sheetData sheetId="25" refreshError="1"/>
      <sheetData sheetId="26" refreshError="1"/>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Price list"/>
      <sheetName val="Cueillette"/>
      <sheetName val="Généré"/>
      <sheetName val="Prix"/>
      <sheetName val="I-S"/>
      <sheetName val="I-S global"/>
      <sheetName val="Amort"/>
      <sheetName val="Fin"/>
      <sheetName val="Mo"/>
      <sheetName val="Major"/>
      <sheetName val="CCP"/>
      <sheetName val="StrSer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1">
          <cell r="B41">
            <v>0.3548</v>
          </cell>
        </row>
      </sheetData>
      <sheetData sheetId="10" refreshError="1"/>
      <sheetData sheetId="11" refreshError="1"/>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Revison Log"/>
      <sheetName val="Notes"/>
      <sheetName val="Price list"/>
      <sheetName val="Change Mngt"/>
    </sheetNames>
    <sheetDataSet>
      <sheetData sheetId="0" refreshError="1"/>
      <sheetData sheetId="1" refreshError="1"/>
      <sheetData sheetId="2" refreshError="1"/>
      <sheetData sheetId="3" refreshError="1"/>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Contact Name _MCC"/>
      <sheetName val="Contact_names_Branch Manager"/>
      <sheetName val="PivotBM"/>
      <sheetName val="BM_final"/>
    </sheetNames>
    <sheetDataSet>
      <sheetData sheetId="0">
        <row r="1">
          <cell r="C1" t="str">
            <v>Telemanager Transit</v>
          </cell>
          <cell r="D1" t="str">
            <v>First Name</v>
          </cell>
          <cell r="E1" t="str">
            <v>Last Name</v>
          </cell>
          <cell r="F1" t="str">
            <v>FN&amp;LN</v>
          </cell>
          <cell r="G1" t="str">
            <v>Phone No</v>
          </cell>
        </row>
        <row r="2">
          <cell r="C2">
            <v>1712</v>
          </cell>
          <cell r="D2" t="str">
            <v>Lakshmi</v>
          </cell>
          <cell r="E2" t="str">
            <v>Vydianathan</v>
          </cell>
          <cell r="F2" t="str">
            <v>Lakshmi Vydianathan</v>
          </cell>
          <cell r="G2">
            <v>9052714715</v>
          </cell>
        </row>
        <row r="3">
          <cell r="C3">
            <v>482</v>
          </cell>
          <cell r="D3" t="str">
            <v>Nadine</v>
          </cell>
          <cell r="E3" t="str">
            <v>Mbala Nongo</v>
          </cell>
          <cell r="F3" t="str">
            <v>Nadine Mbala Nongo</v>
          </cell>
          <cell r="G3">
            <v>9058744831</v>
          </cell>
        </row>
        <row r="4">
          <cell r="C4">
            <v>482</v>
          </cell>
          <cell r="D4" t="str">
            <v>Silvana</v>
          </cell>
          <cell r="E4" t="str">
            <v>Desousa</v>
          </cell>
          <cell r="F4" t="str">
            <v>Silvana Desousa</v>
          </cell>
          <cell r="G4">
            <v>9058744840</v>
          </cell>
        </row>
        <row r="5">
          <cell r="C5">
            <v>1</v>
          </cell>
          <cell r="D5" t="str">
            <v>Farnoush</v>
          </cell>
          <cell r="E5" t="str">
            <v>Forouzan</v>
          </cell>
          <cell r="F5" t="str">
            <v>Farnoush Forouzan</v>
          </cell>
          <cell r="G5">
            <v>5148742575</v>
          </cell>
        </row>
        <row r="6">
          <cell r="C6">
            <v>1</v>
          </cell>
          <cell r="D6" t="str">
            <v>Patricia</v>
          </cell>
          <cell r="E6" t="str">
            <v>Therrien</v>
          </cell>
          <cell r="F6" t="str">
            <v>Patricia Therrien</v>
          </cell>
          <cell r="G6">
            <v>5148742511</v>
          </cell>
        </row>
        <row r="7">
          <cell r="C7">
            <v>1</v>
          </cell>
          <cell r="D7" t="str">
            <v>Sally</v>
          </cell>
          <cell r="E7" t="str">
            <v>Portillo</v>
          </cell>
          <cell r="F7" t="str">
            <v>Sally Portillo</v>
          </cell>
          <cell r="G7">
            <v>5148742288</v>
          </cell>
        </row>
        <row r="8">
          <cell r="C8">
            <v>7381</v>
          </cell>
          <cell r="D8" t="str">
            <v>Suzanne</v>
          </cell>
          <cell r="E8" t="str">
            <v>Proulx</v>
          </cell>
          <cell r="F8" t="str">
            <v>Suzanne Proulx</v>
          </cell>
          <cell r="G8">
            <v>4187256008</v>
          </cell>
        </row>
        <row r="9">
          <cell r="C9">
            <v>9231</v>
          </cell>
          <cell r="D9" t="str">
            <v>Terrence</v>
          </cell>
          <cell r="E9" t="str">
            <v>Ishmael</v>
          </cell>
          <cell r="F9" t="str">
            <v>Terrence Ishmael</v>
          </cell>
          <cell r="G9">
            <v>5148742950</v>
          </cell>
        </row>
        <row r="10">
          <cell r="C10">
            <v>9231</v>
          </cell>
          <cell r="D10" t="str">
            <v>Vanessa</v>
          </cell>
          <cell r="E10" t="str">
            <v>Rosa Delvecchio</v>
          </cell>
          <cell r="F10" t="str">
            <v>Vanessa Rosa Delvecchio</v>
          </cell>
          <cell r="G10">
            <v>5148745178</v>
          </cell>
        </row>
        <row r="11">
          <cell r="C11">
            <v>9231</v>
          </cell>
          <cell r="D11" t="str">
            <v>Valeria</v>
          </cell>
          <cell r="E11" t="str">
            <v>Fargnoli</v>
          </cell>
          <cell r="F11" t="str">
            <v>Valeria Fargnoli</v>
          </cell>
          <cell r="G11" t="str">
            <v xml:space="preserve">            </v>
          </cell>
        </row>
        <row r="12">
          <cell r="C12">
            <v>422</v>
          </cell>
          <cell r="D12" t="str">
            <v>Pamela</v>
          </cell>
          <cell r="E12" t="str">
            <v>Ethier</v>
          </cell>
          <cell r="F12" t="str">
            <v>Pamela Ethier</v>
          </cell>
          <cell r="G12">
            <v>7053562838</v>
          </cell>
        </row>
        <row r="13">
          <cell r="C13">
            <v>7159</v>
          </cell>
          <cell r="D13" t="str">
            <v>Sandra</v>
          </cell>
          <cell r="E13" t="str">
            <v>Scarlett</v>
          </cell>
          <cell r="F13" t="str">
            <v>Sandra Scarlett</v>
          </cell>
          <cell r="G13">
            <v>7809807532</v>
          </cell>
        </row>
        <row r="14">
          <cell r="C14">
            <v>6402</v>
          </cell>
          <cell r="D14" t="str">
            <v>Mathew</v>
          </cell>
          <cell r="E14" t="str">
            <v>De Vito</v>
          </cell>
          <cell r="F14" t="str">
            <v>Mathew De Vito</v>
          </cell>
          <cell r="G14">
            <v>4169747829</v>
          </cell>
        </row>
        <row r="15">
          <cell r="C15">
            <v>7822</v>
          </cell>
          <cell r="D15" t="str">
            <v>Tracey</v>
          </cell>
          <cell r="E15" t="str">
            <v>Baker</v>
          </cell>
          <cell r="F15" t="str">
            <v>Tracey Baker</v>
          </cell>
          <cell r="G15">
            <v>5198254352</v>
          </cell>
        </row>
        <row r="16">
          <cell r="C16">
            <v>8319</v>
          </cell>
          <cell r="D16" t="str">
            <v>Debra</v>
          </cell>
          <cell r="E16" t="str">
            <v>Lacrosse</v>
          </cell>
          <cell r="F16" t="str">
            <v>Debra Lacrosse</v>
          </cell>
          <cell r="G16">
            <v>4033407289</v>
          </cell>
        </row>
        <row r="17">
          <cell r="C17">
            <v>592</v>
          </cell>
          <cell r="D17" t="str">
            <v>Wanda</v>
          </cell>
          <cell r="E17" t="str">
            <v>Kean</v>
          </cell>
          <cell r="F17" t="str">
            <v>Wanda Kean</v>
          </cell>
          <cell r="G17">
            <v>5196586160</v>
          </cell>
        </row>
        <row r="18">
          <cell r="C18">
            <v>4</v>
          </cell>
          <cell r="D18" t="str">
            <v>Stephanie</v>
          </cell>
          <cell r="E18" t="str">
            <v>Campbell</v>
          </cell>
          <cell r="F18" t="str">
            <v>Stephanie Campbell</v>
          </cell>
          <cell r="G18">
            <v>5066320640</v>
          </cell>
        </row>
        <row r="19">
          <cell r="C19">
            <v>1822</v>
          </cell>
          <cell r="D19" t="str">
            <v>Eileen</v>
          </cell>
          <cell r="E19" t="str">
            <v>Cash</v>
          </cell>
          <cell r="F19" t="str">
            <v>Eileen Cash</v>
          </cell>
          <cell r="G19">
            <v>9055212084</v>
          </cell>
        </row>
        <row r="20">
          <cell r="C20">
            <v>1822</v>
          </cell>
          <cell r="D20" t="str">
            <v>Tom</v>
          </cell>
          <cell r="E20" t="str">
            <v>Palisak</v>
          </cell>
          <cell r="F20" t="str">
            <v>Tom Palisak</v>
          </cell>
          <cell r="G20">
            <v>9055212023</v>
          </cell>
        </row>
        <row r="21">
          <cell r="C21">
            <v>319</v>
          </cell>
          <cell r="D21" t="str">
            <v>Felicia</v>
          </cell>
          <cell r="E21" t="str">
            <v>Hamilton</v>
          </cell>
          <cell r="F21" t="str">
            <v>Felicia Hamilton</v>
          </cell>
          <cell r="G21">
            <v>4039481138</v>
          </cell>
        </row>
        <row r="22">
          <cell r="C22">
            <v>7661</v>
          </cell>
          <cell r="D22" t="str">
            <v>Chantale</v>
          </cell>
          <cell r="E22" t="str">
            <v>Beaulieu</v>
          </cell>
          <cell r="F22" t="str">
            <v>Chantale Beaulieu</v>
          </cell>
          <cell r="G22">
            <v>8197634093</v>
          </cell>
        </row>
        <row r="23">
          <cell r="C23">
            <v>1542</v>
          </cell>
          <cell r="D23" t="str">
            <v>Wendy</v>
          </cell>
          <cell r="E23" t="str">
            <v>Albrecht</v>
          </cell>
          <cell r="F23" t="str">
            <v>Wendy Albrecht</v>
          </cell>
          <cell r="G23">
            <v>5198432562</v>
          </cell>
        </row>
        <row r="24">
          <cell r="C24">
            <v>1372</v>
          </cell>
          <cell r="D24" t="str">
            <v>Sara</v>
          </cell>
          <cell r="E24" t="str">
            <v>Cumbers</v>
          </cell>
          <cell r="F24" t="str">
            <v>Sara Cumbers</v>
          </cell>
          <cell r="G24">
            <v>4039488982</v>
          </cell>
        </row>
        <row r="25">
          <cell r="C25">
            <v>1297</v>
          </cell>
          <cell r="D25" t="str">
            <v>Ashley</v>
          </cell>
          <cell r="E25" t="str">
            <v>Hrycuik</v>
          </cell>
          <cell r="F25" t="str">
            <v>Ashley Hrycuik</v>
          </cell>
          <cell r="G25">
            <v>4036783191</v>
          </cell>
        </row>
        <row r="26">
          <cell r="C26">
            <v>1297</v>
          </cell>
          <cell r="D26" t="str">
            <v>Renita</v>
          </cell>
          <cell r="E26" t="str">
            <v>McWhirter</v>
          </cell>
          <cell r="F26" t="str">
            <v>Renita McWhirter</v>
          </cell>
          <cell r="G26">
            <v>4036783191</v>
          </cell>
        </row>
        <row r="27">
          <cell r="C27">
            <v>2018</v>
          </cell>
          <cell r="D27" t="str">
            <v>Belle</v>
          </cell>
          <cell r="E27" t="str">
            <v>Dyrholm</v>
          </cell>
          <cell r="F27" t="str">
            <v>Belle Dyrholm</v>
          </cell>
          <cell r="G27">
            <v>4032995003</v>
          </cell>
        </row>
        <row r="28">
          <cell r="C28">
            <v>9219</v>
          </cell>
          <cell r="D28" t="str">
            <v>Carolina</v>
          </cell>
          <cell r="E28" t="str">
            <v>Pimienta</v>
          </cell>
          <cell r="F28" t="str">
            <v>Carolina Pimienta</v>
          </cell>
          <cell r="G28">
            <v>4035092748</v>
          </cell>
        </row>
        <row r="29">
          <cell r="C29">
            <v>7287</v>
          </cell>
          <cell r="D29" t="str">
            <v>Nicole</v>
          </cell>
          <cell r="E29" t="str">
            <v>Denny</v>
          </cell>
          <cell r="F29" t="str">
            <v>Nicole Denny</v>
          </cell>
          <cell r="G29">
            <v>2049885768</v>
          </cell>
        </row>
        <row r="30">
          <cell r="C30">
            <v>8059</v>
          </cell>
          <cell r="D30" t="str">
            <v>Chantal</v>
          </cell>
          <cell r="E30" t="str">
            <v>Closs</v>
          </cell>
          <cell r="F30" t="str">
            <v>Chantal Closs</v>
          </cell>
          <cell r="G30">
            <v>7806247618</v>
          </cell>
        </row>
        <row r="31">
          <cell r="C31">
            <v>34</v>
          </cell>
          <cell r="D31" t="str">
            <v>Carmen Andreea</v>
          </cell>
          <cell r="E31" t="str">
            <v>Culcer</v>
          </cell>
          <cell r="F31" t="str">
            <v>Carmen Andreea Culcer</v>
          </cell>
          <cell r="G31">
            <v>4169745884</v>
          </cell>
        </row>
        <row r="32">
          <cell r="C32">
            <v>3592</v>
          </cell>
          <cell r="D32" t="str">
            <v>Tara</v>
          </cell>
          <cell r="E32" t="str">
            <v>Fidlin</v>
          </cell>
          <cell r="F32" t="str">
            <v>Tara Fidlin</v>
          </cell>
          <cell r="G32">
            <v>9058422722</v>
          </cell>
        </row>
        <row r="33">
          <cell r="C33">
            <v>5010</v>
          </cell>
          <cell r="D33" t="str">
            <v>Marg</v>
          </cell>
          <cell r="E33" t="str">
            <v>Green</v>
          </cell>
          <cell r="F33" t="str">
            <v>Marg Green</v>
          </cell>
          <cell r="G33">
            <v>6047405112</v>
          </cell>
        </row>
        <row r="34">
          <cell r="C34">
            <v>1440</v>
          </cell>
          <cell r="D34" t="str">
            <v>Lorelei</v>
          </cell>
          <cell r="E34" t="str">
            <v>Makeiv</v>
          </cell>
          <cell r="F34" t="str">
            <v>Lorelei Makeiv</v>
          </cell>
          <cell r="G34">
            <v>2504026816</v>
          </cell>
        </row>
        <row r="35">
          <cell r="C35">
            <v>9970</v>
          </cell>
          <cell r="D35" t="str">
            <v>Mohsen</v>
          </cell>
          <cell r="E35" t="str">
            <v>Sabet</v>
          </cell>
          <cell r="F35" t="str">
            <v>Mohsen Sabet</v>
          </cell>
          <cell r="G35">
            <v>9054954503</v>
          </cell>
        </row>
        <row r="36">
          <cell r="C36">
            <v>7121</v>
          </cell>
          <cell r="D36" t="str">
            <v>Marlene</v>
          </cell>
          <cell r="E36" t="str">
            <v>Pereira</v>
          </cell>
          <cell r="F36" t="str">
            <v>Marlene Pereira</v>
          </cell>
          <cell r="G36">
            <v>5144532241</v>
          </cell>
        </row>
        <row r="37">
          <cell r="C37">
            <v>8099</v>
          </cell>
          <cell r="D37" t="str">
            <v>Georgina</v>
          </cell>
          <cell r="E37" t="str">
            <v>Ramirez</v>
          </cell>
          <cell r="F37" t="str">
            <v>Georgina Ramirez</v>
          </cell>
          <cell r="G37">
            <v>4165421488</v>
          </cell>
        </row>
        <row r="38">
          <cell r="C38">
            <v>3277</v>
          </cell>
          <cell r="D38" t="str">
            <v>Judi</v>
          </cell>
          <cell r="E38" t="str">
            <v>Burton</v>
          </cell>
          <cell r="F38" t="str">
            <v>Judi Burton</v>
          </cell>
          <cell r="G38">
            <v>2044767302</v>
          </cell>
        </row>
        <row r="39">
          <cell r="C39">
            <v>2146</v>
          </cell>
          <cell r="D39" t="str">
            <v>Christina</v>
          </cell>
          <cell r="E39" t="str">
            <v>Nenno</v>
          </cell>
          <cell r="F39" t="str">
            <v>Christina Nenno</v>
          </cell>
          <cell r="G39">
            <v>4165818309</v>
          </cell>
        </row>
        <row r="40">
          <cell r="C40">
            <v>856</v>
          </cell>
          <cell r="D40" t="str">
            <v>Lakshmy</v>
          </cell>
          <cell r="E40" t="str">
            <v>Shankar</v>
          </cell>
          <cell r="F40" t="str">
            <v>Lakshmy Shankar</v>
          </cell>
          <cell r="G40">
            <v>9056831411</v>
          </cell>
        </row>
        <row r="41">
          <cell r="C41">
            <v>5080</v>
          </cell>
          <cell r="D41" t="str">
            <v>Jenny</v>
          </cell>
          <cell r="E41" t="str">
            <v>Tress</v>
          </cell>
          <cell r="F41" t="str">
            <v>Jenny Tress</v>
          </cell>
          <cell r="G41">
            <v>2504253381</v>
          </cell>
        </row>
        <row r="42">
          <cell r="C42">
            <v>6720</v>
          </cell>
          <cell r="D42" t="str">
            <v>Nicole</v>
          </cell>
          <cell r="E42" t="str">
            <v>Wong</v>
          </cell>
          <cell r="F42" t="str">
            <v>Nicole Wong</v>
          </cell>
          <cell r="G42">
            <v>7783274350</v>
          </cell>
        </row>
        <row r="43">
          <cell r="C43">
            <v>6720</v>
          </cell>
          <cell r="D43" t="str">
            <v>Ratna</v>
          </cell>
          <cell r="E43" t="str">
            <v>Leghari</v>
          </cell>
          <cell r="F43" t="str">
            <v>Ratna Leghari</v>
          </cell>
          <cell r="G43">
            <v>6046655280</v>
          </cell>
        </row>
        <row r="44">
          <cell r="C44">
            <v>3749</v>
          </cell>
          <cell r="D44" t="str">
            <v>David</v>
          </cell>
          <cell r="E44" t="str">
            <v>Gallant</v>
          </cell>
          <cell r="F44" t="str">
            <v>David Gallant</v>
          </cell>
          <cell r="G44">
            <v>7804486411</v>
          </cell>
        </row>
        <row r="45">
          <cell r="C45">
            <v>5842</v>
          </cell>
          <cell r="D45" t="str">
            <v>Michelle</v>
          </cell>
          <cell r="E45" t="str">
            <v>Chen</v>
          </cell>
          <cell r="F45" t="str">
            <v>Michelle Chen</v>
          </cell>
          <cell r="G45">
            <v>4167788352</v>
          </cell>
        </row>
        <row r="46">
          <cell r="C46">
            <v>414</v>
          </cell>
          <cell r="D46" t="str">
            <v>Charmaine</v>
          </cell>
          <cell r="E46" t="str">
            <v>Fitzgerald</v>
          </cell>
          <cell r="F46" t="str">
            <v>Charmaine Fitzgerald</v>
          </cell>
          <cell r="G46">
            <v>4164613053</v>
          </cell>
        </row>
        <row r="47">
          <cell r="C47">
            <v>1280</v>
          </cell>
          <cell r="D47" t="str">
            <v>Julie</v>
          </cell>
          <cell r="E47" t="str">
            <v>Fuller</v>
          </cell>
          <cell r="F47" t="str">
            <v>Julie Fuller</v>
          </cell>
          <cell r="G47">
            <v>2508977241</v>
          </cell>
        </row>
        <row r="48">
          <cell r="C48">
            <v>1280</v>
          </cell>
          <cell r="D48" t="str">
            <v>Rick</v>
          </cell>
          <cell r="E48" t="str">
            <v>Bissonette</v>
          </cell>
          <cell r="F48" t="str">
            <v>Rick Bissonette</v>
          </cell>
          <cell r="G48">
            <v>2508977250</v>
          </cell>
        </row>
        <row r="49">
          <cell r="C49">
            <v>4217</v>
          </cell>
          <cell r="D49" t="str">
            <v>Anne</v>
          </cell>
          <cell r="E49" t="str">
            <v>Ezio</v>
          </cell>
          <cell r="F49" t="str">
            <v>Anne Ezio</v>
          </cell>
          <cell r="G49">
            <v>7809445063</v>
          </cell>
        </row>
        <row r="50">
          <cell r="C50">
            <v>6389</v>
          </cell>
          <cell r="D50" t="str">
            <v>Denise</v>
          </cell>
          <cell r="E50" t="str">
            <v>Paul</v>
          </cell>
          <cell r="F50" t="str">
            <v>Denise Paul</v>
          </cell>
          <cell r="G50">
            <v>4036526958</v>
          </cell>
        </row>
        <row r="51">
          <cell r="C51">
            <v>6389</v>
          </cell>
          <cell r="D51" t="str">
            <v>Shantel</v>
          </cell>
          <cell r="E51" t="str">
            <v>Moore</v>
          </cell>
          <cell r="F51" t="str">
            <v>Shantel Moore</v>
          </cell>
          <cell r="G51">
            <v>4036526958</v>
          </cell>
        </row>
        <row r="52">
          <cell r="C52">
            <v>3680</v>
          </cell>
          <cell r="D52" t="str">
            <v>Brandye</v>
          </cell>
          <cell r="E52" t="str">
            <v>Denyer</v>
          </cell>
          <cell r="F52" t="str">
            <v>Brandye Denyer</v>
          </cell>
          <cell r="G52">
            <v>6045863518</v>
          </cell>
        </row>
        <row r="53">
          <cell r="C53">
            <v>3680</v>
          </cell>
          <cell r="D53" t="str">
            <v>Shalynne</v>
          </cell>
          <cell r="E53" t="str">
            <v>Ricci</v>
          </cell>
          <cell r="F53" t="str">
            <v>Shalynne Ricci</v>
          </cell>
          <cell r="G53">
            <v>6045863634</v>
          </cell>
        </row>
        <row r="54">
          <cell r="C54">
            <v>1833</v>
          </cell>
          <cell r="D54" t="str">
            <v>June</v>
          </cell>
          <cell r="E54" t="str">
            <v>Craig</v>
          </cell>
          <cell r="F54" t="str">
            <v>June Craig</v>
          </cell>
          <cell r="G54">
            <v>9024214375</v>
          </cell>
        </row>
        <row r="55">
          <cell r="C55">
            <v>10</v>
          </cell>
          <cell r="D55" t="str">
            <v>Sandy</v>
          </cell>
          <cell r="E55" t="str">
            <v>Wasfi</v>
          </cell>
          <cell r="F55" t="str">
            <v>Sandy Wasfi</v>
          </cell>
          <cell r="G55">
            <v>6046655976</v>
          </cell>
        </row>
        <row r="56">
          <cell r="C56">
            <v>10</v>
          </cell>
          <cell r="D56" t="str">
            <v>Nicole</v>
          </cell>
          <cell r="E56" t="str">
            <v>Masterman</v>
          </cell>
          <cell r="F56" t="str">
            <v>Nicole Masterman</v>
          </cell>
          <cell r="G56">
            <v>6046656991</v>
          </cell>
        </row>
        <row r="57">
          <cell r="C57">
            <v>10</v>
          </cell>
          <cell r="D57" t="str">
            <v>Kirat</v>
          </cell>
          <cell r="E57" t="str">
            <v>Thind</v>
          </cell>
          <cell r="F57" t="str">
            <v>Kirat Thind</v>
          </cell>
          <cell r="G57">
            <v>6046658310</v>
          </cell>
        </row>
        <row r="58">
          <cell r="C58">
            <v>10</v>
          </cell>
          <cell r="D58" t="str">
            <v>Bardia</v>
          </cell>
          <cell r="E58" t="str">
            <v>Pourmalek</v>
          </cell>
          <cell r="F58" t="str">
            <v>Bardia Pourmalek</v>
          </cell>
          <cell r="G58">
            <v>6046650984</v>
          </cell>
        </row>
        <row r="59">
          <cell r="C59">
            <v>10</v>
          </cell>
          <cell r="D59" t="str">
            <v>George</v>
          </cell>
          <cell r="E59" t="str">
            <v>Campbell</v>
          </cell>
          <cell r="F59" t="str">
            <v>George Campbell</v>
          </cell>
          <cell r="G59">
            <v>6046654117</v>
          </cell>
        </row>
        <row r="60">
          <cell r="C60">
            <v>10</v>
          </cell>
          <cell r="D60" t="str">
            <v>Emerson</v>
          </cell>
          <cell r="E60" t="str">
            <v>Escano</v>
          </cell>
          <cell r="F60" t="str">
            <v>Emerson Escano</v>
          </cell>
          <cell r="G60">
            <v>6046650972</v>
          </cell>
        </row>
        <row r="61">
          <cell r="C61">
            <v>1874</v>
          </cell>
          <cell r="D61" t="str">
            <v>Terri</v>
          </cell>
          <cell r="E61" t="str">
            <v>Hope-Tooley</v>
          </cell>
          <cell r="F61" t="str">
            <v>Terri Hope-Tooley</v>
          </cell>
          <cell r="G61">
            <v>5063641942</v>
          </cell>
        </row>
        <row r="62">
          <cell r="C62">
            <v>113</v>
          </cell>
          <cell r="D62" t="str">
            <v>Tammy</v>
          </cell>
          <cell r="E62" t="str">
            <v>Gagnon</v>
          </cell>
          <cell r="F62" t="str">
            <v>Tammy Gagnon</v>
          </cell>
          <cell r="G62">
            <v>9026676393</v>
          </cell>
        </row>
        <row r="63">
          <cell r="C63">
            <v>1920</v>
          </cell>
          <cell r="D63" t="str">
            <v>Crystal</v>
          </cell>
          <cell r="E63" t="str">
            <v>Bara</v>
          </cell>
          <cell r="F63" t="str">
            <v>Crystal Bara</v>
          </cell>
          <cell r="G63">
            <v>2502616865</v>
          </cell>
        </row>
        <row r="64">
          <cell r="C64">
            <v>1680</v>
          </cell>
          <cell r="D64" t="str">
            <v>Leanne</v>
          </cell>
          <cell r="E64" t="str">
            <v>Lacey</v>
          </cell>
          <cell r="F64" t="str">
            <v>Leanne Lacey</v>
          </cell>
          <cell r="G64">
            <v>2507193461</v>
          </cell>
        </row>
        <row r="65">
          <cell r="C65">
            <v>5502</v>
          </cell>
          <cell r="D65" t="str">
            <v>Michael</v>
          </cell>
          <cell r="E65" t="str">
            <v>Basant</v>
          </cell>
          <cell r="F65" t="str">
            <v>Michael Basant</v>
          </cell>
          <cell r="G65">
            <v>4164211504</v>
          </cell>
        </row>
        <row r="66">
          <cell r="C66">
            <v>3610</v>
          </cell>
          <cell r="D66" t="str">
            <v>Doreen</v>
          </cell>
          <cell r="E66" t="str">
            <v>Kumar</v>
          </cell>
          <cell r="F66" t="str">
            <v>Doreen Kumar</v>
          </cell>
          <cell r="G66">
            <v>6045863646</v>
          </cell>
        </row>
        <row r="67">
          <cell r="C67">
            <v>3610</v>
          </cell>
          <cell r="D67" t="str">
            <v>Rajiv</v>
          </cell>
          <cell r="E67" t="str">
            <v>Gaba</v>
          </cell>
          <cell r="F67" t="str">
            <v>Rajiv Gaba</v>
          </cell>
          <cell r="G67">
            <v>6045863502</v>
          </cell>
        </row>
        <row r="68">
          <cell r="C68">
            <v>1742</v>
          </cell>
          <cell r="D68" t="str">
            <v>Graham</v>
          </cell>
          <cell r="E68" t="str">
            <v>Gibson</v>
          </cell>
          <cell r="F68" t="str">
            <v>Graham Gibson</v>
          </cell>
          <cell r="G68">
            <v>7054725418</v>
          </cell>
        </row>
        <row r="69">
          <cell r="C69">
            <v>7811</v>
          </cell>
          <cell r="D69" t="str">
            <v>Maxime</v>
          </cell>
          <cell r="E69" t="str">
            <v>Samson</v>
          </cell>
          <cell r="F69" t="str">
            <v>Maxime Samson</v>
          </cell>
          <cell r="G69">
            <v>4507713801</v>
          </cell>
        </row>
        <row r="70">
          <cell r="C70">
            <v>803</v>
          </cell>
          <cell r="D70" t="str">
            <v>Nathalie</v>
          </cell>
          <cell r="E70" t="str">
            <v>Huard</v>
          </cell>
          <cell r="F70" t="str">
            <v>Nathalie Huard</v>
          </cell>
          <cell r="G70">
            <v>4188347013</v>
          </cell>
        </row>
        <row r="71">
          <cell r="C71">
            <v>3672</v>
          </cell>
          <cell r="D71" t="str">
            <v>Linda</v>
          </cell>
          <cell r="E71" t="str">
            <v>Mcintyre</v>
          </cell>
          <cell r="F71" t="str">
            <v>Linda Mcintyre</v>
          </cell>
          <cell r="G71">
            <v>9055766932</v>
          </cell>
        </row>
        <row r="72">
          <cell r="C72">
            <v>5600</v>
          </cell>
          <cell r="D72" t="str">
            <v>Alberto</v>
          </cell>
          <cell r="E72" t="str">
            <v>Durazo</v>
          </cell>
          <cell r="F72" t="str">
            <v>Alberto Durazo</v>
          </cell>
          <cell r="G72">
            <v>6046650619</v>
          </cell>
        </row>
        <row r="73">
          <cell r="C73">
            <v>8890</v>
          </cell>
          <cell r="D73" t="str">
            <v>Maggie</v>
          </cell>
          <cell r="E73" t="str">
            <v>Chung</v>
          </cell>
          <cell r="F73" t="str">
            <v>Maggie Chung</v>
          </cell>
          <cell r="G73" t="str">
            <v xml:space="preserve">            </v>
          </cell>
        </row>
        <row r="74">
          <cell r="C74">
            <v>8890</v>
          </cell>
          <cell r="D74" t="str">
            <v>Nusha</v>
          </cell>
          <cell r="E74" t="str">
            <v>Jalili</v>
          </cell>
          <cell r="F74" t="str">
            <v>Nusha Jalili</v>
          </cell>
          <cell r="G74" t="str">
            <v xml:space="preserve">            </v>
          </cell>
        </row>
        <row r="75">
          <cell r="C75">
            <v>5029</v>
          </cell>
          <cell r="D75" t="str">
            <v>Amy</v>
          </cell>
          <cell r="E75" t="str">
            <v>Phung</v>
          </cell>
          <cell r="F75" t="str">
            <v>Amy Phung</v>
          </cell>
          <cell r="G75">
            <v>7804486455</v>
          </cell>
        </row>
        <row r="76">
          <cell r="C76">
            <v>361</v>
          </cell>
          <cell r="D76" t="str">
            <v>Julie</v>
          </cell>
          <cell r="E76" t="str">
            <v>Leblanc</v>
          </cell>
          <cell r="F76" t="str">
            <v>Julie Leblanc</v>
          </cell>
          <cell r="G76">
            <v>5146305264</v>
          </cell>
        </row>
        <row r="77">
          <cell r="C77">
            <v>558</v>
          </cell>
          <cell r="D77" t="str">
            <v>Penny</v>
          </cell>
          <cell r="E77" t="str">
            <v>Huntley</v>
          </cell>
          <cell r="F77" t="str">
            <v>Penny Huntley</v>
          </cell>
          <cell r="G77">
            <v>3063343241</v>
          </cell>
        </row>
        <row r="78">
          <cell r="C78">
            <v>6231</v>
          </cell>
          <cell r="D78" t="str">
            <v>Shannon</v>
          </cell>
          <cell r="E78" t="str">
            <v>Hillier-Knee</v>
          </cell>
          <cell r="F78" t="str">
            <v>Shannon Hillier-Knee</v>
          </cell>
          <cell r="G78">
            <v>7807925454</v>
          </cell>
        </row>
        <row r="79">
          <cell r="C79">
            <v>921</v>
          </cell>
          <cell r="D79" t="str">
            <v>Martine</v>
          </cell>
          <cell r="E79" t="str">
            <v>Gagne</v>
          </cell>
          <cell r="F79" t="str">
            <v>Martine Gagne</v>
          </cell>
          <cell r="G79">
            <v>4186938858</v>
          </cell>
        </row>
        <row r="80">
          <cell r="C80">
            <v>6621</v>
          </cell>
          <cell r="D80" t="str">
            <v>Giulia</v>
          </cell>
          <cell r="E80" t="str">
            <v>Galluccio</v>
          </cell>
          <cell r="F80" t="str">
            <v>Giulia Galluccio</v>
          </cell>
          <cell r="G80">
            <v>5143287231</v>
          </cell>
        </row>
        <row r="81">
          <cell r="C81">
            <v>1704</v>
          </cell>
          <cell r="D81" t="str">
            <v>Kylie</v>
          </cell>
          <cell r="E81" t="str">
            <v>Meloche</v>
          </cell>
          <cell r="F81" t="str">
            <v>Kylie Meloche</v>
          </cell>
          <cell r="G81">
            <v>9054952089</v>
          </cell>
        </row>
        <row r="82">
          <cell r="C82">
            <v>1704</v>
          </cell>
          <cell r="D82" t="str">
            <v>Paula</v>
          </cell>
          <cell r="E82" t="str">
            <v>Oliveira</v>
          </cell>
          <cell r="F82" t="str">
            <v>Paula Oliveira</v>
          </cell>
          <cell r="G82">
            <v>9054952066</v>
          </cell>
        </row>
        <row r="83">
          <cell r="C83">
            <v>424</v>
          </cell>
          <cell r="D83" t="str">
            <v>Koren</v>
          </cell>
          <cell r="E83" t="str">
            <v>Kristiansen</v>
          </cell>
          <cell r="F83" t="str">
            <v>Koren Kristiansen</v>
          </cell>
          <cell r="G83">
            <v>7805388287</v>
          </cell>
        </row>
        <row r="84">
          <cell r="C84">
            <v>836</v>
          </cell>
          <cell r="D84" t="str">
            <v>Delia</v>
          </cell>
          <cell r="E84" t="str">
            <v>Alexander</v>
          </cell>
          <cell r="F84" t="str">
            <v>Delia Alexander</v>
          </cell>
          <cell r="G84">
            <v>4032254668</v>
          </cell>
        </row>
        <row r="85">
          <cell r="C85">
            <v>8000</v>
          </cell>
          <cell r="D85" t="str">
            <v>Britt</v>
          </cell>
          <cell r="E85" t="str">
            <v>Johnson</v>
          </cell>
          <cell r="F85" t="str">
            <v>Britt Johnson</v>
          </cell>
          <cell r="G85">
            <v>2503564610</v>
          </cell>
        </row>
        <row r="86">
          <cell r="C86">
            <v>8000</v>
          </cell>
          <cell r="D86" t="str">
            <v>Saira</v>
          </cell>
          <cell r="E86" t="str">
            <v>Walters</v>
          </cell>
          <cell r="F86" t="str">
            <v>Saira Walters</v>
          </cell>
          <cell r="G86">
            <v>2503564644</v>
          </cell>
        </row>
        <row r="87">
          <cell r="C87">
            <v>8890</v>
          </cell>
          <cell r="D87" t="str">
            <v>Punitha</v>
          </cell>
          <cell r="E87" t="str">
            <v>Muniandy</v>
          </cell>
          <cell r="F87" t="str">
            <v>Punitha Muniandy</v>
          </cell>
          <cell r="G87">
            <v>2503563824</v>
          </cell>
        </row>
        <row r="88">
          <cell r="C88">
            <v>573</v>
          </cell>
          <cell r="D88" t="str">
            <v>Nazy</v>
          </cell>
          <cell r="E88" t="str">
            <v>Farazdaghi</v>
          </cell>
          <cell r="F88" t="str">
            <v>Nazy Farazdaghi</v>
          </cell>
          <cell r="G88">
            <v>6049817934</v>
          </cell>
        </row>
        <row r="89">
          <cell r="C89">
            <v>4509</v>
          </cell>
          <cell r="D89" t="str">
            <v>Steve</v>
          </cell>
          <cell r="E89" t="str">
            <v>Polley</v>
          </cell>
          <cell r="F89" t="str">
            <v>Steve Polley</v>
          </cell>
          <cell r="G89">
            <v>7804486903</v>
          </cell>
        </row>
        <row r="90">
          <cell r="C90">
            <v>9955</v>
          </cell>
          <cell r="D90" t="str">
            <v>Meghan</v>
          </cell>
          <cell r="E90" t="str">
            <v>Low</v>
          </cell>
          <cell r="F90" t="str">
            <v>Meghan Low</v>
          </cell>
          <cell r="G90">
            <v>7804486903</v>
          </cell>
        </row>
        <row r="91">
          <cell r="C91">
            <v>6142</v>
          </cell>
          <cell r="D91" t="str">
            <v>Joe</v>
          </cell>
          <cell r="E91" t="str">
            <v>Hood</v>
          </cell>
          <cell r="F91" t="str">
            <v>Joe Hood</v>
          </cell>
          <cell r="G91">
            <v>4165105449</v>
          </cell>
        </row>
        <row r="92">
          <cell r="C92">
            <v>4302</v>
          </cell>
          <cell r="D92" t="str">
            <v>Sharon</v>
          </cell>
          <cell r="E92" t="str">
            <v>Herrin</v>
          </cell>
          <cell r="F92" t="str">
            <v>Sharon Herrin</v>
          </cell>
          <cell r="G92">
            <v>5196317160</v>
          </cell>
        </row>
        <row r="93">
          <cell r="C93">
            <v>4620</v>
          </cell>
          <cell r="D93" t="str">
            <v>Faye</v>
          </cell>
          <cell r="E93" t="str">
            <v>Vandenhouten</v>
          </cell>
          <cell r="F93" t="str">
            <v>Faye Vandenhouten</v>
          </cell>
          <cell r="G93">
            <v>7804603137</v>
          </cell>
        </row>
        <row r="94">
          <cell r="C94">
            <v>4620</v>
          </cell>
          <cell r="D94" t="str">
            <v>Manuela</v>
          </cell>
          <cell r="E94" t="str">
            <v>Opris</v>
          </cell>
          <cell r="F94" t="str">
            <v>Manuela Opris</v>
          </cell>
          <cell r="G94">
            <v>7804603164</v>
          </cell>
        </row>
        <row r="95">
          <cell r="C95">
            <v>2442</v>
          </cell>
          <cell r="D95" t="str">
            <v>Kari</v>
          </cell>
          <cell r="E95" t="str">
            <v>Dufour</v>
          </cell>
          <cell r="F95" t="str">
            <v>Kari Dufour</v>
          </cell>
          <cell r="G95">
            <v>5197332047</v>
          </cell>
        </row>
        <row r="96">
          <cell r="C96">
            <v>16501</v>
          </cell>
          <cell r="D96" t="str">
            <v>Barbara</v>
          </cell>
          <cell r="E96" t="str">
            <v>Rampersad</v>
          </cell>
          <cell r="F96" t="str">
            <v>Barbara Rampersad</v>
          </cell>
          <cell r="G96">
            <v>8686537288</v>
          </cell>
        </row>
        <row r="97">
          <cell r="C97">
            <v>16501</v>
          </cell>
          <cell r="D97" t="str">
            <v>Wendy</v>
          </cell>
          <cell r="E97" t="str">
            <v>Kawal</v>
          </cell>
          <cell r="F97" t="str">
            <v>Wendy Kawal</v>
          </cell>
          <cell r="G97">
            <v>8686537288</v>
          </cell>
        </row>
        <row r="98">
          <cell r="C98">
            <v>5062</v>
          </cell>
          <cell r="D98" t="str">
            <v>Sonya</v>
          </cell>
          <cell r="E98" t="str">
            <v>Clipperton</v>
          </cell>
          <cell r="F98" t="str">
            <v>Sonya Clipperton</v>
          </cell>
          <cell r="G98">
            <v>5192853566</v>
          </cell>
        </row>
        <row r="99">
          <cell r="C99">
            <v>1581</v>
          </cell>
          <cell r="D99" t="str">
            <v>Ann</v>
          </cell>
          <cell r="E99" t="str">
            <v>Bourassa</v>
          </cell>
          <cell r="F99" t="str">
            <v>Ann Bourassa</v>
          </cell>
          <cell r="G99">
            <v>8192433746</v>
          </cell>
        </row>
        <row r="100">
          <cell r="C100">
            <v>2221</v>
          </cell>
          <cell r="D100" t="str">
            <v>Sylvie</v>
          </cell>
          <cell r="E100" t="str">
            <v>Frereault</v>
          </cell>
          <cell r="F100" t="str">
            <v>Sylvie Frereault</v>
          </cell>
          <cell r="G100">
            <v>4509648701</v>
          </cell>
        </row>
        <row r="101">
          <cell r="C101">
            <v>4461</v>
          </cell>
          <cell r="D101" t="str">
            <v>Ali</v>
          </cell>
          <cell r="E101" t="str">
            <v>Er-Reguyeg</v>
          </cell>
          <cell r="F101" t="str">
            <v>Ali Er-Reguyeg</v>
          </cell>
          <cell r="G101">
            <v>5148748727</v>
          </cell>
        </row>
        <row r="102">
          <cell r="C102">
            <v>4461</v>
          </cell>
          <cell r="D102" t="str">
            <v>Justin</v>
          </cell>
          <cell r="E102" t="str">
            <v>Santella</v>
          </cell>
          <cell r="F102" t="str">
            <v>Justin Santella</v>
          </cell>
          <cell r="G102">
            <v>5148748727</v>
          </cell>
        </row>
        <row r="103">
          <cell r="C103">
            <v>2201</v>
          </cell>
          <cell r="D103" t="str">
            <v>Jennifer</v>
          </cell>
          <cell r="E103" t="str">
            <v>O'Connell</v>
          </cell>
          <cell r="F103" t="str">
            <v>Jennifer O'Connell</v>
          </cell>
          <cell r="G103">
            <v>5149352591</v>
          </cell>
        </row>
        <row r="104">
          <cell r="C104">
            <v>4062</v>
          </cell>
          <cell r="D104" t="str">
            <v>Desarie</v>
          </cell>
          <cell r="E104" t="str">
            <v>Perna</v>
          </cell>
          <cell r="F104" t="str">
            <v>Desarie Perna</v>
          </cell>
          <cell r="G104">
            <v>9058841216</v>
          </cell>
        </row>
        <row r="105">
          <cell r="C105">
            <v>4062</v>
          </cell>
          <cell r="D105" t="str">
            <v>Bibi</v>
          </cell>
          <cell r="E105" t="str">
            <v>George</v>
          </cell>
          <cell r="F105" t="str">
            <v>Bibi George</v>
          </cell>
          <cell r="G105">
            <v>4168573651</v>
          </cell>
        </row>
        <row r="106">
          <cell r="C106">
            <v>5618</v>
          </cell>
          <cell r="D106" t="str">
            <v>Carrie</v>
          </cell>
          <cell r="E106" t="str">
            <v>Leech</v>
          </cell>
          <cell r="F106" t="str">
            <v>Carrie Leech</v>
          </cell>
          <cell r="G106">
            <v>3069375057</v>
          </cell>
        </row>
        <row r="107">
          <cell r="C107">
            <v>4089</v>
          </cell>
          <cell r="D107" t="str">
            <v>Michele</v>
          </cell>
          <cell r="E107" t="str">
            <v>Malinowski</v>
          </cell>
          <cell r="F107" t="str">
            <v>Michele Malinowski</v>
          </cell>
          <cell r="G107">
            <v>7804486377</v>
          </cell>
        </row>
        <row r="108">
          <cell r="C108">
            <v>1117</v>
          </cell>
          <cell r="D108" t="str">
            <v>Felita</v>
          </cell>
          <cell r="E108" t="str">
            <v>Ranalli</v>
          </cell>
          <cell r="F108" t="str">
            <v>Felita Ranalli</v>
          </cell>
          <cell r="G108">
            <v>4169604244</v>
          </cell>
        </row>
        <row r="109">
          <cell r="C109">
            <v>754</v>
          </cell>
          <cell r="D109" t="str">
            <v>Pina</v>
          </cell>
          <cell r="E109" t="str">
            <v>Teti</v>
          </cell>
          <cell r="F109" t="str">
            <v>Pina Teti</v>
          </cell>
          <cell r="G109">
            <v>4167493765</v>
          </cell>
        </row>
        <row r="110">
          <cell r="C110">
            <v>754</v>
          </cell>
          <cell r="D110" t="str">
            <v>Nick</v>
          </cell>
          <cell r="E110" t="str">
            <v>Martino</v>
          </cell>
          <cell r="F110" t="str">
            <v>Nick Martino</v>
          </cell>
          <cell r="G110">
            <v>4167493983</v>
          </cell>
        </row>
        <row r="111">
          <cell r="C111">
            <v>2972</v>
          </cell>
          <cell r="D111" t="str">
            <v>Jeannie</v>
          </cell>
          <cell r="E111" t="str">
            <v>Kirsch</v>
          </cell>
          <cell r="F111" t="str">
            <v>Jeannie Kirsch</v>
          </cell>
          <cell r="G111">
            <v>5196812973</v>
          </cell>
        </row>
        <row r="112">
          <cell r="C112">
            <v>5040</v>
          </cell>
          <cell r="D112" t="str">
            <v>Susan</v>
          </cell>
          <cell r="E112" t="str">
            <v>Roe</v>
          </cell>
          <cell r="F112" t="str">
            <v>Susan Roe</v>
          </cell>
          <cell r="G112">
            <v>2508774119</v>
          </cell>
        </row>
        <row r="113">
          <cell r="C113">
            <v>1429</v>
          </cell>
          <cell r="D113" t="str">
            <v>Lisa</v>
          </cell>
          <cell r="E113" t="str">
            <v>Owen</v>
          </cell>
          <cell r="F113" t="str">
            <v>Lisa Owen</v>
          </cell>
          <cell r="G113">
            <v>3069333709</v>
          </cell>
        </row>
        <row r="114">
          <cell r="C114">
            <v>5752</v>
          </cell>
          <cell r="D114" t="str">
            <v>Kevin</v>
          </cell>
          <cell r="E114" t="str">
            <v>Lee</v>
          </cell>
          <cell r="F114" t="str">
            <v>Kevin Lee</v>
          </cell>
          <cell r="G114">
            <v>4162895602</v>
          </cell>
        </row>
        <row r="115">
          <cell r="C115">
            <v>1984</v>
          </cell>
          <cell r="D115" t="str">
            <v>Michelle</v>
          </cell>
          <cell r="E115" t="str">
            <v>Vienneau</v>
          </cell>
          <cell r="F115" t="str">
            <v>Michelle Vienneau</v>
          </cell>
          <cell r="G115">
            <v>5066320784</v>
          </cell>
        </row>
        <row r="116">
          <cell r="C116">
            <v>3757</v>
          </cell>
          <cell r="D116" t="str">
            <v>Diane</v>
          </cell>
          <cell r="E116" t="str">
            <v>Dacquay</v>
          </cell>
          <cell r="F116" t="str">
            <v>Diane Dacquay</v>
          </cell>
          <cell r="G116">
            <v>2049884320</v>
          </cell>
        </row>
        <row r="117">
          <cell r="C117">
            <v>7593</v>
          </cell>
          <cell r="D117" t="str">
            <v>James</v>
          </cell>
          <cell r="E117" t="str">
            <v>MacDonald</v>
          </cell>
          <cell r="F117" t="str">
            <v>James MacDonald</v>
          </cell>
          <cell r="G117">
            <v>9027986220</v>
          </cell>
        </row>
        <row r="118">
          <cell r="C118">
            <v>373</v>
          </cell>
          <cell r="D118" t="str">
            <v>Jacqueline</v>
          </cell>
          <cell r="E118" t="str">
            <v>Goldie-McClure</v>
          </cell>
          <cell r="F118" t="str">
            <v>Jacqueline Goldie-McClure</v>
          </cell>
          <cell r="G118">
            <v>7804425486</v>
          </cell>
        </row>
        <row r="119">
          <cell r="C119">
            <v>1730</v>
          </cell>
          <cell r="D119" t="str">
            <v>Charan</v>
          </cell>
          <cell r="E119" t="str">
            <v>Bhatty</v>
          </cell>
          <cell r="F119" t="str">
            <v>Charan Bhatty</v>
          </cell>
          <cell r="G119">
            <v>6045914953</v>
          </cell>
        </row>
        <row r="120">
          <cell r="C120">
            <v>7542</v>
          </cell>
          <cell r="D120" t="str">
            <v>Kim</v>
          </cell>
          <cell r="E120" t="str">
            <v>Fleming</v>
          </cell>
          <cell r="F120" t="str">
            <v>Kim Fleming</v>
          </cell>
          <cell r="G120">
            <v>6133921589</v>
          </cell>
        </row>
        <row r="121">
          <cell r="C121">
            <v>3102</v>
          </cell>
          <cell r="D121" t="str">
            <v>Benjamin</v>
          </cell>
          <cell r="E121" t="str">
            <v>Hammond</v>
          </cell>
          <cell r="F121" t="str">
            <v>Benjamin Hammond</v>
          </cell>
          <cell r="G121">
            <v>9058978592</v>
          </cell>
        </row>
        <row r="122">
          <cell r="C122">
            <v>8081</v>
          </cell>
          <cell r="D122" t="str">
            <v>Nicole</v>
          </cell>
          <cell r="E122" t="str">
            <v>El-Haddad</v>
          </cell>
          <cell r="F122" t="str">
            <v>Nicole El-Haddad</v>
          </cell>
          <cell r="G122">
            <v>5147488450</v>
          </cell>
        </row>
        <row r="123">
          <cell r="C123">
            <v>8081</v>
          </cell>
          <cell r="D123" t="str">
            <v>Susan</v>
          </cell>
          <cell r="E123" t="str">
            <v>Seragos</v>
          </cell>
          <cell r="F123" t="str">
            <v>Susan Seragos</v>
          </cell>
          <cell r="G123">
            <v>5147488595</v>
          </cell>
        </row>
        <row r="124">
          <cell r="C124">
            <v>5076</v>
          </cell>
          <cell r="D124" t="str">
            <v>Sonya</v>
          </cell>
          <cell r="E124" t="str">
            <v>Veri</v>
          </cell>
          <cell r="F124" t="str">
            <v>Sonya Veri</v>
          </cell>
          <cell r="G124">
            <v>9057642942</v>
          </cell>
        </row>
        <row r="125">
          <cell r="C125">
            <v>5076</v>
          </cell>
          <cell r="D125" t="str">
            <v>Sandra</v>
          </cell>
          <cell r="E125" t="str">
            <v>Spizzirri</v>
          </cell>
          <cell r="F125" t="str">
            <v>Sandra Spizzirri</v>
          </cell>
          <cell r="G125">
            <v>9057642942</v>
          </cell>
        </row>
        <row r="126">
          <cell r="C126">
            <v>7379</v>
          </cell>
          <cell r="D126" t="str">
            <v>Heather</v>
          </cell>
          <cell r="E126" t="str">
            <v>Harris</v>
          </cell>
          <cell r="F126" t="str">
            <v>Heather Harris</v>
          </cell>
          <cell r="G126">
            <v>4033823805</v>
          </cell>
        </row>
        <row r="127">
          <cell r="C127">
            <v>5101</v>
          </cell>
          <cell r="D127" t="str">
            <v>Domenica</v>
          </cell>
          <cell r="E127" t="str">
            <v>D'Alesio</v>
          </cell>
          <cell r="F127" t="str">
            <v>Domenica D'Alesio</v>
          </cell>
          <cell r="G127">
            <v>5148743038</v>
          </cell>
        </row>
        <row r="128">
          <cell r="C128">
            <v>1942</v>
          </cell>
          <cell r="D128" t="str">
            <v>Jessica</v>
          </cell>
          <cell r="E128" t="str">
            <v>Massi</v>
          </cell>
          <cell r="F128" t="str">
            <v>Jessica Massi</v>
          </cell>
          <cell r="G128">
            <v>9055485075</v>
          </cell>
        </row>
        <row r="129">
          <cell r="C129">
            <v>1942</v>
          </cell>
          <cell r="D129" t="str">
            <v>Natalie</v>
          </cell>
          <cell r="E129" t="str">
            <v>Alexander</v>
          </cell>
          <cell r="F129" t="str">
            <v>Natalie Alexander</v>
          </cell>
          <cell r="G129">
            <v>9055485428</v>
          </cell>
        </row>
        <row r="130">
          <cell r="C130">
            <v>1216</v>
          </cell>
          <cell r="D130" t="str">
            <v>Bernie</v>
          </cell>
          <cell r="E130" t="str">
            <v>Marshall-Hutchinson</v>
          </cell>
          <cell r="F130" t="str">
            <v>Bernie Marshall-Hutchinson</v>
          </cell>
          <cell r="G130">
            <v>6137227576</v>
          </cell>
        </row>
        <row r="131">
          <cell r="C131">
            <v>2159</v>
          </cell>
          <cell r="D131" t="str">
            <v>Geri</v>
          </cell>
          <cell r="E131" t="str">
            <v>Burney</v>
          </cell>
          <cell r="F131" t="str">
            <v>Geri Burney</v>
          </cell>
          <cell r="G131">
            <v>4032923681</v>
          </cell>
        </row>
        <row r="132">
          <cell r="C132">
            <v>1094</v>
          </cell>
          <cell r="D132" t="str">
            <v>Charissa</v>
          </cell>
          <cell r="E132" t="str">
            <v>Keech</v>
          </cell>
          <cell r="F132" t="str">
            <v>Charissa Keech</v>
          </cell>
          <cell r="G132">
            <v>6045414476</v>
          </cell>
        </row>
        <row r="133">
          <cell r="C133">
            <v>1810</v>
          </cell>
          <cell r="D133" t="str">
            <v>Sonya</v>
          </cell>
          <cell r="E133" t="str">
            <v>Khakh</v>
          </cell>
          <cell r="F133" t="str">
            <v>Sonya Khakh</v>
          </cell>
          <cell r="G133">
            <v>2503564655</v>
          </cell>
        </row>
        <row r="134">
          <cell r="C134">
            <v>706</v>
          </cell>
          <cell r="D134" t="str">
            <v>Francois-Olivier</v>
          </cell>
          <cell r="E134" t="str">
            <v>Caissy</v>
          </cell>
          <cell r="F134" t="str">
            <v>Francois-Olivier Caissy</v>
          </cell>
          <cell r="G134">
            <v>8192433670</v>
          </cell>
        </row>
        <row r="135">
          <cell r="C135">
            <v>1581</v>
          </cell>
          <cell r="D135" t="str">
            <v>Tania</v>
          </cell>
          <cell r="E135" t="str">
            <v>Cousineau</v>
          </cell>
          <cell r="F135" t="str">
            <v>Tania Cousineau</v>
          </cell>
          <cell r="G135">
            <v>8192433670</v>
          </cell>
        </row>
        <row r="136">
          <cell r="C136">
            <v>9870</v>
          </cell>
          <cell r="D136" t="str">
            <v>Jan</v>
          </cell>
          <cell r="E136" t="str">
            <v>Hudyma</v>
          </cell>
          <cell r="F136" t="str">
            <v>Jan Hudyma</v>
          </cell>
          <cell r="G136">
            <v>8076848353</v>
          </cell>
        </row>
        <row r="137">
          <cell r="C137">
            <v>5179</v>
          </cell>
          <cell r="D137" t="str">
            <v>April</v>
          </cell>
          <cell r="E137" t="str">
            <v>Lane</v>
          </cell>
          <cell r="F137" t="str">
            <v>April Lane</v>
          </cell>
          <cell r="G137">
            <v>7804486342</v>
          </cell>
        </row>
        <row r="138">
          <cell r="C138">
            <v>84</v>
          </cell>
          <cell r="D138" t="str">
            <v>Matthew</v>
          </cell>
          <cell r="E138" t="str">
            <v>Rushton</v>
          </cell>
          <cell r="F138" t="str">
            <v>Matthew Rushton</v>
          </cell>
          <cell r="G138">
            <v>6137279543</v>
          </cell>
        </row>
        <row r="139">
          <cell r="C139">
            <v>1772</v>
          </cell>
          <cell r="D139" t="str">
            <v>Jill</v>
          </cell>
          <cell r="E139" t="str">
            <v>Howse</v>
          </cell>
          <cell r="F139" t="str">
            <v>Jill Howse</v>
          </cell>
          <cell r="G139">
            <v>5197674694</v>
          </cell>
        </row>
        <row r="140">
          <cell r="C140">
            <v>8887</v>
          </cell>
          <cell r="D140" t="str">
            <v>Kreisler</v>
          </cell>
          <cell r="E140" t="str">
            <v>Brass</v>
          </cell>
          <cell r="F140" t="str">
            <v>Kreisler Brass</v>
          </cell>
          <cell r="G140">
            <v>5198562958</v>
          </cell>
        </row>
        <row r="141">
          <cell r="C141">
            <v>9181</v>
          </cell>
          <cell r="D141" t="str">
            <v>Manon</v>
          </cell>
          <cell r="E141" t="str">
            <v>Verville</v>
          </cell>
          <cell r="F141" t="str">
            <v>Manon Verville</v>
          </cell>
          <cell r="G141">
            <v>8197516679</v>
          </cell>
        </row>
        <row r="142">
          <cell r="C142">
            <v>2064</v>
          </cell>
          <cell r="D142" t="str">
            <v>Patricia</v>
          </cell>
          <cell r="E142" t="str">
            <v>McEntee-Dunne</v>
          </cell>
          <cell r="F142" t="str">
            <v>Patricia McEntee-Dunne</v>
          </cell>
          <cell r="G142">
            <v>9054942061</v>
          </cell>
        </row>
        <row r="143">
          <cell r="C143">
            <v>4030</v>
          </cell>
          <cell r="D143" t="str">
            <v>Joan</v>
          </cell>
          <cell r="E143" t="str">
            <v>Elliott</v>
          </cell>
          <cell r="F143" t="str">
            <v>Joan Elliott</v>
          </cell>
          <cell r="G143">
            <v>9058954148</v>
          </cell>
        </row>
        <row r="144">
          <cell r="C144">
            <v>2080</v>
          </cell>
          <cell r="D144" t="str">
            <v>Janette</v>
          </cell>
          <cell r="E144" t="str">
            <v>Shaver</v>
          </cell>
          <cell r="F144" t="str">
            <v>Janette Shaver</v>
          </cell>
          <cell r="G144">
            <v>6044635813</v>
          </cell>
        </row>
        <row r="145">
          <cell r="C145">
            <v>8890</v>
          </cell>
          <cell r="D145" t="str">
            <v>Tiffany</v>
          </cell>
          <cell r="E145" t="str">
            <v>Paton</v>
          </cell>
          <cell r="F145" t="str">
            <v>Tiffany Paton</v>
          </cell>
          <cell r="G145">
            <v>6044635813</v>
          </cell>
        </row>
        <row r="146">
          <cell r="C146">
            <v>2868</v>
          </cell>
          <cell r="D146" t="str">
            <v>Wendy</v>
          </cell>
          <cell r="E146" t="str">
            <v>Munt</v>
          </cell>
          <cell r="F146" t="str">
            <v>Wendy Munt</v>
          </cell>
          <cell r="G146">
            <v>3066723120</v>
          </cell>
        </row>
        <row r="147">
          <cell r="C147">
            <v>2920</v>
          </cell>
          <cell r="D147" t="str">
            <v>Nina</v>
          </cell>
          <cell r="E147" t="str">
            <v>Bordignon</v>
          </cell>
          <cell r="F147" t="str">
            <v>Nina Bordignon</v>
          </cell>
          <cell r="G147">
            <v>6044635833</v>
          </cell>
        </row>
        <row r="148">
          <cell r="C148">
            <v>8280</v>
          </cell>
          <cell r="D148" t="str">
            <v>Edward</v>
          </cell>
          <cell r="E148" t="str">
            <v>Barton</v>
          </cell>
          <cell r="F148" t="str">
            <v>Edward Barton</v>
          </cell>
          <cell r="G148">
            <v>6046687728</v>
          </cell>
        </row>
        <row r="149">
          <cell r="C149">
            <v>488</v>
          </cell>
          <cell r="D149" t="str">
            <v>Tina</v>
          </cell>
          <cell r="E149" t="str">
            <v>Romard</v>
          </cell>
          <cell r="F149" t="str">
            <v>Tina Romard</v>
          </cell>
          <cell r="G149">
            <v>5068647157</v>
          </cell>
        </row>
        <row r="150">
          <cell r="C150">
            <v>778</v>
          </cell>
          <cell r="D150" t="str">
            <v>Paulette</v>
          </cell>
          <cell r="E150" t="str">
            <v>Heard</v>
          </cell>
          <cell r="F150" t="str">
            <v>Paulette Heard</v>
          </cell>
          <cell r="G150">
            <v>3065875110</v>
          </cell>
        </row>
        <row r="151">
          <cell r="C151">
            <v>2318</v>
          </cell>
          <cell r="D151" t="str">
            <v>Misty</v>
          </cell>
          <cell r="E151" t="str">
            <v>Moneo</v>
          </cell>
          <cell r="F151" t="str">
            <v>Misty Moneo</v>
          </cell>
          <cell r="G151">
            <v>3066374814</v>
          </cell>
        </row>
        <row r="152">
          <cell r="C152">
            <v>934</v>
          </cell>
          <cell r="D152" t="str">
            <v>Sharon</v>
          </cell>
          <cell r="E152" t="str">
            <v>Lockhart</v>
          </cell>
          <cell r="F152" t="str">
            <v>Sharon Lockhart</v>
          </cell>
          <cell r="G152">
            <v>5064502388</v>
          </cell>
        </row>
        <row r="153">
          <cell r="C153">
            <v>803</v>
          </cell>
          <cell r="D153" t="str">
            <v>Genevieve</v>
          </cell>
          <cell r="E153" t="str">
            <v>Couture</v>
          </cell>
          <cell r="F153" t="str">
            <v>Genevieve Couture</v>
          </cell>
          <cell r="G153">
            <v>4182277512</v>
          </cell>
        </row>
        <row r="154">
          <cell r="C154">
            <v>5102</v>
          </cell>
          <cell r="D154" t="str">
            <v>Heather</v>
          </cell>
          <cell r="E154" t="str">
            <v>Wingate</v>
          </cell>
          <cell r="F154" t="str">
            <v>Heather Wingate</v>
          </cell>
          <cell r="G154">
            <v>5198427713</v>
          </cell>
        </row>
        <row r="155">
          <cell r="C155">
            <v>1784</v>
          </cell>
          <cell r="D155" t="str">
            <v>Tracey</v>
          </cell>
          <cell r="E155" t="str">
            <v>Stack</v>
          </cell>
          <cell r="F155" t="str">
            <v>Tracey Stack</v>
          </cell>
          <cell r="G155">
            <v>5068567310</v>
          </cell>
        </row>
        <row r="156">
          <cell r="C156">
            <v>9029</v>
          </cell>
          <cell r="D156" t="str">
            <v>Julie</v>
          </cell>
          <cell r="E156" t="str">
            <v>Roszell</v>
          </cell>
          <cell r="F156" t="str">
            <v>Julie Roszell</v>
          </cell>
          <cell r="G156">
            <v>4039341152</v>
          </cell>
        </row>
        <row r="157">
          <cell r="C157">
            <v>2360</v>
          </cell>
          <cell r="D157" t="str">
            <v>Glenna</v>
          </cell>
          <cell r="E157" t="str">
            <v>Cooper</v>
          </cell>
          <cell r="F157" t="str">
            <v>Glenna Cooper</v>
          </cell>
          <cell r="G157">
            <v>2503143812</v>
          </cell>
        </row>
        <row r="158">
          <cell r="C158">
            <v>2360</v>
          </cell>
          <cell r="D158" t="str">
            <v>Tanith</v>
          </cell>
          <cell r="E158" t="str">
            <v>Grose</v>
          </cell>
          <cell r="F158" t="str">
            <v>Tanith Grose</v>
          </cell>
          <cell r="G158">
            <v>2503143812</v>
          </cell>
        </row>
        <row r="159">
          <cell r="C159">
            <v>7437</v>
          </cell>
          <cell r="D159" t="str">
            <v>Heather</v>
          </cell>
          <cell r="E159" t="str">
            <v>Ewen</v>
          </cell>
          <cell r="F159" t="str">
            <v>Heather Ewen</v>
          </cell>
          <cell r="G159">
            <v>2049886030</v>
          </cell>
        </row>
        <row r="160">
          <cell r="C160">
            <v>629</v>
          </cell>
          <cell r="D160" t="str">
            <v>Lois</v>
          </cell>
          <cell r="E160" t="str">
            <v>Anson</v>
          </cell>
          <cell r="F160" t="str">
            <v>Lois Anson</v>
          </cell>
          <cell r="G160">
            <v>4032928340</v>
          </cell>
        </row>
        <row r="161">
          <cell r="C161">
            <v>523</v>
          </cell>
          <cell r="D161" t="str">
            <v>Elaine</v>
          </cell>
          <cell r="E161" t="str">
            <v>Francis</v>
          </cell>
          <cell r="F161" t="str">
            <v>Elaine Francis</v>
          </cell>
          <cell r="G161">
            <v>9052763636</v>
          </cell>
        </row>
        <row r="162">
          <cell r="C162">
            <v>2852</v>
          </cell>
          <cell r="D162" t="str">
            <v>Rajula</v>
          </cell>
          <cell r="E162" t="str">
            <v>Master</v>
          </cell>
          <cell r="F162" t="str">
            <v>Rajula Master</v>
          </cell>
          <cell r="G162">
            <v>5194726260</v>
          </cell>
        </row>
        <row r="163">
          <cell r="C163">
            <v>7418</v>
          </cell>
          <cell r="D163" t="str">
            <v>Jenn</v>
          </cell>
          <cell r="E163" t="str">
            <v>LaRonde</v>
          </cell>
          <cell r="F163" t="str">
            <v>Jenn LaRonde</v>
          </cell>
          <cell r="G163">
            <v>3069333773</v>
          </cell>
        </row>
        <row r="164">
          <cell r="C164">
            <v>4642</v>
          </cell>
          <cell r="D164" t="str">
            <v>Andrea</v>
          </cell>
          <cell r="E164" t="str">
            <v>Whitten</v>
          </cell>
          <cell r="F164" t="str">
            <v>Andrea Whitten</v>
          </cell>
          <cell r="G164">
            <v>5199252843</v>
          </cell>
        </row>
        <row r="165">
          <cell r="C165">
            <v>6302</v>
          </cell>
          <cell r="D165" t="str">
            <v>Luis</v>
          </cell>
          <cell r="E165" t="str">
            <v>Herranz</v>
          </cell>
          <cell r="F165" t="str">
            <v>Luis Herranz</v>
          </cell>
          <cell r="G165">
            <v>4162538471</v>
          </cell>
        </row>
        <row r="166">
          <cell r="C166">
            <v>5188</v>
          </cell>
          <cell r="D166" t="str">
            <v>Ricki</v>
          </cell>
          <cell r="E166" t="str">
            <v>Jordison</v>
          </cell>
          <cell r="F166" t="str">
            <v>Ricki Jordison</v>
          </cell>
          <cell r="G166">
            <v>3066914213</v>
          </cell>
        </row>
        <row r="167">
          <cell r="C167">
            <v>5439</v>
          </cell>
          <cell r="D167" t="str">
            <v>Michelle</v>
          </cell>
          <cell r="E167" t="str">
            <v>Denzler</v>
          </cell>
          <cell r="F167" t="str">
            <v>Michelle Denzler</v>
          </cell>
          <cell r="G167">
            <v>7807123172</v>
          </cell>
        </row>
        <row r="168">
          <cell r="C168">
            <v>7319</v>
          </cell>
          <cell r="D168" t="str">
            <v>Justine</v>
          </cell>
          <cell r="E168" t="str">
            <v>Deighton</v>
          </cell>
          <cell r="F168" t="str">
            <v>Justine Deighton</v>
          </cell>
          <cell r="G168">
            <v>4033823926</v>
          </cell>
        </row>
        <row r="169">
          <cell r="C169">
            <v>364</v>
          </cell>
          <cell r="D169" t="str">
            <v>Manuela</v>
          </cell>
          <cell r="E169" t="str">
            <v>Fernandes</v>
          </cell>
          <cell r="F169" t="str">
            <v>Manuela Fernandes</v>
          </cell>
          <cell r="G169">
            <v>9055677806</v>
          </cell>
        </row>
        <row r="170">
          <cell r="C170">
            <v>9971</v>
          </cell>
          <cell r="D170" t="str">
            <v>Jessica</v>
          </cell>
          <cell r="E170" t="str">
            <v>Gauss</v>
          </cell>
          <cell r="F170" t="str">
            <v>Jessica Gauss</v>
          </cell>
          <cell r="G170">
            <v>9058751197</v>
          </cell>
        </row>
        <row r="171">
          <cell r="C171">
            <v>6828</v>
          </cell>
          <cell r="D171" t="str">
            <v>Debbie</v>
          </cell>
          <cell r="E171" t="str">
            <v>Holfeld</v>
          </cell>
          <cell r="F171" t="str">
            <v>Debbie Holfeld</v>
          </cell>
          <cell r="G171">
            <v>3067802773</v>
          </cell>
        </row>
        <row r="172">
          <cell r="C172">
            <v>6828</v>
          </cell>
          <cell r="D172" t="str">
            <v>Karla</v>
          </cell>
          <cell r="E172" t="str">
            <v>Farrell</v>
          </cell>
          <cell r="F172" t="str">
            <v>Karla Farrell</v>
          </cell>
          <cell r="G172">
            <v>3067802732</v>
          </cell>
        </row>
        <row r="173">
          <cell r="C173">
            <v>6828</v>
          </cell>
          <cell r="D173" t="str">
            <v>Khalila</v>
          </cell>
          <cell r="E173" t="str">
            <v>White</v>
          </cell>
          <cell r="F173" t="str">
            <v>Khalila White</v>
          </cell>
          <cell r="G173">
            <v>3067802732</v>
          </cell>
        </row>
        <row r="174">
          <cell r="C174">
            <v>4880</v>
          </cell>
          <cell r="D174" t="str">
            <v>Stacey</v>
          </cell>
          <cell r="E174" t="str">
            <v>Vestad</v>
          </cell>
          <cell r="F174" t="str">
            <v>Stacey Vestad</v>
          </cell>
          <cell r="G174">
            <v>6046684312</v>
          </cell>
        </row>
        <row r="175">
          <cell r="C175">
            <v>4880</v>
          </cell>
          <cell r="D175" t="str">
            <v>Kyle</v>
          </cell>
          <cell r="E175" t="str">
            <v>Kwan</v>
          </cell>
          <cell r="F175" t="str">
            <v>Kyle Kwan</v>
          </cell>
          <cell r="G175">
            <v>6046684366</v>
          </cell>
        </row>
        <row r="176">
          <cell r="C176">
            <v>4627</v>
          </cell>
          <cell r="D176" t="str">
            <v>Cielo</v>
          </cell>
          <cell r="E176" t="str">
            <v>Chan</v>
          </cell>
          <cell r="F176" t="str">
            <v>Cielo Chan</v>
          </cell>
          <cell r="G176">
            <v>2049885884</v>
          </cell>
        </row>
        <row r="177">
          <cell r="C177">
            <v>1016</v>
          </cell>
          <cell r="D177" t="str">
            <v>Wendy</v>
          </cell>
          <cell r="E177" t="str">
            <v>Greenhill-Crier</v>
          </cell>
          <cell r="F177" t="str">
            <v>Wendy Greenhill-Crier</v>
          </cell>
          <cell r="G177">
            <v>6135642031</v>
          </cell>
        </row>
        <row r="178">
          <cell r="C178">
            <v>651</v>
          </cell>
          <cell r="D178" t="str">
            <v>Ilham</v>
          </cell>
          <cell r="E178" t="str">
            <v>Tounsi</v>
          </cell>
          <cell r="F178" t="str">
            <v>Ilham Tounsi</v>
          </cell>
          <cell r="G178">
            <v>4186241001</v>
          </cell>
        </row>
        <row r="179">
          <cell r="C179">
            <v>6043</v>
          </cell>
          <cell r="D179" t="str">
            <v>Dave</v>
          </cell>
          <cell r="E179" t="str">
            <v>Burke</v>
          </cell>
          <cell r="F179" t="str">
            <v>Dave Burke</v>
          </cell>
          <cell r="G179">
            <v>2044997161</v>
          </cell>
        </row>
        <row r="180">
          <cell r="C180">
            <v>126</v>
          </cell>
          <cell r="D180" t="str">
            <v>Sandra</v>
          </cell>
          <cell r="E180" t="str">
            <v>Bourbon</v>
          </cell>
          <cell r="F180" t="str">
            <v>Sandra Bourbon</v>
          </cell>
          <cell r="G180">
            <v>9059511262</v>
          </cell>
        </row>
        <row r="181">
          <cell r="C181">
            <v>844</v>
          </cell>
          <cell r="D181" t="str">
            <v>Eric</v>
          </cell>
          <cell r="E181" t="str">
            <v>Mumby</v>
          </cell>
          <cell r="F181" t="str">
            <v>Eric Mumby</v>
          </cell>
          <cell r="G181">
            <v>5194726490</v>
          </cell>
        </row>
        <row r="182">
          <cell r="C182">
            <v>8561</v>
          </cell>
          <cell r="D182" t="str">
            <v>Linda Vanessa</v>
          </cell>
          <cell r="E182" t="str">
            <v>Montepeque</v>
          </cell>
          <cell r="F182" t="str">
            <v>Linda Vanessa Montepeque</v>
          </cell>
          <cell r="G182">
            <v>5146443048</v>
          </cell>
        </row>
        <row r="183">
          <cell r="C183">
            <v>1461</v>
          </cell>
          <cell r="D183" t="str">
            <v>Christina</v>
          </cell>
          <cell r="E183" t="str">
            <v>Bernardo</v>
          </cell>
          <cell r="F183" t="str">
            <v>Christina Bernardo</v>
          </cell>
          <cell r="G183">
            <v>7806691694</v>
          </cell>
        </row>
        <row r="184">
          <cell r="C184">
            <v>322</v>
          </cell>
          <cell r="D184" t="str">
            <v>Annie</v>
          </cell>
          <cell r="E184" t="str">
            <v>Moore</v>
          </cell>
          <cell r="F184" t="str">
            <v>Annie Moore</v>
          </cell>
          <cell r="G184">
            <v>7057257864</v>
          </cell>
        </row>
        <row r="185">
          <cell r="C185">
            <v>5400</v>
          </cell>
          <cell r="D185" t="str">
            <v>Maninder</v>
          </cell>
          <cell r="E185" t="str">
            <v>Dulai</v>
          </cell>
          <cell r="F185" t="str">
            <v>Maninder Dulai</v>
          </cell>
          <cell r="G185">
            <v>6049483309</v>
          </cell>
        </row>
        <row r="186">
          <cell r="C186">
            <v>5400</v>
          </cell>
          <cell r="D186" t="str">
            <v>Vicky</v>
          </cell>
          <cell r="E186" t="str">
            <v>Amyot</v>
          </cell>
          <cell r="F186" t="str">
            <v>Vicky Amyot</v>
          </cell>
          <cell r="G186">
            <v>6049483309</v>
          </cell>
        </row>
        <row r="187">
          <cell r="C187">
            <v>8042</v>
          </cell>
          <cell r="D187" t="str">
            <v>Margaret</v>
          </cell>
          <cell r="E187" t="str">
            <v>Bugler</v>
          </cell>
          <cell r="F187" t="str">
            <v>Margaret Bugler</v>
          </cell>
          <cell r="G187">
            <v>9056434776</v>
          </cell>
        </row>
        <row r="188">
          <cell r="C188">
            <v>567</v>
          </cell>
          <cell r="D188" t="str">
            <v>Maria</v>
          </cell>
          <cell r="E188" t="str">
            <v>Ruiz</v>
          </cell>
          <cell r="F188" t="str">
            <v>Maria Ruiz</v>
          </cell>
          <cell r="G188">
            <v>7783318807</v>
          </cell>
        </row>
        <row r="189">
          <cell r="C189">
            <v>5429</v>
          </cell>
          <cell r="D189" t="str">
            <v>Shiv</v>
          </cell>
          <cell r="E189" t="str">
            <v>Dutt</v>
          </cell>
          <cell r="F189" t="str">
            <v>Shiv Dutt</v>
          </cell>
          <cell r="G189">
            <v>7809448773</v>
          </cell>
        </row>
        <row r="190">
          <cell r="C190">
            <v>6342</v>
          </cell>
          <cell r="D190" t="str">
            <v>Tina</v>
          </cell>
          <cell r="E190" t="str">
            <v>Bonful</v>
          </cell>
          <cell r="F190" t="str">
            <v>Tina Bonful</v>
          </cell>
          <cell r="G190">
            <v>4167436243</v>
          </cell>
        </row>
        <row r="191">
          <cell r="C191">
            <v>8641</v>
          </cell>
          <cell r="D191" t="str">
            <v>Etienne</v>
          </cell>
          <cell r="E191" t="str">
            <v>Courchesne</v>
          </cell>
          <cell r="F191" t="str">
            <v>Etienne Courchesne</v>
          </cell>
          <cell r="G191">
            <v>4183357370</v>
          </cell>
        </row>
        <row r="192">
          <cell r="C192">
            <v>720</v>
          </cell>
          <cell r="D192" t="str">
            <v>Kim</v>
          </cell>
          <cell r="E192" t="str">
            <v>Suurhoff</v>
          </cell>
          <cell r="F192" t="str">
            <v>Kim Suurhoff</v>
          </cell>
          <cell r="G192">
            <v>2502865511</v>
          </cell>
        </row>
        <row r="193">
          <cell r="C193">
            <v>9999</v>
          </cell>
          <cell r="D193" t="str">
            <v>Brenda</v>
          </cell>
          <cell r="E193" t="str">
            <v>Fernandes</v>
          </cell>
          <cell r="F193" t="str">
            <v>Brenda Fernandes</v>
          </cell>
          <cell r="G193">
            <v>9053132049</v>
          </cell>
        </row>
        <row r="194">
          <cell r="C194">
            <v>7091</v>
          </cell>
          <cell r="D194" t="str">
            <v>Elena</v>
          </cell>
          <cell r="E194" t="str">
            <v>Cordero</v>
          </cell>
          <cell r="F194" t="str">
            <v>Elena Cordero</v>
          </cell>
          <cell r="G194">
            <v>5144954498</v>
          </cell>
        </row>
        <row r="195">
          <cell r="C195">
            <v>3199</v>
          </cell>
          <cell r="D195" t="str">
            <v>Bonnie</v>
          </cell>
          <cell r="E195" t="str">
            <v>Macario</v>
          </cell>
          <cell r="F195" t="str">
            <v>Bonnie Macario</v>
          </cell>
          <cell r="G195">
            <v>4038512198</v>
          </cell>
        </row>
        <row r="196">
          <cell r="C196">
            <v>238</v>
          </cell>
          <cell r="D196" t="str">
            <v>Lezley</v>
          </cell>
          <cell r="E196" t="str">
            <v>Knowles-Hall</v>
          </cell>
          <cell r="F196" t="str">
            <v>Lezley Knowles-Hall</v>
          </cell>
          <cell r="G196">
            <v>4169747010</v>
          </cell>
        </row>
        <row r="197">
          <cell r="C197">
            <v>4738</v>
          </cell>
          <cell r="D197" t="str">
            <v>Sandra</v>
          </cell>
          <cell r="E197" t="str">
            <v>Gorst</v>
          </cell>
          <cell r="F197" t="str">
            <v>Sandra Gorst</v>
          </cell>
          <cell r="G197">
            <v>3062362221</v>
          </cell>
        </row>
        <row r="198">
          <cell r="C198">
            <v>1201</v>
          </cell>
          <cell r="D198" t="str">
            <v>Sophie</v>
          </cell>
          <cell r="E198" t="str">
            <v>Fortin</v>
          </cell>
          <cell r="F198" t="str">
            <v>Sophie Fortin</v>
          </cell>
          <cell r="G198">
            <v>4182761468</v>
          </cell>
        </row>
        <row r="199">
          <cell r="C199">
            <v>1827</v>
          </cell>
          <cell r="D199" t="str">
            <v>Adam</v>
          </cell>
          <cell r="E199" t="str">
            <v>Jennings</v>
          </cell>
          <cell r="F199" t="str">
            <v>Adam Jennings</v>
          </cell>
          <cell r="G199">
            <v>2049886424</v>
          </cell>
        </row>
        <row r="200">
          <cell r="C200">
            <v>1827</v>
          </cell>
          <cell r="D200" t="str">
            <v>Christie</v>
          </cell>
          <cell r="E200" t="str">
            <v>Galaniuk</v>
          </cell>
          <cell r="F200" t="str">
            <v>Christie Galaniuk</v>
          </cell>
          <cell r="G200">
            <v>2049886424</v>
          </cell>
        </row>
        <row r="201">
          <cell r="C201">
            <v>1326</v>
          </cell>
          <cell r="D201" t="str">
            <v>Lesley</v>
          </cell>
          <cell r="E201" t="str">
            <v>Keating</v>
          </cell>
          <cell r="F201" t="str">
            <v>Lesley Keating</v>
          </cell>
          <cell r="G201">
            <v>6137981941</v>
          </cell>
        </row>
        <row r="202">
          <cell r="C202">
            <v>2391</v>
          </cell>
          <cell r="D202" t="str">
            <v>Audrey</v>
          </cell>
          <cell r="E202" t="str">
            <v>Lizotte</v>
          </cell>
          <cell r="F202" t="str">
            <v>Audrey Lizotte</v>
          </cell>
          <cell r="G202">
            <v>8198237052</v>
          </cell>
        </row>
        <row r="203">
          <cell r="C203">
            <v>8062</v>
          </cell>
          <cell r="D203" t="str">
            <v>Indu</v>
          </cell>
          <cell r="E203" t="str">
            <v>Marok</v>
          </cell>
          <cell r="F203" t="str">
            <v>Indu Marok</v>
          </cell>
          <cell r="G203">
            <v>9058515115</v>
          </cell>
        </row>
        <row r="204">
          <cell r="C204">
            <v>7111</v>
          </cell>
          <cell r="D204" t="str">
            <v>Maggie</v>
          </cell>
          <cell r="E204" t="str">
            <v>Hinds</v>
          </cell>
          <cell r="F204" t="str">
            <v>Maggie Hinds</v>
          </cell>
          <cell r="G204">
            <v>5146248092</v>
          </cell>
        </row>
        <row r="205">
          <cell r="C205">
            <v>9003</v>
          </cell>
          <cell r="D205" t="str">
            <v>Glenda</v>
          </cell>
          <cell r="E205" t="str">
            <v>Gosse</v>
          </cell>
          <cell r="F205" t="str">
            <v>Glenda Gosse</v>
          </cell>
          <cell r="G205">
            <v>7097825682</v>
          </cell>
        </row>
        <row r="206">
          <cell r="C206">
            <v>732</v>
          </cell>
          <cell r="D206" t="str">
            <v>Guida</v>
          </cell>
          <cell r="E206" t="str">
            <v>Neves</v>
          </cell>
          <cell r="F206" t="str">
            <v>Guida Neves</v>
          </cell>
          <cell r="G206">
            <v>5199792298</v>
          </cell>
        </row>
        <row r="207">
          <cell r="C207">
            <v>732</v>
          </cell>
          <cell r="D207" t="str">
            <v>Brandy</v>
          </cell>
          <cell r="E207" t="str">
            <v>Rawlings</v>
          </cell>
          <cell r="F207" t="str">
            <v>Brandy Rawlings</v>
          </cell>
          <cell r="G207">
            <v>5199792298</v>
          </cell>
        </row>
        <row r="208">
          <cell r="C208">
            <v>4670</v>
          </cell>
          <cell r="D208" t="str">
            <v>Kaajal</v>
          </cell>
          <cell r="E208" t="str">
            <v>Manhas</v>
          </cell>
          <cell r="F208" t="str">
            <v>Kaajal Manhas</v>
          </cell>
          <cell r="G208">
            <v>2507524016</v>
          </cell>
        </row>
        <row r="209">
          <cell r="C209">
            <v>496</v>
          </cell>
          <cell r="D209" t="str">
            <v>Michele</v>
          </cell>
          <cell r="E209" t="str">
            <v>Evans</v>
          </cell>
          <cell r="F209" t="str">
            <v>Michele Evans</v>
          </cell>
          <cell r="G209">
            <v>6132248700</v>
          </cell>
        </row>
        <row r="210">
          <cell r="C210">
            <v>2089</v>
          </cell>
          <cell r="D210" t="str">
            <v>Odell</v>
          </cell>
          <cell r="E210" t="str">
            <v>Sinclair</v>
          </cell>
          <cell r="F210" t="str">
            <v>Odell Sinclair</v>
          </cell>
          <cell r="G210">
            <v>4032922584</v>
          </cell>
        </row>
        <row r="211">
          <cell r="C211">
            <v>3832</v>
          </cell>
          <cell r="D211" t="str">
            <v>Sudesh</v>
          </cell>
          <cell r="E211" t="str">
            <v>Itwarie</v>
          </cell>
          <cell r="F211" t="str">
            <v>Sudesh Itwarie</v>
          </cell>
          <cell r="G211">
            <v>9058395571</v>
          </cell>
        </row>
        <row r="212">
          <cell r="C212">
            <v>4312</v>
          </cell>
          <cell r="D212" t="str">
            <v>Jennifer</v>
          </cell>
          <cell r="E212" t="str">
            <v>Anderson</v>
          </cell>
          <cell r="F212" t="str">
            <v>Jennifer Anderson</v>
          </cell>
          <cell r="G212">
            <v>5195423510</v>
          </cell>
        </row>
        <row r="213">
          <cell r="C213">
            <v>7871</v>
          </cell>
          <cell r="D213" t="str">
            <v>Caroline</v>
          </cell>
          <cell r="E213" t="str">
            <v>Labonte</v>
          </cell>
          <cell r="F213" t="str">
            <v>Caroline Labonte</v>
          </cell>
          <cell r="G213">
            <v>4503585536</v>
          </cell>
        </row>
        <row r="214">
          <cell r="C214">
            <v>3562</v>
          </cell>
          <cell r="D214" t="str">
            <v>Maria</v>
          </cell>
          <cell r="E214" t="str">
            <v>Hashem</v>
          </cell>
          <cell r="F214" t="str">
            <v>Maria Hashem</v>
          </cell>
          <cell r="G214">
            <v>5199412794</v>
          </cell>
        </row>
        <row r="215">
          <cell r="C215">
            <v>4620</v>
          </cell>
          <cell r="D215" t="str">
            <v>Anna</v>
          </cell>
          <cell r="E215" t="str">
            <v>Guzzo</v>
          </cell>
          <cell r="F215" t="str">
            <v>Anna Guzzo</v>
          </cell>
          <cell r="G215">
            <v>7804097684</v>
          </cell>
        </row>
        <row r="216">
          <cell r="C216">
            <v>5220</v>
          </cell>
          <cell r="D216" t="str">
            <v>Ashley</v>
          </cell>
          <cell r="E216" t="str">
            <v>Nowak</v>
          </cell>
          <cell r="F216" t="str">
            <v>Ashley Nowak</v>
          </cell>
          <cell r="G216" t="str">
            <v xml:space="preserve">            </v>
          </cell>
        </row>
        <row r="217">
          <cell r="C217">
            <v>5220</v>
          </cell>
          <cell r="D217" t="str">
            <v>Jolene</v>
          </cell>
          <cell r="E217" t="str">
            <v>Aberdeen</v>
          </cell>
          <cell r="F217" t="str">
            <v>Jolene Aberdeen</v>
          </cell>
          <cell r="G217">
            <v>6045914948</v>
          </cell>
        </row>
        <row r="218">
          <cell r="C218">
            <v>8890</v>
          </cell>
          <cell r="D218" t="str">
            <v>Manny</v>
          </cell>
          <cell r="E218" t="str">
            <v>Grewal</v>
          </cell>
          <cell r="F218" t="str">
            <v>Manny Grewal</v>
          </cell>
          <cell r="G218">
            <v>6045016813</v>
          </cell>
        </row>
        <row r="219">
          <cell r="C219">
            <v>5220</v>
          </cell>
          <cell r="D219" t="str">
            <v>Sherry</v>
          </cell>
          <cell r="E219" t="str">
            <v>Roop</v>
          </cell>
          <cell r="F219" t="str">
            <v>Sherry Roop</v>
          </cell>
          <cell r="G219">
            <v>6045914961</v>
          </cell>
        </row>
        <row r="220">
          <cell r="C220">
            <v>1092</v>
          </cell>
          <cell r="D220" t="str">
            <v>Gail</v>
          </cell>
          <cell r="E220" t="str">
            <v>Gaudet</v>
          </cell>
          <cell r="F220" t="str">
            <v>Gail Gaudet</v>
          </cell>
          <cell r="G220">
            <v>6139326713</v>
          </cell>
        </row>
        <row r="221">
          <cell r="C221">
            <v>9940</v>
          </cell>
          <cell r="D221" t="str">
            <v>Carly</v>
          </cell>
          <cell r="E221" t="str">
            <v>Stewart</v>
          </cell>
          <cell r="F221" t="str">
            <v>Carly Stewart</v>
          </cell>
          <cell r="G221">
            <v>2049886769</v>
          </cell>
        </row>
        <row r="222">
          <cell r="C222">
            <v>5137</v>
          </cell>
          <cell r="D222" t="str">
            <v>Tammy</v>
          </cell>
          <cell r="E222" t="str">
            <v>Fraser</v>
          </cell>
          <cell r="F222" t="str">
            <v>Tammy Fraser</v>
          </cell>
          <cell r="G222">
            <v>2049886560</v>
          </cell>
        </row>
        <row r="223">
          <cell r="C223">
            <v>5137</v>
          </cell>
          <cell r="D223" t="str">
            <v>Carla</v>
          </cell>
          <cell r="E223" t="str">
            <v>Bester</v>
          </cell>
          <cell r="F223" t="str">
            <v>Carla Bester</v>
          </cell>
          <cell r="G223">
            <v>2049886560</v>
          </cell>
        </row>
        <row r="224">
          <cell r="C224">
            <v>6857</v>
          </cell>
          <cell r="D224" t="str">
            <v>Kevin</v>
          </cell>
          <cell r="E224" t="str">
            <v>Roy</v>
          </cell>
          <cell r="F224" t="str">
            <v>Kevin Roy</v>
          </cell>
          <cell r="G224">
            <v>2049886601</v>
          </cell>
        </row>
        <row r="225">
          <cell r="C225">
            <v>2217</v>
          </cell>
          <cell r="D225" t="str">
            <v>Heidi</v>
          </cell>
          <cell r="E225" t="str">
            <v>Szalai</v>
          </cell>
          <cell r="F225" t="str">
            <v>Heidi Szalai</v>
          </cell>
          <cell r="G225">
            <v>2043451525</v>
          </cell>
        </row>
        <row r="226">
          <cell r="C226">
            <v>115</v>
          </cell>
          <cell r="D226" t="str">
            <v>Marie-Eve</v>
          </cell>
          <cell r="E226" t="str">
            <v>Mercier</v>
          </cell>
          <cell r="F226" t="str">
            <v>Marie-Eve Mercier</v>
          </cell>
          <cell r="G226">
            <v>4186488458</v>
          </cell>
        </row>
        <row r="227">
          <cell r="C227">
            <v>6112</v>
          </cell>
          <cell r="D227" t="str">
            <v>Oleksandr</v>
          </cell>
          <cell r="E227" t="str">
            <v>Hedzyk</v>
          </cell>
          <cell r="F227" t="str">
            <v>Oleksandr Hedzyk</v>
          </cell>
          <cell r="G227">
            <v>4162476366</v>
          </cell>
        </row>
        <row r="228">
          <cell r="C228">
            <v>3777</v>
          </cell>
          <cell r="D228" t="str">
            <v>Brad</v>
          </cell>
          <cell r="E228" t="str">
            <v>Poole</v>
          </cell>
          <cell r="F228" t="str">
            <v>Brad Poole</v>
          </cell>
          <cell r="G228">
            <v>2048562518</v>
          </cell>
        </row>
        <row r="229">
          <cell r="C229">
            <v>7488</v>
          </cell>
          <cell r="D229" t="str">
            <v>Norma</v>
          </cell>
          <cell r="E229" t="str">
            <v>Martin</v>
          </cell>
          <cell r="F229" t="str">
            <v>Norma Martin</v>
          </cell>
          <cell r="G229">
            <v>3066683874</v>
          </cell>
        </row>
        <row r="230">
          <cell r="C230">
            <v>3692</v>
          </cell>
          <cell r="D230" t="str">
            <v>Samena</v>
          </cell>
          <cell r="E230" t="str">
            <v>Ali</v>
          </cell>
          <cell r="F230" t="str">
            <v>Samena Ali</v>
          </cell>
          <cell r="G230">
            <v>9055765664</v>
          </cell>
        </row>
        <row r="231">
          <cell r="C231">
            <v>3156</v>
          </cell>
          <cell r="D231" t="str">
            <v>Petra</v>
          </cell>
          <cell r="E231" t="str">
            <v>Schwirtz</v>
          </cell>
          <cell r="F231" t="str">
            <v>Petra Schwirtz</v>
          </cell>
          <cell r="G231">
            <v>9055765525</v>
          </cell>
        </row>
        <row r="232">
          <cell r="C232">
            <v>901</v>
          </cell>
          <cell r="D232" t="str">
            <v>Andree</v>
          </cell>
          <cell r="E232" t="str">
            <v>Proulx</v>
          </cell>
          <cell r="F232" t="str">
            <v>Andree Proulx</v>
          </cell>
          <cell r="G232">
            <v>4506555248</v>
          </cell>
        </row>
        <row r="233">
          <cell r="C233">
            <v>4219</v>
          </cell>
          <cell r="D233" t="str">
            <v>Kristin</v>
          </cell>
          <cell r="E233" t="str">
            <v>Howlett</v>
          </cell>
          <cell r="F233" t="str">
            <v>Kristin Howlett</v>
          </cell>
          <cell r="G233">
            <v>7804486145</v>
          </cell>
        </row>
        <row r="234">
          <cell r="C234">
            <v>5922</v>
          </cell>
          <cell r="D234" t="str">
            <v>Rumnah</v>
          </cell>
          <cell r="E234" t="str">
            <v>Bhattacharjee</v>
          </cell>
          <cell r="F234" t="str">
            <v>Rumnah Bhattacharjee</v>
          </cell>
          <cell r="G234">
            <v>4162886503</v>
          </cell>
        </row>
        <row r="235">
          <cell r="C235">
            <v>1050</v>
          </cell>
          <cell r="D235" t="str">
            <v>Els</v>
          </cell>
          <cell r="E235" t="str">
            <v>Thune</v>
          </cell>
          <cell r="F235" t="str">
            <v>Els Thune</v>
          </cell>
          <cell r="G235">
            <v>6048703178</v>
          </cell>
        </row>
        <row r="236">
          <cell r="C236">
            <v>1050</v>
          </cell>
          <cell r="D236" t="str">
            <v>Therese</v>
          </cell>
          <cell r="E236" t="str">
            <v>Douglas</v>
          </cell>
          <cell r="F236" t="str">
            <v>Therese Douglas</v>
          </cell>
          <cell r="G236">
            <v>6048703182</v>
          </cell>
        </row>
        <row r="237">
          <cell r="C237">
            <v>6781</v>
          </cell>
          <cell r="D237" t="str">
            <v>Silvia</v>
          </cell>
          <cell r="E237" t="str">
            <v>Vadacchino</v>
          </cell>
          <cell r="F237" t="str">
            <v>Silvia Vadacchino</v>
          </cell>
          <cell r="G237">
            <v>5143403088</v>
          </cell>
        </row>
        <row r="238">
          <cell r="C238">
            <v>8039</v>
          </cell>
          <cell r="D238" t="str">
            <v>Joanne</v>
          </cell>
          <cell r="E238" t="str">
            <v>Little</v>
          </cell>
          <cell r="F238" t="str">
            <v>Joanne Little</v>
          </cell>
          <cell r="G238">
            <v>4039388891</v>
          </cell>
        </row>
        <row r="239">
          <cell r="C239">
            <v>2322</v>
          </cell>
          <cell r="D239" t="str">
            <v>Kathryn</v>
          </cell>
          <cell r="E239" t="str">
            <v>Smolak</v>
          </cell>
          <cell r="F239" t="str">
            <v>Kathryn Smolak</v>
          </cell>
          <cell r="G239">
            <v>8074674728</v>
          </cell>
        </row>
        <row r="240">
          <cell r="C240">
            <v>2299</v>
          </cell>
          <cell r="D240" t="str">
            <v>Shanda</v>
          </cell>
          <cell r="E240" t="str">
            <v>Bouchard</v>
          </cell>
          <cell r="F240" t="str">
            <v>Shanda Bouchard</v>
          </cell>
          <cell r="G240">
            <v>4032922618</v>
          </cell>
        </row>
        <row r="241">
          <cell r="C241">
            <v>9998</v>
          </cell>
          <cell r="D241" t="str">
            <v>Lila</v>
          </cell>
          <cell r="E241" t="str">
            <v>Rasouli</v>
          </cell>
          <cell r="F241" t="str">
            <v>Lila Rasouli</v>
          </cell>
          <cell r="G241">
            <v>9058841198</v>
          </cell>
        </row>
        <row r="242">
          <cell r="C242">
            <v>1230</v>
          </cell>
          <cell r="D242" t="str">
            <v>Amanda</v>
          </cell>
          <cell r="E242" t="str">
            <v>Lopizzo</v>
          </cell>
          <cell r="F242" t="str">
            <v>Amanda Lopizzo</v>
          </cell>
          <cell r="G242">
            <v>9058413945</v>
          </cell>
        </row>
        <row r="243">
          <cell r="C243">
            <v>4442</v>
          </cell>
          <cell r="D243" t="str">
            <v>Shawn</v>
          </cell>
          <cell r="E243" t="str">
            <v>Bullock</v>
          </cell>
          <cell r="F243" t="str">
            <v>Shawn Bullock</v>
          </cell>
          <cell r="G243">
            <v>7052541934</v>
          </cell>
        </row>
        <row r="244">
          <cell r="C244">
            <v>5680</v>
          </cell>
          <cell r="D244" t="str">
            <v>Gina</v>
          </cell>
          <cell r="E244" t="str">
            <v>Sahota</v>
          </cell>
          <cell r="F244" t="str">
            <v>Gina Sahota</v>
          </cell>
          <cell r="G244">
            <v>6046786425</v>
          </cell>
        </row>
        <row r="245">
          <cell r="C245">
            <v>5680</v>
          </cell>
          <cell r="D245" t="str">
            <v>Sonny</v>
          </cell>
          <cell r="E245" t="str">
            <v>Tang</v>
          </cell>
          <cell r="F245" t="str">
            <v>Sonny Tang</v>
          </cell>
          <cell r="G245">
            <v>6046655722</v>
          </cell>
        </row>
        <row r="246">
          <cell r="C246">
            <v>8890</v>
          </cell>
          <cell r="D246" t="str">
            <v>Truman</v>
          </cell>
          <cell r="E246" t="str">
            <v>Wong</v>
          </cell>
          <cell r="F246" t="str">
            <v>Truman Wong</v>
          </cell>
          <cell r="G246">
            <v>6046650816</v>
          </cell>
        </row>
        <row r="247">
          <cell r="C247">
            <v>224</v>
          </cell>
          <cell r="D247" t="str">
            <v>Mona</v>
          </cell>
          <cell r="E247" t="str">
            <v>Collette</v>
          </cell>
          <cell r="F247" t="str">
            <v>Mona Collette</v>
          </cell>
          <cell r="G247">
            <v>5067431828</v>
          </cell>
        </row>
        <row r="248">
          <cell r="C248">
            <v>642</v>
          </cell>
          <cell r="D248" t="str">
            <v>Lill</v>
          </cell>
          <cell r="E248" t="str">
            <v>Thornborrow</v>
          </cell>
          <cell r="F248" t="str">
            <v>Lill Thornborrow</v>
          </cell>
          <cell r="G248">
            <v>7053845697</v>
          </cell>
        </row>
        <row r="249">
          <cell r="C249">
            <v>702</v>
          </cell>
          <cell r="D249" t="str">
            <v>Piera</v>
          </cell>
          <cell r="E249" t="str">
            <v>Marrone</v>
          </cell>
          <cell r="F249" t="str">
            <v>Piera Marrone</v>
          </cell>
          <cell r="G249">
            <v>9056375729</v>
          </cell>
        </row>
        <row r="250">
          <cell r="C250">
            <v>7748</v>
          </cell>
          <cell r="D250" t="str">
            <v>Janice</v>
          </cell>
          <cell r="E250" t="str">
            <v>Kripki</v>
          </cell>
          <cell r="F250" t="str">
            <v>Janice Kripki</v>
          </cell>
          <cell r="G250">
            <v>3066518223</v>
          </cell>
        </row>
        <row r="251">
          <cell r="C251">
            <v>7748</v>
          </cell>
          <cell r="D251" t="str">
            <v>Shadab</v>
          </cell>
          <cell r="E251" t="str">
            <v>Khalid</v>
          </cell>
          <cell r="F251" t="str">
            <v>Shadab Khalid</v>
          </cell>
          <cell r="G251">
            <v>3066518235</v>
          </cell>
        </row>
        <row r="252">
          <cell r="C252">
            <v>6672</v>
          </cell>
          <cell r="D252" t="str">
            <v>Negar</v>
          </cell>
          <cell r="E252" t="str">
            <v>Yazdanpanah</v>
          </cell>
          <cell r="F252" t="str">
            <v>Negar Yazdanpanah</v>
          </cell>
          <cell r="G252">
            <v>4164477205</v>
          </cell>
        </row>
        <row r="253">
          <cell r="C253">
            <v>9857</v>
          </cell>
          <cell r="D253" t="str">
            <v>Angela</v>
          </cell>
          <cell r="E253" t="str">
            <v>Sutherland</v>
          </cell>
          <cell r="F253" t="str">
            <v>Angela Sutherland</v>
          </cell>
          <cell r="G253">
            <v>7054363856</v>
          </cell>
        </row>
        <row r="254">
          <cell r="C254">
            <v>2960</v>
          </cell>
          <cell r="D254" t="str">
            <v>David</v>
          </cell>
          <cell r="E254" t="str">
            <v>Steenbergen</v>
          </cell>
          <cell r="F254" t="str">
            <v>David Steenbergen</v>
          </cell>
          <cell r="G254">
            <v>6049817877</v>
          </cell>
        </row>
        <row r="255">
          <cell r="C255">
            <v>4409</v>
          </cell>
          <cell r="D255" t="str">
            <v>Kristy</v>
          </cell>
          <cell r="E255" t="str">
            <v>Cardinal</v>
          </cell>
          <cell r="F255" t="str">
            <v>Kristy Cardinal</v>
          </cell>
          <cell r="G255">
            <v>7804486933</v>
          </cell>
        </row>
        <row r="256">
          <cell r="C256">
            <v>5592</v>
          </cell>
          <cell r="D256" t="str">
            <v>Kim</v>
          </cell>
          <cell r="E256" t="str">
            <v>Carew</v>
          </cell>
          <cell r="F256" t="str">
            <v>Kim Carew</v>
          </cell>
          <cell r="G256">
            <v>4164910845</v>
          </cell>
        </row>
        <row r="257">
          <cell r="C257">
            <v>5592</v>
          </cell>
          <cell r="D257" t="str">
            <v>Neeta</v>
          </cell>
          <cell r="E257" t="str">
            <v>Mistry</v>
          </cell>
          <cell r="F257" t="str">
            <v>Neeta Mistry</v>
          </cell>
          <cell r="G257">
            <v>4164910205</v>
          </cell>
        </row>
        <row r="258">
          <cell r="C258">
            <v>1442</v>
          </cell>
          <cell r="D258" t="str">
            <v>Ashlee</v>
          </cell>
          <cell r="E258" t="str">
            <v>Lugano</v>
          </cell>
          <cell r="F258" t="str">
            <v>Ashlee Lugano</v>
          </cell>
          <cell r="G258">
            <v>5198331263</v>
          </cell>
        </row>
        <row r="259">
          <cell r="C259">
            <v>1442</v>
          </cell>
          <cell r="D259" t="str">
            <v>Jill</v>
          </cell>
          <cell r="E259" t="str">
            <v>Dowell</v>
          </cell>
          <cell r="F259" t="str">
            <v>Jill Dowell</v>
          </cell>
          <cell r="G259">
            <v>5198331263</v>
          </cell>
        </row>
        <row r="260">
          <cell r="C260">
            <v>4130</v>
          </cell>
          <cell r="D260" t="str">
            <v>Nicole</v>
          </cell>
          <cell r="E260" t="str">
            <v>Plamondon</v>
          </cell>
          <cell r="F260" t="str">
            <v>Nicole Plamondon</v>
          </cell>
          <cell r="G260">
            <v>2509544830</v>
          </cell>
        </row>
        <row r="261">
          <cell r="C261">
            <v>4130</v>
          </cell>
          <cell r="D261" t="str">
            <v>Julie</v>
          </cell>
          <cell r="E261" t="str">
            <v>Cherry</v>
          </cell>
          <cell r="F261" t="str">
            <v>Julie Cherry</v>
          </cell>
          <cell r="G261">
            <v>2509544830</v>
          </cell>
        </row>
        <row r="262">
          <cell r="C262">
            <v>458</v>
          </cell>
          <cell r="D262" t="str">
            <v>Dinah</v>
          </cell>
          <cell r="E262" t="str">
            <v>Savona</v>
          </cell>
          <cell r="F262" t="str">
            <v>Dinah Savona</v>
          </cell>
          <cell r="G262">
            <v>9058322216</v>
          </cell>
        </row>
        <row r="263">
          <cell r="C263">
            <v>1773</v>
          </cell>
          <cell r="D263" t="str">
            <v>Adele</v>
          </cell>
          <cell r="E263" t="str">
            <v>Palermo</v>
          </cell>
          <cell r="F263" t="str">
            <v>Adele Palermo</v>
          </cell>
          <cell r="G263">
            <v>9052732235</v>
          </cell>
        </row>
        <row r="264">
          <cell r="C264">
            <v>4687</v>
          </cell>
          <cell r="D264" t="str">
            <v>Jennifer</v>
          </cell>
          <cell r="E264" t="str">
            <v>Wilson</v>
          </cell>
          <cell r="F264" t="str">
            <v>Jennifer Wilson</v>
          </cell>
          <cell r="G264">
            <v>2049885779</v>
          </cell>
        </row>
        <row r="265">
          <cell r="C265">
            <v>4687</v>
          </cell>
          <cell r="D265" t="str">
            <v>Rose</v>
          </cell>
          <cell r="E265" t="str">
            <v>Gebhardt</v>
          </cell>
          <cell r="F265" t="str">
            <v>Rose Gebhardt</v>
          </cell>
          <cell r="G265">
            <v>2049885779</v>
          </cell>
        </row>
        <row r="266">
          <cell r="C266">
            <v>9940</v>
          </cell>
          <cell r="D266" t="str">
            <v>Chantelle</v>
          </cell>
          <cell r="E266" t="str">
            <v>Tokarz</v>
          </cell>
          <cell r="F266" t="str">
            <v>Chantelle Tokarz</v>
          </cell>
          <cell r="G266">
            <v>2049884120</v>
          </cell>
        </row>
        <row r="267">
          <cell r="C267">
            <v>9940</v>
          </cell>
          <cell r="D267" t="str">
            <v>Don</v>
          </cell>
          <cell r="E267" t="str">
            <v>Houston</v>
          </cell>
          <cell r="F267" t="str">
            <v>Don Houston</v>
          </cell>
          <cell r="G267">
            <v>2049884294</v>
          </cell>
        </row>
        <row r="268">
          <cell r="C268">
            <v>226</v>
          </cell>
          <cell r="D268" t="str">
            <v>Laura</v>
          </cell>
          <cell r="E268" t="str">
            <v>Vallati-Amendola</v>
          </cell>
          <cell r="F268" t="str">
            <v>Laura Vallati-Amendola</v>
          </cell>
          <cell r="G268">
            <v>6137338088</v>
          </cell>
        </row>
        <row r="269">
          <cell r="C269">
            <v>5840</v>
          </cell>
          <cell r="D269" t="str">
            <v>Shahbaz</v>
          </cell>
          <cell r="E269" t="str">
            <v>Thind</v>
          </cell>
          <cell r="F269" t="str">
            <v>Shahbaz Thind</v>
          </cell>
          <cell r="G269">
            <v>6045753352</v>
          </cell>
        </row>
        <row r="270">
          <cell r="C270">
            <v>5840</v>
          </cell>
          <cell r="D270" t="str">
            <v>Aman</v>
          </cell>
          <cell r="E270" t="str">
            <v>Grewal</v>
          </cell>
          <cell r="F270" t="str">
            <v>Aman Grewal</v>
          </cell>
          <cell r="G270">
            <v>6045753366</v>
          </cell>
        </row>
        <row r="271">
          <cell r="C271">
            <v>1323</v>
          </cell>
          <cell r="D271" t="str">
            <v>Adele</v>
          </cell>
          <cell r="E271" t="str">
            <v>Cormier-Brett</v>
          </cell>
          <cell r="F271" t="str">
            <v>Adele Cormier-Brett</v>
          </cell>
          <cell r="G271">
            <v>9022243217</v>
          </cell>
        </row>
        <row r="272">
          <cell r="C272">
            <v>7378</v>
          </cell>
          <cell r="D272" t="str">
            <v>Heather</v>
          </cell>
          <cell r="E272" t="str">
            <v>Wielgoz</v>
          </cell>
          <cell r="F272" t="str">
            <v>Heather Wielgoz</v>
          </cell>
          <cell r="G272">
            <v>3069333460</v>
          </cell>
        </row>
        <row r="273">
          <cell r="C273">
            <v>232</v>
          </cell>
          <cell r="D273" t="str">
            <v>Siu-Chun</v>
          </cell>
          <cell r="E273" t="str">
            <v>Tong</v>
          </cell>
          <cell r="F273" t="str">
            <v>Siu-Chun Tong</v>
          </cell>
          <cell r="G273">
            <v>9058417775</v>
          </cell>
        </row>
        <row r="274">
          <cell r="C274">
            <v>4030</v>
          </cell>
          <cell r="D274" t="str">
            <v>Angela</v>
          </cell>
          <cell r="E274" t="str">
            <v>Menna</v>
          </cell>
          <cell r="F274" t="str">
            <v>Angela Menna</v>
          </cell>
          <cell r="G274">
            <v>9058412510</v>
          </cell>
        </row>
        <row r="275">
          <cell r="C275">
            <v>6802</v>
          </cell>
          <cell r="D275" t="str">
            <v>Nelly</v>
          </cell>
          <cell r="E275" t="str">
            <v>Benin</v>
          </cell>
          <cell r="F275" t="str">
            <v>Nelly Benin</v>
          </cell>
          <cell r="G275">
            <v>4165124690</v>
          </cell>
        </row>
        <row r="276">
          <cell r="C276">
            <v>8099</v>
          </cell>
          <cell r="D276" t="str">
            <v>Paula</v>
          </cell>
          <cell r="E276" t="str">
            <v>Keegan</v>
          </cell>
          <cell r="F276" t="str">
            <v>Paula Keegan</v>
          </cell>
          <cell r="G276">
            <v>4169556332</v>
          </cell>
        </row>
        <row r="277">
          <cell r="C277">
            <v>1116</v>
          </cell>
          <cell r="D277" t="str">
            <v>Jasan</v>
          </cell>
          <cell r="E277" t="str">
            <v>Dhanota</v>
          </cell>
          <cell r="F277" t="str">
            <v>Jasan Dhanota</v>
          </cell>
          <cell r="G277">
            <v>4169556344</v>
          </cell>
        </row>
        <row r="278">
          <cell r="C278">
            <v>8577</v>
          </cell>
          <cell r="D278" t="str">
            <v>Kamal</v>
          </cell>
          <cell r="E278" t="str">
            <v>Shahi</v>
          </cell>
          <cell r="F278" t="str">
            <v>Kamal Shahi</v>
          </cell>
          <cell r="G278">
            <v>2049884446</v>
          </cell>
        </row>
        <row r="279">
          <cell r="C279">
            <v>8577</v>
          </cell>
          <cell r="D279" t="str">
            <v>Linda</v>
          </cell>
          <cell r="E279" t="str">
            <v>Jeanson</v>
          </cell>
          <cell r="F279" t="str">
            <v>Linda Jeanson</v>
          </cell>
          <cell r="G279">
            <v>2049886294</v>
          </cell>
        </row>
        <row r="280">
          <cell r="C280">
            <v>5272</v>
          </cell>
          <cell r="D280" t="str">
            <v>Rebecca</v>
          </cell>
          <cell r="E280" t="str">
            <v>Vandenberg</v>
          </cell>
          <cell r="F280" t="str">
            <v>Rebecca Vandenberg</v>
          </cell>
          <cell r="G280">
            <v>4169743611</v>
          </cell>
        </row>
        <row r="281">
          <cell r="C281">
            <v>2182</v>
          </cell>
          <cell r="D281" t="str">
            <v>Joan</v>
          </cell>
          <cell r="E281" t="str">
            <v>Todd</v>
          </cell>
          <cell r="F281" t="str">
            <v>Joan Todd</v>
          </cell>
          <cell r="G281">
            <v>5194853687</v>
          </cell>
        </row>
        <row r="282">
          <cell r="C282">
            <v>5942</v>
          </cell>
          <cell r="D282" t="str">
            <v>Elaine</v>
          </cell>
          <cell r="E282" t="str">
            <v>Macmillan</v>
          </cell>
          <cell r="F282" t="str">
            <v>Elaine Macmillan</v>
          </cell>
          <cell r="G282">
            <v>4162926583</v>
          </cell>
        </row>
        <row r="283">
          <cell r="C283">
            <v>5942</v>
          </cell>
          <cell r="D283" t="str">
            <v>Rita</v>
          </cell>
          <cell r="E283" t="str">
            <v>Cruz</v>
          </cell>
          <cell r="F283" t="str">
            <v>Rita Cruz</v>
          </cell>
          <cell r="G283">
            <v>4162923097</v>
          </cell>
        </row>
        <row r="284">
          <cell r="C284">
            <v>5942</v>
          </cell>
          <cell r="D284" t="str">
            <v>Tracey</v>
          </cell>
          <cell r="E284" t="str">
            <v>Allison</v>
          </cell>
          <cell r="F284" t="str">
            <v>Tracey Allison</v>
          </cell>
          <cell r="G284">
            <v>4162926583</v>
          </cell>
        </row>
        <row r="285">
          <cell r="C285">
            <v>4329</v>
          </cell>
          <cell r="D285" t="str">
            <v>Trudy</v>
          </cell>
          <cell r="E285" t="str">
            <v>Schlosser</v>
          </cell>
          <cell r="F285" t="str">
            <v>Trudy Schlosser</v>
          </cell>
          <cell r="G285">
            <v>7804486964</v>
          </cell>
        </row>
        <row r="286">
          <cell r="C286">
            <v>3869</v>
          </cell>
          <cell r="D286" t="str">
            <v>Connie</v>
          </cell>
          <cell r="E286" t="str">
            <v>Mcnaughton</v>
          </cell>
          <cell r="F286" t="str">
            <v>Connie Mcnaughton</v>
          </cell>
          <cell r="G286">
            <v>7804486357</v>
          </cell>
        </row>
        <row r="287">
          <cell r="C287">
            <v>1682</v>
          </cell>
          <cell r="D287" t="str">
            <v>Lisa</v>
          </cell>
          <cell r="E287" t="str">
            <v>Gorel</v>
          </cell>
          <cell r="F287" t="str">
            <v>Lisa Gorel</v>
          </cell>
          <cell r="G287">
            <v>5195242562</v>
          </cell>
        </row>
        <row r="288">
          <cell r="C288">
            <v>8580</v>
          </cell>
          <cell r="D288" t="str">
            <v>Brinder</v>
          </cell>
          <cell r="E288" t="str">
            <v>Natt</v>
          </cell>
          <cell r="F288" t="str">
            <v>Brinder Natt</v>
          </cell>
          <cell r="G288">
            <v>6045416677</v>
          </cell>
        </row>
        <row r="289">
          <cell r="C289">
            <v>883</v>
          </cell>
          <cell r="D289" t="str">
            <v>Myra</v>
          </cell>
          <cell r="E289" t="str">
            <v>Lucia</v>
          </cell>
          <cell r="F289" t="str">
            <v>Myra Lucia</v>
          </cell>
          <cell r="G289">
            <v>9024217425</v>
          </cell>
        </row>
        <row r="290">
          <cell r="C290">
            <v>3620</v>
          </cell>
          <cell r="D290" t="str">
            <v>Shannon</v>
          </cell>
          <cell r="E290" t="str">
            <v>Hodge</v>
          </cell>
          <cell r="F290" t="str">
            <v>Shannon Hodge</v>
          </cell>
          <cell r="G290">
            <v>6045017660</v>
          </cell>
        </row>
        <row r="291">
          <cell r="C291">
            <v>3620</v>
          </cell>
          <cell r="D291" t="str">
            <v>Sheilagh</v>
          </cell>
          <cell r="E291" t="str">
            <v>Lang</v>
          </cell>
          <cell r="F291" t="str">
            <v>Sheilagh Lang</v>
          </cell>
          <cell r="G291">
            <v>6045017672</v>
          </cell>
        </row>
        <row r="292">
          <cell r="C292">
            <v>597</v>
          </cell>
          <cell r="D292" t="str">
            <v>Mitra</v>
          </cell>
          <cell r="E292" t="str">
            <v>Azimi</v>
          </cell>
          <cell r="F292" t="str">
            <v>Mitra Azimi</v>
          </cell>
          <cell r="G292">
            <v>9058414397</v>
          </cell>
        </row>
        <row r="293">
          <cell r="C293">
            <v>5489</v>
          </cell>
          <cell r="D293" t="str">
            <v>Eduardo</v>
          </cell>
          <cell r="E293" t="str">
            <v>Rizo</v>
          </cell>
          <cell r="F293" t="str">
            <v>Eduardo Rizo</v>
          </cell>
          <cell r="G293">
            <v>7804497719</v>
          </cell>
        </row>
        <row r="294">
          <cell r="C294">
            <v>502</v>
          </cell>
          <cell r="D294" t="str">
            <v>Swabera</v>
          </cell>
          <cell r="E294" t="str">
            <v>Ali</v>
          </cell>
          <cell r="F294" t="str">
            <v>Swabera Ali</v>
          </cell>
          <cell r="G294">
            <v>9057965073</v>
          </cell>
        </row>
        <row r="295">
          <cell r="C295">
            <v>502</v>
          </cell>
          <cell r="D295" t="str">
            <v>Mary</v>
          </cell>
          <cell r="E295" t="str">
            <v>Escoto</v>
          </cell>
          <cell r="F295" t="str">
            <v>Mary Escoto</v>
          </cell>
          <cell r="G295">
            <v>9057965073</v>
          </cell>
        </row>
        <row r="296">
          <cell r="C296">
            <v>7952</v>
          </cell>
          <cell r="D296" t="str">
            <v>Debbie</v>
          </cell>
          <cell r="E296" t="str">
            <v>Tremblay</v>
          </cell>
          <cell r="F296" t="str">
            <v>Debbie Tremblay</v>
          </cell>
          <cell r="G296">
            <v>5192565510</v>
          </cell>
        </row>
        <row r="297">
          <cell r="C297">
            <v>131</v>
          </cell>
          <cell r="D297" t="str">
            <v>Amanda</v>
          </cell>
          <cell r="E297" t="str">
            <v>Dettering</v>
          </cell>
          <cell r="F297" t="str">
            <v>Amanda Dettering</v>
          </cell>
          <cell r="G297">
            <v>4163659655</v>
          </cell>
        </row>
        <row r="298">
          <cell r="C298">
            <v>334</v>
          </cell>
          <cell r="D298" t="str">
            <v>Shelley</v>
          </cell>
          <cell r="E298" t="str">
            <v>Arseneault</v>
          </cell>
          <cell r="F298" t="str">
            <v>Shelley Arseneault</v>
          </cell>
          <cell r="G298">
            <v>5067891658</v>
          </cell>
        </row>
        <row r="299">
          <cell r="C299">
            <v>543</v>
          </cell>
          <cell r="D299" t="str">
            <v>Rocchina</v>
          </cell>
          <cell r="E299" t="str">
            <v>Conia</v>
          </cell>
          <cell r="F299" t="str">
            <v>Rocchina Conia</v>
          </cell>
          <cell r="G299">
            <v>2049884137</v>
          </cell>
        </row>
        <row r="300">
          <cell r="C300">
            <v>1635</v>
          </cell>
          <cell r="D300" t="str">
            <v>Emily</v>
          </cell>
          <cell r="E300" t="str">
            <v>Timmins</v>
          </cell>
          <cell r="F300" t="str">
            <v>Emily Timmins</v>
          </cell>
          <cell r="G300">
            <v>2509841181</v>
          </cell>
        </row>
        <row r="301">
          <cell r="C301">
            <v>7212</v>
          </cell>
          <cell r="D301" t="str">
            <v>Rose</v>
          </cell>
          <cell r="E301" t="str">
            <v>Sottile</v>
          </cell>
          <cell r="F301" t="str">
            <v>Rose Sottile</v>
          </cell>
          <cell r="G301">
            <v>4167855010</v>
          </cell>
        </row>
        <row r="302">
          <cell r="C302">
            <v>8382</v>
          </cell>
          <cell r="D302" t="str">
            <v>Hursh</v>
          </cell>
          <cell r="E302" t="str">
            <v>Hanspal</v>
          </cell>
          <cell r="F302" t="str">
            <v>Hursh Hanspal</v>
          </cell>
          <cell r="G302">
            <v>9058401672</v>
          </cell>
        </row>
        <row r="303">
          <cell r="C303">
            <v>234</v>
          </cell>
          <cell r="D303" t="str">
            <v>Nihaya</v>
          </cell>
          <cell r="E303" t="str">
            <v>Rahime</v>
          </cell>
          <cell r="F303" t="str">
            <v>Nihaya Rahime</v>
          </cell>
          <cell r="G303">
            <v>7809445816</v>
          </cell>
        </row>
        <row r="304">
          <cell r="C304">
            <v>8610</v>
          </cell>
          <cell r="D304" t="str">
            <v>Marianne</v>
          </cell>
          <cell r="E304" t="str">
            <v>Thicke</v>
          </cell>
          <cell r="F304" t="str">
            <v>Marianne Thicke</v>
          </cell>
          <cell r="G304">
            <v>6045414450</v>
          </cell>
        </row>
        <row r="305">
          <cell r="C305">
            <v>128</v>
          </cell>
          <cell r="D305" t="str">
            <v>Shafana</v>
          </cell>
          <cell r="E305" t="str">
            <v>Mawji</v>
          </cell>
          <cell r="F305" t="str">
            <v>Shafana Mawji</v>
          </cell>
          <cell r="G305">
            <v>9058954970</v>
          </cell>
        </row>
        <row r="306">
          <cell r="C306">
            <v>8890</v>
          </cell>
          <cell r="D306" t="str">
            <v>JD</v>
          </cell>
          <cell r="E306" t="str">
            <v>UnRuh</v>
          </cell>
          <cell r="F306" t="str">
            <v>JD UnRuh</v>
          </cell>
          <cell r="G306">
            <v>2504704733</v>
          </cell>
        </row>
        <row r="307">
          <cell r="C307">
            <v>2400</v>
          </cell>
          <cell r="D307" t="str">
            <v>Terry</v>
          </cell>
          <cell r="E307" t="str">
            <v>Fooks</v>
          </cell>
          <cell r="F307" t="str">
            <v>Terry Fooks</v>
          </cell>
          <cell r="G307">
            <v>2508684223</v>
          </cell>
        </row>
        <row r="308">
          <cell r="C308">
            <v>5207</v>
          </cell>
          <cell r="D308" t="str">
            <v>Darcie</v>
          </cell>
          <cell r="E308" t="str">
            <v>Sabeski</v>
          </cell>
          <cell r="F308" t="str">
            <v>Darcie Sabeski</v>
          </cell>
          <cell r="G308">
            <v>2049884198</v>
          </cell>
        </row>
        <row r="309">
          <cell r="C309">
            <v>2762</v>
          </cell>
          <cell r="D309" t="str">
            <v>Denette</v>
          </cell>
          <cell r="E309" t="str">
            <v>Walker</v>
          </cell>
          <cell r="F309" t="str">
            <v>Denette Walker</v>
          </cell>
          <cell r="G309">
            <v>5194575680</v>
          </cell>
        </row>
        <row r="310">
          <cell r="C310">
            <v>8921</v>
          </cell>
          <cell r="D310" t="str">
            <v>Sonia</v>
          </cell>
          <cell r="E310" t="str">
            <v>Montpetit</v>
          </cell>
          <cell r="F310" t="str">
            <v>Sonia Montpetit</v>
          </cell>
          <cell r="G310">
            <v>4503735723</v>
          </cell>
        </row>
        <row r="311">
          <cell r="C311">
            <v>1599</v>
          </cell>
          <cell r="D311" t="str">
            <v>Chris</v>
          </cell>
          <cell r="E311" t="str">
            <v>Paiva</v>
          </cell>
          <cell r="F311" t="str">
            <v>Chris Paiva</v>
          </cell>
          <cell r="G311">
            <v>7804486696</v>
          </cell>
        </row>
        <row r="312">
          <cell r="C312">
            <v>1599</v>
          </cell>
          <cell r="D312" t="str">
            <v>Deb</v>
          </cell>
          <cell r="E312" t="str">
            <v>Owens</v>
          </cell>
          <cell r="F312" t="str">
            <v>Deb Owens</v>
          </cell>
          <cell r="G312">
            <v>7804486105</v>
          </cell>
        </row>
        <row r="313">
          <cell r="C313">
            <v>8080</v>
          </cell>
          <cell r="D313" t="str">
            <v>Viv</v>
          </cell>
          <cell r="E313" t="str">
            <v>Jarabek</v>
          </cell>
          <cell r="F313" t="str">
            <v>Viv Jarabek</v>
          </cell>
          <cell r="G313">
            <v>2503564637</v>
          </cell>
        </row>
        <row r="314">
          <cell r="C314">
            <v>8400</v>
          </cell>
          <cell r="D314" t="str">
            <v>Sanaz</v>
          </cell>
          <cell r="E314" t="str">
            <v>Kashani</v>
          </cell>
          <cell r="F314" t="str">
            <v>Sanaz Kashani</v>
          </cell>
          <cell r="G314">
            <v>6049816570</v>
          </cell>
        </row>
        <row r="315">
          <cell r="C315">
            <v>902</v>
          </cell>
          <cell r="D315" t="str">
            <v>Candice</v>
          </cell>
          <cell r="E315" t="str">
            <v>Erdelyi</v>
          </cell>
          <cell r="F315" t="str">
            <v>Candice Erdelyi</v>
          </cell>
          <cell r="G315">
            <v>5193544330</v>
          </cell>
        </row>
        <row r="316">
          <cell r="C316">
            <v>5920</v>
          </cell>
          <cell r="D316" t="str">
            <v>Christopher</v>
          </cell>
          <cell r="E316" t="str">
            <v>Finlay</v>
          </cell>
          <cell r="F316" t="str">
            <v>Christopher Finlay</v>
          </cell>
          <cell r="G316">
            <v>6046658122</v>
          </cell>
        </row>
        <row r="317">
          <cell r="C317">
            <v>5920</v>
          </cell>
          <cell r="D317" t="str">
            <v>Curtis</v>
          </cell>
          <cell r="E317" t="str">
            <v>Wagner</v>
          </cell>
          <cell r="F317" t="str">
            <v>Curtis Wagner</v>
          </cell>
          <cell r="G317">
            <v>6046658062</v>
          </cell>
        </row>
        <row r="318">
          <cell r="C318">
            <v>8890</v>
          </cell>
          <cell r="D318" t="str">
            <v>Shane</v>
          </cell>
          <cell r="E318" t="str">
            <v>O'Driscoll</v>
          </cell>
          <cell r="F318" t="str">
            <v>Shane O'Driscoll</v>
          </cell>
          <cell r="G318">
            <v>6046658064</v>
          </cell>
        </row>
        <row r="319">
          <cell r="C319">
            <v>7440</v>
          </cell>
          <cell r="D319" t="str">
            <v>Nadia</v>
          </cell>
          <cell r="E319" t="str">
            <v>Kelsch</v>
          </cell>
          <cell r="F319" t="str">
            <v>Nadia Kelsch</v>
          </cell>
          <cell r="G319">
            <v>6046658038</v>
          </cell>
        </row>
        <row r="320">
          <cell r="C320">
            <v>7440</v>
          </cell>
          <cell r="D320" t="str">
            <v>Nick</v>
          </cell>
          <cell r="E320" t="str">
            <v>Jacquemart</v>
          </cell>
          <cell r="F320" t="str">
            <v>Nick Jacquemart</v>
          </cell>
          <cell r="G320">
            <v>6046658038</v>
          </cell>
        </row>
        <row r="321">
          <cell r="C321">
            <v>4992</v>
          </cell>
          <cell r="D321" t="str">
            <v>Christy</v>
          </cell>
          <cell r="E321" t="str">
            <v>Luopa</v>
          </cell>
          <cell r="F321" t="str">
            <v>Christy Luopa</v>
          </cell>
          <cell r="G321">
            <v>7055667199</v>
          </cell>
        </row>
        <row r="322">
          <cell r="C322">
            <v>4992</v>
          </cell>
          <cell r="D322" t="str">
            <v>Shannon</v>
          </cell>
          <cell r="E322" t="str">
            <v>Radey</v>
          </cell>
          <cell r="F322" t="str">
            <v>Shannon Radey</v>
          </cell>
          <cell r="G322">
            <v>7055667185</v>
          </cell>
        </row>
        <row r="323">
          <cell r="C323">
            <v>942</v>
          </cell>
          <cell r="D323" t="str">
            <v>Syrina</v>
          </cell>
          <cell r="E323" t="str">
            <v>Smalling</v>
          </cell>
          <cell r="F323" t="str">
            <v>Syrina Smalling</v>
          </cell>
          <cell r="G323">
            <v>9058221499</v>
          </cell>
        </row>
        <row r="324">
          <cell r="C324">
            <v>5812</v>
          </cell>
          <cell r="D324" t="str">
            <v>Lizzie</v>
          </cell>
          <cell r="E324" t="str">
            <v>Castro</v>
          </cell>
          <cell r="F324" t="str">
            <v>Lizzie Castro</v>
          </cell>
          <cell r="G324">
            <v>4162476225</v>
          </cell>
        </row>
        <row r="325">
          <cell r="C325">
            <v>2702</v>
          </cell>
          <cell r="D325" t="str">
            <v>Sandra</v>
          </cell>
          <cell r="E325" t="str">
            <v>Horton</v>
          </cell>
          <cell r="F325" t="str">
            <v>Sandra Horton</v>
          </cell>
          <cell r="G325">
            <v>5192911844</v>
          </cell>
        </row>
        <row r="326">
          <cell r="C326">
            <v>9837</v>
          </cell>
          <cell r="D326" t="str">
            <v>Mary-Lynn</v>
          </cell>
          <cell r="E326" t="str">
            <v>Givelas</v>
          </cell>
          <cell r="F326" t="str">
            <v>Mary-Lynn Givelas</v>
          </cell>
          <cell r="G326">
            <v>9055716124</v>
          </cell>
        </row>
        <row r="327">
          <cell r="C327">
            <v>3342</v>
          </cell>
          <cell r="D327" t="str">
            <v>Rebecca</v>
          </cell>
          <cell r="E327" t="str">
            <v>Hartford</v>
          </cell>
          <cell r="F327" t="str">
            <v>Rebecca Hartford</v>
          </cell>
          <cell r="G327">
            <v>9058958810</v>
          </cell>
        </row>
        <row r="328">
          <cell r="C328">
            <v>2203</v>
          </cell>
          <cell r="D328" t="str">
            <v>Amy</v>
          </cell>
          <cell r="E328" t="str">
            <v>Parker</v>
          </cell>
          <cell r="F328" t="str">
            <v>Amy Parker</v>
          </cell>
          <cell r="G328">
            <v>9028833425</v>
          </cell>
        </row>
        <row r="329">
          <cell r="C329">
            <v>2203</v>
          </cell>
          <cell r="D329" t="str">
            <v>Vicki</v>
          </cell>
          <cell r="E329" t="str">
            <v>Forsyth</v>
          </cell>
          <cell r="F329" t="str">
            <v>Vicki Forsyth</v>
          </cell>
          <cell r="G329">
            <v>9028833420</v>
          </cell>
        </row>
        <row r="330">
          <cell r="C330">
            <v>484</v>
          </cell>
          <cell r="D330" t="str">
            <v>Mary</v>
          </cell>
          <cell r="E330" t="str">
            <v>Allison</v>
          </cell>
          <cell r="F330" t="str">
            <v>Mary Allison</v>
          </cell>
          <cell r="G330">
            <v>5067781132</v>
          </cell>
        </row>
        <row r="331">
          <cell r="C331">
            <v>4000</v>
          </cell>
          <cell r="D331" t="str">
            <v>Sheree</v>
          </cell>
          <cell r="E331" t="str">
            <v>Stewart</v>
          </cell>
          <cell r="F331" t="str">
            <v>Sheree Stewart</v>
          </cell>
          <cell r="G331">
            <v>6049817838</v>
          </cell>
        </row>
        <row r="332">
          <cell r="C332">
            <v>1670</v>
          </cell>
          <cell r="D332" t="str">
            <v>Nancy</v>
          </cell>
          <cell r="E332" t="str">
            <v>Sangha</v>
          </cell>
          <cell r="F332" t="str">
            <v>Nancy Sangha</v>
          </cell>
          <cell r="G332">
            <v>6049817836</v>
          </cell>
        </row>
        <row r="333">
          <cell r="C333">
            <v>6352</v>
          </cell>
          <cell r="D333" t="str">
            <v>Matthew</v>
          </cell>
          <cell r="E333" t="str">
            <v>Shortt</v>
          </cell>
          <cell r="F333" t="str">
            <v>Matthew Shortt</v>
          </cell>
          <cell r="G333" t="str">
            <v xml:space="preserve">            </v>
          </cell>
        </row>
        <row r="334">
          <cell r="C334">
            <v>1110</v>
          </cell>
          <cell r="D334" t="str">
            <v>Jennifer</v>
          </cell>
          <cell r="E334" t="str">
            <v>Myer</v>
          </cell>
          <cell r="F334" t="str">
            <v>Jennifer Myer</v>
          </cell>
          <cell r="G334">
            <v>6045765129</v>
          </cell>
        </row>
        <row r="335">
          <cell r="C335">
            <v>7497</v>
          </cell>
          <cell r="D335" t="str">
            <v>Druanne</v>
          </cell>
          <cell r="E335" t="str">
            <v>Naayen</v>
          </cell>
          <cell r="F335" t="str">
            <v>Druanne Naayen</v>
          </cell>
          <cell r="G335">
            <v>2049886487</v>
          </cell>
        </row>
        <row r="336">
          <cell r="C336">
            <v>1380</v>
          </cell>
          <cell r="D336" t="str">
            <v>Mei-Chi</v>
          </cell>
          <cell r="E336" t="str">
            <v>Chow</v>
          </cell>
          <cell r="F336" t="str">
            <v>Mei-Chi Chow</v>
          </cell>
          <cell r="G336">
            <v>4164912284</v>
          </cell>
        </row>
        <row r="337">
          <cell r="C337">
            <v>1380</v>
          </cell>
          <cell r="D337" t="str">
            <v>Majid</v>
          </cell>
          <cell r="E337" t="str">
            <v>Assadpour</v>
          </cell>
          <cell r="F337" t="str">
            <v>Majid Assadpour</v>
          </cell>
          <cell r="G337">
            <v>4164912262</v>
          </cell>
        </row>
        <row r="338">
          <cell r="C338">
            <v>3981</v>
          </cell>
          <cell r="D338" t="str">
            <v>Michele</v>
          </cell>
          <cell r="E338" t="str">
            <v>Leclaire</v>
          </cell>
          <cell r="F338" t="str">
            <v>Michele Leclaire</v>
          </cell>
          <cell r="G338">
            <v>5145992922</v>
          </cell>
        </row>
        <row r="339">
          <cell r="C339">
            <v>2034</v>
          </cell>
          <cell r="D339" t="str">
            <v>Toni-Lynn</v>
          </cell>
          <cell r="E339" t="str">
            <v>Marcoux</v>
          </cell>
          <cell r="F339" t="str">
            <v>Toni-Lynn Marcoux</v>
          </cell>
          <cell r="G339">
            <v>9055738830</v>
          </cell>
        </row>
        <row r="340">
          <cell r="C340">
            <v>4427</v>
          </cell>
          <cell r="D340" t="str">
            <v>Evelyn</v>
          </cell>
          <cell r="E340" t="str">
            <v>Horvath</v>
          </cell>
          <cell r="F340" t="str">
            <v>Evelyn Horvath</v>
          </cell>
          <cell r="G340">
            <v>2047735163</v>
          </cell>
        </row>
        <row r="341">
          <cell r="C341">
            <v>1766</v>
          </cell>
          <cell r="D341" t="str">
            <v>Jacki</v>
          </cell>
          <cell r="E341" t="str">
            <v>Kerr</v>
          </cell>
          <cell r="F341" t="str">
            <v>Jacki Kerr</v>
          </cell>
          <cell r="G341">
            <v>9059525057</v>
          </cell>
        </row>
        <row r="342">
          <cell r="C342">
            <v>2440</v>
          </cell>
          <cell r="D342" t="str">
            <v>Brittany</v>
          </cell>
          <cell r="E342" t="str">
            <v>Morris</v>
          </cell>
          <cell r="F342" t="str">
            <v>Brittany Morris</v>
          </cell>
          <cell r="G342">
            <v>2504704780</v>
          </cell>
        </row>
        <row r="343">
          <cell r="C343">
            <v>2440</v>
          </cell>
          <cell r="D343" t="str">
            <v>Lacey</v>
          </cell>
          <cell r="E343" t="str">
            <v>Mcinnis</v>
          </cell>
          <cell r="F343" t="str">
            <v>Lacey Mcinnis</v>
          </cell>
          <cell r="G343">
            <v>2507174914</v>
          </cell>
        </row>
        <row r="344">
          <cell r="C344">
            <v>6827</v>
          </cell>
          <cell r="D344" t="str">
            <v>Giovanna</v>
          </cell>
          <cell r="E344" t="str">
            <v>Di Fabrizio</v>
          </cell>
          <cell r="F344" t="str">
            <v>Giovanna Di Fabrizio</v>
          </cell>
          <cell r="G344">
            <v>2049885837</v>
          </cell>
        </row>
        <row r="345">
          <cell r="C345">
            <v>9940</v>
          </cell>
          <cell r="D345" t="str">
            <v>Lisa</v>
          </cell>
          <cell r="E345" t="str">
            <v>Tremblay</v>
          </cell>
          <cell r="F345" t="str">
            <v>Lisa Tremblay</v>
          </cell>
          <cell r="G345">
            <v>2049885838</v>
          </cell>
        </row>
        <row r="346">
          <cell r="C346">
            <v>4180</v>
          </cell>
          <cell r="D346" t="str">
            <v>Darcie</v>
          </cell>
          <cell r="E346" t="str">
            <v>Arcand</v>
          </cell>
          <cell r="F346" t="str">
            <v>Darcie Arcand</v>
          </cell>
          <cell r="G346">
            <v>2507705556</v>
          </cell>
        </row>
        <row r="347">
          <cell r="C347">
            <v>697</v>
          </cell>
          <cell r="D347" t="str">
            <v>Lise</v>
          </cell>
          <cell r="E347" t="str">
            <v>Gallant</v>
          </cell>
          <cell r="F347" t="str">
            <v>Lise Gallant</v>
          </cell>
          <cell r="G347">
            <v>4503482181</v>
          </cell>
        </row>
        <row r="348">
          <cell r="C348">
            <v>2320</v>
          </cell>
          <cell r="D348" t="str">
            <v>Kate</v>
          </cell>
          <cell r="E348" t="str">
            <v>Bains</v>
          </cell>
          <cell r="F348" t="str">
            <v>Kate Bains</v>
          </cell>
          <cell r="G348">
            <v>2503711515</v>
          </cell>
        </row>
        <row r="349">
          <cell r="C349">
            <v>2320</v>
          </cell>
          <cell r="D349" t="str">
            <v>Debbie</v>
          </cell>
          <cell r="E349" t="str">
            <v>Meadows</v>
          </cell>
          <cell r="F349" t="str">
            <v>Debbie Meadows</v>
          </cell>
          <cell r="G349">
            <v>2503714152</v>
          </cell>
        </row>
        <row r="350">
          <cell r="C350">
            <v>4817</v>
          </cell>
          <cell r="D350" t="str">
            <v>Marites</v>
          </cell>
          <cell r="E350" t="str">
            <v>Aiello</v>
          </cell>
          <cell r="F350" t="str">
            <v>Marites Aiello</v>
          </cell>
          <cell r="G350">
            <v>2049885964</v>
          </cell>
        </row>
        <row r="351">
          <cell r="C351">
            <v>863</v>
          </cell>
          <cell r="D351" t="str">
            <v>Harpreet</v>
          </cell>
          <cell r="E351" t="str">
            <v>Gill</v>
          </cell>
          <cell r="F351" t="str">
            <v>Harpreet Gill</v>
          </cell>
          <cell r="G351">
            <v>7785713097</v>
          </cell>
        </row>
        <row r="352">
          <cell r="C352">
            <v>3</v>
          </cell>
          <cell r="D352" t="str">
            <v>Krista</v>
          </cell>
          <cell r="E352" t="str">
            <v>Bradley</v>
          </cell>
          <cell r="F352" t="str">
            <v>Krista Bradley</v>
          </cell>
          <cell r="G352">
            <v>9024214587</v>
          </cell>
        </row>
        <row r="353">
          <cell r="C353">
            <v>9191</v>
          </cell>
          <cell r="D353" t="str">
            <v>Steve</v>
          </cell>
          <cell r="E353" t="str">
            <v>Mathieu</v>
          </cell>
          <cell r="F353" t="str">
            <v>Steve Mathieu</v>
          </cell>
          <cell r="G353">
            <v>4188728370</v>
          </cell>
        </row>
        <row r="354">
          <cell r="C354">
            <v>5052</v>
          </cell>
          <cell r="D354" t="str">
            <v>Nancy</v>
          </cell>
          <cell r="E354" t="str">
            <v>Jylha</v>
          </cell>
          <cell r="F354" t="str">
            <v>Nancy Jylha</v>
          </cell>
          <cell r="G354">
            <v>7055225595</v>
          </cell>
        </row>
        <row r="355">
          <cell r="C355">
            <v>5052</v>
          </cell>
          <cell r="D355" t="str">
            <v>Suzanne</v>
          </cell>
          <cell r="E355" t="str">
            <v>Tremblay</v>
          </cell>
          <cell r="F355" t="str">
            <v>Suzanne Tremblay</v>
          </cell>
          <cell r="G355">
            <v>7055225722</v>
          </cell>
        </row>
        <row r="356">
          <cell r="C356">
            <v>2662</v>
          </cell>
          <cell r="D356" t="str">
            <v>Nancy</v>
          </cell>
          <cell r="E356" t="str">
            <v>Sullivan</v>
          </cell>
          <cell r="F356" t="str">
            <v>Nancy Sullivan</v>
          </cell>
          <cell r="G356">
            <v>7053246276</v>
          </cell>
        </row>
        <row r="357">
          <cell r="C357">
            <v>4942</v>
          </cell>
          <cell r="D357" t="str">
            <v>Andrew</v>
          </cell>
          <cell r="E357" t="str">
            <v>Pharaoh</v>
          </cell>
          <cell r="F357" t="str">
            <v>Andrew Pharaoh</v>
          </cell>
          <cell r="G357">
            <v>9055423680</v>
          </cell>
        </row>
        <row r="358">
          <cell r="C358">
            <v>882</v>
          </cell>
          <cell r="D358" t="str">
            <v>Lynda</v>
          </cell>
          <cell r="E358" t="str">
            <v>McFadden</v>
          </cell>
          <cell r="F358" t="str">
            <v>Lynda McFadden</v>
          </cell>
          <cell r="G358">
            <v>5193541365</v>
          </cell>
        </row>
        <row r="359">
          <cell r="C359">
            <v>6582</v>
          </cell>
          <cell r="D359" t="str">
            <v>Cecilia</v>
          </cell>
          <cell r="E359" t="str">
            <v>Olagundoye</v>
          </cell>
          <cell r="F359" t="str">
            <v>Cecilia Olagundoye</v>
          </cell>
          <cell r="G359">
            <v>4162411474</v>
          </cell>
        </row>
        <row r="360">
          <cell r="C360">
            <v>212</v>
          </cell>
          <cell r="D360" t="str">
            <v>Dayna</v>
          </cell>
          <cell r="E360" t="str">
            <v>Dziendzielowski</v>
          </cell>
          <cell r="F360" t="str">
            <v>Dayna Dziendzielowski</v>
          </cell>
          <cell r="G360">
            <v>7804143107</v>
          </cell>
        </row>
        <row r="361">
          <cell r="C361">
            <v>1575</v>
          </cell>
          <cell r="D361" t="str">
            <v>Anne</v>
          </cell>
          <cell r="E361" t="str">
            <v>Lee</v>
          </cell>
          <cell r="F361" t="str">
            <v>Anne Lee</v>
          </cell>
          <cell r="G361">
            <v>9058231283</v>
          </cell>
        </row>
        <row r="362">
          <cell r="C362">
            <v>6182</v>
          </cell>
          <cell r="D362" t="str">
            <v>Priscilla</v>
          </cell>
          <cell r="E362" t="str">
            <v>Ramdas</v>
          </cell>
          <cell r="F362" t="str">
            <v>Priscilla Ramdas</v>
          </cell>
          <cell r="G362">
            <v>4167528873</v>
          </cell>
        </row>
        <row r="363">
          <cell r="C363">
            <v>13977</v>
          </cell>
          <cell r="D363" t="str">
            <v>Evangeline</v>
          </cell>
          <cell r="E363" t="str">
            <v>Ragua</v>
          </cell>
          <cell r="F363" t="str">
            <v>Evangeline Ragua</v>
          </cell>
          <cell r="G363">
            <v>4167528873</v>
          </cell>
        </row>
        <row r="364">
          <cell r="C364">
            <v>16501</v>
          </cell>
          <cell r="D364" t="str">
            <v>Minavia</v>
          </cell>
          <cell r="E364" t="str">
            <v>Dedier-Patterson</v>
          </cell>
          <cell r="F364" t="str">
            <v>Minavia Dedier-Patterson</v>
          </cell>
          <cell r="G364">
            <v>8686257288</v>
          </cell>
        </row>
        <row r="365">
          <cell r="C365">
            <v>13981</v>
          </cell>
          <cell r="D365" t="str">
            <v>Tony</v>
          </cell>
          <cell r="E365" t="str">
            <v>Castrillo</v>
          </cell>
          <cell r="F365" t="str">
            <v>Tony Castrillo</v>
          </cell>
          <cell r="G365">
            <v>6137422261</v>
          </cell>
        </row>
        <row r="366">
          <cell r="C366">
            <v>886</v>
          </cell>
          <cell r="D366" t="str">
            <v>Corrine</v>
          </cell>
          <cell r="E366" t="str">
            <v>Cline</v>
          </cell>
          <cell r="F366" t="str">
            <v>Corrine Cline</v>
          </cell>
          <cell r="G366">
            <v>6137393400</v>
          </cell>
        </row>
        <row r="367">
          <cell r="C367">
            <v>993</v>
          </cell>
          <cell r="D367" t="str">
            <v>Brenda</v>
          </cell>
          <cell r="E367" t="str">
            <v>Melanson</v>
          </cell>
          <cell r="F367" t="str">
            <v>Brenda Melanson</v>
          </cell>
          <cell r="G367">
            <v>9025382803</v>
          </cell>
        </row>
        <row r="368">
          <cell r="C368">
            <v>432</v>
          </cell>
          <cell r="D368" t="str">
            <v>Brenda</v>
          </cell>
          <cell r="E368" t="str">
            <v>Pardy</v>
          </cell>
          <cell r="F368" t="str">
            <v>Brenda Pardy</v>
          </cell>
          <cell r="G368">
            <v>9056234789</v>
          </cell>
        </row>
        <row r="369">
          <cell r="C369">
            <v>1651</v>
          </cell>
          <cell r="D369" t="str">
            <v>Louise</v>
          </cell>
          <cell r="E369" t="str">
            <v>Brochu</v>
          </cell>
          <cell r="F369" t="str">
            <v>Louise Brochu</v>
          </cell>
          <cell r="G369">
            <v>4503758121</v>
          </cell>
        </row>
        <row r="370">
          <cell r="C370">
            <v>8991</v>
          </cell>
          <cell r="D370" t="str">
            <v>Annie</v>
          </cell>
          <cell r="E370" t="str">
            <v>Bouchard</v>
          </cell>
          <cell r="F370" t="str">
            <v>Annie Bouchard</v>
          </cell>
          <cell r="G370">
            <v>4506522671</v>
          </cell>
        </row>
        <row r="371">
          <cell r="C371">
            <v>2781</v>
          </cell>
          <cell r="D371" t="str">
            <v>Stephanie</v>
          </cell>
          <cell r="E371" t="str">
            <v>Merches</v>
          </cell>
          <cell r="F371" t="str">
            <v>Stephanie Merches</v>
          </cell>
          <cell r="G371">
            <v>5147227633</v>
          </cell>
        </row>
        <row r="372">
          <cell r="C372">
            <v>2374</v>
          </cell>
          <cell r="D372" t="str">
            <v>Isabelle</v>
          </cell>
          <cell r="E372" t="str">
            <v>Roussel-Pelletier</v>
          </cell>
          <cell r="F372" t="str">
            <v>Isabelle Roussel-Pelletier</v>
          </cell>
          <cell r="G372">
            <v>5068703796</v>
          </cell>
        </row>
        <row r="373">
          <cell r="C373">
            <v>2291</v>
          </cell>
          <cell r="D373" t="str">
            <v>Delia</v>
          </cell>
          <cell r="E373" t="str">
            <v>Guerrera</v>
          </cell>
          <cell r="F373" t="str">
            <v>Delia Guerrera</v>
          </cell>
          <cell r="G373">
            <v>4506672767</v>
          </cell>
        </row>
        <row r="374">
          <cell r="C374">
            <v>2291</v>
          </cell>
          <cell r="D374" t="str">
            <v>Celestrina</v>
          </cell>
          <cell r="E374" t="str">
            <v>Cioffi</v>
          </cell>
          <cell r="F374" t="str">
            <v>Celestrina Cioffi</v>
          </cell>
          <cell r="G374">
            <v>4506672767</v>
          </cell>
        </row>
        <row r="375">
          <cell r="C375">
            <v>1325</v>
          </cell>
          <cell r="D375" t="str">
            <v>Aditya</v>
          </cell>
          <cell r="E375" t="str">
            <v>Gupta</v>
          </cell>
          <cell r="F375" t="str">
            <v>Aditya Gupta</v>
          </cell>
          <cell r="G375">
            <v>4032045169</v>
          </cell>
        </row>
        <row r="376">
          <cell r="C376">
            <v>1240</v>
          </cell>
          <cell r="D376" t="str">
            <v>Cindy</v>
          </cell>
          <cell r="E376" t="str">
            <v>Muscroft</v>
          </cell>
          <cell r="F376" t="str">
            <v>Cindy Muscroft</v>
          </cell>
          <cell r="G376">
            <v>6049335347</v>
          </cell>
        </row>
        <row r="377">
          <cell r="C377">
            <v>2186</v>
          </cell>
          <cell r="D377" t="str">
            <v>Eva</v>
          </cell>
          <cell r="E377" t="str">
            <v>Cekanska</v>
          </cell>
          <cell r="F377" t="str">
            <v>Eva Cekanska</v>
          </cell>
          <cell r="G377">
            <v>4167615610</v>
          </cell>
        </row>
        <row r="378">
          <cell r="C378">
            <v>2880</v>
          </cell>
          <cell r="D378" t="str">
            <v>Sarah</v>
          </cell>
          <cell r="E378" t="str">
            <v>Henry</v>
          </cell>
          <cell r="F378" t="str">
            <v>Sarah Henry</v>
          </cell>
          <cell r="G378">
            <v>6045336860</v>
          </cell>
        </row>
        <row r="379">
          <cell r="C379">
            <v>2880</v>
          </cell>
          <cell r="D379" t="str">
            <v>Veloy</v>
          </cell>
          <cell r="E379" t="str">
            <v>Fournier</v>
          </cell>
          <cell r="F379" t="str">
            <v>Veloy Fournier</v>
          </cell>
          <cell r="G379">
            <v>6045336865</v>
          </cell>
        </row>
        <row r="380">
          <cell r="C380">
            <v>6702</v>
          </cell>
          <cell r="D380" t="str">
            <v>Jacinta</v>
          </cell>
          <cell r="E380" t="str">
            <v>Gardy</v>
          </cell>
          <cell r="F380" t="str">
            <v>Jacinta Gardy</v>
          </cell>
          <cell r="G380">
            <v>4163135893</v>
          </cell>
        </row>
        <row r="381">
          <cell r="C381">
            <v>6702</v>
          </cell>
          <cell r="D381" t="str">
            <v>Leonisa</v>
          </cell>
          <cell r="E381" t="str">
            <v>Suiza</v>
          </cell>
          <cell r="F381" t="str">
            <v>Leonisa Suiza</v>
          </cell>
          <cell r="G381">
            <v>4163135893</v>
          </cell>
        </row>
        <row r="382">
          <cell r="C382">
            <v>6702</v>
          </cell>
          <cell r="D382" t="str">
            <v>Monica</v>
          </cell>
          <cell r="E382" t="str">
            <v>Bosnjak</v>
          </cell>
          <cell r="F382" t="str">
            <v>Monica Bosnjak</v>
          </cell>
          <cell r="G382">
            <v>4163135893</v>
          </cell>
        </row>
        <row r="383">
          <cell r="C383">
            <v>1360</v>
          </cell>
          <cell r="D383" t="str">
            <v>Shannon</v>
          </cell>
          <cell r="E383" t="str">
            <v>Muhlig</v>
          </cell>
          <cell r="F383" t="str">
            <v>Shannon Muhlig</v>
          </cell>
          <cell r="G383">
            <v>2504260355</v>
          </cell>
        </row>
        <row r="384">
          <cell r="C384">
            <v>1062</v>
          </cell>
          <cell r="D384" t="str">
            <v>Kathy</v>
          </cell>
          <cell r="E384" t="str">
            <v>Grace</v>
          </cell>
          <cell r="F384" t="str">
            <v>Kathy Grace</v>
          </cell>
          <cell r="G384">
            <v>9058978914</v>
          </cell>
        </row>
        <row r="385">
          <cell r="C385">
            <v>1710</v>
          </cell>
          <cell r="D385" t="str">
            <v>Adriana</v>
          </cell>
          <cell r="E385" t="str">
            <v>Ceballos Carrillo</v>
          </cell>
          <cell r="F385" t="str">
            <v>Adriana Ceballos Carrillo</v>
          </cell>
          <cell r="G385">
            <v>4165302338</v>
          </cell>
        </row>
        <row r="386">
          <cell r="C386">
            <v>42</v>
          </cell>
          <cell r="D386" t="str">
            <v>Abby</v>
          </cell>
          <cell r="E386" t="str">
            <v>Souri</v>
          </cell>
          <cell r="F386" t="str">
            <v>Abby Souri</v>
          </cell>
          <cell r="G386">
            <v>9056835488</v>
          </cell>
        </row>
        <row r="387">
          <cell r="C387">
            <v>16519</v>
          </cell>
          <cell r="D387" t="str">
            <v>Trudy-Ann</v>
          </cell>
          <cell r="E387" t="str">
            <v>Dawson</v>
          </cell>
          <cell r="F387" t="str">
            <v>Trudy-Ann Dawson</v>
          </cell>
          <cell r="G387">
            <v>8769745953</v>
          </cell>
        </row>
        <row r="388">
          <cell r="C388">
            <v>11537</v>
          </cell>
          <cell r="D388" t="str">
            <v>Tan</v>
          </cell>
          <cell r="E388" t="str">
            <v>Do</v>
          </cell>
          <cell r="F388" t="str">
            <v>Tan Do</v>
          </cell>
          <cell r="G388">
            <v>612826252</v>
          </cell>
        </row>
        <row r="389">
          <cell r="C389">
            <v>1342</v>
          </cell>
          <cell r="D389" t="str">
            <v>Mary-Anne</v>
          </cell>
          <cell r="E389" t="str">
            <v>Alston</v>
          </cell>
          <cell r="F389" t="str">
            <v>Mary-Anne Alston</v>
          </cell>
          <cell r="G389">
            <v>7054611366</v>
          </cell>
        </row>
        <row r="390">
          <cell r="C390">
            <v>4022</v>
          </cell>
          <cell r="D390" t="str">
            <v>Carol-Ann</v>
          </cell>
          <cell r="E390" t="str">
            <v>Adams</v>
          </cell>
          <cell r="F390" t="str">
            <v>Carol-Ann Adams</v>
          </cell>
          <cell r="G390">
            <v>6134324792</v>
          </cell>
        </row>
        <row r="391">
          <cell r="C391">
            <v>13977</v>
          </cell>
          <cell r="D391" t="str">
            <v>Pranita</v>
          </cell>
          <cell r="E391" t="str">
            <v>Beekha</v>
          </cell>
          <cell r="F391" t="str">
            <v>Pranita Beekha</v>
          </cell>
          <cell r="G391">
            <v>9058401231</v>
          </cell>
        </row>
        <row r="392">
          <cell r="C392">
            <v>6012</v>
          </cell>
          <cell r="D392" t="str">
            <v>Cynthia</v>
          </cell>
          <cell r="E392" t="str">
            <v>Payne</v>
          </cell>
          <cell r="F392" t="str">
            <v>Cynthia Payne</v>
          </cell>
          <cell r="G392">
            <v>4169741310</v>
          </cell>
        </row>
        <row r="393">
          <cell r="C393">
            <v>2</v>
          </cell>
          <cell r="D393" t="str">
            <v>James</v>
          </cell>
          <cell r="E393" t="str">
            <v>Duffett</v>
          </cell>
          <cell r="F393" t="str">
            <v>James Duffett</v>
          </cell>
          <cell r="G393">
            <v>4169746684</v>
          </cell>
        </row>
        <row r="394">
          <cell r="C394">
            <v>2</v>
          </cell>
          <cell r="D394" t="str">
            <v>Barbara</v>
          </cell>
          <cell r="E394" t="str">
            <v>Isan Ali</v>
          </cell>
          <cell r="F394" t="str">
            <v>Barbara Isan Ali</v>
          </cell>
          <cell r="G394">
            <v>4169745533</v>
          </cell>
        </row>
        <row r="395">
          <cell r="C395">
            <v>2</v>
          </cell>
          <cell r="D395" t="str">
            <v>Lynnette</v>
          </cell>
          <cell r="E395" t="str">
            <v>Sundarsingh</v>
          </cell>
          <cell r="F395" t="str">
            <v>Lynnette Sundarsingh</v>
          </cell>
          <cell r="G395">
            <v>4169743947</v>
          </cell>
        </row>
        <row r="396">
          <cell r="C396">
            <v>2</v>
          </cell>
          <cell r="D396" t="str">
            <v>Trudy</v>
          </cell>
          <cell r="E396" t="str">
            <v>Campbell</v>
          </cell>
          <cell r="F396" t="str">
            <v>Trudy Campbell</v>
          </cell>
          <cell r="G396">
            <v>4169743952</v>
          </cell>
        </row>
        <row r="397">
          <cell r="C397">
            <v>2</v>
          </cell>
          <cell r="D397" t="str">
            <v>Darlene</v>
          </cell>
          <cell r="E397" t="str">
            <v>Mcbride</v>
          </cell>
          <cell r="F397" t="str">
            <v>Darlene Mcbride</v>
          </cell>
          <cell r="G397">
            <v>4169745349</v>
          </cell>
        </row>
        <row r="398">
          <cell r="C398">
            <v>4120</v>
          </cell>
          <cell r="D398" t="str">
            <v>Cheryl</v>
          </cell>
          <cell r="E398" t="str">
            <v>Stecyk</v>
          </cell>
          <cell r="F398" t="str">
            <v>Cheryl Stecyk</v>
          </cell>
          <cell r="G398">
            <v>2503957477</v>
          </cell>
        </row>
        <row r="399">
          <cell r="C399">
            <v>781</v>
          </cell>
          <cell r="D399" t="str">
            <v>Patricia</v>
          </cell>
          <cell r="E399" t="str">
            <v>Mailhot</v>
          </cell>
          <cell r="F399" t="str">
            <v>Patricia Mailhot</v>
          </cell>
          <cell r="G399">
            <v>4506911547</v>
          </cell>
        </row>
        <row r="400">
          <cell r="C400">
            <v>3160</v>
          </cell>
          <cell r="D400" t="str">
            <v>Leona</v>
          </cell>
          <cell r="E400" t="str">
            <v>Horvath</v>
          </cell>
          <cell r="F400" t="str">
            <v>Leona Horvath</v>
          </cell>
          <cell r="G400">
            <v>2507294016</v>
          </cell>
        </row>
        <row r="401">
          <cell r="C401">
            <v>3160</v>
          </cell>
          <cell r="D401" t="str">
            <v>Lorry</v>
          </cell>
          <cell r="E401" t="str">
            <v>Stellaard</v>
          </cell>
          <cell r="F401" t="str">
            <v>Lorry Stellaard</v>
          </cell>
          <cell r="G401">
            <v>2507294016</v>
          </cell>
        </row>
        <row r="402">
          <cell r="C402">
            <v>8</v>
          </cell>
          <cell r="D402" t="str">
            <v>Dianne</v>
          </cell>
          <cell r="E402" t="str">
            <v>Oyka</v>
          </cell>
          <cell r="F402" t="str">
            <v>Dianne Oyka</v>
          </cell>
          <cell r="G402">
            <v>3067770048</v>
          </cell>
        </row>
        <row r="403">
          <cell r="C403">
            <v>8</v>
          </cell>
          <cell r="D403" t="str">
            <v>Marlene</v>
          </cell>
          <cell r="E403" t="str">
            <v>Lamb</v>
          </cell>
          <cell r="F403" t="str">
            <v>Marlene Lamb</v>
          </cell>
          <cell r="G403">
            <v>3067802480</v>
          </cell>
        </row>
        <row r="404">
          <cell r="C404">
            <v>2900</v>
          </cell>
          <cell r="D404" t="str">
            <v>Kuljit</v>
          </cell>
          <cell r="E404" t="str">
            <v>Chohan</v>
          </cell>
          <cell r="F404" t="str">
            <v>Kuljit Chohan</v>
          </cell>
          <cell r="G404">
            <v>6045322811</v>
          </cell>
        </row>
        <row r="405">
          <cell r="C405">
            <v>641</v>
          </cell>
          <cell r="D405" t="str">
            <v>Sandra</v>
          </cell>
          <cell r="E405" t="str">
            <v>Millette</v>
          </cell>
          <cell r="F405" t="str">
            <v>Sandra Millette</v>
          </cell>
          <cell r="G405">
            <v>4506598974</v>
          </cell>
        </row>
        <row r="406">
          <cell r="C406">
            <v>7782</v>
          </cell>
          <cell r="D406" t="str">
            <v>Kathy</v>
          </cell>
          <cell r="E406" t="str">
            <v>Silen</v>
          </cell>
          <cell r="F406" t="str">
            <v>Kathy Silen</v>
          </cell>
          <cell r="G406">
            <v>8074731318</v>
          </cell>
        </row>
        <row r="407">
          <cell r="C407">
            <v>4720</v>
          </cell>
          <cell r="D407" t="str">
            <v>Nancy</v>
          </cell>
          <cell r="E407" t="str">
            <v>Fairhurst</v>
          </cell>
          <cell r="F407" t="str">
            <v>Nancy Fairhurst</v>
          </cell>
          <cell r="G407">
            <v>2509917674</v>
          </cell>
        </row>
        <row r="408">
          <cell r="C408">
            <v>1793</v>
          </cell>
          <cell r="D408" t="str">
            <v>Elena</v>
          </cell>
          <cell r="E408" t="str">
            <v>Lalabekova</v>
          </cell>
          <cell r="F408" t="str">
            <v>Elena Lalabekova</v>
          </cell>
          <cell r="G408">
            <v>9024214277</v>
          </cell>
        </row>
        <row r="409">
          <cell r="C409">
            <v>1177</v>
          </cell>
          <cell r="D409" t="str">
            <v>Sheri</v>
          </cell>
          <cell r="E409" t="str">
            <v>Kotelo</v>
          </cell>
          <cell r="F409" t="str">
            <v>Sheri Kotelo</v>
          </cell>
          <cell r="G409">
            <v>2046222710</v>
          </cell>
        </row>
        <row r="410">
          <cell r="C410">
            <v>8272</v>
          </cell>
          <cell r="D410" t="str">
            <v>Jill</v>
          </cell>
          <cell r="E410" t="str">
            <v>Henderson</v>
          </cell>
          <cell r="F410" t="str">
            <v>Jill Henderson</v>
          </cell>
          <cell r="G410">
            <v>9053323560</v>
          </cell>
        </row>
        <row r="411">
          <cell r="C411">
            <v>4585</v>
          </cell>
          <cell r="D411" t="str">
            <v>Frederic James</v>
          </cell>
          <cell r="E411" t="str">
            <v>Eyondi</v>
          </cell>
          <cell r="F411" t="str">
            <v>Frederic James Eyondi</v>
          </cell>
          <cell r="G411">
            <v>8196853503</v>
          </cell>
        </row>
        <row r="412">
          <cell r="C412">
            <v>7388</v>
          </cell>
          <cell r="D412" t="str">
            <v>Sarah</v>
          </cell>
          <cell r="E412" t="str">
            <v>Gennrich</v>
          </cell>
          <cell r="F412" t="str">
            <v>Sarah Gennrich</v>
          </cell>
          <cell r="G412">
            <v>3069333527</v>
          </cell>
        </row>
        <row r="413">
          <cell r="C413">
            <v>549</v>
          </cell>
          <cell r="D413" t="str">
            <v>Gemma</v>
          </cell>
          <cell r="E413" t="str">
            <v>Lee</v>
          </cell>
          <cell r="F413" t="str">
            <v>Gemma Lee</v>
          </cell>
          <cell r="G413">
            <v>4032928289</v>
          </cell>
        </row>
        <row r="414">
          <cell r="C414">
            <v>8589</v>
          </cell>
          <cell r="D414" t="str">
            <v>Judy</v>
          </cell>
          <cell r="E414" t="str">
            <v>Yaro</v>
          </cell>
          <cell r="F414" t="str">
            <v>Judy Yaro</v>
          </cell>
          <cell r="G414">
            <v>7808498120</v>
          </cell>
        </row>
        <row r="415">
          <cell r="C415">
            <v>5762</v>
          </cell>
          <cell r="D415" t="str">
            <v>Sherry</v>
          </cell>
          <cell r="E415" t="str">
            <v>Bacchus</v>
          </cell>
          <cell r="F415" t="str">
            <v>Sherry Bacchus</v>
          </cell>
          <cell r="G415">
            <v>4167512408</v>
          </cell>
        </row>
        <row r="416">
          <cell r="C416">
            <v>3120</v>
          </cell>
          <cell r="D416" t="str">
            <v>Gina</v>
          </cell>
          <cell r="E416" t="str">
            <v>Larsen</v>
          </cell>
          <cell r="F416" t="str">
            <v>Gina Larsen</v>
          </cell>
          <cell r="G416">
            <v>2507413540</v>
          </cell>
        </row>
        <row r="417">
          <cell r="C417">
            <v>1430</v>
          </cell>
          <cell r="D417" t="str">
            <v>Jennifer</v>
          </cell>
          <cell r="E417" t="str">
            <v>Norman</v>
          </cell>
          <cell r="F417" t="str">
            <v>Jennifer Norman</v>
          </cell>
          <cell r="G417">
            <v>3066593551</v>
          </cell>
        </row>
        <row r="418">
          <cell r="C418">
            <v>2370</v>
          </cell>
          <cell r="D418" t="str">
            <v>Kelsey</v>
          </cell>
          <cell r="E418" t="str">
            <v>Albinet</v>
          </cell>
          <cell r="F418" t="str">
            <v>Kelsey Albinet</v>
          </cell>
          <cell r="G418">
            <v>7787775516</v>
          </cell>
        </row>
        <row r="419">
          <cell r="C419">
            <v>1831</v>
          </cell>
          <cell r="D419" t="str">
            <v>Nancy</v>
          </cell>
          <cell r="E419" t="str">
            <v>Bedard</v>
          </cell>
          <cell r="F419" t="str">
            <v>Nancy Bedard</v>
          </cell>
          <cell r="G419">
            <v>4504425542</v>
          </cell>
        </row>
        <row r="420">
          <cell r="C420">
            <v>59</v>
          </cell>
          <cell r="D420" t="str">
            <v>Seena Alida</v>
          </cell>
          <cell r="E420" t="str">
            <v>Nasrati</v>
          </cell>
          <cell r="F420" t="str">
            <v>Seena Alida Nasrati</v>
          </cell>
          <cell r="G420">
            <v>4169552720</v>
          </cell>
        </row>
        <row r="421">
          <cell r="C421">
            <v>6662</v>
          </cell>
          <cell r="D421" t="str">
            <v>Marilyn</v>
          </cell>
          <cell r="E421" t="str">
            <v>Kent</v>
          </cell>
          <cell r="F421" t="str">
            <v>Marilyn Kent</v>
          </cell>
          <cell r="G421">
            <v>4164251048</v>
          </cell>
        </row>
        <row r="422">
          <cell r="C422">
            <v>1371</v>
          </cell>
          <cell r="D422" t="str">
            <v>Christina</v>
          </cell>
          <cell r="E422" t="str">
            <v>Silmser</v>
          </cell>
          <cell r="F422" t="str">
            <v>Christina Silmser</v>
          </cell>
          <cell r="G422">
            <v>4036634605</v>
          </cell>
        </row>
        <row r="423">
          <cell r="C423">
            <v>8932</v>
          </cell>
          <cell r="D423" t="str">
            <v>Shelly</v>
          </cell>
          <cell r="E423" t="str">
            <v>Singh</v>
          </cell>
          <cell r="F423" t="str">
            <v>Shelly Singh</v>
          </cell>
          <cell r="G423">
            <v>9057966221</v>
          </cell>
        </row>
        <row r="424">
          <cell r="C424">
            <v>2940</v>
          </cell>
          <cell r="D424" t="str">
            <v>Fay</v>
          </cell>
          <cell r="E424" t="str">
            <v>Clark</v>
          </cell>
          <cell r="F424" t="str">
            <v>Fay Clark</v>
          </cell>
          <cell r="G424">
            <v>2503151250</v>
          </cell>
        </row>
        <row r="425">
          <cell r="C425">
            <v>3962</v>
          </cell>
          <cell r="D425" t="str">
            <v>Mandy</v>
          </cell>
          <cell r="E425" t="str">
            <v>Enright</v>
          </cell>
          <cell r="F425" t="str">
            <v>Mandy Enright</v>
          </cell>
          <cell r="G425">
            <v>9059857771</v>
          </cell>
        </row>
        <row r="426">
          <cell r="C426">
            <v>684</v>
          </cell>
          <cell r="D426" t="str">
            <v>Aurelie Ngalula</v>
          </cell>
          <cell r="E426" t="str">
            <v>Luabeya</v>
          </cell>
          <cell r="F426" t="str">
            <v>Aurelie Ngalula Luabeya</v>
          </cell>
          <cell r="G426">
            <v>8197797013</v>
          </cell>
        </row>
        <row r="427">
          <cell r="C427">
            <v>2124</v>
          </cell>
          <cell r="D427" t="str">
            <v>Annemarie</v>
          </cell>
          <cell r="E427" t="str">
            <v>Merlo</v>
          </cell>
          <cell r="F427" t="str">
            <v>Annemarie Merlo</v>
          </cell>
          <cell r="G427">
            <v>6138302347</v>
          </cell>
        </row>
        <row r="428">
          <cell r="C428">
            <v>9082</v>
          </cell>
          <cell r="D428" t="str">
            <v>Sharlene</v>
          </cell>
          <cell r="E428" t="str">
            <v>Langan</v>
          </cell>
          <cell r="F428" t="str">
            <v>Sharlene Langan</v>
          </cell>
          <cell r="G428">
            <v>9056410383</v>
          </cell>
        </row>
        <row r="429">
          <cell r="C429">
            <v>8282</v>
          </cell>
          <cell r="D429" t="str">
            <v>Giovanna</v>
          </cell>
          <cell r="E429" t="str">
            <v>Dirocco</v>
          </cell>
          <cell r="F429" t="str">
            <v>Giovanna Dirocco</v>
          </cell>
          <cell r="G429">
            <v>9058565336</v>
          </cell>
        </row>
        <row r="430">
          <cell r="C430">
            <v>1564</v>
          </cell>
          <cell r="D430" t="str">
            <v>Rosa</v>
          </cell>
          <cell r="E430" t="str">
            <v>Ferreri</v>
          </cell>
          <cell r="F430" t="str">
            <v>Rosa Ferreri</v>
          </cell>
          <cell r="G430">
            <v>9058338510</v>
          </cell>
        </row>
        <row r="431">
          <cell r="C431">
            <v>9057</v>
          </cell>
          <cell r="D431" t="str">
            <v>Lynn</v>
          </cell>
          <cell r="E431" t="str">
            <v>Macisaac</v>
          </cell>
          <cell r="F431" t="str">
            <v>Lynn Macisaac</v>
          </cell>
          <cell r="G431">
            <v>6137255055</v>
          </cell>
        </row>
        <row r="432">
          <cell r="C432">
            <v>13981</v>
          </cell>
          <cell r="D432" t="str">
            <v>Kim</v>
          </cell>
          <cell r="E432" t="str">
            <v>Billie-Telfer</v>
          </cell>
          <cell r="F432" t="str">
            <v>Kim Billie-Telfer</v>
          </cell>
          <cell r="G432">
            <v>6137253319</v>
          </cell>
        </row>
        <row r="433">
          <cell r="C433">
            <v>9057</v>
          </cell>
          <cell r="D433" t="str">
            <v>Sarah</v>
          </cell>
          <cell r="E433" t="str">
            <v>Thomas</v>
          </cell>
          <cell r="F433" t="str">
            <v>Sarah Thomas</v>
          </cell>
          <cell r="G433">
            <v>6137253319</v>
          </cell>
        </row>
        <row r="434">
          <cell r="C434">
            <v>9057</v>
          </cell>
          <cell r="D434" t="str">
            <v>Kirsten</v>
          </cell>
          <cell r="E434" t="str">
            <v>Hewett</v>
          </cell>
          <cell r="F434" t="str">
            <v>Kirsten Hewett</v>
          </cell>
          <cell r="G434">
            <v>6137253319</v>
          </cell>
        </row>
        <row r="435">
          <cell r="C435">
            <v>1836</v>
          </cell>
          <cell r="D435" t="str">
            <v>Sonia</v>
          </cell>
          <cell r="E435" t="str">
            <v>Bradshaw</v>
          </cell>
          <cell r="F435" t="str">
            <v>Sonia Bradshaw</v>
          </cell>
          <cell r="G435">
            <v>4506723714</v>
          </cell>
        </row>
        <row r="436">
          <cell r="C436">
            <v>8523</v>
          </cell>
          <cell r="D436" t="str">
            <v>Nancy</v>
          </cell>
          <cell r="E436" t="str">
            <v>Therrien</v>
          </cell>
          <cell r="F436" t="str">
            <v>Nancy Therrien</v>
          </cell>
          <cell r="G436">
            <v>4509235104</v>
          </cell>
        </row>
        <row r="437">
          <cell r="C437">
            <v>5981</v>
          </cell>
          <cell r="D437" t="str">
            <v>Alexandra</v>
          </cell>
          <cell r="E437" t="str">
            <v>Couris</v>
          </cell>
          <cell r="F437" t="str">
            <v>Alexandra Couris</v>
          </cell>
          <cell r="G437">
            <v>5148746793</v>
          </cell>
        </row>
        <row r="438">
          <cell r="C438">
            <v>3166</v>
          </cell>
          <cell r="D438" t="str">
            <v>Pina</v>
          </cell>
          <cell r="E438" t="str">
            <v>DiNardo</v>
          </cell>
          <cell r="F438" t="str">
            <v>Pina DiNardo</v>
          </cell>
          <cell r="G438">
            <v>6138425716</v>
          </cell>
        </row>
        <row r="439">
          <cell r="C439">
            <v>509</v>
          </cell>
          <cell r="D439" t="str">
            <v>Nancy</v>
          </cell>
          <cell r="E439" t="str">
            <v>Bowerman</v>
          </cell>
          <cell r="F439" t="str">
            <v>Nancy Bowerman</v>
          </cell>
          <cell r="G439">
            <v>9056926911</v>
          </cell>
        </row>
        <row r="440">
          <cell r="C440">
            <v>6262</v>
          </cell>
          <cell r="D440" t="str">
            <v>Nancy</v>
          </cell>
          <cell r="E440" t="str">
            <v>Thacker</v>
          </cell>
          <cell r="F440" t="str">
            <v>Nancy Thacker</v>
          </cell>
          <cell r="G440">
            <v>4166985816</v>
          </cell>
        </row>
        <row r="441">
          <cell r="C441">
            <v>4400</v>
          </cell>
          <cell r="D441" t="str">
            <v>Janet</v>
          </cell>
          <cell r="E441" t="str">
            <v>Phillips</v>
          </cell>
          <cell r="F441" t="str">
            <v>Janet Phillips</v>
          </cell>
          <cell r="G441">
            <v>6045525013</v>
          </cell>
        </row>
        <row r="442">
          <cell r="C442">
            <v>2162</v>
          </cell>
          <cell r="D442" t="str">
            <v>Tamara</v>
          </cell>
          <cell r="E442" t="str">
            <v>Bendell</v>
          </cell>
          <cell r="F442" t="str">
            <v>Tamara Bendell</v>
          </cell>
          <cell r="G442">
            <v>7057887528</v>
          </cell>
        </row>
        <row r="443">
          <cell r="C443">
            <v>1439</v>
          </cell>
          <cell r="D443" t="str">
            <v>Amanda</v>
          </cell>
          <cell r="E443" t="str">
            <v>Hofmann</v>
          </cell>
          <cell r="F443" t="str">
            <v>Amanda Hofmann</v>
          </cell>
          <cell r="G443">
            <v>4037938905</v>
          </cell>
        </row>
        <row r="444">
          <cell r="C444">
            <v>2612</v>
          </cell>
          <cell r="D444" t="str">
            <v>Cynthia</v>
          </cell>
          <cell r="E444" t="str">
            <v>Martin</v>
          </cell>
          <cell r="F444" t="str">
            <v>Cynthia Martin</v>
          </cell>
          <cell r="G444">
            <v>9052743360</v>
          </cell>
        </row>
        <row r="445">
          <cell r="C445">
            <v>314</v>
          </cell>
          <cell r="D445" t="str">
            <v>Nathalie</v>
          </cell>
          <cell r="E445" t="str">
            <v>Marleau</v>
          </cell>
          <cell r="F445" t="str">
            <v>Nathalie Marleau</v>
          </cell>
          <cell r="G445">
            <v>4509663474</v>
          </cell>
        </row>
        <row r="446">
          <cell r="C446">
            <v>8982</v>
          </cell>
          <cell r="D446" t="str">
            <v>Kimberly</v>
          </cell>
          <cell r="E446" t="str">
            <v>Nixon</v>
          </cell>
          <cell r="F446" t="str">
            <v>Kimberly Nixon</v>
          </cell>
          <cell r="G446">
            <v>9058494039</v>
          </cell>
        </row>
        <row r="447">
          <cell r="C447">
            <v>7</v>
          </cell>
          <cell r="D447" t="str">
            <v>Heather</v>
          </cell>
          <cell r="E447" t="str">
            <v>Clancy</v>
          </cell>
          <cell r="F447" t="str">
            <v>Heather Clancy</v>
          </cell>
          <cell r="G447">
            <v>2049883717</v>
          </cell>
        </row>
        <row r="448">
          <cell r="C448">
            <v>8918</v>
          </cell>
          <cell r="D448" t="str">
            <v>Taesha</v>
          </cell>
          <cell r="E448" t="str">
            <v>Housden</v>
          </cell>
          <cell r="F448" t="str">
            <v>Taesha Housden</v>
          </cell>
          <cell r="G448">
            <v>3068483934</v>
          </cell>
        </row>
        <row r="449">
          <cell r="C449">
            <v>752</v>
          </cell>
          <cell r="D449" t="str">
            <v>Lisa</v>
          </cell>
          <cell r="E449" t="str">
            <v>Haldenby</v>
          </cell>
          <cell r="F449" t="str">
            <v>Lisa Haldenby</v>
          </cell>
          <cell r="G449">
            <v>9053351452</v>
          </cell>
        </row>
        <row r="450">
          <cell r="C450">
            <v>6800</v>
          </cell>
          <cell r="D450" t="str">
            <v>Jo-Mary</v>
          </cell>
          <cell r="E450" t="str">
            <v>Copland</v>
          </cell>
          <cell r="F450" t="str">
            <v>Jo-Mary Copland</v>
          </cell>
          <cell r="G450">
            <v>6046650535</v>
          </cell>
        </row>
        <row r="451">
          <cell r="C451">
            <v>6800</v>
          </cell>
          <cell r="D451" t="str">
            <v>Karina</v>
          </cell>
          <cell r="E451" t="str">
            <v>Ng</v>
          </cell>
          <cell r="F451" t="str">
            <v>Karina Ng</v>
          </cell>
          <cell r="G451">
            <v>6046650533</v>
          </cell>
        </row>
        <row r="452">
          <cell r="C452">
            <v>909</v>
          </cell>
          <cell r="D452" t="str">
            <v>Samah</v>
          </cell>
          <cell r="E452" t="str">
            <v>Chamoun</v>
          </cell>
          <cell r="F452" t="str">
            <v>Samah Chamoun</v>
          </cell>
          <cell r="G452">
            <v>6137337370</v>
          </cell>
        </row>
        <row r="453">
          <cell r="C453">
            <v>4508</v>
          </cell>
          <cell r="D453" t="str">
            <v>Alana</v>
          </cell>
          <cell r="E453" t="str">
            <v>Dokmanovic</v>
          </cell>
          <cell r="F453" t="str">
            <v>Alana Dokmanovic</v>
          </cell>
          <cell r="G453">
            <v>4032923059</v>
          </cell>
        </row>
        <row r="454">
          <cell r="C454">
            <v>4508</v>
          </cell>
          <cell r="D454" t="str">
            <v>Vanessa</v>
          </cell>
          <cell r="E454" t="str">
            <v>Maytwayashing</v>
          </cell>
          <cell r="F454" t="str">
            <v>Vanessa Maytwayashing</v>
          </cell>
          <cell r="G454">
            <v>4032923059</v>
          </cell>
        </row>
        <row r="455">
          <cell r="C455">
            <v>5204</v>
          </cell>
          <cell r="D455" t="str">
            <v>Shirley</v>
          </cell>
          <cell r="E455" t="str">
            <v>Dyment</v>
          </cell>
          <cell r="F455" t="str">
            <v>Shirley Dyment</v>
          </cell>
          <cell r="G455">
            <v>9024361140</v>
          </cell>
        </row>
        <row r="456">
          <cell r="C456">
            <v>608</v>
          </cell>
          <cell r="D456" t="str">
            <v>Angela</v>
          </cell>
          <cell r="E456" t="str">
            <v>Rolleman</v>
          </cell>
          <cell r="F456" t="str">
            <v>Angela Rolleman</v>
          </cell>
          <cell r="G456">
            <v>6045322847</v>
          </cell>
        </row>
        <row r="457">
          <cell r="C457">
            <v>335</v>
          </cell>
          <cell r="D457" t="str">
            <v>Justine</v>
          </cell>
          <cell r="E457" t="str">
            <v>Vaillancourt</v>
          </cell>
          <cell r="F457" t="str">
            <v>Justine Vaillancourt</v>
          </cell>
          <cell r="G457">
            <v>4186549816</v>
          </cell>
        </row>
        <row r="458">
          <cell r="C458">
            <v>335</v>
          </cell>
          <cell r="D458" t="str">
            <v>Sylvie</v>
          </cell>
          <cell r="E458" t="str">
            <v>St-Jean</v>
          </cell>
          <cell r="F458" t="str">
            <v>Sylvie St-Jean</v>
          </cell>
          <cell r="G458">
            <v>4186542474</v>
          </cell>
        </row>
        <row r="459">
          <cell r="C459">
            <v>8340</v>
          </cell>
          <cell r="D459" t="str">
            <v>Sarah</v>
          </cell>
          <cell r="E459" t="str">
            <v>Lagos</v>
          </cell>
          <cell r="F459" t="str">
            <v>Sarah Lagos</v>
          </cell>
          <cell r="G459">
            <v>2503564629</v>
          </cell>
        </row>
        <row r="460">
          <cell r="C460">
            <v>1492</v>
          </cell>
          <cell r="D460" t="str">
            <v>Jane</v>
          </cell>
          <cell r="E460" t="str">
            <v>Hefley</v>
          </cell>
          <cell r="F460" t="str">
            <v>Jane Hefley</v>
          </cell>
          <cell r="G460">
            <v>5192352667</v>
          </cell>
        </row>
        <row r="461">
          <cell r="C461">
            <v>9453</v>
          </cell>
          <cell r="D461" t="str">
            <v>Geraldine</v>
          </cell>
          <cell r="E461" t="str">
            <v>Peyton</v>
          </cell>
          <cell r="F461" t="str">
            <v>Geraldine Peyton</v>
          </cell>
          <cell r="G461">
            <v>7095764767</v>
          </cell>
        </row>
        <row r="462">
          <cell r="C462">
            <v>776</v>
          </cell>
          <cell r="D462" t="str">
            <v>Krista</v>
          </cell>
          <cell r="E462" t="str">
            <v>Gunther</v>
          </cell>
          <cell r="F462" t="str">
            <v>Krista Gunther</v>
          </cell>
          <cell r="G462">
            <v>6137314310</v>
          </cell>
        </row>
        <row r="463">
          <cell r="C463">
            <v>776</v>
          </cell>
          <cell r="D463" t="str">
            <v>Nathalie</v>
          </cell>
          <cell r="E463" t="str">
            <v>Da Costa</v>
          </cell>
          <cell r="F463" t="str">
            <v>Nathalie Da Costa</v>
          </cell>
          <cell r="G463">
            <v>6137314310</v>
          </cell>
        </row>
        <row r="464">
          <cell r="C464">
            <v>13981</v>
          </cell>
          <cell r="D464" t="str">
            <v>Gita</v>
          </cell>
          <cell r="E464" t="str">
            <v>Hayes</v>
          </cell>
          <cell r="F464" t="str">
            <v>Gita Hayes</v>
          </cell>
          <cell r="G464">
            <v>6137314776</v>
          </cell>
        </row>
        <row r="465">
          <cell r="C465">
            <v>864</v>
          </cell>
          <cell r="D465" t="str">
            <v>Alexander</v>
          </cell>
          <cell r="E465" t="str">
            <v>Zisman</v>
          </cell>
          <cell r="F465" t="str">
            <v>Alexander Zisman</v>
          </cell>
          <cell r="G465">
            <v>4165031912</v>
          </cell>
        </row>
        <row r="466">
          <cell r="C466">
            <v>1278</v>
          </cell>
          <cell r="D466" t="str">
            <v>Cheryl</v>
          </cell>
          <cell r="E466" t="str">
            <v>Tall</v>
          </cell>
          <cell r="F466" t="str">
            <v>Cheryl Tall</v>
          </cell>
          <cell r="G466">
            <v>6047552450</v>
          </cell>
        </row>
        <row r="467">
          <cell r="C467">
            <v>1222</v>
          </cell>
          <cell r="D467" t="str">
            <v>Karl</v>
          </cell>
          <cell r="E467" t="str">
            <v>Pilatzke</v>
          </cell>
          <cell r="F467" t="str">
            <v>Karl Pilatzke</v>
          </cell>
          <cell r="G467">
            <v>5196383761</v>
          </cell>
        </row>
        <row r="468">
          <cell r="C468">
            <v>1222</v>
          </cell>
          <cell r="D468" t="str">
            <v>Amanda</v>
          </cell>
          <cell r="E468" t="str">
            <v>Vander Eyk</v>
          </cell>
          <cell r="F468" t="str">
            <v>Amanda Vander Eyk</v>
          </cell>
          <cell r="G468">
            <v>5196383761</v>
          </cell>
        </row>
        <row r="469">
          <cell r="C469">
            <v>16501</v>
          </cell>
          <cell r="D469" t="str">
            <v>Elizabeth</v>
          </cell>
          <cell r="E469" t="str">
            <v>Newton-Charles</v>
          </cell>
          <cell r="F469" t="str">
            <v>Elizabeth Newton-Charles</v>
          </cell>
          <cell r="G469">
            <v>2085</v>
          </cell>
        </row>
        <row r="470">
          <cell r="C470">
            <v>6377</v>
          </cell>
          <cell r="D470" t="str">
            <v>Jake</v>
          </cell>
          <cell r="E470" t="str">
            <v>Lajeunesse</v>
          </cell>
          <cell r="F470" t="str">
            <v>Jake Lajeunesse</v>
          </cell>
          <cell r="G470">
            <v>2046771256</v>
          </cell>
        </row>
        <row r="471">
          <cell r="C471">
            <v>114</v>
          </cell>
          <cell r="D471" t="str">
            <v>Barbara</v>
          </cell>
          <cell r="E471" t="str">
            <v>Roy</v>
          </cell>
          <cell r="F471" t="str">
            <v>Barbara Roy</v>
          </cell>
          <cell r="G471">
            <v>5065471041</v>
          </cell>
        </row>
        <row r="472">
          <cell r="C472">
            <v>4322</v>
          </cell>
          <cell r="D472" t="str">
            <v>Lisa</v>
          </cell>
          <cell r="E472" t="str">
            <v>Parete-Michelucci</v>
          </cell>
          <cell r="F472" t="str">
            <v>Lisa Parete-Michelucci</v>
          </cell>
          <cell r="G472">
            <v>5193322712</v>
          </cell>
        </row>
        <row r="473">
          <cell r="C473">
            <v>7930</v>
          </cell>
          <cell r="D473" t="str">
            <v>Megan</v>
          </cell>
          <cell r="E473" t="str">
            <v>Bieber</v>
          </cell>
          <cell r="F473" t="str">
            <v>Megan Bieber</v>
          </cell>
          <cell r="G473">
            <v>2502605454</v>
          </cell>
        </row>
        <row r="474">
          <cell r="C474">
            <v>7930</v>
          </cell>
          <cell r="D474" t="str">
            <v>Cherise</v>
          </cell>
          <cell r="E474" t="str">
            <v>Mcinnis</v>
          </cell>
          <cell r="F474" t="str">
            <v>Cherise Mcinnis</v>
          </cell>
          <cell r="G474">
            <v>2502605404</v>
          </cell>
        </row>
        <row r="475">
          <cell r="C475">
            <v>170</v>
          </cell>
          <cell r="D475" t="str">
            <v>Josee</v>
          </cell>
          <cell r="E475" t="str">
            <v>Cyr</v>
          </cell>
          <cell r="F475" t="str">
            <v>Josee Cyr</v>
          </cell>
          <cell r="G475">
            <v>5068703736</v>
          </cell>
        </row>
        <row r="476">
          <cell r="C476">
            <v>8661</v>
          </cell>
          <cell r="D476" t="str">
            <v>Suzanne</v>
          </cell>
          <cell r="E476" t="str">
            <v>Mc Lean</v>
          </cell>
          <cell r="F476" t="str">
            <v>Suzanne Mc Lean</v>
          </cell>
          <cell r="G476">
            <v>8192433669</v>
          </cell>
        </row>
        <row r="477">
          <cell r="C477">
            <v>1672</v>
          </cell>
          <cell r="D477" t="str">
            <v>Evelyn</v>
          </cell>
          <cell r="E477" t="str">
            <v>Dompaul</v>
          </cell>
          <cell r="F477" t="str">
            <v>Evelyn Dompaul</v>
          </cell>
          <cell r="G477">
            <v>9058772187</v>
          </cell>
        </row>
        <row r="478">
          <cell r="C478">
            <v>2165</v>
          </cell>
          <cell r="D478" t="str">
            <v>Mohammed</v>
          </cell>
          <cell r="E478" t="str">
            <v>Lateef</v>
          </cell>
          <cell r="F478" t="str">
            <v>Mohammed Lateef</v>
          </cell>
          <cell r="G478">
            <v>6042358040</v>
          </cell>
        </row>
        <row r="479">
          <cell r="C479">
            <v>5382</v>
          </cell>
          <cell r="D479" t="str">
            <v>N'Tanys</v>
          </cell>
          <cell r="E479" t="str">
            <v>Desjarlais</v>
          </cell>
          <cell r="F479" t="str">
            <v>N'Tanys Desjarlais</v>
          </cell>
          <cell r="G479">
            <v>4167667990</v>
          </cell>
        </row>
        <row r="480">
          <cell r="C480">
            <v>13977</v>
          </cell>
          <cell r="D480" t="str">
            <v>Karrol</v>
          </cell>
          <cell r="E480" t="str">
            <v>McBurnie</v>
          </cell>
          <cell r="F480" t="str">
            <v>Karrol McBurnie</v>
          </cell>
          <cell r="G480">
            <v>4167662633</v>
          </cell>
        </row>
        <row r="481">
          <cell r="C481">
            <v>2782</v>
          </cell>
          <cell r="D481" t="str">
            <v>James</v>
          </cell>
          <cell r="E481" t="str">
            <v>Koch</v>
          </cell>
          <cell r="F481" t="str">
            <v>James Koch</v>
          </cell>
          <cell r="G481">
            <v>9054692395</v>
          </cell>
        </row>
        <row r="482">
          <cell r="C482">
            <v>3412</v>
          </cell>
          <cell r="D482" t="str">
            <v>Karen</v>
          </cell>
          <cell r="E482" t="str">
            <v>MacCabe</v>
          </cell>
          <cell r="F482" t="str">
            <v>Karen MacCabe</v>
          </cell>
          <cell r="G482">
            <v>9054683512</v>
          </cell>
        </row>
        <row r="483">
          <cell r="C483">
            <v>6722</v>
          </cell>
          <cell r="D483" t="str">
            <v>Yolima</v>
          </cell>
          <cell r="E483" t="str">
            <v>Kassim-Lakha</v>
          </cell>
          <cell r="F483" t="str">
            <v>Yolima Kassim-Lakha</v>
          </cell>
          <cell r="G483">
            <v>4169747828</v>
          </cell>
        </row>
        <row r="484">
          <cell r="C484">
            <v>13977</v>
          </cell>
          <cell r="D484" t="str">
            <v>Angie</v>
          </cell>
          <cell r="E484" t="str">
            <v>Garcia</v>
          </cell>
          <cell r="F484" t="str">
            <v>Angie Garcia</v>
          </cell>
          <cell r="G484">
            <v>4162476613</v>
          </cell>
        </row>
        <row r="485">
          <cell r="C485">
            <v>5582</v>
          </cell>
          <cell r="D485" t="str">
            <v>Rosemarie</v>
          </cell>
          <cell r="E485" t="str">
            <v>Sterling-Lovemore</v>
          </cell>
          <cell r="F485" t="str">
            <v>Rosemarie Sterling-Lovemore</v>
          </cell>
          <cell r="G485">
            <v>4162476765</v>
          </cell>
        </row>
        <row r="486">
          <cell r="C486">
            <v>492</v>
          </cell>
          <cell r="D486" t="str">
            <v>Silvana</v>
          </cell>
          <cell r="E486" t="str">
            <v>Djuric</v>
          </cell>
          <cell r="F486" t="str">
            <v>Silvana Djuric</v>
          </cell>
          <cell r="G486">
            <v>9057965091</v>
          </cell>
        </row>
        <row r="487">
          <cell r="C487">
            <v>6807</v>
          </cell>
          <cell r="D487" t="str">
            <v>Diana</v>
          </cell>
          <cell r="E487" t="str">
            <v>Meneses</v>
          </cell>
          <cell r="F487" t="str">
            <v>Diana Meneses</v>
          </cell>
          <cell r="G487">
            <v>2049542549</v>
          </cell>
        </row>
        <row r="488">
          <cell r="C488">
            <v>6807</v>
          </cell>
          <cell r="D488" t="str">
            <v>Wendy</v>
          </cell>
          <cell r="E488" t="str">
            <v>Sobotkiewicz</v>
          </cell>
          <cell r="F488" t="str">
            <v>Wendy Sobotkiewicz</v>
          </cell>
          <cell r="G488">
            <v>2049886040</v>
          </cell>
        </row>
        <row r="489">
          <cell r="C489">
            <v>1766</v>
          </cell>
          <cell r="D489" t="str">
            <v>Kevin</v>
          </cell>
          <cell r="E489" t="str">
            <v>Cutone</v>
          </cell>
          <cell r="F489" t="str">
            <v>Kevin Cutone</v>
          </cell>
          <cell r="G489" t="str">
            <v xml:space="preserve">            </v>
          </cell>
        </row>
        <row r="490">
          <cell r="C490">
            <v>5714</v>
          </cell>
          <cell r="D490" t="str">
            <v>Sunayna</v>
          </cell>
          <cell r="E490" t="str">
            <v>Ali</v>
          </cell>
          <cell r="F490" t="str">
            <v>Sunayna Ali</v>
          </cell>
          <cell r="G490">
            <v>9054766015</v>
          </cell>
        </row>
        <row r="491">
          <cell r="C491">
            <v>333</v>
          </cell>
          <cell r="D491" t="str">
            <v>Kim</v>
          </cell>
          <cell r="E491" t="str">
            <v>Pelrine</v>
          </cell>
          <cell r="F491" t="str">
            <v>Kim Pelrine</v>
          </cell>
          <cell r="G491">
            <v>9028675819</v>
          </cell>
        </row>
        <row r="492">
          <cell r="C492">
            <v>6640</v>
          </cell>
          <cell r="D492" t="str">
            <v>Alex</v>
          </cell>
          <cell r="E492" t="str">
            <v>Noriega</v>
          </cell>
          <cell r="F492" t="str">
            <v>Alex Noriega</v>
          </cell>
          <cell r="G492">
            <v>6046650919</v>
          </cell>
        </row>
        <row r="493">
          <cell r="C493">
            <v>6640</v>
          </cell>
          <cell r="D493" t="str">
            <v>Marta</v>
          </cell>
          <cell r="E493" t="str">
            <v>Ramos</v>
          </cell>
          <cell r="F493" t="str">
            <v>Marta Ramos</v>
          </cell>
          <cell r="G493">
            <v>6046650919</v>
          </cell>
        </row>
        <row r="494">
          <cell r="C494">
            <v>6807</v>
          </cell>
          <cell r="D494" t="str">
            <v>Monica</v>
          </cell>
          <cell r="E494" t="str">
            <v>Pease</v>
          </cell>
          <cell r="F494" t="str">
            <v>Monica Pease</v>
          </cell>
          <cell r="G494">
            <v>6046650593</v>
          </cell>
        </row>
        <row r="495">
          <cell r="C495">
            <v>6807</v>
          </cell>
          <cell r="D495" t="str">
            <v>Rhonda</v>
          </cell>
          <cell r="E495" t="str">
            <v>Epp</v>
          </cell>
          <cell r="F495" t="str">
            <v>Rhonda Epp</v>
          </cell>
          <cell r="G495">
            <v>6046658390</v>
          </cell>
        </row>
        <row r="496">
          <cell r="C496">
            <v>852</v>
          </cell>
          <cell r="D496" t="str">
            <v>Darlene</v>
          </cell>
          <cell r="E496" t="str">
            <v>Lawson</v>
          </cell>
          <cell r="F496" t="str">
            <v>Darlene Lawson</v>
          </cell>
          <cell r="G496">
            <v>6133424810</v>
          </cell>
        </row>
        <row r="497">
          <cell r="C497">
            <v>16501</v>
          </cell>
          <cell r="D497" t="str">
            <v>Arneil</v>
          </cell>
          <cell r="E497" t="str">
            <v>Sirju</v>
          </cell>
          <cell r="F497" t="str">
            <v>Arneil Sirju</v>
          </cell>
          <cell r="G497">
            <v>8686537288</v>
          </cell>
        </row>
        <row r="498">
          <cell r="C498">
            <v>16501</v>
          </cell>
          <cell r="D498" t="str">
            <v>Jason</v>
          </cell>
          <cell r="E498" t="str">
            <v>Jones</v>
          </cell>
          <cell r="F498" t="str">
            <v>Jason Jones</v>
          </cell>
          <cell r="G498">
            <v>8686537288</v>
          </cell>
        </row>
        <row r="499">
          <cell r="C499">
            <v>1752</v>
          </cell>
          <cell r="D499" t="str">
            <v>Kim</v>
          </cell>
          <cell r="E499" t="str">
            <v>Levesque</v>
          </cell>
          <cell r="F499" t="str">
            <v>Kim Levesque</v>
          </cell>
          <cell r="G499">
            <v>9059452802</v>
          </cell>
        </row>
        <row r="500">
          <cell r="C500">
            <v>94945</v>
          </cell>
          <cell r="D500" t="str">
            <v>Elicia</v>
          </cell>
          <cell r="E500" t="str">
            <v>Copeland</v>
          </cell>
          <cell r="F500" t="str">
            <v>Elicia Copeland</v>
          </cell>
          <cell r="G500">
            <v>3459497850</v>
          </cell>
        </row>
        <row r="501">
          <cell r="C501">
            <v>6975</v>
          </cell>
          <cell r="D501" t="str">
            <v>Annie</v>
          </cell>
          <cell r="E501" t="str">
            <v>Manderson</v>
          </cell>
          <cell r="F501" t="str">
            <v>Annie Manderson</v>
          </cell>
          <cell r="G501">
            <v>3459148332</v>
          </cell>
        </row>
        <row r="502">
          <cell r="C502">
            <v>8440</v>
          </cell>
          <cell r="D502" t="str">
            <v>Bita</v>
          </cell>
          <cell r="E502" t="str">
            <v>Firoozi</v>
          </cell>
          <cell r="F502" t="str">
            <v>Bita Firoozi</v>
          </cell>
          <cell r="G502">
            <v>6049815070</v>
          </cell>
        </row>
        <row r="503">
          <cell r="C503">
            <v>402</v>
          </cell>
          <cell r="D503" t="str">
            <v>Linda</v>
          </cell>
          <cell r="E503" t="str">
            <v>Raycroft</v>
          </cell>
          <cell r="F503" t="str">
            <v>Linda Raycroft</v>
          </cell>
          <cell r="G503">
            <v>6139665980</v>
          </cell>
        </row>
        <row r="504">
          <cell r="C504">
            <v>6508</v>
          </cell>
          <cell r="D504" t="str">
            <v>Angela</v>
          </cell>
          <cell r="E504" t="str">
            <v>Sculli</v>
          </cell>
          <cell r="F504" t="str">
            <v>Angela Sculli</v>
          </cell>
          <cell r="G504">
            <v>3067802858</v>
          </cell>
        </row>
        <row r="505">
          <cell r="C505">
            <v>6508</v>
          </cell>
          <cell r="D505" t="str">
            <v>Leanne</v>
          </cell>
          <cell r="E505" t="str">
            <v>Strueby</v>
          </cell>
          <cell r="F505" t="str">
            <v>Leanne Strueby</v>
          </cell>
          <cell r="G505">
            <v>3067802817</v>
          </cell>
        </row>
        <row r="506">
          <cell r="C506">
            <v>7218</v>
          </cell>
          <cell r="D506" t="str">
            <v>Cathy</v>
          </cell>
          <cell r="E506" t="str">
            <v>Bast</v>
          </cell>
          <cell r="F506" t="str">
            <v>Cathy Bast</v>
          </cell>
          <cell r="G506">
            <v>3067802222</v>
          </cell>
        </row>
        <row r="507">
          <cell r="C507">
            <v>7922</v>
          </cell>
          <cell r="D507" t="str">
            <v>Selena</v>
          </cell>
          <cell r="E507" t="str">
            <v>Gagnon</v>
          </cell>
          <cell r="F507" t="str">
            <v>Selena Gagnon</v>
          </cell>
          <cell r="G507">
            <v>5192558600</v>
          </cell>
        </row>
        <row r="508">
          <cell r="C508">
            <v>392</v>
          </cell>
          <cell r="D508" t="str">
            <v>Nino</v>
          </cell>
          <cell r="E508" t="str">
            <v>Ferrante</v>
          </cell>
          <cell r="F508" t="str">
            <v>Nino Ferrante</v>
          </cell>
          <cell r="G508">
            <v>6139696107</v>
          </cell>
        </row>
        <row r="509">
          <cell r="C509">
            <v>8762</v>
          </cell>
          <cell r="D509" t="str">
            <v>Richard</v>
          </cell>
          <cell r="E509" t="str">
            <v>Caesar</v>
          </cell>
          <cell r="F509" t="str">
            <v>Richard Caesar</v>
          </cell>
          <cell r="G509">
            <v>9058298668</v>
          </cell>
        </row>
        <row r="510">
          <cell r="C510">
            <v>5030</v>
          </cell>
          <cell r="D510" t="str">
            <v>Chantal</v>
          </cell>
          <cell r="E510" t="str">
            <v>Odak</v>
          </cell>
          <cell r="F510" t="str">
            <v>Chantal Odak</v>
          </cell>
          <cell r="G510">
            <v>2506552560</v>
          </cell>
        </row>
        <row r="511">
          <cell r="C511">
            <v>5030</v>
          </cell>
          <cell r="D511" t="str">
            <v>Kara</v>
          </cell>
          <cell r="E511" t="str">
            <v>Lalonde</v>
          </cell>
          <cell r="F511" t="str">
            <v>Kara Lalonde</v>
          </cell>
          <cell r="G511">
            <v>2506552559</v>
          </cell>
        </row>
        <row r="512">
          <cell r="C512">
            <v>5136</v>
          </cell>
          <cell r="D512" t="str">
            <v>Majid</v>
          </cell>
          <cell r="E512" t="str">
            <v>Minawi</v>
          </cell>
          <cell r="F512" t="str">
            <v>Majid Minawi</v>
          </cell>
          <cell r="G512">
            <v>5197478580</v>
          </cell>
        </row>
        <row r="513">
          <cell r="C513">
            <v>5136</v>
          </cell>
          <cell r="D513" t="str">
            <v>Melissa</v>
          </cell>
          <cell r="E513" t="str">
            <v>Kitchen</v>
          </cell>
          <cell r="F513" t="str">
            <v>Melissa Kitchen</v>
          </cell>
          <cell r="G513">
            <v>5197478324</v>
          </cell>
        </row>
        <row r="514">
          <cell r="C514">
            <v>124</v>
          </cell>
          <cell r="D514" t="str">
            <v>Allison</v>
          </cell>
          <cell r="E514" t="str">
            <v>Fisher</v>
          </cell>
          <cell r="F514" t="str">
            <v>Allison Fisher</v>
          </cell>
          <cell r="G514">
            <v>9053322891</v>
          </cell>
        </row>
        <row r="515">
          <cell r="C515">
            <v>7680</v>
          </cell>
          <cell r="D515" t="str">
            <v>Sukhy</v>
          </cell>
          <cell r="E515" t="str">
            <v>Sandhu</v>
          </cell>
          <cell r="F515" t="str">
            <v>Sukhy Sandhu</v>
          </cell>
          <cell r="G515">
            <v>6046650254</v>
          </cell>
        </row>
        <row r="516">
          <cell r="C516">
            <v>8802</v>
          </cell>
          <cell r="D516" t="str">
            <v>Hita</v>
          </cell>
          <cell r="E516" t="str">
            <v>Patel</v>
          </cell>
          <cell r="F516" t="str">
            <v>Hita Patel</v>
          </cell>
          <cell r="G516">
            <v>9055681667</v>
          </cell>
        </row>
        <row r="517">
          <cell r="C517">
            <v>792</v>
          </cell>
          <cell r="D517" t="str">
            <v>Ryan</v>
          </cell>
          <cell r="E517" t="str">
            <v>Wilson</v>
          </cell>
          <cell r="F517" t="str">
            <v>Ryan Wilson</v>
          </cell>
          <cell r="G517">
            <v>9057907131</v>
          </cell>
        </row>
        <row r="518">
          <cell r="C518">
            <v>792</v>
          </cell>
          <cell r="D518" t="str">
            <v>Meena</v>
          </cell>
          <cell r="E518" t="str">
            <v>Gaidhu</v>
          </cell>
          <cell r="F518" t="str">
            <v>Meena Gaidhu</v>
          </cell>
          <cell r="G518">
            <v>9057907313</v>
          </cell>
        </row>
        <row r="519">
          <cell r="C519">
            <v>7412</v>
          </cell>
          <cell r="D519" t="str">
            <v>Sheri</v>
          </cell>
          <cell r="E519" t="str">
            <v>Murphy</v>
          </cell>
          <cell r="F519" t="str">
            <v>Sheri Murphy</v>
          </cell>
          <cell r="G519">
            <v>9054691024</v>
          </cell>
        </row>
        <row r="520">
          <cell r="C520">
            <v>5282</v>
          </cell>
          <cell r="D520" t="str">
            <v>Diana</v>
          </cell>
          <cell r="E520" t="str">
            <v>Mazniku</v>
          </cell>
          <cell r="F520" t="str">
            <v>Diana Mazniku</v>
          </cell>
          <cell r="G520">
            <v>4165101692</v>
          </cell>
        </row>
        <row r="521">
          <cell r="C521">
            <v>5282</v>
          </cell>
          <cell r="D521" t="str">
            <v>Marjorie</v>
          </cell>
          <cell r="E521" t="str">
            <v>Taghavi-Tekieyeh</v>
          </cell>
          <cell r="F521" t="str">
            <v>Marjorie Taghavi-Tekieyeh</v>
          </cell>
          <cell r="G521">
            <v>4165103008</v>
          </cell>
        </row>
        <row r="522">
          <cell r="C522">
            <v>7840</v>
          </cell>
          <cell r="D522" t="str">
            <v>Candace</v>
          </cell>
          <cell r="E522" t="str">
            <v>Klassen</v>
          </cell>
          <cell r="F522" t="str">
            <v>Candace Klassen</v>
          </cell>
          <cell r="G522">
            <v>2505677211</v>
          </cell>
        </row>
        <row r="523">
          <cell r="C523">
            <v>7840</v>
          </cell>
          <cell r="D523" t="str">
            <v>Karen</v>
          </cell>
          <cell r="E523" t="str">
            <v>Werstuik</v>
          </cell>
          <cell r="F523" t="str">
            <v>Karen Werstuik</v>
          </cell>
          <cell r="G523">
            <v>2505677211</v>
          </cell>
        </row>
        <row r="524">
          <cell r="C524">
            <v>5482</v>
          </cell>
          <cell r="D524" t="str">
            <v>Sameeta</v>
          </cell>
          <cell r="E524" t="str">
            <v>Dhareshwar</v>
          </cell>
          <cell r="F524" t="str">
            <v>Sameeta Dhareshwar</v>
          </cell>
          <cell r="G524">
            <v>4164615327</v>
          </cell>
        </row>
        <row r="525">
          <cell r="C525">
            <v>6163</v>
          </cell>
          <cell r="D525" t="str">
            <v>Yeni</v>
          </cell>
          <cell r="E525" t="str">
            <v>Maclean</v>
          </cell>
          <cell r="F525" t="str">
            <v>Yeni Maclean</v>
          </cell>
          <cell r="G525">
            <v>9027557751</v>
          </cell>
        </row>
        <row r="526">
          <cell r="C526">
            <v>2319</v>
          </cell>
          <cell r="D526" t="str">
            <v>Donna</v>
          </cell>
          <cell r="E526" t="str">
            <v>Baird</v>
          </cell>
          <cell r="F526" t="str">
            <v>Donna Baird</v>
          </cell>
          <cell r="G526">
            <v>4032922053</v>
          </cell>
        </row>
        <row r="527">
          <cell r="C527">
            <v>2602</v>
          </cell>
          <cell r="D527" t="str">
            <v>Karen</v>
          </cell>
          <cell r="E527" t="str">
            <v>Parachoniak</v>
          </cell>
          <cell r="F527" t="str">
            <v>Karen Parachoniak</v>
          </cell>
          <cell r="G527">
            <v>5196526180</v>
          </cell>
        </row>
        <row r="528">
          <cell r="C528">
            <v>6802</v>
          </cell>
          <cell r="D528" t="str">
            <v>Azin</v>
          </cell>
          <cell r="E528" t="str">
            <v>Pourghazi</v>
          </cell>
          <cell r="F528" t="str">
            <v>Azin Pourghazi</v>
          </cell>
          <cell r="G528">
            <v>4169748189</v>
          </cell>
        </row>
        <row r="529">
          <cell r="C529">
            <v>3221</v>
          </cell>
          <cell r="D529" t="str">
            <v>Tina</v>
          </cell>
          <cell r="E529" t="str">
            <v>Antonopoulos</v>
          </cell>
          <cell r="F529" t="str">
            <v>Tina Antonopoulos</v>
          </cell>
          <cell r="G529">
            <v>5148568965</v>
          </cell>
        </row>
        <row r="530">
          <cell r="C530">
            <v>4320</v>
          </cell>
          <cell r="D530" t="str">
            <v>Nicole</v>
          </cell>
          <cell r="E530" t="str">
            <v>Zuccaro</v>
          </cell>
          <cell r="F530" t="str">
            <v>Nicole Zuccaro</v>
          </cell>
          <cell r="G530">
            <v>6049275650</v>
          </cell>
        </row>
        <row r="531">
          <cell r="C531">
            <v>462</v>
          </cell>
          <cell r="D531" t="str">
            <v>Wendy</v>
          </cell>
          <cell r="E531" t="str">
            <v>Tabak</v>
          </cell>
          <cell r="F531" t="str">
            <v>Wendy Tabak</v>
          </cell>
          <cell r="G531">
            <v>9057753448</v>
          </cell>
        </row>
        <row r="532">
          <cell r="C532">
            <v>2094</v>
          </cell>
          <cell r="D532" t="str">
            <v>Leslie</v>
          </cell>
          <cell r="E532" t="str">
            <v>Bernardini</v>
          </cell>
          <cell r="F532" t="str">
            <v>Leslie Bernardini</v>
          </cell>
          <cell r="G532">
            <v>5064669171</v>
          </cell>
        </row>
        <row r="533">
          <cell r="C533">
            <v>6701</v>
          </cell>
          <cell r="D533" t="str">
            <v>Sarah</v>
          </cell>
          <cell r="E533" t="str">
            <v>Miller</v>
          </cell>
          <cell r="F533" t="str">
            <v>Sarah Miller</v>
          </cell>
          <cell r="G533">
            <v>5148745496</v>
          </cell>
        </row>
        <row r="534">
          <cell r="C534">
            <v>6032</v>
          </cell>
          <cell r="D534" t="str">
            <v>Pam</v>
          </cell>
          <cell r="E534" t="str">
            <v>Randhawa</v>
          </cell>
          <cell r="F534" t="str">
            <v>Pam Randhawa</v>
          </cell>
          <cell r="G534">
            <v>9057644473</v>
          </cell>
        </row>
        <row r="535">
          <cell r="C535">
            <v>3852</v>
          </cell>
          <cell r="D535" t="str">
            <v>Leslie</v>
          </cell>
          <cell r="E535" t="str">
            <v>Kine</v>
          </cell>
          <cell r="F535" t="str">
            <v>Leslie Kine</v>
          </cell>
          <cell r="G535">
            <v>8074731300</v>
          </cell>
        </row>
        <row r="536">
          <cell r="C536">
            <v>4910</v>
          </cell>
          <cell r="D536" t="str">
            <v>Rachelle</v>
          </cell>
          <cell r="E536" t="str">
            <v>Brisebois</v>
          </cell>
          <cell r="F536" t="str">
            <v>Rachelle Brisebois</v>
          </cell>
          <cell r="G536">
            <v>6132587601</v>
          </cell>
        </row>
        <row r="537">
          <cell r="C537">
            <v>8258</v>
          </cell>
          <cell r="D537" t="str">
            <v>Denise</v>
          </cell>
          <cell r="E537" t="str">
            <v>Giesbrecht</v>
          </cell>
          <cell r="F537" t="str">
            <v>Denise Giesbrecht</v>
          </cell>
          <cell r="G537">
            <v>3067784124</v>
          </cell>
        </row>
        <row r="538">
          <cell r="C538">
            <v>8022</v>
          </cell>
          <cell r="D538" t="str">
            <v>Amanda</v>
          </cell>
          <cell r="E538" t="str">
            <v>Ward</v>
          </cell>
          <cell r="F538" t="str">
            <v>Amanda Ward</v>
          </cell>
          <cell r="G538">
            <v>5199451052</v>
          </cell>
        </row>
        <row r="539">
          <cell r="C539">
            <v>4349</v>
          </cell>
          <cell r="D539" t="str">
            <v>Brett</v>
          </cell>
          <cell r="E539" t="str">
            <v>Konsorada</v>
          </cell>
          <cell r="F539" t="str">
            <v>Brett Konsorada</v>
          </cell>
          <cell r="G539">
            <v>7804486573</v>
          </cell>
        </row>
        <row r="540">
          <cell r="C540">
            <v>4349</v>
          </cell>
          <cell r="D540" t="str">
            <v>Gwen</v>
          </cell>
          <cell r="E540" t="str">
            <v>Mohns</v>
          </cell>
          <cell r="F540" t="str">
            <v>Gwen Mohns</v>
          </cell>
          <cell r="G540">
            <v>7804486217</v>
          </cell>
        </row>
        <row r="541">
          <cell r="C541">
            <v>2169</v>
          </cell>
          <cell r="D541" t="str">
            <v>Rebecca</v>
          </cell>
          <cell r="E541" t="str">
            <v>Harvey</v>
          </cell>
          <cell r="F541" t="str">
            <v>Rebecca Harvey</v>
          </cell>
          <cell r="G541">
            <v>4032923147</v>
          </cell>
        </row>
        <row r="542">
          <cell r="C542">
            <v>2169</v>
          </cell>
          <cell r="D542" t="str">
            <v>Martine</v>
          </cell>
          <cell r="E542" t="str">
            <v>Bouchard-Seide</v>
          </cell>
          <cell r="F542" t="str">
            <v>Martine Bouchard-Seide</v>
          </cell>
          <cell r="G542">
            <v>4032923079</v>
          </cell>
        </row>
        <row r="543">
          <cell r="C543">
            <v>5585</v>
          </cell>
          <cell r="D543" t="str">
            <v>Julie</v>
          </cell>
          <cell r="E543" t="str">
            <v>Desilets</v>
          </cell>
          <cell r="F543" t="str">
            <v>Julie Desilets</v>
          </cell>
          <cell r="G543">
            <v>8198234214</v>
          </cell>
        </row>
        <row r="544">
          <cell r="C544">
            <v>8842</v>
          </cell>
          <cell r="D544" t="str">
            <v>Shaminder</v>
          </cell>
          <cell r="E544" t="str">
            <v>Boparai</v>
          </cell>
          <cell r="F544" t="str">
            <v>Shaminder Boparai</v>
          </cell>
          <cell r="G544">
            <v>5199661218</v>
          </cell>
        </row>
        <row r="545">
          <cell r="C545">
            <v>2970</v>
          </cell>
          <cell r="D545" t="str">
            <v>Caralee</v>
          </cell>
          <cell r="E545" t="str">
            <v>Hitchcox</v>
          </cell>
          <cell r="F545" t="str">
            <v>Caralee Hitchcox</v>
          </cell>
          <cell r="G545">
            <v>2507436416</v>
          </cell>
        </row>
        <row r="546">
          <cell r="C546">
            <v>1291</v>
          </cell>
          <cell r="D546" t="str">
            <v>Michael</v>
          </cell>
          <cell r="E546" t="str">
            <v>Milkovich</v>
          </cell>
          <cell r="F546" t="str">
            <v>Michael Milkovich</v>
          </cell>
          <cell r="G546">
            <v>4167335295</v>
          </cell>
        </row>
        <row r="547">
          <cell r="C547">
            <v>3622</v>
          </cell>
          <cell r="D547" t="str">
            <v>Amanda</v>
          </cell>
          <cell r="E547" t="str">
            <v>Cudmore</v>
          </cell>
          <cell r="F547" t="str">
            <v>Amanda Cudmore</v>
          </cell>
          <cell r="G547">
            <v>9057238400</v>
          </cell>
        </row>
        <row r="548">
          <cell r="C548">
            <v>9067</v>
          </cell>
          <cell r="D548" t="str">
            <v>Rashmi</v>
          </cell>
          <cell r="E548" t="str">
            <v>Kohli</v>
          </cell>
          <cell r="F548" t="str">
            <v>Rashmi Kohli</v>
          </cell>
          <cell r="G548">
            <v>4162395780</v>
          </cell>
        </row>
        <row r="549">
          <cell r="C549">
            <v>3082</v>
          </cell>
          <cell r="D549" t="str">
            <v>Susan</v>
          </cell>
          <cell r="E549" t="str">
            <v>Onyeobia</v>
          </cell>
          <cell r="F549" t="str">
            <v>Susan Onyeobia</v>
          </cell>
          <cell r="G549">
            <v>7055264846</v>
          </cell>
        </row>
        <row r="550">
          <cell r="C550">
            <v>5783</v>
          </cell>
          <cell r="D550" t="str">
            <v>Deborah</v>
          </cell>
          <cell r="E550" t="str">
            <v>Brown</v>
          </cell>
          <cell r="F550" t="str">
            <v>Deborah Brown</v>
          </cell>
          <cell r="G550">
            <v>9024218436</v>
          </cell>
        </row>
        <row r="551">
          <cell r="C551">
            <v>5783</v>
          </cell>
          <cell r="D551" t="str">
            <v>Margaret</v>
          </cell>
          <cell r="E551" t="str">
            <v>Ash</v>
          </cell>
          <cell r="F551" t="str">
            <v>Margaret Ash</v>
          </cell>
          <cell r="G551">
            <v>9024214886</v>
          </cell>
        </row>
        <row r="552">
          <cell r="C552">
            <v>160</v>
          </cell>
          <cell r="D552" t="str">
            <v>Christina</v>
          </cell>
          <cell r="E552" t="str">
            <v>Grabbe</v>
          </cell>
          <cell r="F552" t="str">
            <v>Christina Grabbe</v>
          </cell>
          <cell r="G552">
            <v>6048576164</v>
          </cell>
        </row>
        <row r="553">
          <cell r="C553">
            <v>5602</v>
          </cell>
          <cell r="D553" t="str">
            <v>Giulia</v>
          </cell>
          <cell r="E553" t="str">
            <v>Chiarini</v>
          </cell>
          <cell r="F553" t="str">
            <v>Giulia Chiarini</v>
          </cell>
          <cell r="G553">
            <v>4167897768</v>
          </cell>
        </row>
        <row r="554">
          <cell r="C554">
            <v>5902</v>
          </cell>
          <cell r="D554" t="str">
            <v>Henriqueta</v>
          </cell>
          <cell r="E554" t="str">
            <v>Conte</v>
          </cell>
          <cell r="F554" t="str">
            <v>Henriqueta Conte</v>
          </cell>
          <cell r="G554">
            <v>4166362002</v>
          </cell>
        </row>
        <row r="555">
          <cell r="C555">
            <v>5522</v>
          </cell>
          <cell r="D555" t="str">
            <v>Katherine</v>
          </cell>
          <cell r="E555" t="str">
            <v>Kossofidis</v>
          </cell>
          <cell r="F555" t="str">
            <v>Katherine Kossofidis</v>
          </cell>
          <cell r="G555">
            <v>4166993439</v>
          </cell>
        </row>
        <row r="556">
          <cell r="C556">
            <v>6532</v>
          </cell>
          <cell r="D556" t="str">
            <v>Judy</v>
          </cell>
          <cell r="E556" t="str">
            <v>Wilson</v>
          </cell>
          <cell r="F556" t="str">
            <v>Judy Wilson</v>
          </cell>
          <cell r="G556">
            <v>4164918189</v>
          </cell>
        </row>
        <row r="557">
          <cell r="C557">
            <v>5192</v>
          </cell>
          <cell r="D557" t="str">
            <v>Albina</v>
          </cell>
          <cell r="E557" t="str">
            <v>McHady</v>
          </cell>
          <cell r="F557" t="str">
            <v>Albina McHady</v>
          </cell>
          <cell r="G557">
            <v>4167813851</v>
          </cell>
        </row>
        <row r="558">
          <cell r="C558">
            <v>3502</v>
          </cell>
          <cell r="D558" t="str">
            <v>Bernice</v>
          </cell>
          <cell r="E558" t="str">
            <v>Ackerman</v>
          </cell>
          <cell r="F558" t="str">
            <v>Bernice Ackerman</v>
          </cell>
          <cell r="G558">
            <v>9058496877</v>
          </cell>
        </row>
        <row r="559">
          <cell r="C559">
            <v>15082</v>
          </cell>
          <cell r="D559" t="str">
            <v>Laara</v>
          </cell>
          <cell r="E559" t="str">
            <v>McFadden</v>
          </cell>
          <cell r="F559" t="str">
            <v>Laara McFadden</v>
          </cell>
          <cell r="G559">
            <v>9058496897</v>
          </cell>
        </row>
        <row r="560">
          <cell r="C560">
            <v>150</v>
          </cell>
          <cell r="D560" t="str">
            <v>Chris</v>
          </cell>
          <cell r="E560" t="str">
            <v>Feitler</v>
          </cell>
          <cell r="F560" t="str">
            <v>Chris Feitler</v>
          </cell>
          <cell r="G560">
            <v>9056402334</v>
          </cell>
        </row>
        <row r="561">
          <cell r="C561">
            <v>1012</v>
          </cell>
          <cell r="D561" t="str">
            <v>Leslie</v>
          </cell>
          <cell r="E561" t="str">
            <v>Bunn</v>
          </cell>
          <cell r="F561" t="str">
            <v>Leslie Bunn</v>
          </cell>
          <cell r="G561">
            <v>7054463417</v>
          </cell>
        </row>
        <row r="562">
          <cell r="C562">
            <v>7758</v>
          </cell>
          <cell r="D562" t="str">
            <v>Christine</v>
          </cell>
          <cell r="E562" t="str">
            <v>Lawson</v>
          </cell>
          <cell r="F562" t="str">
            <v>Christine Lawson</v>
          </cell>
          <cell r="G562">
            <v>3069333769</v>
          </cell>
        </row>
        <row r="563">
          <cell r="C563">
            <v>7758</v>
          </cell>
          <cell r="D563" t="str">
            <v>Jackelyn</v>
          </cell>
          <cell r="E563" t="str">
            <v>Grant</v>
          </cell>
          <cell r="F563" t="str">
            <v>Jackelyn Grant</v>
          </cell>
          <cell r="G563">
            <v>3069333582</v>
          </cell>
        </row>
        <row r="564">
          <cell r="C564">
            <v>6053</v>
          </cell>
          <cell r="D564" t="str">
            <v>Krista</v>
          </cell>
          <cell r="E564" t="str">
            <v>MacRae</v>
          </cell>
          <cell r="F564" t="str">
            <v>Krista MacRae</v>
          </cell>
          <cell r="G564">
            <v>9027584420</v>
          </cell>
        </row>
        <row r="565">
          <cell r="C565">
            <v>6221</v>
          </cell>
          <cell r="D565" t="str">
            <v>Mimma</v>
          </cell>
          <cell r="E565" t="str">
            <v>Montaruli</v>
          </cell>
          <cell r="F565" t="str">
            <v>Mimma Montaruli</v>
          </cell>
          <cell r="G565">
            <v>5143407781</v>
          </cell>
        </row>
        <row r="566">
          <cell r="C566">
            <v>750</v>
          </cell>
          <cell r="D566" t="str">
            <v>Olimpia</v>
          </cell>
          <cell r="E566" t="str">
            <v>Malsegna</v>
          </cell>
          <cell r="F566" t="str">
            <v>Olimpia Malsegna</v>
          </cell>
          <cell r="G566">
            <v>6046562969</v>
          </cell>
        </row>
        <row r="567">
          <cell r="C567">
            <v>14900</v>
          </cell>
          <cell r="D567" t="str">
            <v>Arthur</v>
          </cell>
          <cell r="E567" t="str">
            <v>Li</v>
          </cell>
          <cell r="F567" t="str">
            <v>Arthur Li</v>
          </cell>
          <cell r="G567">
            <v>6046562969</v>
          </cell>
        </row>
        <row r="568">
          <cell r="C568">
            <v>8067</v>
          </cell>
          <cell r="D568" t="str">
            <v>Deborah</v>
          </cell>
          <cell r="E568" t="str">
            <v>Stoesz</v>
          </cell>
          <cell r="F568" t="str">
            <v>Deborah Stoesz</v>
          </cell>
          <cell r="G568">
            <v>2049886296</v>
          </cell>
        </row>
        <row r="569">
          <cell r="C569">
            <v>8067</v>
          </cell>
          <cell r="D569" t="str">
            <v>Michele</v>
          </cell>
          <cell r="E569" t="str">
            <v>Livingstone</v>
          </cell>
          <cell r="F569" t="str">
            <v>Michele Livingstone</v>
          </cell>
          <cell r="G569">
            <v>2049886066</v>
          </cell>
        </row>
        <row r="570">
          <cell r="C570">
            <v>266</v>
          </cell>
          <cell r="D570" t="str">
            <v>Mireille</v>
          </cell>
          <cell r="E570" t="str">
            <v>Lemire</v>
          </cell>
          <cell r="F570" t="str">
            <v>Mireille Lemire</v>
          </cell>
          <cell r="G570">
            <v>6134467488</v>
          </cell>
        </row>
        <row r="571">
          <cell r="C571">
            <v>4104</v>
          </cell>
          <cell r="D571" t="str">
            <v>Morgan</v>
          </cell>
          <cell r="E571" t="str">
            <v>Bowden</v>
          </cell>
          <cell r="F571" t="str">
            <v>Morgan Bowden</v>
          </cell>
          <cell r="G571">
            <v>6134467851</v>
          </cell>
        </row>
        <row r="572">
          <cell r="C572">
            <v>6117</v>
          </cell>
          <cell r="D572" t="str">
            <v>Karen</v>
          </cell>
          <cell r="E572" t="str">
            <v>Labossiere</v>
          </cell>
          <cell r="F572" t="str">
            <v>Karen Labossiere</v>
          </cell>
          <cell r="G572">
            <v>2043466010</v>
          </cell>
        </row>
        <row r="573">
          <cell r="C573">
            <v>744</v>
          </cell>
          <cell r="D573" t="str">
            <v>Savitree</v>
          </cell>
          <cell r="E573" t="str">
            <v>De Castro</v>
          </cell>
          <cell r="F573" t="str">
            <v>Savitree De Castro</v>
          </cell>
          <cell r="G573">
            <v>9059277756</v>
          </cell>
        </row>
        <row r="574">
          <cell r="C574">
            <v>1260</v>
          </cell>
          <cell r="D574" t="str">
            <v>Carmela</v>
          </cell>
          <cell r="E574" t="str">
            <v>Piluso</v>
          </cell>
          <cell r="F574" t="str">
            <v>Carmela Piluso</v>
          </cell>
          <cell r="G574">
            <v>6049275567</v>
          </cell>
        </row>
        <row r="575">
          <cell r="C575">
            <v>1260</v>
          </cell>
          <cell r="D575" t="str">
            <v>Laura</v>
          </cell>
          <cell r="E575" t="str">
            <v>Brooker</v>
          </cell>
          <cell r="F575" t="str">
            <v>Laura Brooker</v>
          </cell>
          <cell r="G575">
            <v>6049275575</v>
          </cell>
        </row>
        <row r="576">
          <cell r="C576">
            <v>3257</v>
          </cell>
          <cell r="D576" t="str">
            <v>Miranda</v>
          </cell>
          <cell r="E576" t="str">
            <v>Rowson</v>
          </cell>
          <cell r="F576" t="str">
            <v>Miranda Rowson</v>
          </cell>
          <cell r="G576">
            <v>2048222370</v>
          </cell>
        </row>
        <row r="577">
          <cell r="C577">
            <v>9940</v>
          </cell>
          <cell r="D577" t="str">
            <v>Enrique</v>
          </cell>
          <cell r="E577" t="str">
            <v>Ostos Leal</v>
          </cell>
          <cell r="F577" t="str">
            <v>Enrique Ostos Leal</v>
          </cell>
          <cell r="G577">
            <v>2048222364</v>
          </cell>
        </row>
        <row r="578">
          <cell r="C578">
            <v>5092</v>
          </cell>
          <cell r="D578" t="str">
            <v>Kelly</v>
          </cell>
          <cell r="E578" t="str">
            <v>Rizzo</v>
          </cell>
          <cell r="F578" t="str">
            <v>Kelly Rizzo</v>
          </cell>
          <cell r="G578">
            <v>8073431855</v>
          </cell>
        </row>
        <row r="579">
          <cell r="C579">
            <v>5962</v>
          </cell>
          <cell r="D579" t="str">
            <v>Liz</v>
          </cell>
          <cell r="E579" t="str">
            <v>Badanai</v>
          </cell>
          <cell r="F579" t="str">
            <v>Liz Badanai</v>
          </cell>
          <cell r="G579">
            <v>8073431857</v>
          </cell>
        </row>
        <row r="580">
          <cell r="C580">
            <v>6572</v>
          </cell>
          <cell r="D580" t="str">
            <v>Oksana</v>
          </cell>
          <cell r="E580" t="str">
            <v>Tourko-Vieira</v>
          </cell>
          <cell r="F580" t="str">
            <v>Oksana Tourko-Vieira</v>
          </cell>
          <cell r="G580">
            <v>4166221665</v>
          </cell>
        </row>
        <row r="581">
          <cell r="C581">
            <v>6832</v>
          </cell>
          <cell r="D581" t="str">
            <v>Oi Lin Cindy</v>
          </cell>
          <cell r="E581" t="str">
            <v>Wong</v>
          </cell>
          <cell r="F581" t="str">
            <v>Oi Lin Cindy Wong</v>
          </cell>
          <cell r="G581">
            <v>4164971162</v>
          </cell>
        </row>
        <row r="582">
          <cell r="C582">
            <v>7619</v>
          </cell>
          <cell r="D582" t="str">
            <v>Jody</v>
          </cell>
          <cell r="E582" t="str">
            <v>Vass</v>
          </cell>
          <cell r="F582" t="str">
            <v>Jody Vass</v>
          </cell>
          <cell r="G582">
            <v>4035286961</v>
          </cell>
        </row>
        <row r="583">
          <cell r="C583">
            <v>5283</v>
          </cell>
          <cell r="D583" t="str">
            <v>Lynette</v>
          </cell>
          <cell r="E583" t="str">
            <v>Sampson</v>
          </cell>
          <cell r="F583" t="str">
            <v>Lynette Sampson</v>
          </cell>
          <cell r="G583">
            <v>9027945047</v>
          </cell>
        </row>
        <row r="584">
          <cell r="C584">
            <v>4240</v>
          </cell>
          <cell r="D584" t="str">
            <v>Alicia</v>
          </cell>
          <cell r="E584" t="str">
            <v>Kent</v>
          </cell>
          <cell r="F584" t="str">
            <v>Alicia Kent</v>
          </cell>
          <cell r="G584">
            <v>2507202955</v>
          </cell>
        </row>
        <row r="585">
          <cell r="C585">
            <v>4240</v>
          </cell>
          <cell r="D585" t="str">
            <v>Katie</v>
          </cell>
          <cell r="E585" t="str">
            <v>Messenger</v>
          </cell>
          <cell r="F585" t="str">
            <v>Katie Messenger</v>
          </cell>
          <cell r="G585">
            <v>2507202955</v>
          </cell>
        </row>
        <row r="586">
          <cell r="C586">
            <v>1486</v>
          </cell>
          <cell r="D586" t="str">
            <v>Jennifer</v>
          </cell>
          <cell r="E586" t="str">
            <v>Hearn</v>
          </cell>
          <cell r="F586" t="str">
            <v>Jennifer Hearn</v>
          </cell>
          <cell r="G586">
            <v>4037758052</v>
          </cell>
        </row>
        <row r="587">
          <cell r="C587">
            <v>1486</v>
          </cell>
          <cell r="D587" t="str">
            <v>Michelle</v>
          </cell>
          <cell r="E587" t="str">
            <v>Jones</v>
          </cell>
          <cell r="F587" t="str">
            <v>Michelle Jones</v>
          </cell>
          <cell r="G587">
            <v>4037758041</v>
          </cell>
        </row>
        <row r="588">
          <cell r="C588">
            <v>8300</v>
          </cell>
          <cell r="D588" t="str">
            <v>Tamara</v>
          </cell>
          <cell r="E588" t="str">
            <v>Boyd</v>
          </cell>
          <cell r="F588" t="str">
            <v>Tamara Boyd</v>
          </cell>
          <cell r="G588">
            <v>2503911003</v>
          </cell>
        </row>
        <row r="589">
          <cell r="C589">
            <v>8300</v>
          </cell>
          <cell r="D589" t="str">
            <v>Jonathan</v>
          </cell>
          <cell r="E589" t="str">
            <v>Lockyer</v>
          </cell>
          <cell r="F589" t="str">
            <v>Jonathan Lockyer</v>
          </cell>
          <cell r="G589">
            <v>2503911003</v>
          </cell>
        </row>
        <row r="590">
          <cell r="C590">
            <v>8300</v>
          </cell>
          <cell r="D590" t="str">
            <v>Linda</v>
          </cell>
          <cell r="E590" t="str">
            <v>Brilz</v>
          </cell>
          <cell r="F590" t="str">
            <v>Linda Brilz</v>
          </cell>
          <cell r="G590">
            <v>2503911044</v>
          </cell>
        </row>
        <row r="591">
          <cell r="C591">
            <v>5362</v>
          </cell>
          <cell r="D591" t="str">
            <v>Ali</v>
          </cell>
          <cell r="E591" t="str">
            <v>Nanji</v>
          </cell>
          <cell r="F591" t="str">
            <v>Ali Nanji</v>
          </cell>
          <cell r="G591">
            <v>4162395001</v>
          </cell>
        </row>
        <row r="592">
          <cell r="C592">
            <v>144</v>
          </cell>
          <cell r="D592" t="str">
            <v>Carlene</v>
          </cell>
          <cell r="E592" t="str">
            <v>Blackwood</v>
          </cell>
          <cell r="F592" t="str">
            <v>Carlene Blackwood</v>
          </cell>
          <cell r="G592">
            <v>9055695310</v>
          </cell>
        </row>
        <row r="593">
          <cell r="C593">
            <v>9987</v>
          </cell>
          <cell r="D593" t="str">
            <v>Fatima</v>
          </cell>
          <cell r="E593" t="str">
            <v>Pio</v>
          </cell>
          <cell r="F593" t="str">
            <v>Fatima Pio</v>
          </cell>
          <cell r="G593">
            <v>9058587818</v>
          </cell>
        </row>
        <row r="594">
          <cell r="C594">
            <v>7721</v>
          </cell>
          <cell r="D594" t="str">
            <v>Jocelyne</v>
          </cell>
          <cell r="E594" t="str">
            <v>Desnoyers</v>
          </cell>
          <cell r="F594" t="str">
            <v>Jocelyne Desnoyers</v>
          </cell>
          <cell r="G594">
            <v>4506537847</v>
          </cell>
        </row>
        <row r="595">
          <cell r="C595">
            <v>2462</v>
          </cell>
          <cell r="D595" t="str">
            <v>Gayle</v>
          </cell>
          <cell r="E595" t="str">
            <v>Veinot</v>
          </cell>
          <cell r="F595" t="str">
            <v>Gayle Veinot</v>
          </cell>
          <cell r="G595">
            <v>7055675344</v>
          </cell>
        </row>
        <row r="596">
          <cell r="C596">
            <v>1082</v>
          </cell>
          <cell r="D596" t="str">
            <v>Laurie</v>
          </cell>
          <cell r="E596" t="str">
            <v>Hagan</v>
          </cell>
          <cell r="F596" t="str">
            <v>Laurie Hagan</v>
          </cell>
          <cell r="G596">
            <v>6139302103</v>
          </cell>
        </row>
        <row r="597">
          <cell r="C597">
            <v>721</v>
          </cell>
          <cell r="D597" t="str">
            <v>Joanne</v>
          </cell>
          <cell r="E597" t="str">
            <v>Nault</v>
          </cell>
          <cell r="F597" t="str">
            <v>Joanne Nault</v>
          </cell>
          <cell r="G597">
            <v>8196912446</v>
          </cell>
        </row>
        <row r="598">
          <cell r="C598">
            <v>4121</v>
          </cell>
          <cell r="D598" t="str">
            <v>Kettie</v>
          </cell>
          <cell r="E598" t="str">
            <v>Belance</v>
          </cell>
          <cell r="F598" t="str">
            <v>Kettie Belance</v>
          </cell>
          <cell r="G598">
            <v>5148742680</v>
          </cell>
        </row>
        <row r="599">
          <cell r="C599">
            <v>4695</v>
          </cell>
          <cell r="D599" t="str">
            <v>Shareen</v>
          </cell>
          <cell r="E599" t="str">
            <v>Abdul-Mumin</v>
          </cell>
          <cell r="F599" t="str">
            <v>Shareen Abdul-Mumin</v>
          </cell>
          <cell r="G599">
            <v>6045423117</v>
          </cell>
        </row>
        <row r="600">
          <cell r="C600">
            <v>5000</v>
          </cell>
          <cell r="D600" t="str">
            <v>Natasha</v>
          </cell>
          <cell r="E600" t="str">
            <v>Sazonova</v>
          </cell>
          <cell r="F600" t="str">
            <v>Natasha Sazonova</v>
          </cell>
          <cell r="G600">
            <v>2504912888</v>
          </cell>
        </row>
        <row r="601">
          <cell r="C601">
            <v>5000</v>
          </cell>
          <cell r="D601" t="str">
            <v>Donna</v>
          </cell>
          <cell r="E601" t="str">
            <v>Jost</v>
          </cell>
          <cell r="F601" t="str">
            <v>Donna Jost</v>
          </cell>
          <cell r="G601">
            <v>2504912819</v>
          </cell>
        </row>
        <row r="602">
          <cell r="C602">
            <v>3982</v>
          </cell>
          <cell r="D602" t="str">
            <v>Christa</v>
          </cell>
          <cell r="E602" t="str">
            <v>Jessop</v>
          </cell>
          <cell r="F602" t="str">
            <v>Christa Jessop</v>
          </cell>
          <cell r="G602">
            <v>6139251798</v>
          </cell>
        </row>
        <row r="603">
          <cell r="C603">
            <v>4160</v>
          </cell>
          <cell r="D603" t="str">
            <v>Alexandra</v>
          </cell>
          <cell r="E603" t="str">
            <v>Visscher</v>
          </cell>
          <cell r="F603" t="str">
            <v>Alexandra Visscher</v>
          </cell>
          <cell r="G603">
            <v>2504904410</v>
          </cell>
        </row>
        <row r="604">
          <cell r="C604">
            <v>372</v>
          </cell>
          <cell r="D604" t="str">
            <v>Amy</v>
          </cell>
          <cell r="E604" t="str">
            <v>Parnell</v>
          </cell>
          <cell r="F604" t="str">
            <v>Amy Parnell</v>
          </cell>
          <cell r="G604">
            <v>6137214644</v>
          </cell>
        </row>
        <row r="605">
          <cell r="C605">
            <v>712</v>
          </cell>
          <cell r="D605" t="str">
            <v>Jennifer</v>
          </cell>
          <cell r="E605" t="str">
            <v>Broeders</v>
          </cell>
          <cell r="F605" t="str">
            <v>Jennifer Broeders</v>
          </cell>
          <cell r="G605">
            <v>9053195028</v>
          </cell>
        </row>
        <row r="606">
          <cell r="C606">
            <v>712</v>
          </cell>
          <cell r="D606" t="str">
            <v>Nancy</v>
          </cell>
          <cell r="E606" t="str">
            <v>Hiscock</v>
          </cell>
          <cell r="F606" t="str">
            <v>Nancy Hiscock</v>
          </cell>
          <cell r="G606">
            <v>9053195029</v>
          </cell>
        </row>
        <row r="607">
          <cell r="C607">
            <v>8890</v>
          </cell>
          <cell r="D607" t="str">
            <v>Candice</v>
          </cell>
          <cell r="E607" t="str">
            <v>Mellus</v>
          </cell>
          <cell r="F607" t="str">
            <v>Candice Mellus</v>
          </cell>
          <cell r="G607">
            <v>2507174839</v>
          </cell>
        </row>
        <row r="608">
          <cell r="C608">
            <v>7662</v>
          </cell>
          <cell r="D608" t="str">
            <v>Kevin</v>
          </cell>
          <cell r="E608" t="str">
            <v>Williams</v>
          </cell>
          <cell r="F608" t="str">
            <v>Kevin Williams</v>
          </cell>
          <cell r="G608">
            <v>9056896007</v>
          </cell>
        </row>
        <row r="609">
          <cell r="C609">
            <v>1104</v>
          </cell>
          <cell r="D609" t="str">
            <v>Pierre</v>
          </cell>
          <cell r="E609" t="str">
            <v>Bellefleur</v>
          </cell>
          <cell r="F609" t="str">
            <v>Pierre Bellefleur</v>
          </cell>
          <cell r="G609">
            <v>5064739757</v>
          </cell>
        </row>
        <row r="610">
          <cell r="C610">
            <v>8160</v>
          </cell>
          <cell r="D610" t="str">
            <v>Abby</v>
          </cell>
          <cell r="E610" t="str">
            <v>Johal</v>
          </cell>
          <cell r="F610" t="str">
            <v>Abby Johal</v>
          </cell>
          <cell r="G610">
            <v>2503564768</v>
          </cell>
        </row>
        <row r="611">
          <cell r="C611">
            <v>890</v>
          </cell>
          <cell r="D611" t="str">
            <v>Marco Hayden</v>
          </cell>
          <cell r="E611" t="str">
            <v>Garcia</v>
          </cell>
          <cell r="F611" t="str">
            <v>Marco Hayden Garcia</v>
          </cell>
          <cell r="G611">
            <v>9059702091</v>
          </cell>
        </row>
        <row r="612">
          <cell r="C612">
            <v>7842</v>
          </cell>
          <cell r="D612" t="str">
            <v>Hilary</v>
          </cell>
          <cell r="E612" t="str">
            <v>Stevens</v>
          </cell>
          <cell r="F612" t="str">
            <v>Hilary Stevens</v>
          </cell>
          <cell r="G612">
            <v>9056657214</v>
          </cell>
        </row>
        <row r="613">
          <cell r="C613">
            <v>991</v>
          </cell>
          <cell r="D613" t="str">
            <v>Melissa</v>
          </cell>
          <cell r="E613" t="str">
            <v>Screnci</v>
          </cell>
          <cell r="F613" t="str">
            <v>Melissa Screnci</v>
          </cell>
          <cell r="G613">
            <v>5146846242</v>
          </cell>
        </row>
        <row r="614">
          <cell r="C614">
            <v>5520</v>
          </cell>
          <cell r="D614" t="str">
            <v>Val</v>
          </cell>
          <cell r="E614" t="str">
            <v>Scott</v>
          </cell>
          <cell r="F614" t="str">
            <v>Val Scott</v>
          </cell>
          <cell r="G614">
            <v>6046658927</v>
          </cell>
        </row>
        <row r="615">
          <cell r="C615">
            <v>2752</v>
          </cell>
          <cell r="D615" t="str">
            <v>Fatima</v>
          </cell>
          <cell r="E615" t="str">
            <v>Jonuzi</v>
          </cell>
          <cell r="F615" t="str">
            <v>Fatima Jonuzi</v>
          </cell>
          <cell r="G615">
            <v>5196806003</v>
          </cell>
        </row>
        <row r="616">
          <cell r="C616">
            <v>1532</v>
          </cell>
          <cell r="D616" t="str">
            <v>Astra</v>
          </cell>
          <cell r="E616" t="str">
            <v>Maggiacomo</v>
          </cell>
          <cell r="F616" t="str">
            <v>Astra Maggiacomo</v>
          </cell>
          <cell r="G616">
            <v>9052573390</v>
          </cell>
        </row>
        <row r="617">
          <cell r="C617">
            <v>1532</v>
          </cell>
          <cell r="D617" t="str">
            <v>Danielle</v>
          </cell>
          <cell r="E617" t="str">
            <v>Oswell</v>
          </cell>
          <cell r="F617" t="str">
            <v>Danielle Oswell</v>
          </cell>
          <cell r="G617">
            <v>9052573390</v>
          </cell>
        </row>
        <row r="618">
          <cell r="C618">
            <v>1532</v>
          </cell>
          <cell r="D618" t="str">
            <v>David</v>
          </cell>
          <cell r="E618" t="str">
            <v>King</v>
          </cell>
          <cell r="F618" t="str">
            <v>David King</v>
          </cell>
          <cell r="G618">
            <v>9052573390</v>
          </cell>
        </row>
        <row r="619">
          <cell r="C619">
            <v>6172</v>
          </cell>
          <cell r="D619" t="str">
            <v>Jamie</v>
          </cell>
          <cell r="E619" t="str">
            <v>Cleaver</v>
          </cell>
          <cell r="F619" t="str">
            <v>Jamie Cleaver</v>
          </cell>
          <cell r="G619">
            <v>4164317901</v>
          </cell>
        </row>
        <row r="620">
          <cell r="C620">
            <v>434</v>
          </cell>
          <cell r="D620" t="str">
            <v>Barbara</v>
          </cell>
          <cell r="E620" t="str">
            <v>Johnston</v>
          </cell>
          <cell r="F620" t="str">
            <v>Barbara Johnston</v>
          </cell>
          <cell r="G620">
            <v>7804106088</v>
          </cell>
        </row>
        <row r="621">
          <cell r="C621">
            <v>4702</v>
          </cell>
          <cell r="D621" t="str">
            <v>Barbara</v>
          </cell>
          <cell r="E621" t="str">
            <v>Low</v>
          </cell>
          <cell r="F621" t="str">
            <v>Barbara Low</v>
          </cell>
          <cell r="G621">
            <v>6132837229</v>
          </cell>
        </row>
        <row r="622">
          <cell r="C622">
            <v>16501</v>
          </cell>
          <cell r="D622" t="str">
            <v>Dawnne</v>
          </cell>
          <cell r="E622" t="str">
            <v>Mootilal</v>
          </cell>
          <cell r="F622" t="str">
            <v>Dawnne Mootilal</v>
          </cell>
          <cell r="G622">
            <v>8688001722</v>
          </cell>
        </row>
        <row r="623">
          <cell r="C623">
            <v>16501</v>
          </cell>
          <cell r="D623" t="str">
            <v>Tara</v>
          </cell>
          <cell r="E623" t="str">
            <v>Lopes</v>
          </cell>
          <cell r="F623" t="str">
            <v>Tara Lopes</v>
          </cell>
          <cell r="G623">
            <v>8686257288</v>
          </cell>
        </row>
        <row r="624">
          <cell r="C624">
            <v>1411</v>
          </cell>
          <cell r="D624" t="str">
            <v>Catherine</v>
          </cell>
          <cell r="E624" t="str">
            <v>Charalabous</v>
          </cell>
          <cell r="F624" t="str">
            <v>Catherine Charalabous</v>
          </cell>
          <cell r="G624">
            <v>4506617772</v>
          </cell>
        </row>
        <row r="625">
          <cell r="C625">
            <v>2301</v>
          </cell>
          <cell r="D625" t="str">
            <v>Farah</v>
          </cell>
          <cell r="E625" t="str">
            <v>Fanzolato</v>
          </cell>
          <cell r="F625" t="str">
            <v>Farah Fanzolato</v>
          </cell>
          <cell r="G625">
            <v>4506863394</v>
          </cell>
        </row>
        <row r="626">
          <cell r="C626">
            <v>5971</v>
          </cell>
          <cell r="D626" t="str">
            <v>Manon</v>
          </cell>
          <cell r="E626" t="str">
            <v>Boisclair</v>
          </cell>
          <cell r="F626" t="str">
            <v>Manon Boisclair</v>
          </cell>
          <cell r="G626">
            <v>8196913603</v>
          </cell>
        </row>
        <row r="627">
          <cell r="C627">
            <v>4366</v>
          </cell>
          <cell r="D627" t="str">
            <v>Nellie</v>
          </cell>
          <cell r="E627" t="str">
            <v>Coutinho</v>
          </cell>
          <cell r="F627" t="str">
            <v>Nellie Coutinho</v>
          </cell>
          <cell r="G627">
            <v>5197404091</v>
          </cell>
        </row>
        <row r="628">
          <cell r="C628">
            <v>557</v>
          </cell>
          <cell r="D628" t="str">
            <v>Dolores</v>
          </cell>
          <cell r="E628" t="str">
            <v>Krukoff</v>
          </cell>
          <cell r="F628" t="str">
            <v>Dolores Krukoff</v>
          </cell>
          <cell r="G628">
            <v>3069333495</v>
          </cell>
        </row>
        <row r="629">
          <cell r="C629">
            <v>4392</v>
          </cell>
          <cell r="D629" t="str">
            <v>Christine</v>
          </cell>
          <cell r="E629" t="str">
            <v>Polutanovich</v>
          </cell>
          <cell r="F629" t="str">
            <v>Christine Polutanovich</v>
          </cell>
          <cell r="G629">
            <v>7052544778</v>
          </cell>
        </row>
        <row r="630">
          <cell r="C630">
            <v>4392</v>
          </cell>
          <cell r="D630" t="str">
            <v>Wendy</v>
          </cell>
          <cell r="E630" t="str">
            <v>Crysler</v>
          </cell>
          <cell r="F630" t="str">
            <v>Wendy Crysler</v>
          </cell>
          <cell r="G630">
            <v>7052544279</v>
          </cell>
        </row>
        <row r="631">
          <cell r="C631">
            <v>1460</v>
          </cell>
          <cell r="D631" t="str">
            <v>Kimberly</v>
          </cell>
          <cell r="E631" t="str">
            <v>Wittenberg</v>
          </cell>
          <cell r="F631" t="str">
            <v>Kimberly Wittenberg</v>
          </cell>
          <cell r="G631">
            <v>6047561434</v>
          </cell>
        </row>
        <row r="632">
          <cell r="C632">
            <v>1460</v>
          </cell>
          <cell r="D632" t="str">
            <v>Shauna</v>
          </cell>
          <cell r="E632" t="str">
            <v>Johnson</v>
          </cell>
          <cell r="F632" t="str">
            <v>Shauna Johnson</v>
          </cell>
          <cell r="G632">
            <v>6047561421</v>
          </cell>
        </row>
        <row r="633">
          <cell r="C633">
            <v>8890</v>
          </cell>
          <cell r="D633" t="str">
            <v>Stephanie</v>
          </cell>
          <cell r="E633" t="str">
            <v>Halcro</v>
          </cell>
          <cell r="F633" t="str">
            <v>Stephanie Halcro</v>
          </cell>
          <cell r="G633">
            <v>6047561421</v>
          </cell>
        </row>
        <row r="634">
          <cell r="C634">
            <v>7920</v>
          </cell>
          <cell r="D634" t="str">
            <v>Jacqueline</v>
          </cell>
          <cell r="E634" t="str">
            <v>Rivard</v>
          </cell>
          <cell r="F634" t="str">
            <v>Jacqueline Rivard</v>
          </cell>
          <cell r="G634">
            <v>2505584371</v>
          </cell>
        </row>
        <row r="635">
          <cell r="C635">
            <v>3051</v>
          </cell>
          <cell r="D635" t="str">
            <v>Patricia</v>
          </cell>
          <cell r="E635" t="str">
            <v>Figueroa</v>
          </cell>
          <cell r="F635" t="str">
            <v>Patricia Figueroa</v>
          </cell>
          <cell r="G635">
            <v>5148568922</v>
          </cell>
        </row>
        <row r="636">
          <cell r="C636">
            <v>3051</v>
          </cell>
          <cell r="D636" t="str">
            <v>Jeffery</v>
          </cell>
          <cell r="E636" t="str">
            <v>Horne</v>
          </cell>
          <cell r="F636" t="str">
            <v>Jeffery Horne</v>
          </cell>
          <cell r="G636">
            <v>5148568999</v>
          </cell>
        </row>
        <row r="637">
          <cell r="C637">
            <v>9277</v>
          </cell>
          <cell r="D637" t="str">
            <v>May</v>
          </cell>
          <cell r="E637" t="str">
            <v>Al-Chadirji</v>
          </cell>
          <cell r="F637" t="str">
            <v>May Al-Chadirji</v>
          </cell>
          <cell r="G637">
            <v>6138254491</v>
          </cell>
        </row>
        <row r="638">
          <cell r="C638">
            <v>9277</v>
          </cell>
          <cell r="D638" t="str">
            <v>Lindsay</v>
          </cell>
          <cell r="E638" t="str">
            <v>Henry</v>
          </cell>
          <cell r="F638" t="str">
            <v>Lindsay Henry</v>
          </cell>
          <cell r="G638">
            <v>6138254491</v>
          </cell>
        </row>
        <row r="639">
          <cell r="C639">
            <v>7572</v>
          </cell>
          <cell r="D639" t="str">
            <v>Karen</v>
          </cell>
          <cell r="E639" t="str">
            <v>Thibeault</v>
          </cell>
          <cell r="F639" t="str">
            <v>Karen Thibeault</v>
          </cell>
          <cell r="G639">
            <v>7058974255</v>
          </cell>
        </row>
        <row r="640">
          <cell r="C640">
            <v>7572</v>
          </cell>
          <cell r="D640" t="str">
            <v>Heather</v>
          </cell>
          <cell r="E640" t="str">
            <v>Fleury</v>
          </cell>
          <cell r="F640" t="str">
            <v>Heather Fleury</v>
          </cell>
          <cell r="G640">
            <v>7058974255</v>
          </cell>
        </row>
        <row r="641">
          <cell r="C641">
            <v>3840</v>
          </cell>
          <cell r="D641" t="str">
            <v>Jenn</v>
          </cell>
          <cell r="E641" t="str">
            <v>Nemeth</v>
          </cell>
          <cell r="F641" t="str">
            <v>Jenn Nemeth</v>
          </cell>
          <cell r="G641">
            <v>6049816544</v>
          </cell>
        </row>
        <row r="642">
          <cell r="C642">
            <v>1271</v>
          </cell>
          <cell r="D642" t="str">
            <v>Gina</v>
          </cell>
          <cell r="E642" t="str">
            <v>Procaccini</v>
          </cell>
          <cell r="F642" t="str">
            <v>Gina Procaccini</v>
          </cell>
          <cell r="G642">
            <v>5146367338</v>
          </cell>
        </row>
        <row r="643">
          <cell r="C643">
            <v>4540</v>
          </cell>
          <cell r="D643" t="str">
            <v>Marie</v>
          </cell>
          <cell r="E643" t="str">
            <v>Harder</v>
          </cell>
          <cell r="F643" t="str">
            <v>Marie Harder</v>
          </cell>
          <cell r="G643">
            <v>2509604615</v>
          </cell>
        </row>
        <row r="644">
          <cell r="C644">
            <v>4540</v>
          </cell>
          <cell r="D644" t="str">
            <v>Loretta</v>
          </cell>
          <cell r="E644" t="str">
            <v>Sumanik</v>
          </cell>
          <cell r="F644" t="str">
            <v>Loretta Sumanik</v>
          </cell>
          <cell r="G644">
            <v>2509604598</v>
          </cell>
        </row>
        <row r="645">
          <cell r="C645">
            <v>7408</v>
          </cell>
          <cell r="D645" t="str">
            <v>Nicole</v>
          </cell>
          <cell r="E645" t="str">
            <v>Cook</v>
          </cell>
          <cell r="F645" t="str">
            <v>Nicole Cook</v>
          </cell>
          <cell r="G645">
            <v>3069333599</v>
          </cell>
        </row>
        <row r="646">
          <cell r="C646">
            <v>7408</v>
          </cell>
          <cell r="D646" t="str">
            <v>Troy</v>
          </cell>
          <cell r="E646" t="str">
            <v>Boyenko</v>
          </cell>
          <cell r="F646" t="str">
            <v>Troy Boyenko</v>
          </cell>
          <cell r="G646">
            <v>3069333599</v>
          </cell>
        </row>
        <row r="647">
          <cell r="C647">
            <v>1120</v>
          </cell>
          <cell r="D647" t="str">
            <v>Christine</v>
          </cell>
          <cell r="E647" t="str">
            <v>Corp</v>
          </cell>
          <cell r="F647" t="str">
            <v>Christine Corp</v>
          </cell>
          <cell r="G647">
            <v>2503911012</v>
          </cell>
        </row>
        <row r="648">
          <cell r="C648">
            <v>1280</v>
          </cell>
          <cell r="D648" t="str">
            <v>Wendy</v>
          </cell>
          <cell r="E648" t="str">
            <v>Orli</v>
          </cell>
          <cell r="F648" t="str">
            <v>Wendy Orli</v>
          </cell>
          <cell r="G648">
            <v>2508977293</v>
          </cell>
        </row>
        <row r="649">
          <cell r="C649">
            <v>1040</v>
          </cell>
          <cell r="D649" t="str">
            <v>Kathy</v>
          </cell>
          <cell r="E649" t="str">
            <v>Parrish</v>
          </cell>
          <cell r="F649" t="str">
            <v>Kathy Parrish</v>
          </cell>
          <cell r="G649">
            <v>6045562186</v>
          </cell>
        </row>
        <row r="650">
          <cell r="C650">
            <v>1040</v>
          </cell>
          <cell r="D650" t="str">
            <v>Shannon</v>
          </cell>
          <cell r="E650" t="str">
            <v>Giesbrecht</v>
          </cell>
          <cell r="F650" t="str">
            <v>Shannon Giesbrecht</v>
          </cell>
          <cell r="G650">
            <v>6048555329</v>
          </cell>
        </row>
        <row r="651">
          <cell r="C651">
            <v>1772</v>
          </cell>
          <cell r="D651" t="str">
            <v>Michael</v>
          </cell>
          <cell r="E651" t="str">
            <v>Gardiner</v>
          </cell>
          <cell r="F651" t="str">
            <v>Michael Gardiner</v>
          </cell>
          <cell r="G651">
            <v>5195752304</v>
          </cell>
        </row>
        <row r="652">
          <cell r="C652">
            <v>1720</v>
          </cell>
          <cell r="D652" t="str">
            <v>Charmaine</v>
          </cell>
          <cell r="E652" t="str">
            <v>Matthews</v>
          </cell>
          <cell r="F652" t="str">
            <v>Charmaine Matthews</v>
          </cell>
          <cell r="G652">
            <v>9054275664</v>
          </cell>
        </row>
        <row r="653">
          <cell r="C653">
            <v>9857</v>
          </cell>
          <cell r="D653" t="str">
            <v>Debbie</v>
          </cell>
          <cell r="E653" t="str">
            <v>Vaillancourt</v>
          </cell>
          <cell r="F653" t="str">
            <v>Debbie Vaillancourt</v>
          </cell>
          <cell r="G653">
            <v>7053266335</v>
          </cell>
        </row>
        <row r="654">
          <cell r="C654">
            <v>7171</v>
          </cell>
          <cell r="D654" t="str">
            <v>Caroline</v>
          </cell>
          <cell r="E654" t="str">
            <v>Lemieux</v>
          </cell>
          <cell r="F654" t="str">
            <v>Caroline Lemieux</v>
          </cell>
          <cell r="G654">
            <v>5146308446</v>
          </cell>
        </row>
        <row r="655">
          <cell r="C655">
            <v>5562</v>
          </cell>
          <cell r="D655" t="str">
            <v>Esther</v>
          </cell>
          <cell r="E655" t="str">
            <v>Meza</v>
          </cell>
          <cell r="F655" t="str">
            <v>Esther Meza</v>
          </cell>
          <cell r="G655">
            <v>4169743808</v>
          </cell>
        </row>
        <row r="656">
          <cell r="C656">
            <v>5625</v>
          </cell>
          <cell r="D656" t="str">
            <v>Christine</v>
          </cell>
          <cell r="E656" t="str">
            <v>James</v>
          </cell>
          <cell r="F656" t="str">
            <v>Christine James</v>
          </cell>
          <cell r="G656">
            <v>2423228700</v>
          </cell>
        </row>
        <row r="657">
          <cell r="C657">
            <v>2240</v>
          </cell>
          <cell r="D657" t="str">
            <v>Shanon</v>
          </cell>
          <cell r="E657" t="str">
            <v>Hiebert</v>
          </cell>
          <cell r="F657" t="str">
            <v>Shanon Hiebert</v>
          </cell>
          <cell r="G657">
            <v>2508456050</v>
          </cell>
        </row>
        <row r="658">
          <cell r="C658">
            <v>2147</v>
          </cell>
          <cell r="D658" t="str">
            <v>Christine</v>
          </cell>
          <cell r="E658" t="str">
            <v>Maciejkow</v>
          </cell>
          <cell r="F658" t="str">
            <v>Christine Maciejkow</v>
          </cell>
          <cell r="G658">
            <v>2049886324</v>
          </cell>
        </row>
        <row r="659">
          <cell r="C659">
            <v>2147</v>
          </cell>
          <cell r="D659" t="str">
            <v>Kim</v>
          </cell>
          <cell r="E659" t="str">
            <v>Imesch</v>
          </cell>
          <cell r="F659" t="str">
            <v>Kim Imesch</v>
          </cell>
          <cell r="G659">
            <v>2049886618</v>
          </cell>
        </row>
        <row r="660">
          <cell r="C660">
            <v>2000</v>
          </cell>
          <cell r="D660" t="str">
            <v>Anita</v>
          </cell>
          <cell r="E660" t="str">
            <v>Bullen</v>
          </cell>
          <cell r="F660" t="str">
            <v>Anita Bullen</v>
          </cell>
          <cell r="G660">
            <v>6048865401</v>
          </cell>
        </row>
        <row r="661">
          <cell r="C661">
            <v>3132</v>
          </cell>
          <cell r="D661" t="str">
            <v>Marleen</v>
          </cell>
          <cell r="E661" t="str">
            <v>Dorling</v>
          </cell>
          <cell r="F661" t="str">
            <v>Marleen Dorling</v>
          </cell>
          <cell r="G661">
            <v>9058978321</v>
          </cell>
        </row>
        <row r="662">
          <cell r="C662">
            <v>4902</v>
          </cell>
          <cell r="D662" t="str">
            <v>Stacey</v>
          </cell>
          <cell r="E662" t="str">
            <v>Dotzert</v>
          </cell>
          <cell r="F662" t="str">
            <v>Stacey Dotzert</v>
          </cell>
          <cell r="G662">
            <v>5192716546</v>
          </cell>
        </row>
        <row r="663">
          <cell r="C663">
            <v>192</v>
          </cell>
          <cell r="D663" t="str">
            <v>Sabreena</v>
          </cell>
          <cell r="E663" t="str">
            <v>Moonsee</v>
          </cell>
          <cell r="F663" t="str">
            <v>Sabreena Moonsee</v>
          </cell>
          <cell r="G663">
            <v>9057383223</v>
          </cell>
        </row>
        <row r="664">
          <cell r="C664">
            <v>192</v>
          </cell>
          <cell r="D664" t="str">
            <v>Rose</v>
          </cell>
          <cell r="E664" t="str">
            <v>Gulli</v>
          </cell>
          <cell r="F664" t="str">
            <v>Rose Gulli</v>
          </cell>
          <cell r="G664">
            <v>9057383723</v>
          </cell>
        </row>
        <row r="665">
          <cell r="C665">
            <v>1278</v>
          </cell>
          <cell r="D665" t="str">
            <v>Anjali</v>
          </cell>
          <cell r="E665" t="str">
            <v>Murray</v>
          </cell>
          <cell r="F665" t="str">
            <v>Anjali Murray</v>
          </cell>
          <cell r="G665">
            <v>6048204718</v>
          </cell>
        </row>
        <row r="666">
          <cell r="C666">
            <v>1278</v>
          </cell>
          <cell r="D666" t="str">
            <v>Lindsay</v>
          </cell>
          <cell r="E666" t="str">
            <v>Lemire</v>
          </cell>
          <cell r="F666" t="str">
            <v>Lindsay Lemire</v>
          </cell>
          <cell r="G666">
            <v>6048204701</v>
          </cell>
        </row>
        <row r="667">
          <cell r="C667">
            <v>6840</v>
          </cell>
          <cell r="D667" t="str">
            <v>Anna</v>
          </cell>
          <cell r="E667" t="str">
            <v>Chin</v>
          </cell>
          <cell r="F667" t="str">
            <v>Anna Chin</v>
          </cell>
          <cell r="G667">
            <v>6046658739</v>
          </cell>
        </row>
        <row r="668">
          <cell r="C668">
            <v>6840</v>
          </cell>
          <cell r="D668" t="str">
            <v>Nicole</v>
          </cell>
          <cell r="E668" t="str">
            <v>Dalton</v>
          </cell>
          <cell r="F668" t="str">
            <v>Nicole Dalton</v>
          </cell>
          <cell r="G668">
            <v>6046562919</v>
          </cell>
        </row>
        <row r="669">
          <cell r="C669">
            <v>6840</v>
          </cell>
          <cell r="D669" t="str">
            <v>Tracy</v>
          </cell>
          <cell r="E669" t="str">
            <v>Tees</v>
          </cell>
          <cell r="F669" t="str">
            <v>Tracy Tees</v>
          </cell>
          <cell r="G669">
            <v>6046562919</v>
          </cell>
        </row>
        <row r="670">
          <cell r="C670">
            <v>8562</v>
          </cell>
          <cell r="D670" t="str">
            <v>Kim</v>
          </cell>
          <cell r="E670" t="str">
            <v>Agnew</v>
          </cell>
          <cell r="F670" t="str">
            <v>Kim Agnew</v>
          </cell>
          <cell r="G670">
            <v>9058925175</v>
          </cell>
        </row>
        <row r="671">
          <cell r="C671">
            <v>5882</v>
          </cell>
          <cell r="D671" t="str">
            <v>Natosha</v>
          </cell>
          <cell r="E671" t="str">
            <v>Broome</v>
          </cell>
          <cell r="F671" t="str">
            <v>Natosha Broome</v>
          </cell>
          <cell r="G671">
            <v>4166363186</v>
          </cell>
        </row>
        <row r="672">
          <cell r="C672">
            <v>1544</v>
          </cell>
          <cell r="D672" t="str">
            <v>Sherri</v>
          </cell>
          <cell r="E672" t="str">
            <v>Blakely</v>
          </cell>
          <cell r="F672" t="str">
            <v>Sherri Blakely</v>
          </cell>
          <cell r="G672">
            <v>5066270855</v>
          </cell>
        </row>
        <row r="673">
          <cell r="C673">
            <v>5064</v>
          </cell>
          <cell r="D673" t="str">
            <v>Bonnie</v>
          </cell>
          <cell r="E673" t="str">
            <v>Garnhum</v>
          </cell>
          <cell r="F673" t="str">
            <v>Bonnie Garnhum</v>
          </cell>
          <cell r="G673">
            <v>9026289154</v>
          </cell>
        </row>
        <row r="674">
          <cell r="C674">
            <v>285</v>
          </cell>
          <cell r="D674" t="str">
            <v>Nicole Marie</v>
          </cell>
          <cell r="E674" t="str">
            <v>Merritt</v>
          </cell>
          <cell r="F674" t="str">
            <v>Nicole Marie Merritt</v>
          </cell>
          <cell r="G674">
            <v>4033204823</v>
          </cell>
        </row>
        <row r="675">
          <cell r="C675">
            <v>4330</v>
          </cell>
          <cell r="D675" t="str">
            <v>Anna</v>
          </cell>
          <cell r="E675" t="str">
            <v>Dutta</v>
          </cell>
          <cell r="F675" t="str">
            <v>Anna Dutta</v>
          </cell>
          <cell r="G675">
            <v>6049275536</v>
          </cell>
        </row>
        <row r="676">
          <cell r="C676">
            <v>9573</v>
          </cell>
          <cell r="D676" t="str">
            <v>Catherine</v>
          </cell>
          <cell r="E676" t="str">
            <v>Estabrooks</v>
          </cell>
          <cell r="F676" t="str">
            <v>Catherine Estabrooks</v>
          </cell>
          <cell r="G676">
            <v>7097588622</v>
          </cell>
        </row>
        <row r="677">
          <cell r="C677">
            <v>9</v>
          </cell>
          <cell r="D677" t="str">
            <v>Pauline</v>
          </cell>
          <cell r="E677" t="str">
            <v>Pender</v>
          </cell>
          <cell r="F677" t="str">
            <v>Pauline Pender</v>
          </cell>
          <cell r="G677">
            <v>4035036061</v>
          </cell>
        </row>
        <row r="678">
          <cell r="C678">
            <v>9</v>
          </cell>
          <cell r="D678" t="str">
            <v>Annie</v>
          </cell>
          <cell r="E678" t="str">
            <v>Moser</v>
          </cell>
          <cell r="F678" t="str">
            <v>Annie Moser</v>
          </cell>
          <cell r="G678">
            <v>4032923205</v>
          </cell>
        </row>
        <row r="679">
          <cell r="C679">
            <v>9</v>
          </cell>
          <cell r="D679" t="str">
            <v>David</v>
          </cell>
          <cell r="E679" t="str">
            <v>Maxwell</v>
          </cell>
          <cell r="F679" t="str">
            <v>David Maxwell</v>
          </cell>
          <cell r="G679">
            <v>4032923874</v>
          </cell>
        </row>
        <row r="680">
          <cell r="C680">
            <v>9</v>
          </cell>
          <cell r="D680" t="str">
            <v>Vivi</v>
          </cell>
          <cell r="E680" t="str">
            <v>Moehad</v>
          </cell>
          <cell r="F680" t="str">
            <v>Vivi Moehad</v>
          </cell>
          <cell r="G680">
            <v>4032923940</v>
          </cell>
        </row>
        <row r="681">
          <cell r="C681">
            <v>6113</v>
          </cell>
          <cell r="D681" t="str">
            <v>Dina</v>
          </cell>
          <cell r="E681" t="str">
            <v>Spillner</v>
          </cell>
          <cell r="F681" t="str">
            <v>Dina Spillner</v>
          </cell>
          <cell r="G681">
            <v>9024214666</v>
          </cell>
        </row>
        <row r="682">
          <cell r="C682">
            <v>2074</v>
          </cell>
          <cell r="D682" t="str">
            <v>Ana</v>
          </cell>
          <cell r="E682" t="str">
            <v>Krstinov</v>
          </cell>
          <cell r="F682" t="str">
            <v>Ana Krstinov</v>
          </cell>
          <cell r="G682">
            <v>4163658257</v>
          </cell>
        </row>
        <row r="683">
          <cell r="C683">
            <v>4990</v>
          </cell>
          <cell r="D683" t="str">
            <v>Chelsea</v>
          </cell>
          <cell r="E683" t="str">
            <v>Vetter</v>
          </cell>
          <cell r="F683" t="str">
            <v>Chelsea Vetter</v>
          </cell>
          <cell r="G683">
            <v>2508333683</v>
          </cell>
        </row>
        <row r="684">
          <cell r="C684">
            <v>6147</v>
          </cell>
          <cell r="D684" t="str">
            <v>Jan</v>
          </cell>
          <cell r="E684" t="str">
            <v>Chambers</v>
          </cell>
          <cell r="F684" t="str">
            <v>Jan Chambers</v>
          </cell>
          <cell r="G684">
            <v>2044674555</v>
          </cell>
        </row>
        <row r="685">
          <cell r="C685">
            <v>6147</v>
          </cell>
          <cell r="D685" t="str">
            <v>Jolene</v>
          </cell>
          <cell r="E685" t="str">
            <v>Kisiloski</v>
          </cell>
          <cell r="F685" t="str">
            <v>Jolene Kisiloski</v>
          </cell>
          <cell r="G685">
            <v>2044674555</v>
          </cell>
        </row>
        <row r="686">
          <cell r="C686">
            <v>5173</v>
          </cell>
          <cell r="D686" t="str">
            <v>Jeannie</v>
          </cell>
          <cell r="E686" t="str">
            <v>Camilli</v>
          </cell>
          <cell r="F686" t="str">
            <v>Jeannie Camilli</v>
          </cell>
          <cell r="G686">
            <v>9028624573</v>
          </cell>
        </row>
        <row r="687">
          <cell r="C687">
            <v>2214</v>
          </cell>
          <cell r="D687" t="str">
            <v>Cara</v>
          </cell>
          <cell r="E687" t="str">
            <v>Mellor</v>
          </cell>
          <cell r="F687" t="str">
            <v>Cara Mellor</v>
          </cell>
          <cell r="G687">
            <v>3067900510</v>
          </cell>
        </row>
        <row r="688">
          <cell r="C688">
            <v>1592</v>
          </cell>
          <cell r="D688" t="str">
            <v>Susan</v>
          </cell>
          <cell r="E688" t="str">
            <v>Carmody</v>
          </cell>
          <cell r="F688" t="str">
            <v>Susan Carmody</v>
          </cell>
          <cell r="G688">
            <v>8072742046</v>
          </cell>
        </row>
        <row r="689">
          <cell r="C689">
            <v>3202</v>
          </cell>
          <cell r="D689" t="str">
            <v>Bonnie</v>
          </cell>
          <cell r="E689" t="str">
            <v>Bergeron</v>
          </cell>
          <cell r="F689" t="str">
            <v>Bonnie Bergeron</v>
          </cell>
          <cell r="G689">
            <v>6138352635</v>
          </cell>
        </row>
        <row r="690">
          <cell r="C690">
            <v>4252</v>
          </cell>
          <cell r="D690" t="str">
            <v>Gerri</v>
          </cell>
          <cell r="E690" t="str">
            <v>Minichiello</v>
          </cell>
          <cell r="F690" t="str">
            <v>Gerri Minichiello</v>
          </cell>
          <cell r="G690">
            <v>9056883771</v>
          </cell>
        </row>
        <row r="691">
          <cell r="C691">
            <v>7311</v>
          </cell>
          <cell r="D691" t="str">
            <v>Nancy</v>
          </cell>
          <cell r="E691" t="str">
            <v>Blefari</v>
          </cell>
          <cell r="F691" t="str">
            <v>Nancy Blefari</v>
          </cell>
          <cell r="G691">
            <v>4508346799</v>
          </cell>
        </row>
        <row r="692">
          <cell r="C692">
            <v>3392</v>
          </cell>
          <cell r="D692" t="str">
            <v>Carolyn</v>
          </cell>
          <cell r="E692" t="str">
            <v>Burton</v>
          </cell>
          <cell r="F692" t="str">
            <v>Carolyn Burton</v>
          </cell>
          <cell r="G692">
            <v>9053545036</v>
          </cell>
        </row>
        <row r="693">
          <cell r="C693">
            <v>2642</v>
          </cell>
          <cell r="D693" t="str">
            <v>Helen</v>
          </cell>
          <cell r="E693" t="str">
            <v>Duquette</v>
          </cell>
          <cell r="F693" t="str">
            <v>Helen Duquette</v>
          </cell>
          <cell r="G693">
            <v>5193222014</v>
          </cell>
        </row>
        <row r="694">
          <cell r="C694">
            <v>3661</v>
          </cell>
          <cell r="D694" t="str">
            <v>Lyda</v>
          </cell>
          <cell r="E694" t="str">
            <v>Montoya</v>
          </cell>
          <cell r="F694" t="str">
            <v>Lyda Montoya</v>
          </cell>
          <cell r="G694">
            <v>5144957226</v>
          </cell>
        </row>
        <row r="695">
          <cell r="C695">
            <v>663</v>
          </cell>
          <cell r="D695" t="str">
            <v>Angela</v>
          </cell>
          <cell r="E695" t="str">
            <v>Nickerson</v>
          </cell>
          <cell r="F695" t="str">
            <v>Angela Nickerson</v>
          </cell>
          <cell r="G695">
            <v>9026373915</v>
          </cell>
        </row>
        <row r="696">
          <cell r="C696">
            <v>742</v>
          </cell>
          <cell r="D696" t="str">
            <v>William</v>
          </cell>
          <cell r="E696" t="str">
            <v>Hobson</v>
          </cell>
          <cell r="F696" t="str">
            <v>William Hobson</v>
          </cell>
          <cell r="G696">
            <v>9056395886</v>
          </cell>
        </row>
        <row r="697">
          <cell r="C697">
            <v>742</v>
          </cell>
          <cell r="D697" t="str">
            <v>Aklima</v>
          </cell>
          <cell r="E697" t="str">
            <v>Rojan</v>
          </cell>
          <cell r="F697" t="str">
            <v>Aklima Rojan</v>
          </cell>
          <cell r="G697">
            <v>9056395399</v>
          </cell>
        </row>
        <row r="698">
          <cell r="C698">
            <v>2755</v>
          </cell>
          <cell r="D698" t="str">
            <v>Kevin</v>
          </cell>
          <cell r="E698" t="str">
            <v>Brown</v>
          </cell>
          <cell r="F698" t="str">
            <v>Kevin Brown</v>
          </cell>
          <cell r="G698">
            <v>5146306332</v>
          </cell>
        </row>
        <row r="699">
          <cell r="C699">
            <v>560</v>
          </cell>
          <cell r="D699" t="str">
            <v>Joyce</v>
          </cell>
          <cell r="E699" t="str">
            <v>Ashford</v>
          </cell>
          <cell r="F699" t="str">
            <v>Joyce Ashford</v>
          </cell>
          <cell r="G699">
            <v>2506925750</v>
          </cell>
        </row>
        <row r="700">
          <cell r="C700">
            <v>1988</v>
          </cell>
          <cell r="D700" t="str">
            <v>Sandeep</v>
          </cell>
          <cell r="E700" t="str">
            <v>Chand</v>
          </cell>
          <cell r="F700" t="str">
            <v>Sandeep Chand</v>
          </cell>
          <cell r="G700">
            <v>2502984151</v>
          </cell>
        </row>
        <row r="701">
          <cell r="C701">
            <v>5894</v>
          </cell>
          <cell r="D701" t="str">
            <v>Aida</v>
          </cell>
          <cell r="E701" t="str">
            <v>Dervartanian</v>
          </cell>
          <cell r="F701" t="str">
            <v>Aida Dervartanian</v>
          </cell>
          <cell r="G701">
            <v>4164393370</v>
          </cell>
        </row>
        <row r="702">
          <cell r="C702">
            <v>6202</v>
          </cell>
          <cell r="D702" t="str">
            <v>Cherryl</v>
          </cell>
          <cell r="E702" t="str">
            <v>Ambi</v>
          </cell>
          <cell r="F702" t="str">
            <v>Cherryl Ambi</v>
          </cell>
          <cell r="G702">
            <v>4164393520</v>
          </cell>
        </row>
        <row r="703">
          <cell r="C703">
            <v>2271</v>
          </cell>
          <cell r="D703" t="str">
            <v>Piera</v>
          </cell>
          <cell r="E703" t="str">
            <v>Grado</v>
          </cell>
          <cell r="F703" t="str">
            <v>Piera Grado</v>
          </cell>
          <cell r="G703">
            <v>4506251157</v>
          </cell>
        </row>
        <row r="704">
          <cell r="C704">
            <v>3182</v>
          </cell>
          <cell r="D704" t="str">
            <v>Jennie</v>
          </cell>
          <cell r="E704" t="str">
            <v>Johnson</v>
          </cell>
          <cell r="F704" t="str">
            <v>Jennie Johnson</v>
          </cell>
          <cell r="G704">
            <v>6133549661</v>
          </cell>
        </row>
        <row r="705">
          <cell r="C705">
            <v>2402</v>
          </cell>
          <cell r="D705" t="str">
            <v>Christin</v>
          </cell>
          <cell r="E705" t="str">
            <v>Medeiros</v>
          </cell>
          <cell r="F705" t="str">
            <v>Christin Medeiros</v>
          </cell>
          <cell r="G705">
            <v>6133542754</v>
          </cell>
        </row>
        <row r="706">
          <cell r="C706">
            <v>9801</v>
          </cell>
          <cell r="D706" t="str">
            <v>Sandra</v>
          </cell>
          <cell r="E706" t="str">
            <v>Hann</v>
          </cell>
          <cell r="F706" t="str">
            <v>Sandra Hann</v>
          </cell>
          <cell r="G706">
            <v>7098966544</v>
          </cell>
        </row>
        <row r="707">
          <cell r="C707">
            <v>726</v>
          </cell>
          <cell r="D707" t="str">
            <v>Shakila</v>
          </cell>
          <cell r="E707" t="str">
            <v>Khan</v>
          </cell>
          <cell r="F707" t="str">
            <v>Shakila Khan</v>
          </cell>
          <cell r="G707">
            <v>6135926088</v>
          </cell>
        </row>
        <row r="708">
          <cell r="C708">
            <v>662</v>
          </cell>
          <cell r="D708" t="str">
            <v>Grace</v>
          </cell>
          <cell r="E708" t="str">
            <v>Widuch</v>
          </cell>
          <cell r="F708" t="str">
            <v>Grace Widuch</v>
          </cell>
          <cell r="G708">
            <v>9056341650</v>
          </cell>
        </row>
        <row r="709">
          <cell r="C709">
            <v>754</v>
          </cell>
          <cell r="D709" t="str">
            <v>Judith</v>
          </cell>
          <cell r="E709" t="str">
            <v>Abramov</v>
          </cell>
          <cell r="F709" t="str">
            <v>Judith Abramov</v>
          </cell>
          <cell r="G709">
            <v>9058323228</v>
          </cell>
        </row>
        <row r="710">
          <cell r="C710">
            <v>6102</v>
          </cell>
          <cell r="D710" t="str">
            <v>Chandna</v>
          </cell>
          <cell r="E710" t="str">
            <v>Kamal</v>
          </cell>
          <cell r="F710" t="str">
            <v>Chandna Kamal</v>
          </cell>
          <cell r="G710">
            <v>4162593731</v>
          </cell>
        </row>
        <row r="711">
          <cell r="C711">
            <v>6102</v>
          </cell>
          <cell r="D711" t="str">
            <v>Jolanta</v>
          </cell>
          <cell r="E711" t="str">
            <v>Pietrzak</v>
          </cell>
          <cell r="F711" t="str">
            <v>Jolanta Pietrzak</v>
          </cell>
          <cell r="G711">
            <v>4162593731</v>
          </cell>
        </row>
        <row r="712">
          <cell r="C712">
            <v>533</v>
          </cell>
          <cell r="D712" t="str">
            <v>Jonathan</v>
          </cell>
          <cell r="E712" t="str">
            <v>Moodie</v>
          </cell>
          <cell r="F712" t="str">
            <v>Jonathan Moodie</v>
          </cell>
          <cell r="G712">
            <v>9058156658</v>
          </cell>
        </row>
        <row r="713">
          <cell r="C713">
            <v>1211</v>
          </cell>
          <cell r="D713" t="str">
            <v>Anna</v>
          </cell>
          <cell r="E713" t="str">
            <v>Cortese</v>
          </cell>
          <cell r="F713" t="str">
            <v>Anna Cortese</v>
          </cell>
          <cell r="G713">
            <v>5146247858</v>
          </cell>
        </row>
        <row r="714">
          <cell r="C714">
            <v>409</v>
          </cell>
          <cell r="D714" t="str">
            <v>Edna</v>
          </cell>
          <cell r="E714" t="str">
            <v>Chan</v>
          </cell>
          <cell r="F714" t="str">
            <v>Edna Chan</v>
          </cell>
          <cell r="G714">
            <v>9057642163</v>
          </cell>
        </row>
        <row r="715">
          <cell r="C715">
            <v>13977</v>
          </cell>
          <cell r="D715" t="str">
            <v>Wing Sze</v>
          </cell>
          <cell r="E715" t="str">
            <v>Tsang</v>
          </cell>
          <cell r="F715" t="str">
            <v>Wing Sze Tsang</v>
          </cell>
          <cell r="G715">
            <v>9057642170</v>
          </cell>
        </row>
        <row r="716">
          <cell r="C716">
            <v>13977</v>
          </cell>
          <cell r="D716" t="str">
            <v>Zain</v>
          </cell>
          <cell r="E716" t="str">
            <v>Lakhani</v>
          </cell>
          <cell r="F716" t="str">
            <v>Zain Lakhani</v>
          </cell>
          <cell r="G716">
            <v>9057642170</v>
          </cell>
        </row>
        <row r="717">
          <cell r="C717">
            <v>8380</v>
          </cell>
          <cell r="D717" t="str">
            <v>Barbar</v>
          </cell>
          <cell r="E717" t="str">
            <v>Barthelette</v>
          </cell>
          <cell r="F717" t="str">
            <v>Barbar Barthelette</v>
          </cell>
          <cell r="G717">
            <v>2507686024</v>
          </cell>
        </row>
        <row r="718">
          <cell r="C718">
            <v>8380</v>
          </cell>
          <cell r="D718" t="str">
            <v>Karen</v>
          </cell>
          <cell r="E718" t="str">
            <v>Parker</v>
          </cell>
          <cell r="F718" t="str">
            <v>Karen Parker</v>
          </cell>
          <cell r="G718">
            <v>2507686006</v>
          </cell>
        </row>
        <row r="719">
          <cell r="C719">
            <v>5467</v>
          </cell>
          <cell r="D719" t="str">
            <v>Malene</v>
          </cell>
          <cell r="E719" t="str">
            <v>Rach</v>
          </cell>
          <cell r="F719" t="str">
            <v>Malene Rach</v>
          </cell>
          <cell r="G719">
            <v>2044821460</v>
          </cell>
        </row>
        <row r="720">
          <cell r="C720">
            <v>8088</v>
          </cell>
          <cell r="D720" t="str">
            <v>Michelle</v>
          </cell>
          <cell r="E720" t="str">
            <v>Chu</v>
          </cell>
          <cell r="F720" t="str">
            <v>Michelle Chu</v>
          </cell>
          <cell r="G720">
            <v>6046562834</v>
          </cell>
        </row>
        <row r="721">
          <cell r="C721">
            <v>442</v>
          </cell>
          <cell r="D721" t="str">
            <v>Teresa</v>
          </cell>
          <cell r="E721" t="str">
            <v>Blum</v>
          </cell>
          <cell r="F721" t="str">
            <v>Teresa Blum</v>
          </cell>
          <cell r="G721">
            <v>7056453450</v>
          </cell>
        </row>
        <row r="722">
          <cell r="C722">
            <v>8221</v>
          </cell>
          <cell r="D722" t="str">
            <v>Helene</v>
          </cell>
          <cell r="E722" t="str">
            <v>Blanchet</v>
          </cell>
          <cell r="F722" t="str">
            <v>Helene Blanchet</v>
          </cell>
          <cell r="G722">
            <v>4504337384</v>
          </cell>
        </row>
        <row r="723">
          <cell r="C723">
            <v>8327</v>
          </cell>
          <cell r="D723" t="str">
            <v>Jacquie</v>
          </cell>
          <cell r="E723" t="str">
            <v>Boatman</v>
          </cell>
          <cell r="F723" t="str">
            <v>Jacquie Boatman</v>
          </cell>
          <cell r="G723">
            <v>2049884245</v>
          </cell>
        </row>
        <row r="724">
          <cell r="C724">
            <v>581</v>
          </cell>
          <cell r="D724" t="str">
            <v>Mirella</v>
          </cell>
          <cell r="E724" t="str">
            <v>Gasperi</v>
          </cell>
          <cell r="F724" t="str">
            <v>Mirella Gasperi</v>
          </cell>
          <cell r="G724">
            <v>5198536101</v>
          </cell>
        </row>
        <row r="725">
          <cell r="C725">
            <v>5200</v>
          </cell>
          <cell r="D725" t="str">
            <v>Allison</v>
          </cell>
          <cell r="E725" t="str">
            <v>Straker</v>
          </cell>
          <cell r="F725" t="str">
            <v>Allison Straker</v>
          </cell>
          <cell r="G725">
            <v>6046655776</v>
          </cell>
        </row>
        <row r="726">
          <cell r="C726">
            <v>1860</v>
          </cell>
          <cell r="D726" t="str">
            <v>Jennifer</v>
          </cell>
          <cell r="E726" t="str">
            <v>Howell</v>
          </cell>
          <cell r="F726" t="str">
            <v>Jennifer Howell</v>
          </cell>
          <cell r="G726">
            <v>2509965656</v>
          </cell>
        </row>
        <row r="727">
          <cell r="C727">
            <v>1901</v>
          </cell>
          <cell r="D727" t="str">
            <v>Shannon</v>
          </cell>
          <cell r="E727" t="str">
            <v>Legris</v>
          </cell>
          <cell r="F727" t="str">
            <v>Shannon Legris</v>
          </cell>
          <cell r="G727">
            <v>4507521883</v>
          </cell>
        </row>
        <row r="728">
          <cell r="C728">
            <v>2560</v>
          </cell>
          <cell r="D728" t="str">
            <v>Carol</v>
          </cell>
          <cell r="E728" t="str">
            <v>Forsyth</v>
          </cell>
          <cell r="F728" t="str">
            <v>Carol Forsyth</v>
          </cell>
          <cell r="G728">
            <v>2504279100</v>
          </cell>
        </row>
        <row r="729">
          <cell r="C729">
            <v>2640</v>
          </cell>
          <cell r="D729" t="str">
            <v>Colleen</v>
          </cell>
          <cell r="E729" t="str">
            <v>Velho</v>
          </cell>
          <cell r="F729" t="str">
            <v>Colleen Velho</v>
          </cell>
          <cell r="G729">
            <v>2506328855</v>
          </cell>
        </row>
        <row r="730">
          <cell r="C730">
            <v>4922</v>
          </cell>
          <cell r="D730" t="str">
            <v>Priya</v>
          </cell>
          <cell r="E730" t="str">
            <v>Singh</v>
          </cell>
          <cell r="F730" t="str">
            <v>Priya Singh</v>
          </cell>
          <cell r="G730">
            <v>5192451160</v>
          </cell>
        </row>
        <row r="731">
          <cell r="C731">
            <v>5112</v>
          </cell>
          <cell r="D731" t="str">
            <v>Terri</v>
          </cell>
          <cell r="E731" t="str">
            <v>Scott</v>
          </cell>
          <cell r="F731" t="str">
            <v>Terri Scott</v>
          </cell>
          <cell r="G731">
            <v>7053604174</v>
          </cell>
        </row>
        <row r="732">
          <cell r="C732">
            <v>4242</v>
          </cell>
          <cell r="D732" t="str">
            <v>Dianne</v>
          </cell>
          <cell r="E732" t="str">
            <v>Climenhage</v>
          </cell>
          <cell r="F732" t="str">
            <v>Dianne Climenhage</v>
          </cell>
          <cell r="G732">
            <v>9059344870</v>
          </cell>
        </row>
        <row r="733">
          <cell r="C733">
            <v>6462</v>
          </cell>
          <cell r="D733" t="str">
            <v>Bee</v>
          </cell>
          <cell r="E733" t="str">
            <v>Khor</v>
          </cell>
          <cell r="F733" t="str">
            <v>Bee Khor</v>
          </cell>
          <cell r="G733">
            <v>4162931683</v>
          </cell>
        </row>
        <row r="734">
          <cell r="C734">
            <v>1549</v>
          </cell>
          <cell r="D734" t="str">
            <v>Ulzhan</v>
          </cell>
          <cell r="E734" t="str">
            <v>Salimbayeva</v>
          </cell>
          <cell r="F734" t="str">
            <v>Ulzhan Salimbayeva</v>
          </cell>
          <cell r="G734">
            <v>4032922664</v>
          </cell>
        </row>
        <row r="735">
          <cell r="C735">
            <v>5120</v>
          </cell>
          <cell r="D735" t="str">
            <v>Susan</v>
          </cell>
          <cell r="E735" t="str">
            <v>Reid</v>
          </cell>
          <cell r="F735" t="str">
            <v>Susan Reid</v>
          </cell>
          <cell r="G735">
            <v>6048922115</v>
          </cell>
        </row>
        <row r="736">
          <cell r="C736">
            <v>6718</v>
          </cell>
          <cell r="D736" t="str">
            <v>Denise</v>
          </cell>
          <cell r="E736" t="str">
            <v>Philip</v>
          </cell>
          <cell r="F736" t="str">
            <v>Denise Philip</v>
          </cell>
          <cell r="G736">
            <v>3067802707</v>
          </cell>
        </row>
        <row r="737">
          <cell r="C737">
            <v>6718</v>
          </cell>
          <cell r="D737" t="str">
            <v>Jeremy</v>
          </cell>
          <cell r="E737" t="str">
            <v>Book</v>
          </cell>
          <cell r="F737" t="str">
            <v>Jeremy Book</v>
          </cell>
          <cell r="G737">
            <v>3067802715</v>
          </cell>
        </row>
        <row r="738">
          <cell r="C738">
            <v>2157</v>
          </cell>
          <cell r="D738" t="str">
            <v>Ryan</v>
          </cell>
          <cell r="E738" t="str">
            <v>Clifford</v>
          </cell>
          <cell r="F738" t="str">
            <v>Ryan Clifford</v>
          </cell>
          <cell r="G738">
            <v>4165421226</v>
          </cell>
        </row>
        <row r="739">
          <cell r="C739">
            <v>2722</v>
          </cell>
          <cell r="D739" t="str">
            <v>Lou</v>
          </cell>
          <cell r="E739" t="str">
            <v>Oder</v>
          </cell>
          <cell r="F739" t="str">
            <v>Lou Oder</v>
          </cell>
          <cell r="G739">
            <v>5196611181</v>
          </cell>
        </row>
        <row r="740">
          <cell r="C740">
            <v>8152</v>
          </cell>
          <cell r="D740" t="str">
            <v>Giovanna</v>
          </cell>
          <cell r="E740" t="str">
            <v>Ataman</v>
          </cell>
          <cell r="F740" t="str">
            <v>Giovanna Ataman</v>
          </cell>
          <cell r="G740">
            <v>5199723395</v>
          </cell>
        </row>
        <row r="741">
          <cell r="C741">
            <v>554</v>
          </cell>
          <cell r="D741" t="str">
            <v>Cindy</v>
          </cell>
          <cell r="E741" t="str">
            <v>Fecteau</v>
          </cell>
          <cell r="F741" t="str">
            <v>Cindy Fecteau</v>
          </cell>
          <cell r="G741">
            <v>5066841831</v>
          </cell>
        </row>
        <row r="742">
          <cell r="C742">
            <v>3419</v>
          </cell>
          <cell r="D742" t="str">
            <v>Yvette</v>
          </cell>
          <cell r="E742" t="str">
            <v>Schuh</v>
          </cell>
          <cell r="F742" t="str">
            <v>Yvette Schuh</v>
          </cell>
          <cell r="G742">
            <v>7809878940</v>
          </cell>
        </row>
        <row r="743">
          <cell r="C743">
            <v>5489</v>
          </cell>
          <cell r="D743" t="str">
            <v>Ashley</v>
          </cell>
          <cell r="E743" t="str">
            <v>Chatwin</v>
          </cell>
          <cell r="F743" t="str">
            <v>Ashley Chatwin</v>
          </cell>
          <cell r="G743">
            <v>7804497721</v>
          </cell>
        </row>
        <row r="744">
          <cell r="C744">
            <v>1879</v>
          </cell>
          <cell r="D744" t="str">
            <v>Eva</v>
          </cell>
          <cell r="E744" t="str">
            <v>Cheung</v>
          </cell>
          <cell r="F744" t="str">
            <v>Eva Cheung</v>
          </cell>
          <cell r="G744">
            <v>4032923804</v>
          </cell>
        </row>
        <row r="745">
          <cell r="C745">
            <v>6820</v>
          </cell>
          <cell r="D745" t="str">
            <v>Diana</v>
          </cell>
          <cell r="E745" t="str">
            <v>Holca</v>
          </cell>
          <cell r="F745" t="str">
            <v>Diana Holca</v>
          </cell>
          <cell r="G745">
            <v>6046650569</v>
          </cell>
        </row>
        <row r="746">
          <cell r="C746">
            <v>991</v>
          </cell>
          <cell r="D746" t="str">
            <v>Panayiota</v>
          </cell>
          <cell r="E746" t="str">
            <v>Psicharis</v>
          </cell>
          <cell r="F746" t="str">
            <v>Panayiota Psicharis</v>
          </cell>
          <cell r="G746">
            <v>4506214414</v>
          </cell>
        </row>
        <row r="747">
          <cell r="C747">
            <v>1760</v>
          </cell>
          <cell r="D747" t="str">
            <v>Taragene</v>
          </cell>
          <cell r="E747" t="str">
            <v>Burghardt</v>
          </cell>
          <cell r="F747" t="str">
            <v>Taragene Burghardt</v>
          </cell>
          <cell r="G747">
            <v>2507462460</v>
          </cell>
        </row>
        <row r="748">
          <cell r="C748">
            <v>1760</v>
          </cell>
          <cell r="D748" t="str">
            <v>Tricia</v>
          </cell>
          <cell r="E748" t="str">
            <v>Lutters</v>
          </cell>
          <cell r="F748" t="str">
            <v>Tricia Lutters</v>
          </cell>
          <cell r="G748">
            <v>2507462444</v>
          </cell>
        </row>
        <row r="749">
          <cell r="C749">
            <v>8040</v>
          </cell>
          <cell r="D749" t="str">
            <v>Inga</v>
          </cell>
          <cell r="E749" t="str">
            <v>Shedlock</v>
          </cell>
          <cell r="F749" t="str">
            <v>Inga Shedlock</v>
          </cell>
          <cell r="G749">
            <v>2509535641</v>
          </cell>
        </row>
        <row r="750">
          <cell r="C750">
            <v>8370</v>
          </cell>
          <cell r="D750" t="str">
            <v>Elena</v>
          </cell>
          <cell r="E750" t="str">
            <v>Sookarow</v>
          </cell>
          <cell r="F750" t="str">
            <v>Elena Sookarow</v>
          </cell>
          <cell r="G750">
            <v>2509535641</v>
          </cell>
        </row>
        <row r="751">
          <cell r="C751">
            <v>8370</v>
          </cell>
          <cell r="D751" t="str">
            <v>Lisa</v>
          </cell>
          <cell r="E751" t="str">
            <v>Fry</v>
          </cell>
          <cell r="F751" t="str">
            <v>Lisa Fry</v>
          </cell>
          <cell r="G751">
            <v>2503563466</v>
          </cell>
        </row>
        <row r="752">
          <cell r="C752">
            <v>8370</v>
          </cell>
          <cell r="D752" t="str">
            <v>Jennifer</v>
          </cell>
          <cell r="E752" t="str">
            <v>Etele</v>
          </cell>
          <cell r="F752" t="str">
            <v>Jennifer Etele</v>
          </cell>
          <cell r="G752">
            <v>2509535605</v>
          </cell>
        </row>
        <row r="753">
          <cell r="C753">
            <v>3732</v>
          </cell>
          <cell r="D753" t="str">
            <v>Heather</v>
          </cell>
          <cell r="E753" t="str">
            <v>Sundberg</v>
          </cell>
          <cell r="F753" t="str">
            <v>Heather Sundberg</v>
          </cell>
          <cell r="G753">
            <v>7056873179</v>
          </cell>
        </row>
        <row r="754">
          <cell r="C754">
            <v>8112</v>
          </cell>
          <cell r="D754" t="str">
            <v>Maria</v>
          </cell>
          <cell r="E754" t="str">
            <v>Simoni</v>
          </cell>
          <cell r="F754" t="str">
            <v>Maria Simoni</v>
          </cell>
          <cell r="G754">
            <v>9059405563</v>
          </cell>
        </row>
        <row r="755">
          <cell r="C755">
            <v>7813</v>
          </cell>
          <cell r="D755" t="str">
            <v>Bev</v>
          </cell>
          <cell r="E755" t="str">
            <v>Keech</v>
          </cell>
          <cell r="F755" t="str">
            <v>Bev Keech</v>
          </cell>
          <cell r="G755">
            <v>9027421474</v>
          </cell>
        </row>
        <row r="756">
          <cell r="C756">
            <v>1220</v>
          </cell>
          <cell r="D756" t="str">
            <v>Rosa-Maria</v>
          </cell>
          <cell r="E756" t="str">
            <v>Scire</v>
          </cell>
          <cell r="F756" t="str">
            <v>Rosa-Maria Scire</v>
          </cell>
          <cell r="G756">
            <v>7054341629</v>
          </cell>
        </row>
        <row r="757">
          <cell r="C757">
            <v>10453</v>
          </cell>
          <cell r="D757" t="str">
            <v>Tamara</v>
          </cell>
          <cell r="E757" t="str">
            <v>Trimble</v>
          </cell>
          <cell r="F757" t="str">
            <v>Tamara Trimble</v>
          </cell>
          <cell r="G757">
            <v>7809627060</v>
          </cell>
        </row>
        <row r="758">
          <cell r="C758">
            <v>514</v>
          </cell>
          <cell r="D758" t="str">
            <v>Kathleen</v>
          </cell>
          <cell r="E758" t="str">
            <v>Waterman</v>
          </cell>
          <cell r="F758" t="str">
            <v>Kathleen Waterman</v>
          </cell>
          <cell r="G758">
            <v>7095764769</v>
          </cell>
        </row>
        <row r="759">
          <cell r="C759">
            <v>8971</v>
          </cell>
          <cell r="D759" t="str">
            <v>Chanel</v>
          </cell>
          <cell r="E759" t="str">
            <v>Richard</v>
          </cell>
          <cell r="F759" t="str">
            <v>Chanel Richard</v>
          </cell>
          <cell r="G759">
            <v>5147623179</v>
          </cell>
        </row>
        <row r="760">
          <cell r="C760">
            <v>1242</v>
          </cell>
          <cell r="D760" t="str">
            <v>Ronda</v>
          </cell>
          <cell r="E760" t="str">
            <v>Hart</v>
          </cell>
          <cell r="F760" t="str">
            <v>Ronda Hart</v>
          </cell>
          <cell r="G760">
            <v>8072214305</v>
          </cell>
        </row>
        <row r="761">
          <cell r="C761">
            <v>3582</v>
          </cell>
          <cell r="D761" t="str">
            <v>Melissa</v>
          </cell>
          <cell r="E761" t="str">
            <v>Bougie</v>
          </cell>
          <cell r="F761" t="str">
            <v>Melissa Bougie</v>
          </cell>
          <cell r="G761">
            <v>7053266780</v>
          </cell>
        </row>
        <row r="762">
          <cell r="C762">
            <v>846</v>
          </cell>
          <cell r="D762" t="str">
            <v>Clara</v>
          </cell>
          <cell r="E762" t="str">
            <v>Hernandez</v>
          </cell>
          <cell r="F762" t="str">
            <v>Clara Hernandez</v>
          </cell>
          <cell r="G762">
            <v>4032922361</v>
          </cell>
        </row>
        <row r="763">
          <cell r="C763">
            <v>1943</v>
          </cell>
          <cell r="D763" t="str">
            <v>Stuart</v>
          </cell>
          <cell r="E763" t="str">
            <v>Greer</v>
          </cell>
          <cell r="F763" t="str">
            <v>Stuart Greer</v>
          </cell>
          <cell r="G763">
            <v>9024218105</v>
          </cell>
        </row>
        <row r="764">
          <cell r="C764">
            <v>1943</v>
          </cell>
          <cell r="D764" t="str">
            <v>Donna</v>
          </cell>
          <cell r="E764" t="str">
            <v>Marchand</v>
          </cell>
          <cell r="F764" t="str">
            <v>Donna Marchand</v>
          </cell>
          <cell r="G764">
            <v>9024218105</v>
          </cell>
        </row>
        <row r="765">
          <cell r="C765">
            <v>24</v>
          </cell>
          <cell r="D765" t="str">
            <v>Kathy</v>
          </cell>
          <cell r="E765" t="str">
            <v>Savas</v>
          </cell>
          <cell r="F765" t="str">
            <v>Kathy Savas</v>
          </cell>
          <cell r="G765">
            <v>9056552995</v>
          </cell>
        </row>
        <row r="766">
          <cell r="C766">
            <v>7120</v>
          </cell>
          <cell r="D766" t="str">
            <v>Bonnie</v>
          </cell>
          <cell r="E766" t="str">
            <v>Tang</v>
          </cell>
          <cell r="F766" t="str">
            <v>Bonnie Tang</v>
          </cell>
          <cell r="G766">
            <v>6046656754</v>
          </cell>
        </row>
        <row r="767">
          <cell r="C767">
            <v>7120</v>
          </cell>
          <cell r="D767" t="str">
            <v>Thang</v>
          </cell>
          <cell r="E767" t="str">
            <v>Hong</v>
          </cell>
          <cell r="F767" t="str">
            <v>Thang Hong</v>
          </cell>
          <cell r="G767">
            <v>6046656707</v>
          </cell>
        </row>
        <row r="768">
          <cell r="C768">
            <v>732</v>
          </cell>
          <cell r="D768" t="str">
            <v>Tina</v>
          </cell>
          <cell r="E768" t="str">
            <v>Cremasco</v>
          </cell>
          <cell r="F768" t="str">
            <v>Tina Cremasco</v>
          </cell>
          <cell r="G768">
            <v>5197366004</v>
          </cell>
        </row>
        <row r="769">
          <cell r="C769">
            <v>2152</v>
          </cell>
          <cell r="D769" t="str">
            <v>Lisette</v>
          </cell>
          <cell r="E769" t="str">
            <v>St Louis</v>
          </cell>
          <cell r="F769" t="str">
            <v>Lisette St Louis</v>
          </cell>
          <cell r="G769">
            <v>6136324483</v>
          </cell>
        </row>
        <row r="770">
          <cell r="C770">
            <v>5229</v>
          </cell>
          <cell r="D770" t="str">
            <v>Lisa</v>
          </cell>
          <cell r="E770" t="str">
            <v>Phillips</v>
          </cell>
          <cell r="F770" t="str">
            <v>Lisa Phillips</v>
          </cell>
          <cell r="G770">
            <v>7804486724</v>
          </cell>
        </row>
        <row r="771">
          <cell r="C771">
            <v>1457</v>
          </cell>
          <cell r="D771" t="str">
            <v>Deborah</v>
          </cell>
          <cell r="E771" t="str">
            <v>Fan</v>
          </cell>
          <cell r="F771" t="str">
            <v>Deborah Fan</v>
          </cell>
          <cell r="G771">
            <v>6042341995</v>
          </cell>
        </row>
        <row r="772">
          <cell r="C772">
            <v>1457</v>
          </cell>
          <cell r="D772" t="str">
            <v>Beatrice</v>
          </cell>
          <cell r="E772" t="str">
            <v>Lau</v>
          </cell>
          <cell r="F772" t="str">
            <v>Beatrice Lau</v>
          </cell>
          <cell r="G772">
            <v>6042341995</v>
          </cell>
        </row>
        <row r="773">
          <cell r="C773">
            <v>8500</v>
          </cell>
          <cell r="D773" t="str">
            <v>Nancy</v>
          </cell>
          <cell r="E773" t="str">
            <v>Beaudette</v>
          </cell>
          <cell r="F773" t="str">
            <v>Nancy Beaudette</v>
          </cell>
          <cell r="G773">
            <v>6049385812</v>
          </cell>
        </row>
        <row r="774">
          <cell r="C774">
            <v>3200</v>
          </cell>
          <cell r="D774" t="str">
            <v>Julia</v>
          </cell>
          <cell r="E774" t="str">
            <v>Mallette</v>
          </cell>
          <cell r="F774" t="str">
            <v>Julia Mallette</v>
          </cell>
          <cell r="G774">
            <v>2503545004</v>
          </cell>
        </row>
        <row r="775">
          <cell r="C775">
            <v>3782</v>
          </cell>
          <cell r="D775" t="str">
            <v>Liana</v>
          </cell>
          <cell r="E775" t="str">
            <v>Eftaxias</v>
          </cell>
          <cell r="F775" t="str">
            <v>Liana Eftaxias</v>
          </cell>
          <cell r="G775">
            <v>7058763516</v>
          </cell>
        </row>
        <row r="776">
          <cell r="C776">
            <v>5422</v>
          </cell>
          <cell r="D776" t="str">
            <v>Deena</v>
          </cell>
          <cell r="E776" t="str">
            <v>Abed</v>
          </cell>
          <cell r="F776" t="str">
            <v>Deena Abed</v>
          </cell>
          <cell r="G776">
            <v>4166957082</v>
          </cell>
        </row>
        <row r="777">
          <cell r="C777">
            <v>9051</v>
          </cell>
          <cell r="D777" t="str">
            <v>Linda</v>
          </cell>
          <cell r="E777" t="str">
            <v>Meloche</v>
          </cell>
          <cell r="F777" t="str">
            <v>Linda Meloche</v>
          </cell>
          <cell r="G777">
            <v>5143953962</v>
          </cell>
        </row>
        <row r="778">
          <cell r="C778">
            <v>2890</v>
          </cell>
          <cell r="D778" t="str">
            <v>Katja</v>
          </cell>
          <cell r="E778" t="str">
            <v>Traude</v>
          </cell>
          <cell r="F778" t="str">
            <v>Katja Traude</v>
          </cell>
          <cell r="G778">
            <v>2509977061</v>
          </cell>
        </row>
        <row r="779">
          <cell r="C779">
            <v>6603</v>
          </cell>
          <cell r="D779" t="str">
            <v>Angela</v>
          </cell>
          <cell r="E779" t="str">
            <v>Hall</v>
          </cell>
          <cell r="F779" t="str">
            <v>Angela Hall</v>
          </cell>
          <cell r="G779">
            <v>9025677456</v>
          </cell>
        </row>
        <row r="780">
          <cell r="C780">
            <v>1256</v>
          </cell>
          <cell r="D780" t="str">
            <v>Marissa</v>
          </cell>
          <cell r="E780" t="str">
            <v>Marcotte</v>
          </cell>
          <cell r="F780" t="str">
            <v>Marissa Marcotte</v>
          </cell>
          <cell r="G780">
            <v>7057285325</v>
          </cell>
        </row>
        <row r="781">
          <cell r="C781">
            <v>2115</v>
          </cell>
          <cell r="D781" t="str">
            <v>Sonia</v>
          </cell>
          <cell r="E781" t="str">
            <v>Saluja</v>
          </cell>
          <cell r="F781" t="str">
            <v>Sonia Saluja</v>
          </cell>
          <cell r="G781">
            <v>9052738341</v>
          </cell>
        </row>
        <row r="782">
          <cell r="C782">
            <v>7200</v>
          </cell>
          <cell r="D782" t="str">
            <v>Ken</v>
          </cell>
          <cell r="E782" t="str">
            <v>Chan</v>
          </cell>
          <cell r="F782" t="str">
            <v>Ken Chan</v>
          </cell>
          <cell r="G782">
            <v>6046653112</v>
          </cell>
        </row>
        <row r="783">
          <cell r="C783">
            <v>7742</v>
          </cell>
          <cell r="D783" t="str">
            <v>Susan</v>
          </cell>
          <cell r="E783" t="str">
            <v>Maxim</v>
          </cell>
          <cell r="F783" t="str">
            <v>Susan Maxim</v>
          </cell>
          <cell r="G783">
            <v>9057355580</v>
          </cell>
        </row>
        <row r="784">
          <cell r="C784">
            <v>2313</v>
          </cell>
          <cell r="D784" t="str">
            <v>Michelle</v>
          </cell>
          <cell r="E784" t="str">
            <v>Wilton</v>
          </cell>
          <cell r="F784" t="str">
            <v>Michelle Wilton</v>
          </cell>
          <cell r="G784">
            <v>9028423106</v>
          </cell>
        </row>
        <row r="785">
          <cell r="C785">
            <v>2699</v>
          </cell>
          <cell r="D785" t="str">
            <v>Cindy</v>
          </cell>
          <cell r="E785" t="str">
            <v>Kanz</v>
          </cell>
          <cell r="F785" t="str">
            <v>Cindy Kanz</v>
          </cell>
          <cell r="G785">
            <v>4032928221</v>
          </cell>
        </row>
        <row r="786">
          <cell r="C786">
            <v>9950</v>
          </cell>
          <cell r="D786" t="str">
            <v>Sabine</v>
          </cell>
          <cell r="E786" t="str">
            <v>Morehouse</v>
          </cell>
          <cell r="F786" t="str">
            <v>Sabine Morehouse</v>
          </cell>
          <cell r="G786">
            <v>8673936188</v>
          </cell>
        </row>
        <row r="787">
          <cell r="C787">
            <v>8811</v>
          </cell>
          <cell r="D787" t="str">
            <v>Anik</v>
          </cell>
          <cell r="E787" t="str">
            <v>Dugre</v>
          </cell>
          <cell r="F787" t="str">
            <v>Anik Dugre</v>
          </cell>
          <cell r="G787">
            <v>8196913602</v>
          </cell>
        </row>
        <row r="788">
          <cell r="C788">
            <v>2552</v>
          </cell>
          <cell r="D788" t="str">
            <v>Nicole</v>
          </cell>
          <cell r="E788" t="str">
            <v>Simas</v>
          </cell>
          <cell r="F788" t="str">
            <v>Nicole Simas</v>
          </cell>
          <cell r="G788">
            <v>5195752268</v>
          </cell>
        </row>
        <row r="789">
          <cell r="C789">
            <v>2552</v>
          </cell>
          <cell r="D789" t="str">
            <v>Scott</v>
          </cell>
          <cell r="E789" t="str">
            <v>Herschell</v>
          </cell>
          <cell r="F789" t="str">
            <v>Scott Herschell</v>
          </cell>
          <cell r="G789">
            <v>5195752268</v>
          </cell>
        </row>
        <row r="790">
          <cell r="C790">
            <v>1412</v>
          </cell>
          <cell r="D790" t="str">
            <v>Ana</v>
          </cell>
          <cell r="E790" t="str">
            <v>Amorim</v>
          </cell>
          <cell r="F790" t="str">
            <v>Ana Amorim</v>
          </cell>
          <cell r="G790">
            <v>4163135647</v>
          </cell>
        </row>
        <row r="791">
          <cell r="C791">
            <v>3232</v>
          </cell>
          <cell r="D791" t="str">
            <v>David</v>
          </cell>
          <cell r="E791" t="str">
            <v>Grimason</v>
          </cell>
          <cell r="F791" t="str">
            <v>David Grimason</v>
          </cell>
          <cell r="G791">
            <v>9056240737</v>
          </cell>
        </row>
        <row r="792">
          <cell r="C792">
            <v>6612</v>
          </cell>
          <cell r="D792" t="str">
            <v>Edlira</v>
          </cell>
          <cell r="E792" t="str">
            <v>Cini</v>
          </cell>
          <cell r="F792" t="str">
            <v>Edlira Cini</v>
          </cell>
          <cell r="G792">
            <v>4162493306</v>
          </cell>
        </row>
        <row r="793">
          <cell r="C793">
            <v>1989</v>
          </cell>
          <cell r="D793" t="str">
            <v>Jasha</v>
          </cell>
          <cell r="E793" t="str">
            <v>Lumapas</v>
          </cell>
          <cell r="F793" t="str">
            <v>Jasha Lumapas</v>
          </cell>
          <cell r="G793">
            <v>4032923350</v>
          </cell>
        </row>
        <row r="794">
          <cell r="C794">
            <v>1131</v>
          </cell>
          <cell r="D794" t="str">
            <v>Julie</v>
          </cell>
          <cell r="E794" t="str">
            <v>Gregoire</v>
          </cell>
          <cell r="F794" t="str">
            <v>Julie Gregoire</v>
          </cell>
          <cell r="G794">
            <v>4502662004</v>
          </cell>
        </row>
        <row r="795">
          <cell r="C795">
            <v>6080</v>
          </cell>
          <cell r="D795" t="str">
            <v>Juliet</v>
          </cell>
          <cell r="E795" t="str">
            <v>Lasher</v>
          </cell>
          <cell r="F795" t="str">
            <v>Juliet Lasher</v>
          </cell>
          <cell r="G795">
            <v>6042226804</v>
          </cell>
        </row>
        <row r="796">
          <cell r="C796">
            <v>1711</v>
          </cell>
          <cell r="D796" t="str">
            <v>Simon</v>
          </cell>
          <cell r="E796" t="str">
            <v>Halle Sherman</v>
          </cell>
          <cell r="F796" t="str">
            <v>Simon Halle Sherman</v>
          </cell>
          <cell r="G796">
            <v>8197734236</v>
          </cell>
        </row>
        <row r="797">
          <cell r="C797">
            <v>775</v>
          </cell>
          <cell r="D797" t="str">
            <v>France</v>
          </cell>
          <cell r="E797" t="str">
            <v>Vallieres</v>
          </cell>
          <cell r="F797" t="str">
            <v>France Vallieres</v>
          </cell>
          <cell r="G797">
            <v>4186243458</v>
          </cell>
        </row>
        <row r="798">
          <cell r="C798">
            <v>4541</v>
          </cell>
          <cell r="D798" t="str">
            <v>Elena</v>
          </cell>
          <cell r="E798" t="str">
            <v>Catania</v>
          </cell>
          <cell r="F798" t="str">
            <v>Elena Catania</v>
          </cell>
          <cell r="G798">
            <v>5147224364</v>
          </cell>
        </row>
        <row r="799">
          <cell r="C799">
            <v>5442</v>
          </cell>
          <cell r="D799" t="str">
            <v>Briar</v>
          </cell>
          <cell r="E799" t="str">
            <v>Crawford</v>
          </cell>
          <cell r="F799" t="str">
            <v>Briar Crawford</v>
          </cell>
          <cell r="G799">
            <v>4163135858</v>
          </cell>
        </row>
        <row r="800">
          <cell r="C800">
            <v>2022</v>
          </cell>
          <cell r="D800" t="str">
            <v>Ty</v>
          </cell>
          <cell r="E800" t="str">
            <v>Jambo</v>
          </cell>
          <cell r="F800" t="str">
            <v>Ty Jambo</v>
          </cell>
          <cell r="G800">
            <v>9054332706</v>
          </cell>
        </row>
        <row r="801">
          <cell r="C801">
            <v>3411</v>
          </cell>
          <cell r="D801" t="str">
            <v>Judith</v>
          </cell>
          <cell r="E801" t="str">
            <v>Caron</v>
          </cell>
          <cell r="F801" t="str">
            <v>Judith Caron</v>
          </cell>
          <cell r="G801">
            <v>4504425685</v>
          </cell>
        </row>
        <row r="802">
          <cell r="C802">
            <v>7751</v>
          </cell>
          <cell r="D802" t="str">
            <v>Renee</v>
          </cell>
          <cell r="E802" t="str">
            <v>Robitaille</v>
          </cell>
          <cell r="F802" t="str">
            <v>Renee Robitaille</v>
          </cell>
          <cell r="G802">
            <v>4504728165</v>
          </cell>
        </row>
        <row r="803">
          <cell r="C803">
            <v>155</v>
          </cell>
          <cell r="D803" t="str">
            <v>Debbie</v>
          </cell>
          <cell r="E803" t="str">
            <v>McGrath</v>
          </cell>
          <cell r="F803" t="str">
            <v>Debbie McGrath</v>
          </cell>
          <cell r="G803">
            <v>6138372130</v>
          </cell>
        </row>
        <row r="804">
          <cell r="C804">
            <v>362</v>
          </cell>
          <cell r="D804" t="str">
            <v>Darlene</v>
          </cell>
          <cell r="E804" t="str">
            <v>Bell</v>
          </cell>
          <cell r="F804" t="str">
            <v>Darlene Bell</v>
          </cell>
          <cell r="G804">
            <v>9055638727</v>
          </cell>
        </row>
        <row r="805">
          <cell r="C805">
            <v>85</v>
          </cell>
          <cell r="D805" t="str">
            <v>Mbaresa</v>
          </cell>
          <cell r="E805" t="str">
            <v>Xhameni</v>
          </cell>
          <cell r="F805" t="str">
            <v>Mbaresa Xhameni</v>
          </cell>
          <cell r="G805">
            <v>4165818887</v>
          </cell>
        </row>
        <row r="806">
          <cell r="C806">
            <v>824</v>
          </cell>
          <cell r="D806" t="str">
            <v>Jenna</v>
          </cell>
          <cell r="E806" t="str">
            <v>Rattie</v>
          </cell>
          <cell r="F806" t="str">
            <v>Jenna Rattie</v>
          </cell>
          <cell r="G806">
            <v>5064502309</v>
          </cell>
        </row>
        <row r="807">
          <cell r="C807">
            <v>5302</v>
          </cell>
          <cell r="D807" t="str">
            <v>Rosemary</v>
          </cell>
          <cell r="E807" t="str">
            <v>Mcgee</v>
          </cell>
          <cell r="F807" t="str">
            <v>Rosemary Mcgee</v>
          </cell>
          <cell r="G807">
            <v>4163135714</v>
          </cell>
        </row>
        <row r="808">
          <cell r="C808">
            <v>7703</v>
          </cell>
          <cell r="D808" t="str">
            <v>Charlotte</v>
          </cell>
          <cell r="E808" t="str">
            <v>Dorey</v>
          </cell>
          <cell r="F808" t="str">
            <v>Charlotte Dorey</v>
          </cell>
          <cell r="G808">
            <v>9025426106</v>
          </cell>
        </row>
        <row r="809">
          <cell r="C809">
            <v>320</v>
          </cell>
          <cell r="D809" t="str">
            <v>May</v>
          </cell>
          <cell r="E809" t="str">
            <v>Lee</v>
          </cell>
          <cell r="F809" t="str">
            <v>May Lee</v>
          </cell>
          <cell r="G809">
            <v>6046653846</v>
          </cell>
        </row>
        <row r="810">
          <cell r="C810">
            <v>320</v>
          </cell>
          <cell r="D810" t="str">
            <v>Chris</v>
          </cell>
          <cell r="E810" t="str">
            <v>Lean</v>
          </cell>
          <cell r="F810" t="str">
            <v>Chris Lean</v>
          </cell>
          <cell r="G810">
            <v>6046653846</v>
          </cell>
        </row>
        <row r="811">
          <cell r="C811">
            <v>3381</v>
          </cell>
          <cell r="D811" t="str">
            <v>Meg</v>
          </cell>
          <cell r="E811" t="str">
            <v>Catalano</v>
          </cell>
          <cell r="F811" t="str">
            <v>Meg Catalano</v>
          </cell>
          <cell r="G811">
            <v>5147623108</v>
          </cell>
        </row>
        <row r="812">
          <cell r="C812">
            <v>9151</v>
          </cell>
          <cell r="D812" t="str">
            <v>Gabriella</v>
          </cell>
          <cell r="E812" t="str">
            <v>Manna</v>
          </cell>
          <cell r="F812" t="str">
            <v>Gabriella Manna</v>
          </cell>
          <cell r="G812">
            <v>5147623108</v>
          </cell>
        </row>
        <row r="813">
          <cell r="C813">
            <v>6002</v>
          </cell>
          <cell r="D813" t="str">
            <v>Cheryl</v>
          </cell>
          <cell r="E813" t="str">
            <v>Sealey</v>
          </cell>
          <cell r="F813" t="str">
            <v>Cheryl Sealey</v>
          </cell>
          <cell r="G813">
            <v>4162841886</v>
          </cell>
        </row>
        <row r="814">
          <cell r="C814">
            <v>400</v>
          </cell>
          <cell r="D814" t="str">
            <v>Salvatore</v>
          </cell>
          <cell r="E814" t="str">
            <v>Mele</v>
          </cell>
          <cell r="F814" t="str">
            <v>Salvatore Mele</v>
          </cell>
          <cell r="G814">
            <v>6046655912</v>
          </cell>
        </row>
        <row r="815">
          <cell r="C815">
            <v>1200</v>
          </cell>
          <cell r="D815" t="str">
            <v>Karyn</v>
          </cell>
          <cell r="E815" t="str">
            <v>Weir</v>
          </cell>
          <cell r="F815" t="str">
            <v>Karyn Weir</v>
          </cell>
          <cell r="G815">
            <v>6049335370</v>
          </cell>
        </row>
        <row r="816">
          <cell r="C816">
            <v>1200</v>
          </cell>
          <cell r="D816" t="str">
            <v>Tracey</v>
          </cell>
          <cell r="E816" t="str">
            <v>Lu</v>
          </cell>
          <cell r="F816" t="str">
            <v>Tracey Lu</v>
          </cell>
          <cell r="G816">
            <v>6049335387</v>
          </cell>
        </row>
        <row r="817">
          <cell r="C817">
            <v>1458</v>
          </cell>
          <cell r="D817" t="str">
            <v>Daniel</v>
          </cell>
          <cell r="E817" t="str">
            <v>Perryman</v>
          </cell>
          <cell r="F817" t="str">
            <v>Daniel Perryman</v>
          </cell>
          <cell r="G817">
            <v>6049335370</v>
          </cell>
        </row>
        <row r="818">
          <cell r="C818">
            <v>3762</v>
          </cell>
          <cell r="D818" t="str">
            <v>Traci</v>
          </cell>
          <cell r="E818" t="str">
            <v>Hawkins</v>
          </cell>
          <cell r="F818" t="str">
            <v>Traci Hawkins</v>
          </cell>
          <cell r="G818">
            <v>6132672869</v>
          </cell>
        </row>
        <row r="819">
          <cell r="C819">
            <v>1763</v>
          </cell>
          <cell r="D819" t="str">
            <v>Tracey</v>
          </cell>
          <cell r="E819" t="str">
            <v>Connolly</v>
          </cell>
          <cell r="F819" t="str">
            <v>Tracey Connolly</v>
          </cell>
          <cell r="G819">
            <v>9024214281</v>
          </cell>
        </row>
        <row r="820">
          <cell r="C820">
            <v>2732</v>
          </cell>
          <cell r="D820" t="str">
            <v>Elizabeth</v>
          </cell>
          <cell r="E820" t="str">
            <v>Ross</v>
          </cell>
          <cell r="F820" t="str">
            <v>Elizabeth Ross</v>
          </cell>
          <cell r="G820">
            <v>5196415005</v>
          </cell>
        </row>
        <row r="821">
          <cell r="C821">
            <v>8291</v>
          </cell>
          <cell r="D821" t="str">
            <v>Liliana</v>
          </cell>
          <cell r="E821" t="str">
            <v>Predoiu</v>
          </cell>
          <cell r="F821" t="str">
            <v>Liliana Predoiu</v>
          </cell>
          <cell r="G821">
            <v>4189629582</v>
          </cell>
        </row>
        <row r="822">
          <cell r="C822">
            <v>7671</v>
          </cell>
          <cell r="D822" t="str">
            <v>Marieve</v>
          </cell>
          <cell r="E822" t="str">
            <v>Wilson</v>
          </cell>
          <cell r="F822" t="str">
            <v>Marieve Wilson</v>
          </cell>
          <cell r="G822">
            <v>5146846325</v>
          </cell>
        </row>
        <row r="823">
          <cell r="C823">
            <v>6622</v>
          </cell>
          <cell r="D823" t="str">
            <v>Georgia</v>
          </cell>
          <cell r="E823" t="str">
            <v>Blake</v>
          </cell>
          <cell r="F823" t="str">
            <v>Georgia Blake</v>
          </cell>
          <cell r="G823">
            <v>4166327912</v>
          </cell>
        </row>
        <row r="824">
          <cell r="C824">
            <v>82</v>
          </cell>
          <cell r="D824" t="str">
            <v>Angela</v>
          </cell>
          <cell r="E824" t="str">
            <v>Snyder</v>
          </cell>
          <cell r="F824" t="str">
            <v>Angela Snyder</v>
          </cell>
          <cell r="G824">
            <v>6132563177</v>
          </cell>
        </row>
        <row r="825">
          <cell r="C825">
            <v>6542</v>
          </cell>
          <cell r="D825" t="str">
            <v>Rosemarie</v>
          </cell>
          <cell r="E825" t="str">
            <v>Campbell</v>
          </cell>
          <cell r="F825" t="str">
            <v>Rosemarie Campbell</v>
          </cell>
          <cell r="G825">
            <v>4163135458</v>
          </cell>
        </row>
        <row r="826">
          <cell r="C826">
            <v>1626</v>
          </cell>
          <cell r="D826" t="str">
            <v>Ali</v>
          </cell>
          <cell r="E826" t="str">
            <v>Slack</v>
          </cell>
          <cell r="F826" t="str">
            <v>Ali Slack</v>
          </cell>
          <cell r="G826">
            <v>6138229027</v>
          </cell>
        </row>
        <row r="827">
          <cell r="C827">
            <v>5783</v>
          </cell>
          <cell r="D827" t="str">
            <v>Dina</v>
          </cell>
          <cell r="E827" t="str">
            <v>Tabuzo</v>
          </cell>
          <cell r="F827" t="str">
            <v>Dina Tabuzo</v>
          </cell>
          <cell r="G827" t="str">
            <v xml:space="preserve">            </v>
          </cell>
        </row>
        <row r="828">
          <cell r="C828">
            <v>3111</v>
          </cell>
          <cell r="D828" t="str">
            <v>Nancy</v>
          </cell>
          <cell r="E828" t="str">
            <v>Poulin</v>
          </cell>
          <cell r="F828" t="str">
            <v>Nancy Poulin</v>
          </cell>
          <cell r="G828">
            <v>4505811762</v>
          </cell>
        </row>
        <row r="829">
          <cell r="C829">
            <v>3862</v>
          </cell>
          <cell r="D829" t="str">
            <v>Marlene</v>
          </cell>
          <cell r="E829" t="str">
            <v>Meservier</v>
          </cell>
          <cell r="F829" t="str">
            <v>Marlene Meservier</v>
          </cell>
          <cell r="G829">
            <v>8073431893</v>
          </cell>
        </row>
        <row r="830">
          <cell r="C830">
            <v>3362</v>
          </cell>
          <cell r="D830" t="str">
            <v>Kara</v>
          </cell>
          <cell r="E830" t="str">
            <v>Marcon-Saieva</v>
          </cell>
          <cell r="F830" t="str">
            <v>Kara Marcon-Saieva</v>
          </cell>
          <cell r="G830">
            <v>9053573077</v>
          </cell>
        </row>
        <row r="831">
          <cell r="C831">
            <v>9243</v>
          </cell>
          <cell r="D831" t="str">
            <v>Lois</v>
          </cell>
          <cell r="E831" t="str">
            <v>Fowler</v>
          </cell>
          <cell r="F831" t="str">
            <v>Lois Fowler</v>
          </cell>
          <cell r="G831">
            <v>7097588641</v>
          </cell>
        </row>
        <row r="832">
          <cell r="C832">
            <v>189</v>
          </cell>
          <cell r="D832" t="str">
            <v>Denis</v>
          </cell>
          <cell r="E832" t="str">
            <v>Seretis</v>
          </cell>
          <cell r="F832" t="str">
            <v>Denis Seretis</v>
          </cell>
          <cell r="G832">
            <v>4164251560</v>
          </cell>
        </row>
        <row r="833">
          <cell r="C833">
            <v>7600</v>
          </cell>
          <cell r="D833" t="str">
            <v>Raechel</v>
          </cell>
          <cell r="E833" t="str">
            <v>Tupman</v>
          </cell>
          <cell r="F833" t="str">
            <v>Raechel Tupman</v>
          </cell>
          <cell r="G833">
            <v>6042226840</v>
          </cell>
        </row>
        <row r="834">
          <cell r="C834">
            <v>8082</v>
          </cell>
          <cell r="D834" t="str">
            <v>Barb</v>
          </cell>
          <cell r="E834" t="str">
            <v>Wilkins</v>
          </cell>
          <cell r="F834" t="str">
            <v>Barb Wilkins</v>
          </cell>
          <cell r="G834">
            <v>5195375265</v>
          </cell>
        </row>
        <row r="835">
          <cell r="C835">
            <v>3372</v>
          </cell>
          <cell r="D835" t="str">
            <v>Farah</v>
          </cell>
          <cell r="E835" t="str">
            <v>Ahmed</v>
          </cell>
          <cell r="F835" t="str">
            <v>Farah Ahmed</v>
          </cell>
          <cell r="G835">
            <v>9057128233</v>
          </cell>
        </row>
        <row r="836">
          <cell r="C836">
            <v>3372</v>
          </cell>
          <cell r="D836" t="str">
            <v>Petronella</v>
          </cell>
          <cell r="E836" t="str">
            <v>Ayres</v>
          </cell>
          <cell r="F836" t="str">
            <v>Petronella Ayres</v>
          </cell>
          <cell r="G836">
            <v>9057128233</v>
          </cell>
        </row>
        <row r="837">
          <cell r="C837">
            <v>4995</v>
          </cell>
          <cell r="D837" t="str">
            <v>Nathalie</v>
          </cell>
          <cell r="E837" t="str">
            <v>Mercier</v>
          </cell>
          <cell r="F837" t="str">
            <v>Nathalie Mercier</v>
          </cell>
          <cell r="G837">
            <v>4505696028</v>
          </cell>
        </row>
        <row r="838">
          <cell r="C838">
            <v>7942</v>
          </cell>
          <cell r="D838" t="str">
            <v>Stacey</v>
          </cell>
          <cell r="E838" t="str">
            <v>Bennett</v>
          </cell>
          <cell r="F838" t="str">
            <v>Stacey Bennett</v>
          </cell>
          <cell r="G838">
            <v>5199447163</v>
          </cell>
        </row>
        <row r="839">
          <cell r="C839">
            <v>1388</v>
          </cell>
          <cell r="D839" t="str">
            <v>Kaela</v>
          </cell>
          <cell r="E839" t="str">
            <v>Mccutcheon</v>
          </cell>
          <cell r="F839" t="str">
            <v>Kaela Mccutcheon</v>
          </cell>
          <cell r="G839">
            <v>3063594409</v>
          </cell>
        </row>
        <row r="840">
          <cell r="C840">
            <v>5440</v>
          </cell>
          <cell r="D840" t="str">
            <v>Albertina</v>
          </cell>
          <cell r="E840" t="str">
            <v>Vicente</v>
          </cell>
          <cell r="F840" t="str">
            <v>Albertina Vicente</v>
          </cell>
          <cell r="G840">
            <v>2506358022</v>
          </cell>
        </row>
        <row r="841">
          <cell r="C841">
            <v>6742</v>
          </cell>
          <cell r="D841" t="str">
            <v>Rose</v>
          </cell>
          <cell r="E841" t="str">
            <v>Roberts</v>
          </cell>
          <cell r="F841" t="str">
            <v>Rose Roberts</v>
          </cell>
          <cell r="G841">
            <v>4169742666</v>
          </cell>
        </row>
        <row r="842">
          <cell r="C842">
            <v>2982</v>
          </cell>
          <cell r="D842" t="str">
            <v>Chris</v>
          </cell>
          <cell r="E842" t="str">
            <v>Chan</v>
          </cell>
          <cell r="F842" t="str">
            <v>Chris Chan</v>
          </cell>
          <cell r="G842">
            <v>9052942533</v>
          </cell>
        </row>
        <row r="843">
          <cell r="C843">
            <v>5892</v>
          </cell>
          <cell r="D843" t="str">
            <v>Cristina</v>
          </cell>
          <cell r="E843" t="str">
            <v>Di Vittorio</v>
          </cell>
          <cell r="F843" t="str">
            <v>Cristina Di Vittorio</v>
          </cell>
          <cell r="G843">
            <v>4166614831</v>
          </cell>
        </row>
        <row r="844">
          <cell r="C844">
            <v>13977</v>
          </cell>
          <cell r="D844" t="str">
            <v>Laura</v>
          </cell>
          <cell r="E844" t="str">
            <v>Lipari</v>
          </cell>
          <cell r="F844" t="str">
            <v>Laura Lipari</v>
          </cell>
          <cell r="G844">
            <v>4166616363</v>
          </cell>
        </row>
        <row r="845">
          <cell r="C845">
            <v>139</v>
          </cell>
          <cell r="D845" t="str">
            <v>Darin</v>
          </cell>
          <cell r="E845" t="str">
            <v>Hazelwood</v>
          </cell>
          <cell r="F845" t="str">
            <v>Darin Hazelwood</v>
          </cell>
          <cell r="G845">
            <v>4164811311</v>
          </cell>
        </row>
        <row r="846">
          <cell r="C846">
            <v>1108</v>
          </cell>
          <cell r="D846" t="str">
            <v>Diane</v>
          </cell>
          <cell r="E846" t="str">
            <v>Huang Munro</v>
          </cell>
          <cell r="F846" t="str">
            <v>Diane Huang Munro</v>
          </cell>
          <cell r="G846">
            <v>6135642055</v>
          </cell>
        </row>
        <row r="847">
          <cell r="C847">
            <v>3172</v>
          </cell>
          <cell r="D847" t="str">
            <v>Joyce</v>
          </cell>
          <cell r="E847" t="str">
            <v>Lo</v>
          </cell>
          <cell r="F847" t="str">
            <v>Joyce Lo</v>
          </cell>
          <cell r="G847">
            <v>4164126917</v>
          </cell>
        </row>
        <row r="848">
          <cell r="C848">
            <v>3172</v>
          </cell>
          <cell r="D848" t="str">
            <v>Tina</v>
          </cell>
          <cell r="E848" t="str">
            <v>Mundy</v>
          </cell>
          <cell r="F848" t="str">
            <v>Tina Mundy</v>
          </cell>
          <cell r="G848">
            <v>4164126917</v>
          </cell>
        </row>
        <row r="849">
          <cell r="C849">
            <v>3920</v>
          </cell>
          <cell r="D849" t="str">
            <v>Mitra</v>
          </cell>
          <cell r="E849" t="str">
            <v>Saffari</v>
          </cell>
          <cell r="F849" t="str">
            <v>Mitra Saffari</v>
          </cell>
          <cell r="G849">
            <v>6049242756</v>
          </cell>
        </row>
        <row r="850">
          <cell r="C850">
            <v>3722</v>
          </cell>
          <cell r="D850" t="str">
            <v>Brigitte</v>
          </cell>
          <cell r="E850" t="str">
            <v>Blais</v>
          </cell>
          <cell r="F850" t="str">
            <v>Brigitte Blais</v>
          </cell>
          <cell r="G850">
            <v>6137351084</v>
          </cell>
        </row>
        <row r="851">
          <cell r="C851">
            <v>774</v>
          </cell>
          <cell r="D851" t="str">
            <v>Deborah</v>
          </cell>
          <cell r="E851" t="str">
            <v>Ouellette</v>
          </cell>
          <cell r="F851" t="str">
            <v>Deborah Ouellette</v>
          </cell>
          <cell r="G851">
            <v>5067351411</v>
          </cell>
        </row>
        <row r="852">
          <cell r="C852">
            <v>1632</v>
          </cell>
          <cell r="D852" t="str">
            <v>Kellie</v>
          </cell>
          <cell r="E852" t="str">
            <v>Lachance</v>
          </cell>
          <cell r="F852" t="str">
            <v>Kellie Lachance</v>
          </cell>
          <cell r="G852">
            <v>5196232607</v>
          </cell>
        </row>
        <row r="853">
          <cell r="C853">
            <v>7902</v>
          </cell>
          <cell r="D853" t="str">
            <v>Dana</v>
          </cell>
          <cell r="E853" t="str">
            <v>Konrad</v>
          </cell>
          <cell r="F853" t="str">
            <v>Dana Konrad</v>
          </cell>
          <cell r="G853">
            <v>6137742687</v>
          </cell>
        </row>
        <row r="854">
          <cell r="C854">
            <v>9179</v>
          </cell>
          <cell r="D854" t="str">
            <v>Carol</v>
          </cell>
          <cell r="E854" t="str">
            <v>Florchinger</v>
          </cell>
          <cell r="F854" t="str">
            <v>Carol Florchinger</v>
          </cell>
          <cell r="G854">
            <v>4032235647</v>
          </cell>
        </row>
        <row r="855">
          <cell r="C855">
            <v>1259</v>
          </cell>
          <cell r="D855" t="str">
            <v>Ronnie Ajit</v>
          </cell>
          <cell r="E855" t="str">
            <v>Sandhu</v>
          </cell>
          <cell r="F855" t="str">
            <v>Ronnie Ajit Sandhu</v>
          </cell>
          <cell r="G855">
            <v>4032922566</v>
          </cell>
        </row>
        <row r="856">
          <cell r="C856">
            <v>1259</v>
          </cell>
          <cell r="D856" t="str">
            <v>Alice Yu Chen</v>
          </cell>
          <cell r="E856" t="str">
            <v>Peng</v>
          </cell>
          <cell r="F856" t="str">
            <v>Alice Yu Chen Peng</v>
          </cell>
          <cell r="G856">
            <v>4032922466</v>
          </cell>
        </row>
        <row r="857">
          <cell r="C857">
            <v>9311</v>
          </cell>
          <cell r="D857" t="str">
            <v>Chantal</v>
          </cell>
          <cell r="E857" t="str">
            <v>Farinha</v>
          </cell>
          <cell r="F857" t="str">
            <v>Chantal Farinha</v>
          </cell>
          <cell r="G857">
            <v>5148745412</v>
          </cell>
        </row>
        <row r="858">
          <cell r="C858">
            <v>6301</v>
          </cell>
          <cell r="D858" t="str">
            <v>Alison</v>
          </cell>
          <cell r="E858" t="str">
            <v>Cook</v>
          </cell>
          <cell r="F858" t="str">
            <v>Alison Cook</v>
          </cell>
          <cell r="G858">
            <v>5143403887</v>
          </cell>
        </row>
        <row r="859">
          <cell r="C859">
            <v>6301</v>
          </cell>
          <cell r="D859" t="str">
            <v>Antonia</v>
          </cell>
          <cell r="E859" t="str">
            <v>Shegalov</v>
          </cell>
          <cell r="F859" t="str">
            <v>Antonia Shegalov</v>
          </cell>
          <cell r="G859">
            <v>5143403143</v>
          </cell>
        </row>
        <row r="860">
          <cell r="C860">
            <v>13977</v>
          </cell>
          <cell r="D860" t="str">
            <v>Linda</v>
          </cell>
          <cell r="E860" t="str">
            <v>Muad-In</v>
          </cell>
          <cell r="F860" t="str">
            <v>Linda Muad-In</v>
          </cell>
          <cell r="G860">
            <v>4162396007</v>
          </cell>
        </row>
        <row r="861">
          <cell r="C861">
            <v>5662</v>
          </cell>
          <cell r="D861" t="str">
            <v>Filsan</v>
          </cell>
          <cell r="E861" t="str">
            <v>Abdullahi</v>
          </cell>
          <cell r="F861" t="str">
            <v>Filsan Abdullahi</v>
          </cell>
          <cell r="G861">
            <v>4162396162</v>
          </cell>
        </row>
        <row r="862">
          <cell r="C862">
            <v>847</v>
          </cell>
          <cell r="D862" t="str">
            <v>Bahaar</v>
          </cell>
          <cell r="E862" t="str">
            <v>Luhar</v>
          </cell>
          <cell r="F862" t="str">
            <v>Bahaar Luhar</v>
          </cell>
          <cell r="G862">
            <v>5199412492</v>
          </cell>
        </row>
        <row r="863">
          <cell r="C863">
            <v>7950</v>
          </cell>
          <cell r="D863" t="str">
            <v>Jason</v>
          </cell>
          <cell r="E863" t="str">
            <v>Collins</v>
          </cell>
          <cell r="F863" t="str">
            <v>Jason Collins</v>
          </cell>
          <cell r="G863">
            <v>2502605427</v>
          </cell>
        </row>
        <row r="864">
          <cell r="C864">
            <v>8919</v>
          </cell>
          <cell r="D864" t="str">
            <v>Janet</v>
          </cell>
          <cell r="E864" t="str">
            <v>Boice</v>
          </cell>
          <cell r="F864" t="str">
            <v>Janet Boice</v>
          </cell>
          <cell r="G864">
            <v>4037429255</v>
          </cell>
        </row>
        <row r="865">
          <cell r="C865">
            <v>9879</v>
          </cell>
          <cell r="D865" t="str">
            <v>Rachel</v>
          </cell>
          <cell r="E865" t="str">
            <v>Taylor</v>
          </cell>
          <cell r="F865" t="str">
            <v>Rachel Taylor</v>
          </cell>
          <cell r="G865">
            <v>8677665202</v>
          </cell>
        </row>
        <row r="866">
          <cell r="C866">
            <v>8259</v>
          </cell>
          <cell r="D866" t="str">
            <v>April</v>
          </cell>
          <cell r="E866" t="str">
            <v>Jones</v>
          </cell>
          <cell r="F866" t="str">
            <v>April Jones</v>
          </cell>
          <cell r="G866">
            <v>4033142905</v>
          </cell>
        </row>
        <row r="867">
          <cell r="C867">
            <v>257</v>
          </cell>
          <cell r="D867" t="str">
            <v>Elizabeth</v>
          </cell>
          <cell r="E867" t="str">
            <v>Francis</v>
          </cell>
          <cell r="F867" t="str">
            <v>Elizabeth Francis</v>
          </cell>
          <cell r="G867">
            <v>9054504011</v>
          </cell>
        </row>
        <row r="868">
          <cell r="C868">
            <v>6829</v>
          </cell>
          <cell r="D868" t="str">
            <v>Sonia</v>
          </cell>
          <cell r="E868" t="str">
            <v>Plitz</v>
          </cell>
          <cell r="F868" t="str">
            <v>Sonia Plitz</v>
          </cell>
          <cell r="G868">
            <v>4032277488</v>
          </cell>
        </row>
        <row r="869">
          <cell r="C869">
            <v>819</v>
          </cell>
          <cell r="D869" t="str">
            <v>Adam</v>
          </cell>
          <cell r="E869" t="str">
            <v>Roth</v>
          </cell>
          <cell r="F869" t="str">
            <v>Adam Roth</v>
          </cell>
          <cell r="G869">
            <v>5197673962</v>
          </cell>
        </row>
        <row r="870">
          <cell r="C870">
            <v>16712</v>
          </cell>
          <cell r="D870" t="str">
            <v>Joanna</v>
          </cell>
          <cell r="E870" t="str">
            <v>Russo</v>
          </cell>
          <cell r="F870" t="str">
            <v>Joanna Russo</v>
          </cell>
          <cell r="G870">
            <v>5197671900</v>
          </cell>
        </row>
        <row r="871">
          <cell r="C871">
            <v>2931</v>
          </cell>
          <cell r="D871" t="str">
            <v>Melissa</v>
          </cell>
          <cell r="E871" t="str">
            <v>Sebastiani</v>
          </cell>
          <cell r="F871" t="str">
            <v>Melissa Sebastiani</v>
          </cell>
          <cell r="G871">
            <v>5148745276</v>
          </cell>
        </row>
        <row r="872">
          <cell r="C872">
            <v>2931</v>
          </cell>
          <cell r="D872" t="str">
            <v>Vicky</v>
          </cell>
          <cell r="E872" t="str">
            <v>Hebert</v>
          </cell>
          <cell r="F872" t="str">
            <v>Vicky Hebert</v>
          </cell>
          <cell r="G872">
            <v>5148743229</v>
          </cell>
        </row>
        <row r="873">
          <cell r="C873">
            <v>5970</v>
          </cell>
          <cell r="D873" t="str">
            <v>Jonathan</v>
          </cell>
          <cell r="E873" t="str">
            <v>Picaizen</v>
          </cell>
          <cell r="F873" t="str">
            <v>Jonathan Picaizen</v>
          </cell>
          <cell r="G873">
            <v>4506892350</v>
          </cell>
        </row>
        <row r="874">
          <cell r="C874">
            <v>1604</v>
          </cell>
          <cell r="D874" t="str">
            <v>Monica</v>
          </cell>
          <cell r="E874" t="str">
            <v>Gonsalves</v>
          </cell>
          <cell r="F874" t="str">
            <v>Monica Gonsalves</v>
          </cell>
          <cell r="G874">
            <v>5197673501</v>
          </cell>
        </row>
        <row r="875">
          <cell r="C875">
            <v>472</v>
          </cell>
          <cell r="D875" t="str">
            <v>Michael</v>
          </cell>
          <cell r="E875" t="str">
            <v>Stumpo</v>
          </cell>
          <cell r="F875" t="str">
            <v>Michael Stumpo</v>
          </cell>
          <cell r="G875">
            <v>9057925016</v>
          </cell>
        </row>
        <row r="876">
          <cell r="C876">
            <v>5501</v>
          </cell>
          <cell r="D876" t="str">
            <v>Diana</v>
          </cell>
          <cell r="E876" t="str">
            <v>Franceschini</v>
          </cell>
          <cell r="F876" t="str">
            <v>Diana Franceschini</v>
          </cell>
          <cell r="G876">
            <v>5143854841</v>
          </cell>
        </row>
        <row r="877">
          <cell r="C877">
            <v>2562</v>
          </cell>
          <cell r="D877" t="str">
            <v>Deanna</v>
          </cell>
          <cell r="E877" t="str">
            <v>Renouf</v>
          </cell>
          <cell r="F877" t="str">
            <v>Deanna Renouf</v>
          </cell>
          <cell r="G877">
            <v>7056526814</v>
          </cell>
        </row>
        <row r="878">
          <cell r="C878">
            <v>1753</v>
          </cell>
          <cell r="D878" t="str">
            <v>Mani</v>
          </cell>
          <cell r="E878" t="str">
            <v>Luangkhot</v>
          </cell>
          <cell r="F878" t="str">
            <v>Mani Luangkhot</v>
          </cell>
          <cell r="G878">
            <v>2042582883</v>
          </cell>
        </row>
        <row r="879">
          <cell r="C879">
            <v>13979</v>
          </cell>
          <cell r="D879" t="str">
            <v>Natasha</v>
          </cell>
          <cell r="E879" t="str">
            <v>Horton</v>
          </cell>
          <cell r="F879" t="str">
            <v>Natasha Horton</v>
          </cell>
          <cell r="G879">
            <v>5197478695</v>
          </cell>
        </row>
        <row r="880">
          <cell r="C880">
            <v>6752</v>
          </cell>
          <cell r="D880" t="str">
            <v>Irene</v>
          </cell>
          <cell r="E880" t="str">
            <v>Lew</v>
          </cell>
          <cell r="F880" t="str">
            <v>Irene Lew</v>
          </cell>
          <cell r="G880">
            <v>4169740060</v>
          </cell>
        </row>
        <row r="881">
          <cell r="C881">
            <v>6752</v>
          </cell>
          <cell r="D881" t="str">
            <v>Sarah</v>
          </cell>
          <cell r="E881" t="str">
            <v>Ng</v>
          </cell>
          <cell r="F881" t="str">
            <v>Sarah Ng</v>
          </cell>
          <cell r="G881">
            <v>4169748253</v>
          </cell>
        </row>
        <row r="882">
          <cell r="C882">
            <v>4356</v>
          </cell>
          <cell r="D882" t="str">
            <v>Catherine</v>
          </cell>
          <cell r="E882" t="str">
            <v>Metcalfe</v>
          </cell>
          <cell r="F882" t="str">
            <v>Catherine Metcalfe</v>
          </cell>
          <cell r="G882">
            <v>6138312985</v>
          </cell>
        </row>
        <row r="883">
          <cell r="C883">
            <v>41</v>
          </cell>
          <cell r="D883" t="str">
            <v>Madeleine</v>
          </cell>
          <cell r="E883" t="str">
            <v>Trepanier</v>
          </cell>
          <cell r="F883" t="str">
            <v>Madeleine Trepanier</v>
          </cell>
          <cell r="G883">
            <v>4186624219</v>
          </cell>
        </row>
        <row r="884">
          <cell r="C884">
            <v>3639</v>
          </cell>
          <cell r="D884" t="str">
            <v>Louise</v>
          </cell>
          <cell r="E884" t="str">
            <v>Boorse</v>
          </cell>
          <cell r="F884" t="str">
            <v>Louise Boorse</v>
          </cell>
          <cell r="G884">
            <v>7806214822</v>
          </cell>
        </row>
        <row r="885">
          <cell r="C885">
            <v>2874</v>
          </cell>
          <cell r="D885" t="str">
            <v>Donna-May</v>
          </cell>
          <cell r="E885" t="str">
            <v>Garcia</v>
          </cell>
          <cell r="F885" t="str">
            <v>Donna-May Garcia</v>
          </cell>
          <cell r="G885">
            <v>4165127291</v>
          </cell>
        </row>
        <row r="886">
          <cell r="C886">
            <v>2874</v>
          </cell>
          <cell r="D886" t="str">
            <v>Polly</v>
          </cell>
          <cell r="E886" t="str">
            <v>Zhang</v>
          </cell>
          <cell r="F886" t="str">
            <v>Polly Zhang</v>
          </cell>
          <cell r="G886">
            <v>4165124595</v>
          </cell>
        </row>
        <row r="887">
          <cell r="C887">
            <v>490</v>
          </cell>
          <cell r="D887" t="str">
            <v>Carly</v>
          </cell>
          <cell r="E887" t="str">
            <v>Brown</v>
          </cell>
          <cell r="F887" t="str">
            <v>Carly Brown</v>
          </cell>
          <cell r="G887">
            <v>6046658094</v>
          </cell>
        </row>
        <row r="888">
          <cell r="C888">
            <v>490</v>
          </cell>
          <cell r="D888" t="str">
            <v>Gurminder</v>
          </cell>
          <cell r="E888" t="str">
            <v>Parmar</v>
          </cell>
          <cell r="F888" t="str">
            <v>Gurminder Parmar</v>
          </cell>
          <cell r="G888">
            <v>6046658094</v>
          </cell>
        </row>
        <row r="889">
          <cell r="C889">
            <v>4359</v>
          </cell>
          <cell r="D889" t="str">
            <v>Jenna</v>
          </cell>
          <cell r="E889" t="str">
            <v>Galbraith</v>
          </cell>
          <cell r="F889" t="str">
            <v>Jenna Galbraith</v>
          </cell>
          <cell r="G889">
            <v>7804486122</v>
          </cell>
        </row>
        <row r="890">
          <cell r="C890">
            <v>6177</v>
          </cell>
          <cell r="D890" t="str">
            <v>Shasta</v>
          </cell>
          <cell r="E890" t="str">
            <v>Scott</v>
          </cell>
          <cell r="F890" t="str">
            <v>Shasta Scott</v>
          </cell>
          <cell r="G890">
            <v>2047347105</v>
          </cell>
        </row>
        <row r="891">
          <cell r="C891">
            <v>7049</v>
          </cell>
          <cell r="D891" t="str">
            <v>Marcia</v>
          </cell>
          <cell r="E891" t="str">
            <v>Varley</v>
          </cell>
          <cell r="F891" t="str">
            <v>Marcia Varley</v>
          </cell>
          <cell r="G891">
            <v>4037821167</v>
          </cell>
        </row>
        <row r="892">
          <cell r="C892">
            <v>1119</v>
          </cell>
          <cell r="D892" t="str">
            <v>Carrie Ann</v>
          </cell>
          <cell r="E892" t="str">
            <v>Darr</v>
          </cell>
          <cell r="F892" t="str">
            <v>Carrie Ann Darr</v>
          </cell>
          <cell r="G892">
            <v>7808268888</v>
          </cell>
        </row>
        <row r="893">
          <cell r="C893">
            <v>884</v>
          </cell>
          <cell r="D893" t="str">
            <v>Nancy</v>
          </cell>
          <cell r="E893" t="str">
            <v>Dunfield</v>
          </cell>
          <cell r="F893" t="str">
            <v>Nancy Dunfield</v>
          </cell>
          <cell r="G893">
            <v>5064502375</v>
          </cell>
        </row>
        <row r="894">
          <cell r="C894">
            <v>5600</v>
          </cell>
          <cell r="D894" t="str">
            <v>Wendy Phuong</v>
          </cell>
          <cell r="E894" t="str">
            <v>Mah</v>
          </cell>
          <cell r="F894" t="str">
            <v>Wendy Phuong Mah</v>
          </cell>
          <cell r="G894">
            <v>6046658655</v>
          </cell>
        </row>
        <row r="895">
          <cell r="C895">
            <v>14996</v>
          </cell>
          <cell r="D895" t="str">
            <v>Nishu</v>
          </cell>
          <cell r="E895" t="str">
            <v>Dhaliwal</v>
          </cell>
          <cell r="F895" t="str">
            <v>Nishu Dhaliwal</v>
          </cell>
          <cell r="G895">
            <v>6046658655</v>
          </cell>
        </row>
        <row r="896">
          <cell r="C896">
            <v>5600</v>
          </cell>
          <cell r="D896" t="str">
            <v>Ringo Man Ho</v>
          </cell>
          <cell r="E896" t="str">
            <v>Lau</v>
          </cell>
          <cell r="F896" t="str">
            <v>Ringo Man Ho Lau</v>
          </cell>
          <cell r="G896">
            <v>6046658271</v>
          </cell>
        </row>
        <row r="897">
          <cell r="C897">
            <v>477</v>
          </cell>
          <cell r="D897" t="str">
            <v>Huan</v>
          </cell>
          <cell r="E897" t="str">
            <v>Wang</v>
          </cell>
          <cell r="F897" t="str">
            <v>Huan Wang</v>
          </cell>
          <cell r="G897">
            <v>9054744053</v>
          </cell>
        </row>
        <row r="898">
          <cell r="C898">
            <v>2052</v>
          </cell>
          <cell r="D898" t="str">
            <v>Chrissy</v>
          </cell>
          <cell r="E898" t="str">
            <v>Pilon</v>
          </cell>
          <cell r="F898" t="str">
            <v>Chrissy Pilon</v>
          </cell>
          <cell r="G898">
            <v>7059696807</v>
          </cell>
        </row>
        <row r="899">
          <cell r="C899">
            <v>2052</v>
          </cell>
          <cell r="D899" t="str">
            <v>Doris</v>
          </cell>
          <cell r="E899" t="str">
            <v>Kagwachie</v>
          </cell>
          <cell r="F899" t="str">
            <v>Doris Kagwachie</v>
          </cell>
          <cell r="G899">
            <v>7059696807</v>
          </cell>
        </row>
        <row r="900">
          <cell r="C900">
            <v>8640</v>
          </cell>
          <cell r="D900" t="str">
            <v>Joyce</v>
          </cell>
          <cell r="E900" t="str">
            <v>Chesley</v>
          </cell>
          <cell r="F900" t="str">
            <v>Joyce Chesley</v>
          </cell>
          <cell r="G900">
            <v>2503982526</v>
          </cell>
        </row>
        <row r="901">
          <cell r="C901">
            <v>1824</v>
          </cell>
          <cell r="D901" t="str">
            <v>Patrizia</v>
          </cell>
          <cell r="E901" t="str">
            <v>Bruno</v>
          </cell>
          <cell r="F901" t="str">
            <v>Patrizia Bruno</v>
          </cell>
          <cell r="G901">
            <v>4165352377</v>
          </cell>
        </row>
        <row r="902">
          <cell r="C902">
            <v>1824</v>
          </cell>
          <cell r="D902" t="str">
            <v>Ana</v>
          </cell>
          <cell r="E902" t="str">
            <v>Santos</v>
          </cell>
          <cell r="F902" t="str">
            <v>Ana Santos</v>
          </cell>
          <cell r="G902">
            <v>4165352127</v>
          </cell>
        </row>
        <row r="903">
          <cell r="C903">
            <v>1571</v>
          </cell>
          <cell r="D903" t="str">
            <v>Baljot</v>
          </cell>
          <cell r="E903" t="str">
            <v>Mangat</v>
          </cell>
          <cell r="F903" t="str">
            <v>Baljot Mangat</v>
          </cell>
          <cell r="G903" t="str">
            <v xml:space="preserve">            </v>
          </cell>
        </row>
        <row r="904">
          <cell r="C904">
            <v>1834</v>
          </cell>
          <cell r="D904" t="str">
            <v>Nadia</v>
          </cell>
          <cell r="E904" t="str">
            <v>Ranger</v>
          </cell>
          <cell r="F904" t="str">
            <v>Nadia Ranger</v>
          </cell>
          <cell r="G904">
            <v>9057904096</v>
          </cell>
        </row>
        <row r="905">
          <cell r="C905">
            <v>2093</v>
          </cell>
          <cell r="D905" t="str">
            <v>Iona</v>
          </cell>
          <cell r="E905" t="str">
            <v>Fox</v>
          </cell>
          <cell r="F905" t="str">
            <v>Iona Fox</v>
          </cell>
          <cell r="G905">
            <v>9022454774</v>
          </cell>
        </row>
        <row r="906">
          <cell r="C906">
            <v>3461</v>
          </cell>
          <cell r="D906" t="str">
            <v>Rosanna</v>
          </cell>
          <cell r="E906" t="str">
            <v>Del Papa-Tutino</v>
          </cell>
          <cell r="F906" t="str">
            <v>Rosanna Del Papa-Tutino</v>
          </cell>
          <cell r="G906">
            <v>5142577422</v>
          </cell>
        </row>
        <row r="907">
          <cell r="C907">
            <v>2979</v>
          </cell>
          <cell r="D907" t="str">
            <v>Helen</v>
          </cell>
          <cell r="E907" t="str">
            <v>Helgeland</v>
          </cell>
          <cell r="F907" t="str">
            <v>Helen Helgeland</v>
          </cell>
          <cell r="G907">
            <v>7806795228</v>
          </cell>
        </row>
        <row r="908">
          <cell r="C908">
            <v>8229</v>
          </cell>
          <cell r="D908" t="str">
            <v>Holly</v>
          </cell>
          <cell r="E908" t="str">
            <v>Kerr</v>
          </cell>
          <cell r="F908" t="str">
            <v>Holly Kerr</v>
          </cell>
          <cell r="G908">
            <v>7807786820</v>
          </cell>
        </row>
        <row r="909">
          <cell r="C909">
            <v>6492</v>
          </cell>
          <cell r="D909" t="str">
            <v>Melody</v>
          </cell>
          <cell r="E909" t="str">
            <v>Taskas</v>
          </cell>
          <cell r="F909" t="str">
            <v>Melody Taskas</v>
          </cell>
          <cell r="G909">
            <v>4162910247</v>
          </cell>
        </row>
        <row r="910">
          <cell r="C910">
            <v>8567</v>
          </cell>
          <cell r="D910" t="str">
            <v>Karen</v>
          </cell>
          <cell r="E910" t="str">
            <v>Cooper</v>
          </cell>
          <cell r="F910" t="str">
            <v>Karen Cooper</v>
          </cell>
          <cell r="G910">
            <v>2049885875</v>
          </cell>
        </row>
        <row r="911">
          <cell r="C911">
            <v>1453</v>
          </cell>
          <cell r="D911" t="str">
            <v>Stephanie</v>
          </cell>
          <cell r="E911" t="str">
            <v>Williams-Thomas</v>
          </cell>
          <cell r="F911" t="str">
            <v>Stephanie Williams-Thomas</v>
          </cell>
          <cell r="G911">
            <v>4162538599</v>
          </cell>
        </row>
        <row r="912">
          <cell r="C912">
            <v>1453</v>
          </cell>
          <cell r="D912" t="str">
            <v>Tara</v>
          </cell>
          <cell r="E912" t="str">
            <v>Grant</v>
          </cell>
          <cell r="F912" t="str">
            <v>Tara Grant</v>
          </cell>
          <cell r="G912">
            <v>4162538599</v>
          </cell>
        </row>
        <row r="913">
          <cell r="C913">
            <v>2014</v>
          </cell>
          <cell r="D913" t="str">
            <v>Jennifer</v>
          </cell>
          <cell r="E913" t="str">
            <v>Everett</v>
          </cell>
          <cell r="F913" t="str">
            <v>Jennifer Everett</v>
          </cell>
          <cell r="G913">
            <v>5066320792</v>
          </cell>
        </row>
        <row r="914">
          <cell r="C914">
            <v>2882</v>
          </cell>
          <cell r="D914" t="str">
            <v>Michelle</v>
          </cell>
          <cell r="E914" t="str">
            <v>Kettler</v>
          </cell>
          <cell r="F914" t="str">
            <v>Michelle Kettler</v>
          </cell>
          <cell r="G914">
            <v>5196611306</v>
          </cell>
        </row>
        <row r="915">
          <cell r="C915">
            <v>1307</v>
          </cell>
          <cell r="D915" t="str">
            <v>Nicoletta</v>
          </cell>
          <cell r="E915" t="str">
            <v>Thomson</v>
          </cell>
          <cell r="F915" t="str">
            <v>Nicoletta Thomson</v>
          </cell>
          <cell r="G915">
            <v>2049885742</v>
          </cell>
        </row>
        <row r="916">
          <cell r="C916">
            <v>4701</v>
          </cell>
          <cell r="D916" t="str">
            <v>Giuseppina</v>
          </cell>
          <cell r="E916" t="str">
            <v>Longobardi</v>
          </cell>
          <cell r="F916" t="str">
            <v>Giuseppina Longobardi</v>
          </cell>
          <cell r="G916">
            <v>5148743375</v>
          </cell>
        </row>
        <row r="917">
          <cell r="C917">
            <v>4701</v>
          </cell>
          <cell r="D917" t="str">
            <v>Sue</v>
          </cell>
          <cell r="E917" t="str">
            <v>Cinelli Picciuto</v>
          </cell>
          <cell r="F917" t="str">
            <v>Sue Cinelli Picciuto</v>
          </cell>
          <cell r="G917">
            <v>5148743375</v>
          </cell>
        </row>
        <row r="918">
          <cell r="C918">
            <v>5178</v>
          </cell>
          <cell r="D918" t="str">
            <v>Deanne</v>
          </cell>
          <cell r="E918" t="str">
            <v>Bechtold</v>
          </cell>
          <cell r="F918" t="str">
            <v>Deanne Bechtold</v>
          </cell>
          <cell r="G918">
            <v>3066914122</v>
          </cell>
        </row>
        <row r="919">
          <cell r="C919">
            <v>5178</v>
          </cell>
          <cell r="D919" t="str">
            <v>Jackie</v>
          </cell>
          <cell r="E919" t="str">
            <v>Paulson</v>
          </cell>
          <cell r="F919" t="str">
            <v>Jackie Paulson</v>
          </cell>
          <cell r="G919">
            <v>3066914122</v>
          </cell>
        </row>
        <row r="920">
          <cell r="C920">
            <v>2800</v>
          </cell>
          <cell r="D920" t="str">
            <v>Jenice</v>
          </cell>
          <cell r="E920" t="str">
            <v>Edwards</v>
          </cell>
          <cell r="F920" t="str">
            <v>Jenice Edwards</v>
          </cell>
          <cell r="G920">
            <v>6049403262</v>
          </cell>
        </row>
        <row r="921">
          <cell r="C921">
            <v>6892</v>
          </cell>
          <cell r="D921" t="str">
            <v>Tan</v>
          </cell>
          <cell r="E921" t="str">
            <v>Truong</v>
          </cell>
          <cell r="F921" t="str">
            <v>Tan Truong</v>
          </cell>
          <cell r="G921">
            <v>4032577325</v>
          </cell>
        </row>
        <row r="922">
          <cell r="C922">
            <v>5563</v>
          </cell>
          <cell r="D922" t="str">
            <v>Donna</v>
          </cell>
          <cell r="E922" t="str">
            <v>Baker</v>
          </cell>
          <cell r="F922" t="str">
            <v>Donna Baker</v>
          </cell>
          <cell r="G922">
            <v>9028275602</v>
          </cell>
        </row>
        <row r="923">
          <cell r="C923">
            <v>2402</v>
          </cell>
          <cell r="D923" t="str">
            <v>Meghan</v>
          </cell>
          <cell r="E923" t="str">
            <v>Douthwaite</v>
          </cell>
          <cell r="F923" t="str">
            <v>Meghan Douthwaite</v>
          </cell>
          <cell r="G923">
            <v>6133894318</v>
          </cell>
        </row>
        <row r="924">
          <cell r="C924">
            <v>1560</v>
          </cell>
          <cell r="D924" t="str">
            <v>Claudel</v>
          </cell>
          <cell r="E924" t="str">
            <v>Lajeunesse</v>
          </cell>
          <cell r="F924" t="str">
            <v>Claudel Lajeunesse</v>
          </cell>
          <cell r="G924">
            <v>7784368581</v>
          </cell>
        </row>
        <row r="925">
          <cell r="C925">
            <v>2109</v>
          </cell>
          <cell r="D925" t="str">
            <v>Amarjit</v>
          </cell>
          <cell r="E925" t="str">
            <v>Brar</v>
          </cell>
          <cell r="F925" t="str">
            <v>Amarjit Brar</v>
          </cell>
          <cell r="G925">
            <v>4032922447</v>
          </cell>
        </row>
        <row r="926">
          <cell r="C926">
            <v>2109</v>
          </cell>
          <cell r="D926" t="str">
            <v>Sawmteii</v>
          </cell>
          <cell r="E926" t="str">
            <v>Plett</v>
          </cell>
          <cell r="F926" t="str">
            <v>Sawmteii Plett</v>
          </cell>
          <cell r="G926">
            <v>4032922289</v>
          </cell>
        </row>
        <row r="927">
          <cell r="C927">
            <v>2820</v>
          </cell>
          <cell r="D927" t="str">
            <v>Heather</v>
          </cell>
          <cell r="E927" t="str">
            <v>Pierce</v>
          </cell>
          <cell r="F927" t="str">
            <v>Heather Pierce</v>
          </cell>
          <cell r="G927">
            <v>2502456000</v>
          </cell>
        </row>
        <row r="928">
          <cell r="C928">
            <v>2125</v>
          </cell>
          <cell r="D928" t="str">
            <v>Amanda</v>
          </cell>
          <cell r="E928" t="str">
            <v>Aucoin</v>
          </cell>
          <cell r="F928" t="str">
            <v>Amanda Aucoin</v>
          </cell>
          <cell r="G928">
            <v>9028265288</v>
          </cell>
        </row>
        <row r="929">
          <cell r="C929">
            <v>2071</v>
          </cell>
          <cell r="D929" t="str">
            <v>Hector</v>
          </cell>
          <cell r="E929" t="str">
            <v>Borzelli</v>
          </cell>
          <cell r="F929" t="str">
            <v>Hector Borzelli</v>
          </cell>
          <cell r="G929">
            <v>5146375110</v>
          </cell>
        </row>
        <row r="930">
          <cell r="C930">
            <v>302</v>
          </cell>
          <cell r="D930" t="str">
            <v>Cristal</v>
          </cell>
          <cell r="E930" t="str">
            <v>Major</v>
          </cell>
          <cell r="F930" t="str">
            <v>Cristal Major</v>
          </cell>
          <cell r="G930">
            <v>7057344404</v>
          </cell>
        </row>
        <row r="931">
          <cell r="C931">
            <v>5790</v>
          </cell>
          <cell r="D931" t="str">
            <v>Heather</v>
          </cell>
          <cell r="E931" t="str">
            <v>Marco</v>
          </cell>
          <cell r="F931" t="str">
            <v>Heather Marco</v>
          </cell>
          <cell r="G931">
            <v>6044826820</v>
          </cell>
        </row>
        <row r="932">
          <cell r="C932">
            <v>724</v>
          </cell>
          <cell r="D932" t="str">
            <v>Laura</v>
          </cell>
          <cell r="E932" t="str">
            <v>Fagon</v>
          </cell>
          <cell r="F932" t="str">
            <v>Laura Fagon</v>
          </cell>
          <cell r="G932">
            <v>4162315670</v>
          </cell>
        </row>
        <row r="933">
          <cell r="C933">
            <v>1783</v>
          </cell>
          <cell r="D933" t="str">
            <v>Tracy</v>
          </cell>
          <cell r="E933" t="str">
            <v>Norris</v>
          </cell>
          <cell r="F933" t="str">
            <v>Tracy Norris</v>
          </cell>
          <cell r="G933">
            <v>6132714077</v>
          </cell>
        </row>
        <row r="934">
          <cell r="C934">
            <v>913</v>
          </cell>
          <cell r="D934" t="str">
            <v>Tonia</v>
          </cell>
          <cell r="E934" t="str">
            <v>Cunsolo</v>
          </cell>
          <cell r="F934" t="str">
            <v>Tonia Cunsolo</v>
          </cell>
          <cell r="G934">
            <v>9057755248</v>
          </cell>
        </row>
        <row r="935">
          <cell r="C935">
            <v>7817</v>
          </cell>
          <cell r="D935" t="str">
            <v>Faye</v>
          </cell>
          <cell r="E935" t="str">
            <v>Chow</v>
          </cell>
          <cell r="F935" t="str">
            <v>Faye Chow</v>
          </cell>
          <cell r="G935">
            <v>2049884313</v>
          </cell>
        </row>
        <row r="936">
          <cell r="C936">
            <v>2314</v>
          </cell>
          <cell r="D936" t="str">
            <v>Margaret</v>
          </cell>
          <cell r="E936" t="str">
            <v>Findlater</v>
          </cell>
          <cell r="F936" t="str">
            <v>Margaret Findlater</v>
          </cell>
          <cell r="G936">
            <v>5063257639</v>
          </cell>
        </row>
        <row r="937">
          <cell r="C937">
            <v>2431</v>
          </cell>
          <cell r="D937" t="str">
            <v>Emmanuelle</v>
          </cell>
          <cell r="E937" t="str">
            <v>Prince</v>
          </cell>
          <cell r="F937" t="str">
            <v>Emmanuelle Prince</v>
          </cell>
          <cell r="G937">
            <v>4188383086</v>
          </cell>
        </row>
        <row r="938">
          <cell r="C938">
            <v>1309</v>
          </cell>
          <cell r="D938" t="str">
            <v>Cathy</v>
          </cell>
          <cell r="E938" t="str">
            <v>Klepic</v>
          </cell>
          <cell r="F938" t="str">
            <v>Cathy Klepic</v>
          </cell>
          <cell r="G938">
            <v>4032923558</v>
          </cell>
        </row>
        <row r="939">
          <cell r="C939">
            <v>4202</v>
          </cell>
          <cell r="D939" t="str">
            <v>Helen</v>
          </cell>
          <cell r="E939" t="str">
            <v>Alexandrovich</v>
          </cell>
          <cell r="F939" t="str">
            <v>Helen Alexandrovich</v>
          </cell>
          <cell r="G939">
            <v>9053884420</v>
          </cell>
        </row>
        <row r="940">
          <cell r="C940">
            <v>3632</v>
          </cell>
          <cell r="D940" t="str">
            <v>Cherie</v>
          </cell>
          <cell r="E940" t="str">
            <v>Nykolaichuk</v>
          </cell>
          <cell r="F940" t="str">
            <v>Cherie Nykolaichuk</v>
          </cell>
          <cell r="G940">
            <v>9057282659</v>
          </cell>
        </row>
        <row r="941">
          <cell r="C941">
            <v>2222</v>
          </cell>
          <cell r="D941" t="str">
            <v>Jodi</v>
          </cell>
          <cell r="E941" t="str">
            <v>Laforet</v>
          </cell>
          <cell r="F941" t="str">
            <v>Jodi Laforet</v>
          </cell>
          <cell r="G941">
            <v>5197284710</v>
          </cell>
        </row>
        <row r="942">
          <cell r="C942">
            <v>16501</v>
          </cell>
          <cell r="D942" t="str">
            <v>Antoinette</v>
          </cell>
          <cell r="E942" t="str">
            <v>Kristo</v>
          </cell>
          <cell r="F942" t="str">
            <v>Antoinette Kristo</v>
          </cell>
          <cell r="G942">
            <v>8686257288</v>
          </cell>
        </row>
        <row r="943">
          <cell r="C943">
            <v>16501</v>
          </cell>
          <cell r="D943" t="str">
            <v>Juliette</v>
          </cell>
          <cell r="E943" t="str">
            <v>Gopaulsingh</v>
          </cell>
          <cell r="F943" t="str">
            <v>Juliette Gopaulsingh</v>
          </cell>
          <cell r="G943">
            <v>8686257288</v>
          </cell>
        </row>
        <row r="944">
          <cell r="C944">
            <v>522</v>
          </cell>
          <cell r="D944" t="str">
            <v>Jeff</v>
          </cell>
          <cell r="E944" t="str">
            <v>Ward</v>
          </cell>
          <cell r="F944" t="str">
            <v>Jeff Ward</v>
          </cell>
          <cell r="G944">
            <v>5197582069</v>
          </cell>
        </row>
        <row r="945">
          <cell r="C945">
            <v>4662</v>
          </cell>
          <cell r="D945" t="str">
            <v>Leslie</v>
          </cell>
          <cell r="E945" t="str">
            <v>Burow</v>
          </cell>
          <cell r="F945" t="str">
            <v>Leslie Burow</v>
          </cell>
          <cell r="G945">
            <v>5194283814</v>
          </cell>
        </row>
        <row r="946">
          <cell r="C946">
            <v>3092</v>
          </cell>
          <cell r="D946" t="str">
            <v>Baljit</v>
          </cell>
          <cell r="E946" t="str">
            <v>Shergill</v>
          </cell>
          <cell r="F946" t="str">
            <v>Baljit Shergill</v>
          </cell>
          <cell r="G946">
            <v>9058786104</v>
          </cell>
        </row>
        <row r="947">
          <cell r="C947">
            <v>6442</v>
          </cell>
          <cell r="D947" t="str">
            <v>Margie</v>
          </cell>
          <cell r="E947" t="str">
            <v>Vandenbos</v>
          </cell>
          <cell r="F947" t="str">
            <v>Margie Vandenbos</v>
          </cell>
          <cell r="G947">
            <v>9055798566</v>
          </cell>
        </row>
        <row r="948">
          <cell r="C948">
            <v>4530</v>
          </cell>
          <cell r="D948" t="str">
            <v>Rob</v>
          </cell>
          <cell r="E948" t="str">
            <v>Koepke</v>
          </cell>
          <cell r="F948" t="str">
            <v>Rob Koepke</v>
          </cell>
          <cell r="G948">
            <v>2509604518</v>
          </cell>
        </row>
        <row r="949">
          <cell r="C949">
            <v>4530</v>
          </cell>
          <cell r="D949" t="str">
            <v>Amie</v>
          </cell>
          <cell r="E949" t="str">
            <v>Wiebe</v>
          </cell>
          <cell r="F949" t="str">
            <v>Amie Wiebe</v>
          </cell>
          <cell r="G949">
            <v>2509604514</v>
          </cell>
        </row>
        <row r="950">
          <cell r="C950">
            <v>6941</v>
          </cell>
          <cell r="D950" t="str">
            <v>Katherine</v>
          </cell>
          <cell r="E950" t="str">
            <v>Lord</v>
          </cell>
          <cell r="F950" t="str">
            <v>Katherine Lord</v>
          </cell>
          <cell r="G950">
            <v>5143403005</v>
          </cell>
        </row>
        <row r="951">
          <cell r="C951">
            <v>7582</v>
          </cell>
          <cell r="D951" t="str">
            <v>Christine</v>
          </cell>
          <cell r="E951" t="str">
            <v>Ruetz</v>
          </cell>
          <cell r="F951" t="str">
            <v>Christine Ruetz</v>
          </cell>
          <cell r="G951">
            <v>5196277636</v>
          </cell>
        </row>
        <row r="952">
          <cell r="C952">
            <v>2962</v>
          </cell>
          <cell r="D952" t="str">
            <v>Arazoo</v>
          </cell>
          <cell r="E952" t="str">
            <v>Ansari</v>
          </cell>
          <cell r="F952" t="str">
            <v>Arazoo Ansari</v>
          </cell>
          <cell r="G952">
            <v>6136925326</v>
          </cell>
        </row>
        <row r="953">
          <cell r="C953">
            <v>102</v>
          </cell>
          <cell r="D953" t="str">
            <v>Kara</v>
          </cell>
          <cell r="E953" t="str">
            <v>McLennan</v>
          </cell>
          <cell r="F953" t="str">
            <v>Kara McLennan</v>
          </cell>
          <cell r="G953">
            <v>9053887155</v>
          </cell>
        </row>
        <row r="954">
          <cell r="C954">
            <v>2349</v>
          </cell>
          <cell r="D954" t="str">
            <v>Lisa</v>
          </cell>
          <cell r="E954" t="str">
            <v>Mcinnes</v>
          </cell>
          <cell r="F954" t="str">
            <v>Lisa Mcinnes</v>
          </cell>
          <cell r="G954">
            <v>4032923795</v>
          </cell>
        </row>
        <row r="955">
          <cell r="C955">
            <v>13981</v>
          </cell>
          <cell r="D955" t="str">
            <v>Lyndie</v>
          </cell>
          <cell r="E955" t="str">
            <v>Hynes</v>
          </cell>
          <cell r="F955" t="str">
            <v>Lyndie Hynes</v>
          </cell>
          <cell r="G955">
            <v>7057257866</v>
          </cell>
        </row>
        <row r="956">
          <cell r="C956">
            <v>1819</v>
          </cell>
          <cell r="D956" t="str">
            <v>Gracelynn</v>
          </cell>
          <cell r="E956" t="str">
            <v>Beltran</v>
          </cell>
          <cell r="F956" t="str">
            <v>Gracelynn Beltran</v>
          </cell>
          <cell r="G956">
            <v>4032928257</v>
          </cell>
        </row>
        <row r="957">
          <cell r="C957">
            <v>1213</v>
          </cell>
          <cell r="D957" t="str">
            <v>Missy</v>
          </cell>
          <cell r="E957" t="str">
            <v>Swinimer-Romkey</v>
          </cell>
          <cell r="F957" t="str">
            <v>Missy Swinimer-Romkey</v>
          </cell>
          <cell r="G957">
            <v>9025438372</v>
          </cell>
        </row>
        <row r="958">
          <cell r="C958">
            <v>16519</v>
          </cell>
          <cell r="D958" t="str">
            <v>Seymour</v>
          </cell>
          <cell r="E958" t="str">
            <v>Miller</v>
          </cell>
          <cell r="F958" t="str">
            <v>Seymour Miller</v>
          </cell>
          <cell r="G958">
            <v>8769627350</v>
          </cell>
        </row>
        <row r="959">
          <cell r="C959">
            <v>2941</v>
          </cell>
          <cell r="D959" t="str">
            <v>Josie</v>
          </cell>
          <cell r="E959" t="str">
            <v>Giannini</v>
          </cell>
          <cell r="F959" t="str">
            <v>Josie Giannini</v>
          </cell>
          <cell r="G959">
            <v>5143403134</v>
          </cell>
        </row>
        <row r="960">
          <cell r="C960">
            <v>6762</v>
          </cell>
          <cell r="D960" t="str">
            <v>Hema</v>
          </cell>
          <cell r="E960" t="str">
            <v>Govindarajah</v>
          </cell>
          <cell r="F960" t="str">
            <v>Hema Govindarajah</v>
          </cell>
          <cell r="G960">
            <v>4165127715</v>
          </cell>
        </row>
        <row r="961">
          <cell r="C961">
            <v>13977</v>
          </cell>
          <cell r="D961" t="str">
            <v>Rosaria</v>
          </cell>
          <cell r="E961" t="str">
            <v>Kim</v>
          </cell>
          <cell r="F961" t="str">
            <v>Rosaria Kim</v>
          </cell>
          <cell r="G961">
            <v>4165127715</v>
          </cell>
        </row>
        <row r="962">
          <cell r="C962">
            <v>3901</v>
          </cell>
          <cell r="D962" t="str">
            <v>Meredith</v>
          </cell>
          <cell r="E962" t="str">
            <v>Lee</v>
          </cell>
          <cell r="F962" t="str">
            <v>Meredith Lee</v>
          </cell>
          <cell r="G962">
            <v>5148742482</v>
          </cell>
        </row>
        <row r="963">
          <cell r="C963">
            <v>2891</v>
          </cell>
          <cell r="D963" t="str">
            <v>Olga</v>
          </cell>
          <cell r="E963" t="str">
            <v>Plarinos</v>
          </cell>
          <cell r="F963" t="str">
            <v>Olga Plarinos</v>
          </cell>
          <cell r="G963">
            <v>5148745660</v>
          </cell>
        </row>
        <row r="964">
          <cell r="C964">
            <v>7882</v>
          </cell>
          <cell r="D964" t="str">
            <v>Tobi</v>
          </cell>
          <cell r="E964" t="str">
            <v>Mudford</v>
          </cell>
          <cell r="F964" t="str">
            <v>Tobi Mudford</v>
          </cell>
          <cell r="G964">
            <v>5195341796</v>
          </cell>
        </row>
        <row r="965">
          <cell r="C965">
            <v>7599</v>
          </cell>
          <cell r="D965" t="str">
            <v>Brittnee</v>
          </cell>
          <cell r="E965" t="str">
            <v>Rath</v>
          </cell>
          <cell r="F965" t="str">
            <v>Brittnee Rath</v>
          </cell>
          <cell r="G965">
            <v>4035288691</v>
          </cell>
        </row>
        <row r="966">
          <cell r="C966">
            <v>2533</v>
          </cell>
          <cell r="D966" t="str">
            <v>Ryrie</v>
          </cell>
          <cell r="E966" t="str">
            <v>Vandewater</v>
          </cell>
          <cell r="F966" t="str">
            <v>Ryrie Vandewater</v>
          </cell>
          <cell r="G966">
            <v>9024214076</v>
          </cell>
        </row>
        <row r="967">
          <cell r="C967">
            <v>666</v>
          </cell>
          <cell r="D967" t="str">
            <v>Michelle</v>
          </cell>
          <cell r="E967" t="str">
            <v>Kelsey</v>
          </cell>
          <cell r="F967" t="str">
            <v>Michelle Kelsey</v>
          </cell>
          <cell r="G967">
            <v>6137494313</v>
          </cell>
        </row>
        <row r="968">
          <cell r="C968">
            <v>13981</v>
          </cell>
          <cell r="D968" t="str">
            <v>Safaa</v>
          </cell>
          <cell r="E968" t="str">
            <v>Alkhuwaiter</v>
          </cell>
          <cell r="F968" t="str">
            <v>Safaa Alkhuwaiter</v>
          </cell>
          <cell r="G968">
            <v>6137494639</v>
          </cell>
        </row>
        <row r="969">
          <cell r="C969">
            <v>77</v>
          </cell>
          <cell r="D969" t="str">
            <v>Francois</v>
          </cell>
          <cell r="E969" t="str">
            <v>Desrosiers</v>
          </cell>
          <cell r="F969" t="str">
            <v>Francois Desrosiers</v>
          </cell>
          <cell r="G969">
            <v>4504554923</v>
          </cell>
        </row>
        <row r="970">
          <cell r="C970">
            <v>7712</v>
          </cell>
          <cell r="D970" t="str">
            <v>Nicoleta</v>
          </cell>
          <cell r="E970" t="str">
            <v>Tuloiu</v>
          </cell>
          <cell r="F970" t="str">
            <v>Nicoleta Tuloiu</v>
          </cell>
          <cell r="G970">
            <v>5197475990</v>
          </cell>
        </row>
        <row r="971">
          <cell r="C971">
            <v>3413</v>
          </cell>
          <cell r="D971" t="str">
            <v>Stephanie</v>
          </cell>
          <cell r="E971" t="str">
            <v>West</v>
          </cell>
          <cell r="F971" t="str">
            <v>Stephanie West</v>
          </cell>
          <cell r="G971">
            <v>9024218133</v>
          </cell>
        </row>
        <row r="972">
          <cell r="C972">
            <v>102</v>
          </cell>
          <cell r="D972" t="str">
            <v>Tanya</v>
          </cell>
          <cell r="E972" t="str">
            <v>Corriette</v>
          </cell>
          <cell r="F972" t="str">
            <v>Tanya Corriette</v>
          </cell>
          <cell r="G972">
            <v>9056484245</v>
          </cell>
        </row>
        <row r="973">
          <cell r="C973">
            <v>894</v>
          </cell>
          <cell r="D973" t="str">
            <v>Jennifer</v>
          </cell>
          <cell r="E973" t="str">
            <v>James</v>
          </cell>
          <cell r="F973" t="str">
            <v>Jennifer James</v>
          </cell>
          <cell r="G973">
            <v>6042215733</v>
          </cell>
        </row>
        <row r="974">
          <cell r="C974">
            <v>1951</v>
          </cell>
          <cell r="D974" t="str">
            <v>Michel Etienne</v>
          </cell>
          <cell r="E974" t="str">
            <v>Richer</v>
          </cell>
          <cell r="F974" t="str">
            <v>Michel Etienne Richer</v>
          </cell>
          <cell r="G974">
            <v>4506182012</v>
          </cell>
        </row>
        <row r="975">
          <cell r="C975">
            <v>5172</v>
          </cell>
          <cell r="D975" t="str">
            <v>Brenda</v>
          </cell>
          <cell r="E975" t="str">
            <v>Scott</v>
          </cell>
          <cell r="F975" t="str">
            <v>Brenda Scott</v>
          </cell>
          <cell r="G975">
            <v>4166637692</v>
          </cell>
        </row>
        <row r="976">
          <cell r="C976">
            <v>1362</v>
          </cell>
          <cell r="D976" t="str">
            <v>Brad</v>
          </cell>
          <cell r="E976" t="str">
            <v>Shantz</v>
          </cell>
          <cell r="F976" t="str">
            <v>Brad Shantz</v>
          </cell>
          <cell r="G976">
            <v>5196691571</v>
          </cell>
        </row>
        <row r="977">
          <cell r="C977">
            <v>1362</v>
          </cell>
          <cell r="D977" t="str">
            <v>Jacqueline</v>
          </cell>
          <cell r="E977" t="str">
            <v>Harnock</v>
          </cell>
          <cell r="F977" t="str">
            <v>Jacqueline Harnock</v>
          </cell>
          <cell r="G977">
            <v>5196691571</v>
          </cell>
        </row>
        <row r="978">
          <cell r="C978">
            <v>4733</v>
          </cell>
          <cell r="D978" t="str">
            <v>Erica</v>
          </cell>
          <cell r="E978" t="str">
            <v>Gates</v>
          </cell>
          <cell r="F978" t="str">
            <v>Erica Gates</v>
          </cell>
          <cell r="G978">
            <v>9028255753</v>
          </cell>
        </row>
        <row r="979">
          <cell r="C979">
            <v>616</v>
          </cell>
          <cell r="D979" t="str">
            <v>Anita</v>
          </cell>
          <cell r="E979" t="str">
            <v>Jong</v>
          </cell>
          <cell r="F979" t="str">
            <v>Anita Jong</v>
          </cell>
          <cell r="G979">
            <v>6477892211</v>
          </cell>
        </row>
        <row r="980">
          <cell r="C980">
            <v>313</v>
          </cell>
          <cell r="D980" t="str">
            <v>Ria</v>
          </cell>
          <cell r="E980" t="str">
            <v>Ragbir</v>
          </cell>
          <cell r="F980" t="str">
            <v>Ria Ragbir</v>
          </cell>
          <cell r="G980">
            <v>9052943448</v>
          </cell>
        </row>
        <row r="981">
          <cell r="C981">
            <v>13979</v>
          </cell>
          <cell r="D981" t="str">
            <v>Linda</v>
          </cell>
          <cell r="E981" t="str">
            <v>Chaves</v>
          </cell>
          <cell r="F981" t="str">
            <v>Linda Chaves</v>
          </cell>
          <cell r="G981">
            <v>5198942897</v>
          </cell>
        </row>
        <row r="982">
          <cell r="C982">
            <v>5261</v>
          </cell>
          <cell r="D982" t="str">
            <v>Diane</v>
          </cell>
          <cell r="E982" t="str">
            <v>Tosco</v>
          </cell>
          <cell r="F982" t="str">
            <v>Diane Tosco</v>
          </cell>
          <cell r="G982">
            <v>5144952519</v>
          </cell>
        </row>
        <row r="983">
          <cell r="C983">
            <v>384</v>
          </cell>
          <cell r="D983" t="str">
            <v>Manjula</v>
          </cell>
          <cell r="E983" t="str">
            <v>Madan</v>
          </cell>
          <cell r="F983" t="str">
            <v>Manjula Madan</v>
          </cell>
          <cell r="G983">
            <v>4166791235</v>
          </cell>
        </row>
        <row r="984">
          <cell r="C984">
            <v>501</v>
          </cell>
          <cell r="D984" t="str">
            <v>Carole</v>
          </cell>
          <cell r="E984" t="str">
            <v>Gallant</v>
          </cell>
          <cell r="F984" t="str">
            <v>Carole Gallant</v>
          </cell>
          <cell r="G984">
            <v>4505362014</v>
          </cell>
        </row>
        <row r="985">
          <cell r="C985">
            <v>1436</v>
          </cell>
          <cell r="D985" t="str">
            <v>Geoff</v>
          </cell>
          <cell r="E985" t="str">
            <v>Ruffle</v>
          </cell>
          <cell r="F985" t="str">
            <v>Geoff Ruffle</v>
          </cell>
          <cell r="G985">
            <v>4037747261</v>
          </cell>
        </row>
        <row r="986">
          <cell r="C986">
            <v>1420</v>
          </cell>
          <cell r="D986" t="str">
            <v>Alana</v>
          </cell>
          <cell r="E986" t="str">
            <v>White</v>
          </cell>
          <cell r="F986" t="str">
            <v>Alana White</v>
          </cell>
          <cell r="G986">
            <v>6048244727</v>
          </cell>
        </row>
        <row r="987">
          <cell r="C987">
            <v>1420</v>
          </cell>
          <cell r="D987" t="str">
            <v>Jodi</v>
          </cell>
          <cell r="E987" t="str">
            <v>O'Hara</v>
          </cell>
          <cell r="F987" t="str">
            <v>Jodi O'Hara</v>
          </cell>
          <cell r="G987">
            <v>6048244731</v>
          </cell>
        </row>
        <row r="988">
          <cell r="C988">
            <v>267</v>
          </cell>
          <cell r="D988" t="str">
            <v>Roxane</v>
          </cell>
          <cell r="E988" t="str">
            <v>Novakowski</v>
          </cell>
          <cell r="F988" t="str">
            <v>Roxane Novakowski</v>
          </cell>
          <cell r="G988">
            <v>2042686320</v>
          </cell>
        </row>
        <row r="989">
          <cell r="C989">
            <v>4362</v>
          </cell>
          <cell r="D989" t="str">
            <v>Rita</v>
          </cell>
          <cell r="E989" t="str">
            <v>Braido</v>
          </cell>
          <cell r="F989" t="str">
            <v>Rita Braido</v>
          </cell>
          <cell r="G989">
            <v>7057597719</v>
          </cell>
        </row>
        <row r="990">
          <cell r="C990">
            <v>1095</v>
          </cell>
          <cell r="D990" t="str">
            <v>Alicia</v>
          </cell>
          <cell r="E990" t="str">
            <v>Ramdhan</v>
          </cell>
          <cell r="F990" t="str">
            <v>Alicia Ramdhan</v>
          </cell>
          <cell r="G990">
            <v>4164126987</v>
          </cell>
        </row>
        <row r="991">
          <cell r="C991">
            <v>13977</v>
          </cell>
          <cell r="D991" t="str">
            <v>Gogosh</v>
          </cell>
          <cell r="E991" t="str">
            <v>Shehryar</v>
          </cell>
          <cell r="F991" t="str">
            <v>Gogosh Shehryar</v>
          </cell>
          <cell r="G991">
            <v>9055425389</v>
          </cell>
        </row>
        <row r="992">
          <cell r="C992">
            <v>6061</v>
          </cell>
          <cell r="D992" t="str">
            <v>Velina</v>
          </cell>
          <cell r="E992" t="str">
            <v>Chakarova</v>
          </cell>
          <cell r="F992" t="str">
            <v>Velina Chakarova</v>
          </cell>
          <cell r="G992">
            <v>5148742002</v>
          </cell>
        </row>
        <row r="993">
          <cell r="C993">
            <v>4842</v>
          </cell>
          <cell r="D993" t="str">
            <v>Sarah</v>
          </cell>
          <cell r="E993" t="str">
            <v>Butterly</v>
          </cell>
          <cell r="F993" t="str">
            <v>Sarah Butterly</v>
          </cell>
          <cell r="G993">
            <v>6138363207</v>
          </cell>
        </row>
        <row r="994">
          <cell r="C994">
            <v>16501</v>
          </cell>
          <cell r="D994" t="str">
            <v>Taramatee</v>
          </cell>
          <cell r="E994" t="str">
            <v>Maraj-Badai</v>
          </cell>
          <cell r="F994" t="str">
            <v>Taramatee Maraj-Badai</v>
          </cell>
          <cell r="G994">
            <v>8686537288</v>
          </cell>
        </row>
        <row r="995">
          <cell r="C995">
            <v>2105</v>
          </cell>
          <cell r="D995" t="str">
            <v>Nicholle</v>
          </cell>
          <cell r="E995" t="str">
            <v>Vicars</v>
          </cell>
          <cell r="F995" t="str">
            <v>Nicholle Vicars</v>
          </cell>
          <cell r="G995">
            <v>7097588340</v>
          </cell>
        </row>
        <row r="996">
          <cell r="C996">
            <v>7711</v>
          </cell>
          <cell r="D996" t="str">
            <v>Sandrine</v>
          </cell>
          <cell r="E996" t="str">
            <v>Tomkiewicz</v>
          </cell>
          <cell r="F996" t="str">
            <v>Sandrine Tomkiewicz</v>
          </cell>
          <cell r="G996">
            <v>8193262231</v>
          </cell>
        </row>
        <row r="997">
          <cell r="C997">
            <v>7191</v>
          </cell>
          <cell r="D997" t="str">
            <v>Jessica</v>
          </cell>
          <cell r="E997" t="str">
            <v>Mclean</v>
          </cell>
          <cell r="F997" t="str">
            <v>Jessica Mclean</v>
          </cell>
          <cell r="G997">
            <v>5146308405</v>
          </cell>
        </row>
        <row r="998">
          <cell r="C998">
            <v>587</v>
          </cell>
          <cell r="D998" t="str">
            <v>Karen</v>
          </cell>
          <cell r="E998" t="str">
            <v>Brydges</v>
          </cell>
          <cell r="F998" t="str">
            <v>Karen Brydges</v>
          </cell>
          <cell r="G998">
            <v>2509063650</v>
          </cell>
        </row>
        <row r="999">
          <cell r="C999">
            <v>7269</v>
          </cell>
          <cell r="D999" t="str">
            <v>Joanne</v>
          </cell>
          <cell r="E999" t="str">
            <v>Blow</v>
          </cell>
          <cell r="F999" t="str">
            <v>Joanne Blow</v>
          </cell>
          <cell r="G999">
            <v>4033823824</v>
          </cell>
        </row>
        <row r="1000">
          <cell r="C1000">
            <v>1106</v>
          </cell>
          <cell r="D1000" t="str">
            <v>Lauren</v>
          </cell>
          <cell r="E1000" t="str">
            <v>Baram</v>
          </cell>
          <cell r="F1000" t="str">
            <v>Lauren Baram</v>
          </cell>
          <cell r="G1000">
            <v>7804486732</v>
          </cell>
        </row>
        <row r="1001">
          <cell r="C1001">
            <v>2952</v>
          </cell>
          <cell r="D1001" t="str">
            <v>Kanchan</v>
          </cell>
          <cell r="E1001" t="str">
            <v>Mehta</v>
          </cell>
          <cell r="F1001" t="str">
            <v>Kanchan Mehta</v>
          </cell>
          <cell r="G1001">
            <v>9056716240</v>
          </cell>
        </row>
        <row r="1002">
          <cell r="C1002">
            <v>229</v>
          </cell>
          <cell r="D1002" t="str">
            <v>Chrissy</v>
          </cell>
          <cell r="E1002" t="str">
            <v>Brooks</v>
          </cell>
          <cell r="F1002" t="str">
            <v>Chrissy Brooks</v>
          </cell>
          <cell r="G1002">
            <v>7804143024</v>
          </cell>
        </row>
        <row r="1003">
          <cell r="C1003">
            <v>3252</v>
          </cell>
          <cell r="D1003" t="str">
            <v>Fred</v>
          </cell>
          <cell r="E1003" t="str">
            <v>Opong</v>
          </cell>
          <cell r="F1003" t="str">
            <v>Fred Opong</v>
          </cell>
          <cell r="G1003">
            <v>9055645751</v>
          </cell>
        </row>
        <row r="1004">
          <cell r="C1004">
            <v>3280</v>
          </cell>
          <cell r="D1004" t="str">
            <v>Dorette</v>
          </cell>
          <cell r="E1004" t="str">
            <v>Jackson</v>
          </cell>
          <cell r="F1004" t="str">
            <v>Dorette Jackson</v>
          </cell>
          <cell r="G1004">
            <v>6046650222</v>
          </cell>
        </row>
        <row r="1005">
          <cell r="C1005">
            <v>3280</v>
          </cell>
          <cell r="D1005" t="str">
            <v>Gerald</v>
          </cell>
          <cell r="E1005" t="str">
            <v>Choy</v>
          </cell>
          <cell r="F1005" t="str">
            <v>Gerald Choy</v>
          </cell>
          <cell r="G1005">
            <v>6046658335</v>
          </cell>
        </row>
        <row r="1006">
          <cell r="C1006">
            <v>3280</v>
          </cell>
          <cell r="D1006" t="str">
            <v>Rebecca</v>
          </cell>
          <cell r="E1006" t="str">
            <v>Muir</v>
          </cell>
          <cell r="F1006" t="str">
            <v>Rebecca Muir</v>
          </cell>
          <cell r="G1006">
            <v>6046658335</v>
          </cell>
        </row>
        <row r="1007">
          <cell r="C1007">
            <v>3633</v>
          </cell>
          <cell r="D1007" t="str">
            <v>Linda</v>
          </cell>
          <cell r="E1007" t="str">
            <v>Affleck</v>
          </cell>
          <cell r="F1007" t="str">
            <v>Linda Affleck</v>
          </cell>
          <cell r="G1007">
            <v>9026793857</v>
          </cell>
        </row>
        <row r="1008">
          <cell r="C1008">
            <v>1288</v>
          </cell>
          <cell r="D1008" t="str">
            <v>Tracey</v>
          </cell>
          <cell r="E1008" t="str">
            <v>Sheppard</v>
          </cell>
          <cell r="F1008" t="str">
            <v>Tracey Sheppard</v>
          </cell>
          <cell r="G1008">
            <v>7809297909</v>
          </cell>
        </row>
        <row r="1009">
          <cell r="C1009">
            <v>4080</v>
          </cell>
          <cell r="D1009" t="str">
            <v>Daylene</v>
          </cell>
          <cell r="E1009" t="str">
            <v>Bennett</v>
          </cell>
          <cell r="F1009" t="str">
            <v>Daylene Bennett</v>
          </cell>
          <cell r="G1009">
            <v>2504985209</v>
          </cell>
        </row>
        <row r="1010">
          <cell r="C1010">
            <v>9939</v>
          </cell>
          <cell r="D1010" t="str">
            <v>Jay</v>
          </cell>
          <cell r="E1010" t="str">
            <v>Strahan</v>
          </cell>
          <cell r="F1010" t="str">
            <v>Jay Strahan</v>
          </cell>
          <cell r="G1010">
            <v>3064354463</v>
          </cell>
        </row>
        <row r="1011">
          <cell r="C1011">
            <v>7941</v>
          </cell>
          <cell r="D1011" t="str">
            <v>Dominique</v>
          </cell>
          <cell r="E1011" t="str">
            <v>Martin</v>
          </cell>
          <cell r="F1011" t="str">
            <v>Dominique Martin</v>
          </cell>
          <cell r="G1011">
            <v>4509232868</v>
          </cell>
        </row>
        <row r="1012">
          <cell r="C1012">
            <v>3303</v>
          </cell>
          <cell r="D1012" t="str">
            <v>Jen</v>
          </cell>
          <cell r="E1012" t="str">
            <v>Kogon</v>
          </cell>
          <cell r="F1012" t="str">
            <v>Jen Kogon</v>
          </cell>
          <cell r="G1012">
            <v>9024214658</v>
          </cell>
        </row>
        <row r="1013">
          <cell r="C1013">
            <v>3872</v>
          </cell>
          <cell r="D1013" t="str">
            <v>Cathern</v>
          </cell>
          <cell r="E1013" t="str">
            <v>Dayman</v>
          </cell>
          <cell r="F1013" t="str">
            <v>Cathern Dayman</v>
          </cell>
          <cell r="G1013">
            <v>8073431880</v>
          </cell>
        </row>
        <row r="1014">
          <cell r="C1014">
            <v>4800</v>
          </cell>
          <cell r="D1014" t="str">
            <v>Jesse</v>
          </cell>
          <cell r="E1014" t="str">
            <v>Vartiainen</v>
          </cell>
          <cell r="F1014" t="str">
            <v>Jesse Vartiainen</v>
          </cell>
          <cell r="G1014">
            <v>6046656749</v>
          </cell>
        </row>
        <row r="1015">
          <cell r="C1015">
            <v>4800</v>
          </cell>
          <cell r="D1015" t="str">
            <v>Jodi</v>
          </cell>
          <cell r="E1015" t="str">
            <v>Goundrey</v>
          </cell>
          <cell r="F1015" t="str">
            <v>Jodi Goundrey</v>
          </cell>
          <cell r="G1015">
            <v>6046656793</v>
          </cell>
        </row>
        <row r="1016">
          <cell r="C1016">
            <v>1374</v>
          </cell>
          <cell r="D1016" t="str">
            <v>Antonio</v>
          </cell>
          <cell r="E1016" t="str">
            <v>Mekary</v>
          </cell>
          <cell r="F1016" t="str">
            <v>Antonio Mekary</v>
          </cell>
          <cell r="G1016">
            <v>5068596208</v>
          </cell>
        </row>
        <row r="1017">
          <cell r="C1017">
            <v>5802</v>
          </cell>
          <cell r="D1017" t="str">
            <v>Stephanie</v>
          </cell>
          <cell r="E1017" t="str">
            <v>Vintimilla</v>
          </cell>
          <cell r="F1017" t="str">
            <v>Stephanie Vintimilla</v>
          </cell>
          <cell r="G1017">
            <v>4169747565</v>
          </cell>
        </row>
        <row r="1018">
          <cell r="C1018">
            <v>9409</v>
          </cell>
          <cell r="D1018" t="str">
            <v>Desiree</v>
          </cell>
          <cell r="E1018" t="str">
            <v>Burke</v>
          </cell>
          <cell r="F1018" t="str">
            <v>Desiree Burke</v>
          </cell>
          <cell r="G1018">
            <v>7057925387</v>
          </cell>
        </row>
        <row r="1019">
          <cell r="C1019">
            <v>7760</v>
          </cell>
          <cell r="D1019" t="str">
            <v>Sherry Hui Chen</v>
          </cell>
          <cell r="E1019" t="str">
            <v>Chang</v>
          </cell>
          <cell r="F1019" t="str">
            <v>Sherry Hui Chen Chang</v>
          </cell>
          <cell r="G1019">
            <v>6044826817</v>
          </cell>
        </row>
        <row r="1020">
          <cell r="C1020">
            <v>7760</v>
          </cell>
          <cell r="D1020" t="str">
            <v>Simon Wan Hou</v>
          </cell>
          <cell r="E1020" t="str">
            <v>Chiu</v>
          </cell>
          <cell r="F1020" t="str">
            <v>Simon Wan Hou Chiu</v>
          </cell>
          <cell r="G1020">
            <v>6044826868</v>
          </cell>
        </row>
        <row r="1021">
          <cell r="C1021">
            <v>9503</v>
          </cell>
          <cell r="D1021" t="str">
            <v>Joanne</v>
          </cell>
          <cell r="E1021" t="str">
            <v>Stevenson</v>
          </cell>
          <cell r="F1021" t="str">
            <v>Joanne Stevenson</v>
          </cell>
          <cell r="G1021">
            <v>7095764645</v>
          </cell>
        </row>
        <row r="1022">
          <cell r="C1022">
            <v>1962</v>
          </cell>
          <cell r="D1022" t="str">
            <v>Tracy</v>
          </cell>
          <cell r="E1022" t="str">
            <v>MacNamara</v>
          </cell>
          <cell r="F1022" t="str">
            <v>Tracy MacNamara</v>
          </cell>
          <cell r="G1022">
            <v>9055727041</v>
          </cell>
        </row>
        <row r="1023">
          <cell r="C1023">
            <v>6192</v>
          </cell>
          <cell r="D1023" t="str">
            <v>Marg</v>
          </cell>
          <cell r="E1023" t="str">
            <v>Paton</v>
          </cell>
          <cell r="F1023" t="str">
            <v>Marg Paton</v>
          </cell>
          <cell r="G1023">
            <v>4164255119</v>
          </cell>
        </row>
        <row r="1024">
          <cell r="C1024">
            <v>2382</v>
          </cell>
          <cell r="D1024" t="str">
            <v>Megan</v>
          </cell>
          <cell r="E1024" t="str">
            <v>Horton</v>
          </cell>
          <cell r="F1024" t="str">
            <v>Megan Horton</v>
          </cell>
          <cell r="G1024">
            <v>6135444948</v>
          </cell>
        </row>
        <row r="1025">
          <cell r="C1025">
            <v>2382</v>
          </cell>
          <cell r="D1025" t="str">
            <v>Robert</v>
          </cell>
          <cell r="E1025" t="str">
            <v>Bowness</v>
          </cell>
          <cell r="F1025" t="str">
            <v>Robert Bowness</v>
          </cell>
          <cell r="G1025">
            <v>6135444948</v>
          </cell>
        </row>
        <row r="1026">
          <cell r="C1026">
            <v>6222</v>
          </cell>
          <cell r="D1026" t="str">
            <v>Jasmine</v>
          </cell>
          <cell r="E1026" t="str">
            <v>Assem</v>
          </cell>
          <cell r="F1026" t="str">
            <v>Jasmine Assem</v>
          </cell>
          <cell r="G1026">
            <v>4164655788</v>
          </cell>
        </row>
        <row r="1027">
          <cell r="C1027">
            <v>520</v>
          </cell>
          <cell r="D1027" t="str">
            <v>Stella</v>
          </cell>
          <cell r="E1027" t="str">
            <v>Castillo-Lao</v>
          </cell>
          <cell r="F1027" t="str">
            <v>Stella Castillo-Lao</v>
          </cell>
          <cell r="G1027">
            <v>4164814334</v>
          </cell>
        </row>
        <row r="1028">
          <cell r="C1028">
            <v>7360</v>
          </cell>
          <cell r="D1028" t="str">
            <v>Yvonne</v>
          </cell>
          <cell r="E1028" t="str">
            <v>Kwan</v>
          </cell>
          <cell r="F1028" t="str">
            <v>Yvonne Kwan</v>
          </cell>
          <cell r="G1028">
            <v>6046650108</v>
          </cell>
        </row>
        <row r="1029">
          <cell r="C1029">
            <v>7360</v>
          </cell>
          <cell r="D1029" t="str">
            <v>Pamela</v>
          </cell>
          <cell r="E1029" t="str">
            <v>Wiebe</v>
          </cell>
          <cell r="F1029" t="str">
            <v>Pamela Wiebe</v>
          </cell>
          <cell r="G1029">
            <v>6046658380</v>
          </cell>
        </row>
        <row r="1030">
          <cell r="C1030">
            <v>6160</v>
          </cell>
          <cell r="D1030" t="str">
            <v>Maninderpal</v>
          </cell>
          <cell r="E1030" t="str">
            <v>Bhogal</v>
          </cell>
          <cell r="F1030" t="str">
            <v>Maninderpal Bhogal</v>
          </cell>
          <cell r="G1030">
            <v>6044826845</v>
          </cell>
        </row>
        <row r="1031">
          <cell r="C1031">
            <v>6160</v>
          </cell>
          <cell r="D1031" t="str">
            <v>Savina</v>
          </cell>
          <cell r="E1031" t="str">
            <v>Sandhu</v>
          </cell>
          <cell r="F1031" t="str">
            <v>Savina Sandhu</v>
          </cell>
          <cell r="G1031">
            <v>6044826807</v>
          </cell>
        </row>
        <row r="1032">
          <cell r="C1032">
            <v>3742</v>
          </cell>
          <cell r="D1032" t="str">
            <v>Shelly</v>
          </cell>
          <cell r="E1032" t="str">
            <v>Dunn</v>
          </cell>
          <cell r="F1032" t="str">
            <v>Shelly Dunn</v>
          </cell>
          <cell r="G1032">
            <v>6138371727</v>
          </cell>
        </row>
        <row r="1033">
          <cell r="C1033">
            <v>6141</v>
          </cell>
          <cell r="D1033" t="str">
            <v>Olivier</v>
          </cell>
          <cell r="E1033" t="str">
            <v>Decobert</v>
          </cell>
          <cell r="F1033" t="str">
            <v>Olivier Decobert</v>
          </cell>
          <cell r="G1033">
            <v>5148748429</v>
          </cell>
        </row>
        <row r="1034">
          <cell r="C1034">
            <v>3382</v>
          </cell>
          <cell r="D1034" t="str">
            <v>Rita</v>
          </cell>
          <cell r="E1034" t="str">
            <v>Venditti</v>
          </cell>
          <cell r="F1034" t="str">
            <v>Rita Venditti</v>
          </cell>
          <cell r="G1034">
            <v>9053567251</v>
          </cell>
        </row>
        <row r="1035">
          <cell r="C1035">
            <v>13979</v>
          </cell>
          <cell r="D1035" t="str">
            <v>Frank</v>
          </cell>
          <cell r="E1035" t="str">
            <v>Halsey</v>
          </cell>
          <cell r="F1035" t="str">
            <v>Frank Halsey</v>
          </cell>
          <cell r="G1035">
            <v>5197471353</v>
          </cell>
        </row>
        <row r="1036">
          <cell r="C1036">
            <v>9037</v>
          </cell>
          <cell r="D1036" t="str">
            <v>Sam</v>
          </cell>
          <cell r="E1036" t="str">
            <v>Elrafih</v>
          </cell>
          <cell r="F1036" t="str">
            <v>Sam Elrafih</v>
          </cell>
          <cell r="G1036">
            <v>5197471353</v>
          </cell>
        </row>
        <row r="1037">
          <cell r="C1037">
            <v>5050</v>
          </cell>
          <cell r="D1037" t="str">
            <v>Joanne</v>
          </cell>
          <cell r="E1037" t="str">
            <v>Kasika</v>
          </cell>
          <cell r="F1037" t="str">
            <v>Joanne Kasika</v>
          </cell>
          <cell r="G1037">
            <v>2506421102</v>
          </cell>
        </row>
        <row r="1038">
          <cell r="C1038">
            <v>617</v>
          </cell>
          <cell r="D1038" t="str">
            <v>Maria</v>
          </cell>
          <cell r="E1038" t="str">
            <v>Boys</v>
          </cell>
          <cell r="F1038" t="str">
            <v>Maria Boys</v>
          </cell>
          <cell r="G1038">
            <v>7054222512</v>
          </cell>
        </row>
        <row r="1039">
          <cell r="C1039">
            <v>440</v>
          </cell>
          <cell r="D1039" t="str">
            <v>Hae-Young</v>
          </cell>
          <cell r="E1039" t="str">
            <v>Kim</v>
          </cell>
          <cell r="F1039" t="str">
            <v>Hae-Young Kim</v>
          </cell>
          <cell r="G1039">
            <v>6046656705</v>
          </cell>
        </row>
        <row r="1040">
          <cell r="C1040">
            <v>440</v>
          </cell>
          <cell r="D1040" t="str">
            <v>Razia</v>
          </cell>
          <cell r="E1040" t="str">
            <v>Esmail</v>
          </cell>
          <cell r="F1040" t="str">
            <v>Razia Esmail</v>
          </cell>
          <cell r="G1040">
            <v>6046655940</v>
          </cell>
        </row>
        <row r="1041">
          <cell r="C1041">
            <v>1002</v>
          </cell>
          <cell r="D1041" t="str">
            <v>Stacy</v>
          </cell>
          <cell r="E1041" t="str">
            <v>Johnson</v>
          </cell>
          <cell r="F1041" t="str">
            <v>Stacy Johnson</v>
          </cell>
          <cell r="G1041">
            <v>9053722474</v>
          </cell>
        </row>
        <row r="1042">
          <cell r="C1042">
            <v>9103</v>
          </cell>
          <cell r="D1042" t="str">
            <v>Stephanie</v>
          </cell>
          <cell r="E1042" t="str">
            <v>Hedderson</v>
          </cell>
          <cell r="F1042" t="str">
            <v>Stephanie Hedderson</v>
          </cell>
          <cell r="G1042">
            <v>7096394003</v>
          </cell>
        </row>
        <row r="1043">
          <cell r="C1043">
            <v>9103</v>
          </cell>
          <cell r="D1043" t="str">
            <v>Susan</v>
          </cell>
          <cell r="E1043" t="str">
            <v>Otto</v>
          </cell>
          <cell r="F1043" t="str">
            <v>Susan Otto</v>
          </cell>
          <cell r="G1043">
            <v>7096394003</v>
          </cell>
        </row>
        <row r="1044">
          <cell r="C1044">
            <v>797</v>
          </cell>
          <cell r="D1044" t="str">
            <v>Caroline</v>
          </cell>
          <cell r="E1044" t="str">
            <v>Sanchez</v>
          </cell>
          <cell r="F1044" t="str">
            <v>Caroline Sanchez</v>
          </cell>
          <cell r="G1044">
            <v>2047262012</v>
          </cell>
        </row>
        <row r="1045">
          <cell r="C1045">
            <v>797</v>
          </cell>
          <cell r="D1045" t="str">
            <v>Jackie</v>
          </cell>
          <cell r="E1045" t="str">
            <v>Wells</v>
          </cell>
          <cell r="F1045" t="str">
            <v>Jackie Wells</v>
          </cell>
          <cell r="G1045">
            <v>2047263170</v>
          </cell>
        </row>
        <row r="1046">
          <cell r="C1046">
            <v>3180</v>
          </cell>
          <cell r="D1046" t="str">
            <v>Helen</v>
          </cell>
          <cell r="E1046" t="str">
            <v>Trott</v>
          </cell>
          <cell r="F1046" t="str">
            <v>Helen Trott</v>
          </cell>
          <cell r="G1046">
            <v>2503905837</v>
          </cell>
        </row>
        <row r="1047">
          <cell r="C1047">
            <v>2204</v>
          </cell>
          <cell r="D1047" t="str">
            <v>Gerri</v>
          </cell>
          <cell r="E1047" t="str">
            <v>Sernick</v>
          </cell>
          <cell r="F1047" t="str">
            <v>Gerri Sernick</v>
          </cell>
          <cell r="G1047">
            <v>5064321626</v>
          </cell>
        </row>
        <row r="1048">
          <cell r="C1048">
            <v>81</v>
          </cell>
          <cell r="D1048" t="str">
            <v>Patrice</v>
          </cell>
          <cell r="E1048" t="str">
            <v>Gaudette-Hebert</v>
          </cell>
          <cell r="F1048" t="str">
            <v>Patrice Gaudette-Hebert</v>
          </cell>
          <cell r="G1048">
            <v>5144934578</v>
          </cell>
        </row>
        <row r="1049">
          <cell r="C1049">
            <v>7947</v>
          </cell>
          <cell r="D1049" t="str">
            <v>Lindy</v>
          </cell>
          <cell r="E1049" t="str">
            <v>Miller</v>
          </cell>
          <cell r="F1049" t="str">
            <v>Lindy Miller</v>
          </cell>
          <cell r="G1049">
            <v>2049886719</v>
          </cell>
        </row>
        <row r="1050">
          <cell r="C1050">
            <v>1562</v>
          </cell>
          <cell r="D1050" t="str">
            <v>Jennifer</v>
          </cell>
          <cell r="E1050" t="str">
            <v>Pennacchio</v>
          </cell>
          <cell r="F1050" t="str">
            <v>Jennifer Pennacchio</v>
          </cell>
          <cell r="G1050">
            <v>9058715532</v>
          </cell>
        </row>
        <row r="1051">
          <cell r="C1051">
            <v>316</v>
          </cell>
          <cell r="D1051" t="str">
            <v>Shari</v>
          </cell>
          <cell r="E1051" t="str">
            <v>Phillips</v>
          </cell>
          <cell r="F1051" t="str">
            <v>Shari Phillips</v>
          </cell>
          <cell r="G1051">
            <v>9054207908</v>
          </cell>
        </row>
        <row r="1052">
          <cell r="C1052">
            <v>8049</v>
          </cell>
          <cell r="D1052" t="str">
            <v>Trina</v>
          </cell>
          <cell r="E1052" t="str">
            <v>Shust</v>
          </cell>
          <cell r="F1052" t="str">
            <v>Trina Shust</v>
          </cell>
          <cell r="G1052">
            <v>4035565133</v>
          </cell>
        </row>
        <row r="1053">
          <cell r="C1053">
            <v>8480</v>
          </cell>
          <cell r="D1053" t="str">
            <v>Dawn</v>
          </cell>
          <cell r="E1053" t="str">
            <v>Torroba</v>
          </cell>
          <cell r="F1053" t="str">
            <v>Dawn Torroba</v>
          </cell>
          <cell r="G1053">
            <v>6049816528</v>
          </cell>
        </row>
        <row r="1054">
          <cell r="C1054">
            <v>8480</v>
          </cell>
          <cell r="D1054" t="str">
            <v>Sahar</v>
          </cell>
          <cell r="E1054" t="str">
            <v>Ahadi</v>
          </cell>
          <cell r="F1054" t="str">
            <v>Sahar Ahadi</v>
          </cell>
          <cell r="G1054">
            <v>6049815022</v>
          </cell>
        </row>
        <row r="1055">
          <cell r="C1055">
            <v>8249</v>
          </cell>
          <cell r="D1055" t="str">
            <v>Nicole</v>
          </cell>
          <cell r="E1055" t="str">
            <v>Burt</v>
          </cell>
          <cell r="F1055" t="str">
            <v>Nicole Burt</v>
          </cell>
          <cell r="G1055">
            <v>4033407216</v>
          </cell>
        </row>
        <row r="1056">
          <cell r="C1056">
            <v>8211</v>
          </cell>
          <cell r="D1056" t="str">
            <v>Mylene-Janelle</v>
          </cell>
          <cell r="E1056" t="str">
            <v>Beauregard</v>
          </cell>
          <cell r="F1056" t="str">
            <v>Mylene-Janelle Beauregard</v>
          </cell>
          <cell r="G1056">
            <v>4502278949</v>
          </cell>
        </row>
        <row r="1057">
          <cell r="C1057">
            <v>1894</v>
          </cell>
          <cell r="D1057" t="str">
            <v>Joan</v>
          </cell>
          <cell r="E1057" t="str">
            <v>Fitzpatrick</v>
          </cell>
          <cell r="F1057" t="str">
            <v>Joan Fitzpatrick</v>
          </cell>
          <cell r="G1057">
            <v>9056231316</v>
          </cell>
        </row>
        <row r="1058">
          <cell r="C1058">
            <v>459</v>
          </cell>
          <cell r="D1058" t="str">
            <v>Abigail</v>
          </cell>
          <cell r="E1058" t="str">
            <v>Green</v>
          </cell>
          <cell r="F1058" t="str">
            <v>Abigail Green</v>
          </cell>
          <cell r="G1058">
            <v>7805948230</v>
          </cell>
        </row>
        <row r="1059">
          <cell r="C1059">
            <v>6550</v>
          </cell>
          <cell r="D1059" t="str">
            <v>Erna</v>
          </cell>
          <cell r="E1059" t="str">
            <v>Wong</v>
          </cell>
          <cell r="F1059" t="str">
            <v>Erna Wong</v>
          </cell>
          <cell r="G1059">
            <v>6042576172</v>
          </cell>
        </row>
        <row r="1060">
          <cell r="C1060">
            <v>6550</v>
          </cell>
          <cell r="D1060" t="str">
            <v>Ferdinand</v>
          </cell>
          <cell r="E1060" t="str">
            <v>Lagadi</v>
          </cell>
          <cell r="F1060" t="str">
            <v>Ferdinand Lagadi</v>
          </cell>
          <cell r="G1060">
            <v>6046655207</v>
          </cell>
        </row>
        <row r="1061">
          <cell r="C1061">
            <v>3212</v>
          </cell>
          <cell r="D1061" t="str">
            <v>Michelle</v>
          </cell>
          <cell r="E1061" t="str">
            <v>Alhindi</v>
          </cell>
          <cell r="F1061" t="str">
            <v>Michelle Alhindi</v>
          </cell>
          <cell r="G1061">
            <v>9052867115</v>
          </cell>
        </row>
        <row r="1062">
          <cell r="C1062">
            <v>8851</v>
          </cell>
          <cell r="D1062" t="str">
            <v>Andree</v>
          </cell>
          <cell r="E1062" t="str">
            <v>Fleury</v>
          </cell>
          <cell r="F1062" t="str">
            <v>Andree Fleury</v>
          </cell>
          <cell r="G1062">
            <v>8198242063</v>
          </cell>
        </row>
        <row r="1063">
          <cell r="C1063">
            <v>8851</v>
          </cell>
          <cell r="D1063" t="str">
            <v>Cynthia</v>
          </cell>
          <cell r="E1063" t="str">
            <v>Pomerleau</v>
          </cell>
          <cell r="F1063" t="str">
            <v>Cynthia Pomerleau</v>
          </cell>
          <cell r="G1063">
            <v>8198242063</v>
          </cell>
        </row>
        <row r="1064">
          <cell r="C1064">
            <v>512</v>
          </cell>
          <cell r="D1064" t="str">
            <v>Arlene</v>
          </cell>
          <cell r="E1064" t="str">
            <v>Titco</v>
          </cell>
          <cell r="F1064" t="str">
            <v>Arlene Titco</v>
          </cell>
          <cell r="G1064">
            <v>9057902098</v>
          </cell>
        </row>
        <row r="1065">
          <cell r="C1065">
            <v>1262</v>
          </cell>
          <cell r="D1065" t="str">
            <v>Heather</v>
          </cell>
          <cell r="E1065" t="str">
            <v>Roberts</v>
          </cell>
          <cell r="F1065" t="str">
            <v>Heather Roberts</v>
          </cell>
          <cell r="G1065">
            <v>9056273221</v>
          </cell>
        </row>
        <row r="1066">
          <cell r="C1066">
            <v>16501</v>
          </cell>
          <cell r="D1066" t="str">
            <v>Anil</v>
          </cell>
          <cell r="E1066" t="str">
            <v>Rampaul</v>
          </cell>
          <cell r="F1066" t="str">
            <v>Anil Rampaul</v>
          </cell>
          <cell r="G1066">
            <v>33148</v>
          </cell>
        </row>
        <row r="1067">
          <cell r="C1067">
            <v>143</v>
          </cell>
          <cell r="D1067" t="str">
            <v>Pakiza</v>
          </cell>
          <cell r="E1067" t="str">
            <v>Atta</v>
          </cell>
          <cell r="F1067" t="str">
            <v>Pakiza Atta</v>
          </cell>
          <cell r="G1067">
            <v>9057125013</v>
          </cell>
        </row>
        <row r="1068">
          <cell r="C1068">
            <v>143</v>
          </cell>
          <cell r="D1068" t="str">
            <v>Jeff</v>
          </cell>
          <cell r="E1068" t="str">
            <v>Calaleu</v>
          </cell>
          <cell r="F1068" t="str">
            <v>Jeff Calaleu</v>
          </cell>
          <cell r="G1068">
            <v>9057125005</v>
          </cell>
        </row>
        <row r="1069">
          <cell r="C1069">
            <v>5</v>
          </cell>
          <cell r="D1069" t="str">
            <v>Louise</v>
          </cell>
          <cell r="E1069" t="str">
            <v>Jacques</v>
          </cell>
          <cell r="F1069" t="str">
            <v>Louise Jacques</v>
          </cell>
          <cell r="G1069">
            <v>4186924398</v>
          </cell>
        </row>
        <row r="1070">
          <cell r="C1070">
            <v>4175</v>
          </cell>
          <cell r="D1070" t="str">
            <v>Jessica</v>
          </cell>
          <cell r="E1070" t="str">
            <v>Pelletier</v>
          </cell>
          <cell r="F1070" t="str">
            <v>Jessica Pelletier</v>
          </cell>
          <cell r="G1070">
            <v>4188214254</v>
          </cell>
        </row>
        <row r="1071">
          <cell r="C1071">
            <v>3353</v>
          </cell>
          <cell r="D1071" t="str">
            <v>Jeannine</v>
          </cell>
          <cell r="E1071" t="str">
            <v>Vautour</v>
          </cell>
          <cell r="F1071" t="str">
            <v>Jeannine Vautour</v>
          </cell>
          <cell r="G1071">
            <v>9024218451</v>
          </cell>
        </row>
        <row r="1072">
          <cell r="C1072">
            <v>3353</v>
          </cell>
          <cell r="D1072" t="str">
            <v>Tanya</v>
          </cell>
          <cell r="E1072" t="str">
            <v>Giles</v>
          </cell>
          <cell r="F1072" t="str">
            <v>Tanya Giles</v>
          </cell>
          <cell r="G1072">
            <v>9024218451</v>
          </cell>
        </row>
        <row r="1073">
          <cell r="C1073">
            <v>1678</v>
          </cell>
          <cell r="D1073" t="str">
            <v>Ceyion</v>
          </cell>
          <cell r="E1073" t="str">
            <v>King</v>
          </cell>
          <cell r="F1073" t="str">
            <v>Ceyion King</v>
          </cell>
          <cell r="G1073">
            <v>9055657840</v>
          </cell>
        </row>
        <row r="1074">
          <cell r="C1074">
            <v>3021</v>
          </cell>
          <cell r="D1074" t="str">
            <v>Kellyann</v>
          </cell>
          <cell r="E1074" t="str">
            <v>Ryan</v>
          </cell>
          <cell r="F1074" t="str">
            <v>Kellyann Ryan</v>
          </cell>
          <cell r="G1074">
            <v>5148743240</v>
          </cell>
        </row>
        <row r="1075">
          <cell r="C1075">
            <v>4480</v>
          </cell>
          <cell r="D1075" t="str">
            <v>Beverly</v>
          </cell>
          <cell r="E1075" t="str">
            <v>Werner</v>
          </cell>
          <cell r="F1075" t="str">
            <v>Beverly Werner</v>
          </cell>
          <cell r="G1075">
            <v>6044142010</v>
          </cell>
        </row>
        <row r="1076">
          <cell r="C1076">
            <v>7682</v>
          </cell>
          <cell r="D1076" t="str">
            <v>Tina</v>
          </cell>
          <cell r="E1076" t="str">
            <v>Singh</v>
          </cell>
          <cell r="F1076" t="str">
            <v>Tina Singh</v>
          </cell>
          <cell r="G1076">
            <v>5197478341</v>
          </cell>
        </row>
        <row r="1077">
          <cell r="C1077">
            <v>1614</v>
          </cell>
          <cell r="D1077" t="str">
            <v>Shelly</v>
          </cell>
          <cell r="E1077" t="str">
            <v>Oldford</v>
          </cell>
          <cell r="F1077" t="str">
            <v>Shelly Oldford</v>
          </cell>
          <cell r="G1077">
            <v>4037544412</v>
          </cell>
        </row>
        <row r="1078">
          <cell r="C1078">
            <v>6962</v>
          </cell>
          <cell r="D1078" t="str">
            <v>Karlene</v>
          </cell>
          <cell r="E1078" t="str">
            <v>Mclean</v>
          </cell>
          <cell r="F1078" t="str">
            <v>Karlene Mclean</v>
          </cell>
          <cell r="G1078">
            <v>9056651515</v>
          </cell>
        </row>
        <row r="1079">
          <cell r="C1079">
            <v>56</v>
          </cell>
          <cell r="D1079" t="str">
            <v>Elizabete</v>
          </cell>
          <cell r="E1079" t="str">
            <v>Pinho</v>
          </cell>
          <cell r="F1079" t="str">
            <v>Elizabete Pinho</v>
          </cell>
          <cell r="G1079">
            <v>5195754188</v>
          </cell>
        </row>
        <row r="1080">
          <cell r="C1080">
            <v>5575</v>
          </cell>
          <cell r="D1080" t="str">
            <v>Hans</v>
          </cell>
          <cell r="E1080" t="str">
            <v>Najeme</v>
          </cell>
          <cell r="F1080" t="str">
            <v>Hans Najeme</v>
          </cell>
          <cell r="G1080">
            <v>5144931892</v>
          </cell>
        </row>
        <row r="1081">
          <cell r="C1081">
            <v>2810</v>
          </cell>
          <cell r="D1081" t="str">
            <v>Carolyn</v>
          </cell>
          <cell r="E1081" t="str">
            <v>Hansen</v>
          </cell>
          <cell r="F1081" t="str">
            <v>Carolyn Hansen</v>
          </cell>
          <cell r="G1081">
            <v>6045914995</v>
          </cell>
        </row>
        <row r="1082">
          <cell r="C1082">
            <v>8580</v>
          </cell>
          <cell r="D1082" t="str">
            <v>Ravi</v>
          </cell>
          <cell r="E1082" t="str">
            <v>Duhra</v>
          </cell>
          <cell r="F1082" t="str">
            <v>Ravi Duhra</v>
          </cell>
          <cell r="G1082">
            <v>6045414480</v>
          </cell>
        </row>
        <row r="1083">
          <cell r="C1083">
            <v>1718</v>
          </cell>
          <cell r="D1083" t="str">
            <v>Julia</v>
          </cell>
          <cell r="E1083" t="str">
            <v>Moschetti</v>
          </cell>
          <cell r="F1083" t="str">
            <v>Julia Moschetti</v>
          </cell>
          <cell r="G1083">
            <v>9058812507</v>
          </cell>
        </row>
        <row r="1084">
          <cell r="C1084">
            <v>200</v>
          </cell>
          <cell r="D1084" t="str">
            <v>Robyn</v>
          </cell>
          <cell r="E1084" t="str">
            <v>Ross</v>
          </cell>
          <cell r="F1084" t="str">
            <v>Robyn Ross</v>
          </cell>
          <cell r="G1084">
            <v>2505445058</v>
          </cell>
        </row>
        <row r="1085">
          <cell r="C1085">
            <v>1434</v>
          </cell>
          <cell r="D1085" t="str">
            <v>Devin</v>
          </cell>
          <cell r="E1085" t="str">
            <v>Mazerolle</v>
          </cell>
          <cell r="F1085" t="str">
            <v>Devin Mazerolle</v>
          </cell>
          <cell r="G1085">
            <v>5068703721</v>
          </cell>
        </row>
        <row r="1086">
          <cell r="C1086">
            <v>3451</v>
          </cell>
          <cell r="D1086" t="str">
            <v>Marina</v>
          </cell>
          <cell r="E1086" t="str">
            <v>Agnessi</v>
          </cell>
          <cell r="F1086" t="str">
            <v>Marina Agnessi</v>
          </cell>
          <cell r="G1086">
            <v>5143688294</v>
          </cell>
        </row>
        <row r="1087">
          <cell r="C1087">
            <v>7722</v>
          </cell>
          <cell r="D1087" t="str">
            <v>Tracy</v>
          </cell>
          <cell r="E1087" t="str">
            <v>Chalykoff</v>
          </cell>
          <cell r="F1087" t="str">
            <v>Tracy Chalykoff</v>
          </cell>
          <cell r="G1087">
            <v>7058562565</v>
          </cell>
        </row>
        <row r="1088">
          <cell r="C1088">
            <v>4982</v>
          </cell>
          <cell r="D1088" t="str">
            <v>Karen</v>
          </cell>
          <cell r="E1088" t="str">
            <v>Theriault-Forget</v>
          </cell>
          <cell r="F1088" t="str">
            <v>Karen Theriault-Forget</v>
          </cell>
          <cell r="G1088">
            <v>7056884763</v>
          </cell>
        </row>
        <row r="1089">
          <cell r="C1089">
            <v>3032</v>
          </cell>
          <cell r="D1089" t="str">
            <v>Silva</v>
          </cell>
          <cell r="E1089" t="str">
            <v>Suzic</v>
          </cell>
          <cell r="F1089" t="str">
            <v>Silva Suzic</v>
          </cell>
          <cell r="G1089">
            <v>9056716352</v>
          </cell>
        </row>
        <row r="1090">
          <cell r="C1090">
            <v>541</v>
          </cell>
          <cell r="D1090" t="str">
            <v>Johanne</v>
          </cell>
          <cell r="E1090" t="str">
            <v>Lahaie</v>
          </cell>
          <cell r="F1090" t="str">
            <v>Johanne Lahaie</v>
          </cell>
          <cell r="G1090">
            <v>4509235146</v>
          </cell>
        </row>
        <row r="1091">
          <cell r="C1091">
            <v>541</v>
          </cell>
          <cell r="D1091" t="str">
            <v>Sylvie</v>
          </cell>
          <cell r="E1091" t="str">
            <v>Perrault</v>
          </cell>
          <cell r="F1091" t="str">
            <v>Sylvie Perrault</v>
          </cell>
          <cell r="G1091">
            <v>4509235146</v>
          </cell>
        </row>
        <row r="1092">
          <cell r="C1092">
            <v>1659</v>
          </cell>
          <cell r="D1092" t="str">
            <v>Carol</v>
          </cell>
          <cell r="E1092" t="str">
            <v>Kerik</v>
          </cell>
          <cell r="F1092" t="str">
            <v>Carol Kerik</v>
          </cell>
          <cell r="G1092">
            <v>4032922665</v>
          </cell>
        </row>
        <row r="1093">
          <cell r="C1093">
            <v>480</v>
          </cell>
          <cell r="D1093" t="str">
            <v>Linda</v>
          </cell>
          <cell r="E1093" t="str">
            <v>Tay</v>
          </cell>
          <cell r="F1093" t="str">
            <v>Linda Tay</v>
          </cell>
          <cell r="G1093">
            <v>6046650403</v>
          </cell>
        </row>
        <row r="1094">
          <cell r="C1094">
            <v>9703</v>
          </cell>
          <cell r="D1094" t="str">
            <v>Michelle</v>
          </cell>
          <cell r="E1094" t="str">
            <v>Cochrane</v>
          </cell>
          <cell r="F1094" t="str">
            <v>Michelle Cochrane</v>
          </cell>
          <cell r="G1094">
            <v>7096438307</v>
          </cell>
        </row>
        <row r="1095">
          <cell r="C1095">
            <v>8149</v>
          </cell>
          <cell r="D1095" t="str">
            <v>Donna</v>
          </cell>
          <cell r="E1095" t="str">
            <v>Jensen</v>
          </cell>
          <cell r="F1095" t="str">
            <v>Donna Jensen</v>
          </cell>
          <cell r="G1095">
            <v>4036276160</v>
          </cell>
        </row>
        <row r="1096">
          <cell r="C1096">
            <v>6278</v>
          </cell>
          <cell r="D1096" t="str">
            <v>Neil</v>
          </cell>
          <cell r="E1096" t="str">
            <v>Twyver</v>
          </cell>
          <cell r="F1096" t="str">
            <v>Neil Twyver</v>
          </cell>
          <cell r="G1096">
            <v>3069535704</v>
          </cell>
        </row>
        <row r="1097">
          <cell r="C1097">
            <v>5452</v>
          </cell>
          <cell r="D1097" t="str">
            <v>Haydee</v>
          </cell>
          <cell r="E1097" t="str">
            <v>Capitan</v>
          </cell>
          <cell r="F1097" t="str">
            <v>Haydee Capitan</v>
          </cell>
          <cell r="G1097">
            <v>4164613201</v>
          </cell>
        </row>
        <row r="1098">
          <cell r="C1098">
            <v>1762</v>
          </cell>
          <cell r="D1098" t="str">
            <v>Janice</v>
          </cell>
          <cell r="E1098" t="str">
            <v>Kerr</v>
          </cell>
          <cell r="F1098" t="str">
            <v>Janice Kerr</v>
          </cell>
          <cell r="G1098">
            <v>5197674017</v>
          </cell>
        </row>
        <row r="1099">
          <cell r="C1099">
            <v>2539</v>
          </cell>
          <cell r="D1099" t="str">
            <v>Yamila</v>
          </cell>
          <cell r="E1099" t="str">
            <v>Shukla</v>
          </cell>
          <cell r="F1099" t="str">
            <v>Yamila Shukla</v>
          </cell>
          <cell r="G1099">
            <v>4032923221</v>
          </cell>
        </row>
        <row r="1100">
          <cell r="C1100">
            <v>787</v>
          </cell>
          <cell r="D1100" t="str">
            <v>Jennifer</v>
          </cell>
          <cell r="E1100" t="str">
            <v>Sparrow</v>
          </cell>
          <cell r="F1100" t="str">
            <v>Jennifer Sparrow</v>
          </cell>
          <cell r="G1100">
            <v>2047263141</v>
          </cell>
        </row>
        <row r="1101">
          <cell r="C1101">
            <v>116</v>
          </cell>
          <cell r="D1101" t="str">
            <v>Laila</v>
          </cell>
          <cell r="E1101" t="str">
            <v>Hanafi</v>
          </cell>
          <cell r="F1101" t="str">
            <v>Laila Hanafi</v>
          </cell>
          <cell r="G1101">
            <v>6135644989</v>
          </cell>
        </row>
        <row r="1102">
          <cell r="C1102">
            <v>880</v>
          </cell>
          <cell r="D1102" t="str">
            <v>Trish</v>
          </cell>
          <cell r="E1102" t="str">
            <v>David</v>
          </cell>
          <cell r="F1102" t="str">
            <v>Trish David</v>
          </cell>
          <cell r="G1102">
            <v>2506797804</v>
          </cell>
        </row>
        <row r="1103">
          <cell r="C1103">
            <v>3012</v>
          </cell>
          <cell r="D1103" t="str">
            <v>Jason</v>
          </cell>
          <cell r="E1103" t="str">
            <v>Gould</v>
          </cell>
          <cell r="F1103" t="str">
            <v>Jason Gould</v>
          </cell>
          <cell r="G1103">
            <v>9054744018</v>
          </cell>
        </row>
        <row r="1104">
          <cell r="C1104">
            <v>2949</v>
          </cell>
          <cell r="D1104" t="str">
            <v>Audrey</v>
          </cell>
          <cell r="E1104" t="str">
            <v>Church</v>
          </cell>
          <cell r="F1104" t="str">
            <v>Audrey Church</v>
          </cell>
          <cell r="G1104">
            <v>4032923510</v>
          </cell>
        </row>
        <row r="1105">
          <cell r="C1105">
            <v>2949</v>
          </cell>
          <cell r="D1105" t="str">
            <v>Ryan</v>
          </cell>
          <cell r="E1105" t="str">
            <v>Sowtis</v>
          </cell>
          <cell r="F1105" t="str">
            <v>Ryan Sowtis</v>
          </cell>
          <cell r="G1105">
            <v>4032923510</v>
          </cell>
        </row>
        <row r="1106">
          <cell r="C1106">
            <v>2949</v>
          </cell>
          <cell r="D1106" t="str">
            <v>Glenda</v>
          </cell>
          <cell r="E1106" t="str">
            <v>Bird-Monkman</v>
          </cell>
          <cell r="F1106" t="str">
            <v>Glenda Bird-Monkman</v>
          </cell>
          <cell r="G1106">
            <v>4032923432</v>
          </cell>
        </row>
        <row r="1107">
          <cell r="C1107">
            <v>9242</v>
          </cell>
          <cell r="D1107" t="str">
            <v>Sagi</v>
          </cell>
          <cell r="E1107" t="str">
            <v>Thambithurai</v>
          </cell>
          <cell r="F1107" t="str">
            <v>Sagi Thambithurai</v>
          </cell>
          <cell r="G1107">
            <v>4167242492</v>
          </cell>
        </row>
        <row r="1108">
          <cell r="C1108">
            <v>5130</v>
          </cell>
          <cell r="D1108" t="str">
            <v>Karen</v>
          </cell>
          <cell r="E1108" t="str">
            <v>Hooper</v>
          </cell>
          <cell r="F1108" t="str">
            <v>Karen Hooper</v>
          </cell>
          <cell r="G1108">
            <v>2504944960</v>
          </cell>
        </row>
        <row r="1109">
          <cell r="C1109">
            <v>2042</v>
          </cell>
          <cell r="D1109" t="str">
            <v>Joanne</v>
          </cell>
          <cell r="E1109" t="str">
            <v>Relf</v>
          </cell>
          <cell r="F1109" t="str">
            <v>Joanne Relf</v>
          </cell>
          <cell r="G1109">
            <v>9053892660</v>
          </cell>
        </row>
        <row r="1110">
          <cell r="C1110">
            <v>9099</v>
          </cell>
          <cell r="D1110" t="str">
            <v>Caroll</v>
          </cell>
          <cell r="E1110" t="str">
            <v>Tait</v>
          </cell>
          <cell r="F1110" t="str">
            <v>Caroll Tait</v>
          </cell>
          <cell r="G1110">
            <v>4035036128</v>
          </cell>
        </row>
        <row r="1111">
          <cell r="C1111">
            <v>2362</v>
          </cell>
          <cell r="D1111" t="str">
            <v>Marilyn</v>
          </cell>
          <cell r="E1111" t="str">
            <v>Freer</v>
          </cell>
          <cell r="F1111" t="str">
            <v>Marilyn Freer</v>
          </cell>
          <cell r="G1111">
            <v>5193961684</v>
          </cell>
        </row>
        <row r="1112">
          <cell r="C1112">
            <v>8541</v>
          </cell>
          <cell r="D1112" t="str">
            <v>Bibiane</v>
          </cell>
          <cell r="E1112" t="str">
            <v>Harvey</v>
          </cell>
          <cell r="F1112" t="str">
            <v>Bibiane Harvey</v>
          </cell>
          <cell r="G1112">
            <v>8198235975</v>
          </cell>
        </row>
        <row r="1113">
          <cell r="C1113">
            <v>86</v>
          </cell>
          <cell r="D1113" t="str">
            <v>Bharath</v>
          </cell>
          <cell r="E1113" t="str">
            <v>Ramalingam</v>
          </cell>
          <cell r="F1113" t="str">
            <v>Bharath Ramalingam</v>
          </cell>
          <cell r="G1113">
            <v>9052943724</v>
          </cell>
        </row>
        <row r="1114">
          <cell r="C1114">
            <v>812</v>
          </cell>
          <cell r="D1114" t="str">
            <v>Sharon</v>
          </cell>
          <cell r="E1114" t="str">
            <v>Pettey</v>
          </cell>
          <cell r="F1114" t="str">
            <v>Sharon Pettey</v>
          </cell>
          <cell r="G1114">
            <v>6134754231</v>
          </cell>
        </row>
        <row r="1115">
          <cell r="C1115">
            <v>1061</v>
          </cell>
          <cell r="D1115" t="str">
            <v>Maryse</v>
          </cell>
          <cell r="E1115" t="str">
            <v>Tremblay</v>
          </cell>
          <cell r="F1115" t="str">
            <v>Maryse Tremblay</v>
          </cell>
          <cell r="G1115">
            <v>8198491073</v>
          </cell>
        </row>
        <row r="1116">
          <cell r="C1116">
            <v>9859</v>
          </cell>
          <cell r="D1116" t="str">
            <v>Lynn</v>
          </cell>
          <cell r="E1116" t="str">
            <v>Readman</v>
          </cell>
          <cell r="F1116" t="str">
            <v>Lynn Readman</v>
          </cell>
          <cell r="G1116">
            <v>8678749400</v>
          </cell>
        </row>
        <row r="1117">
          <cell r="C1117">
            <v>8060</v>
          </cell>
          <cell r="D1117" t="str">
            <v>Sam</v>
          </cell>
          <cell r="E1117" t="str">
            <v>Szabo</v>
          </cell>
          <cell r="F1117" t="str">
            <v>Sam Szabo</v>
          </cell>
          <cell r="G1117">
            <v>2503563434</v>
          </cell>
        </row>
        <row r="1118">
          <cell r="C1118">
            <v>9248</v>
          </cell>
          <cell r="D1118" t="str">
            <v>Denee</v>
          </cell>
          <cell r="E1118" t="str">
            <v>Rivett</v>
          </cell>
          <cell r="F1118" t="str">
            <v>Denee Rivett</v>
          </cell>
          <cell r="G1118">
            <v>3067863201</v>
          </cell>
        </row>
        <row r="1119">
          <cell r="C1119">
            <v>9248</v>
          </cell>
          <cell r="D1119" t="str">
            <v>Lori</v>
          </cell>
          <cell r="E1119" t="str">
            <v>Banga</v>
          </cell>
          <cell r="F1119" t="str">
            <v>Lori Banga</v>
          </cell>
          <cell r="G1119">
            <v>3067863214</v>
          </cell>
        </row>
        <row r="1120">
          <cell r="C1120">
            <v>14583</v>
          </cell>
          <cell r="D1120" t="str">
            <v>Kim</v>
          </cell>
          <cell r="E1120" t="str">
            <v>Hennebury</v>
          </cell>
          <cell r="F1120" t="str">
            <v>Kim Hennebury</v>
          </cell>
          <cell r="G1120">
            <v>7092561610</v>
          </cell>
        </row>
        <row r="1121">
          <cell r="C1121">
            <v>941</v>
          </cell>
          <cell r="D1121" t="str">
            <v>Guylaine</v>
          </cell>
          <cell r="E1121" t="str">
            <v>Delisle</v>
          </cell>
          <cell r="F1121" t="str">
            <v>Guylaine Delisle</v>
          </cell>
          <cell r="G1121">
            <v>4504333834</v>
          </cell>
        </row>
        <row r="1122">
          <cell r="C1122">
            <v>3520</v>
          </cell>
          <cell r="D1122" t="str">
            <v>Linda</v>
          </cell>
          <cell r="E1122" t="str">
            <v>Mcnaughton</v>
          </cell>
          <cell r="F1122" t="str">
            <v>Linda Mcnaughton</v>
          </cell>
          <cell r="G1122">
            <v>2505547438</v>
          </cell>
        </row>
        <row r="1123">
          <cell r="C1123">
            <v>3653</v>
          </cell>
          <cell r="D1123" t="str">
            <v>Roxanna</v>
          </cell>
          <cell r="E1123" t="str">
            <v>Riley</v>
          </cell>
          <cell r="F1123" t="str">
            <v>Roxanna Riley</v>
          </cell>
          <cell r="G1123">
            <v>9028692902</v>
          </cell>
        </row>
        <row r="1124">
          <cell r="C1124">
            <v>531</v>
          </cell>
          <cell r="D1124" t="str">
            <v>Lise</v>
          </cell>
          <cell r="E1124" t="str">
            <v>Lebuis</v>
          </cell>
          <cell r="F1124" t="str">
            <v>Lise Lebuis</v>
          </cell>
          <cell r="G1124">
            <v>4508362063</v>
          </cell>
        </row>
        <row r="1125">
          <cell r="C1125">
            <v>3041</v>
          </cell>
          <cell r="D1125" t="str">
            <v>Corina</v>
          </cell>
          <cell r="E1125" t="str">
            <v>Paluzzi</v>
          </cell>
          <cell r="F1125" t="str">
            <v>Corina Paluzzi</v>
          </cell>
          <cell r="G1125">
            <v>5144946316</v>
          </cell>
        </row>
        <row r="1126">
          <cell r="C1126">
            <v>1522</v>
          </cell>
          <cell r="D1126" t="str">
            <v>Linda</v>
          </cell>
          <cell r="E1126" t="str">
            <v>Depottie</v>
          </cell>
          <cell r="F1126" t="str">
            <v>Linda Depottie</v>
          </cell>
          <cell r="G1126">
            <v>9058927947</v>
          </cell>
        </row>
        <row r="1127">
          <cell r="C1127">
            <v>1154</v>
          </cell>
          <cell r="D1127" t="str">
            <v>Dhruv</v>
          </cell>
          <cell r="E1127" t="str">
            <v>Mehra</v>
          </cell>
          <cell r="F1127" t="str">
            <v>Dhruv Mehra</v>
          </cell>
          <cell r="G1127">
            <v>6045953981</v>
          </cell>
        </row>
        <row r="1128">
          <cell r="C1128">
            <v>1154</v>
          </cell>
          <cell r="D1128" t="str">
            <v>Dawn</v>
          </cell>
          <cell r="E1128" t="str">
            <v>Grice</v>
          </cell>
          <cell r="F1128" t="str">
            <v>Dawn Grice</v>
          </cell>
          <cell r="G1128">
            <v>6045953983</v>
          </cell>
        </row>
        <row r="1129">
          <cell r="C1129">
            <v>324</v>
          </cell>
          <cell r="D1129" t="str">
            <v>Stefani</v>
          </cell>
          <cell r="E1129" t="str">
            <v>Mariani</v>
          </cell>
          <cell r="F1129" t="str">
            <v>Stefani Mariani</v>
          </cell>
          <cell r="G1129">
            <v>9057645820</v>
          </cell>
        </row>
        <row r="1130">
          <cell r="C1130">
            <v>2542</v>
          </cell>
          <cell r="D1130" t="str">
            <v>Rhonda</v>
          </cell>
          <cell r="E1130" t="str">
            <v>Mcpherson</v>
          </cell>
          <cell r="F1130" t="str">
            <v>Rhonda Mcpherson</v>
          </cell>
          <cell r="G1130">
            <v>9058931795</v>
          </cell>
        </row>
        <row r="1131">
          <cell r="C1131">
            <v>4222</v>
          </cell>
          <cell r="D1131" t="str">
            <v>Larissa</v>
          </cell>
          <cell r="E1131" t="str">
            <v>Tkach</v>
          </cell>
          <cell r="F1131" t="str">
            <v>Larissa Tkach</v>
          </cell>
          <cell r="G1131">
            <v>9056417976</v>
          </cell>
        </row>
        <row r="1132">
          <cell r="C1132">
            <v>1504</v>
          </cell>
          <cell r="D1132" t="str">
            <v>Marcelo</v>
          </cell>
          <cell r="E1132" t="str">
            <v>Barroca</v>
          </cell>
          <cell r="F1132" t="str">
            <v>Marcelo Barroca</v>
          </cell>
          <cell r="G1132">
            <v>6043956015</v>
          </cell>
        </row>
        <row r="1133">
          <cell r="C1133">
            <v>1264</v>
          </cell>
          <cell r="D1133" t="str">
            <v>Pam</v>
          </cell>
          <cell r="E1133" t="str">
            <v>Allen</v>
          </cell>
          <cell r="F1133" t="str">
            <v>Pam Allen</v>
          </cell>
          <cell r="G1133">
            <v>5066313442</v>
          </cell>
        </row>
        <row r="1134">
          <cell r="C1134">
            <v>9847</v>
          </cell>
          <cell r="D1134" t="str">
            <v>Alexander</v>
          </cell>
          <cell r="E1134" t="str">
            <v>Purich</v>
          </cell>
          <cell r="F1134" t="str">
            <v>Alexander Purich</v>
          </cell>
          <cell r="G1134">
            <v>9055765622</v>
          </cell>
        </row>
        <row r="1135">
          <cell r="C1135">
            <v>1594</v>
          </cell>
          <cell r="D1135" t="str">
            <v>Lorena</v>
          </cell>
          <cell r="E1135" t="str">
            <v>Aguilera</v>
          </cell>
          <cell r="F1135" t="str">
            <v>Lorena Aguilera</v>
          </cell>
          <cell r="G1135">
            <v>7804498086</v>
          </cell>
        </row>
        <row r="1136">
          <cell r="C1136">
            <v>610</v>
          </cell>
          <cell r="D1136" t="str">
            <v>Andrea</v>
          </cell>
          <cell r="E1136" t="str">
            <v>Thomas</v>
          </cell>
          <cell r="F1136" t="str">
            <v>Andrea Thomas</v>
          </cell>
          <cell r="G1136">
            <v>4164477051</v>
          </cell>
        </row>
        <row r="1137">
          <cell r="C1137">
            <v>6442</v>
          </cell>
          <cell r="D1137" t="str">
            <v>Pauline</v>
          </cell>
          <cell r="E1137" t="str">
            <v>Pappas</v>
          </cell>
          <cell r="F1137" t="str">
            <v>Pauline Pappas</v>
          </cell>
          <cell r="G1137">
            <v>4167593488</v>
          </cell>
        </row>
        <row r="1138">
          <cell r="C1138">
            <v>201</v>
          </cell>
          <cell r="D1138" t="str">
            <v>Carmen</v>
          </cell>
          <cell r="E1138" t="str">
            <v>Flores</v>
          </cell>
          <cell r="F1138" t="str">
            <v>Carmen Flores</v>
          </cell>
          <cell r="G1138">
            <v>7809444373</v>
          </cell>
        </row>
        <row r="1139">
          <cell r="C1139">
            <v>2649</v>
          </cell>
          <cell r="D1139" t="str">
            <v>Lynn</v>
          </cell>
          <cell r="E1139" t="str">
            <v>Harman</v>
          </cell>
          <cell r="F1139" t="str">
            <v>Lynn Harman</v>
          </cell>
          <cell r="G1139">
            <v>4032922372</v>
          </cell>
        </row>
        <row r="1140">
          <cell r="C1140">
            <v>1922</v>
          </cell>
          <cell r="D1140" t="str">
            <v>Claudia</v>
          </cell>
          <cell r="E1140" t="str">
            <v>Ewaskiw</v>
          </cell>
          <cell r="F1140" t="str">
            <v>Claudia Ewaskiw</v>
          </cell>
          <cell r="G1140">
            <v>9055754145</v>
          </cell>
        </row>
        <row r="1141">
          <cell r="C1141">
            <v>8052</v>
          </cell>
          <cell r="D1141" t="str">
            <v>Sandra</v>
          </cell>
          <cell r="E1141" t="str">
            <v>White</v>
          </cell>
          <cell r="F1141" t="str">
            <v>Sandra White</v>
          </cell>
          <cell r="G1141">
            <v>5199445292</v>
          </cell>
        </row>
        <row r="1142">
          <cell r="C1142">
            <v>5072</v>
          </cell>
          <cell r="D1142" t="str">
            <v>Cameron</v>
          </cell>
          <cell r="E1142" t="str">
            <v>Lund</v>
          </cell>
          <cell r="F1142" t="str">
            <v>Cameron Lund</v>
          </cell>
          <cell r="G1142">
            <v>9058811947</v>
          </cell>
        </row>
        <row r="1143">
          <cell r="C1143">
            <v>4242</v>
          </cell>
          <cell r="D1143" t="str">
            <v>Robb</v>
          </cell>
          <cell r="E1143" t="str">
            <v>Hurst</v>
          </cell>
          <cell r="F1143" t="str">
            <v>Robb Hurst</v>
          </cell>
          <cell r="G1143">
            <v>9052954239</v>
          </cell>
        </row>
        <row r="1144">
          <cell r="C1144">
            <v>3880</v>
          </cell>
          <cell r="D1144" t="str">
            <v>Thomas</v>
          </cell>
          <cell r="E1144" t="str">
            <v>Chung</v>
          </cell>
          <cell r="F1144" t="str">
            <v>Thomas Chung</v>
          </cell>
          <cell r="G1144">
            <v>6046655800</v>
          </cell>
        </row>
        <row r="1145">
          <cell r="C1145">
            <v>3880</v>
          </cell>
          <cell r="D1145" t="str">
            <v>Tze Shan</v>
          </cell>
          <cell r="E1145" t="str">
            <v>Lam</v>
          </cell>
          <cell r="F1145" t="str">
            <v>Tze Shan Lam</v>
          </cell>
          <cell r="G1145">
            <v>6046655822</v>
          </cell>
        </row>
        <row r="1146">
          <cell r="C1146">
            <v>1509</v>
          </cell>
          <cell r="D1146" t="str">
            <v>Maggie</v>
          </cell>
          <cell r="E1146" t="str">
            <v>Wong</v>
          </cell>
          <cell r="F1146" t="str">
            <v>Maggie Wong</v>
          </cell>
          <cell r="G1146">
            <v>4032928299</v>
          </cell>
        </row>
        <row r="1147">
          <cell r="C1147">
            <v>1509</v>
          </cell>
          <cell r="D1147" t="str">
            <v>Sarah</v>
          </cell>
          <cell r="E1147" t="str">
            <v>Stainthorpe</v>
          </cell>
          <cell r="F1147" t="str">
            <v>Sarah Stainthorpe</v>
          </cell>
          <cell r="G1147">
            <v>4032928299</v>
          </cell>
        </row>
        <row r="1148">
          <cell r="C1148">
            <v>1851</v>
          </cell>
          <cell r="D1148" t="str">
            <v>Roxanne</v>
          </cell>
          <cell r="E1148" t="str">
            <v>Roy</v>
          </cell>
          <cell r="F1148" t="str">
            <v>Roxanne Roy</v>
          </cell>
          <cell r="G1148">
            <v>4504425511</v>
          </cell>
        </row>
        <row r="1149">
          <cell r="C1149">
            <v>5054</v>
          </cell>
          <cell r="D1149" t="str">
            <v>Sheena</v>
          </cell>
          <cell r="E1149" t="str">
            <v>Ramsay</v>
          </cell>
          <cell r="F1149" t="str">
            <v>Sheena Ramsay</v>
          </cell>
          <cell r="G1149">
            <v>9026289134</v>
          </cell>
        </row>
        <row r="1150">
          <cell r="C1150">
            <v>5462</v>
          </cell>
          <cell r="D1150" t="str">
            <v>Eric</v>
          </cell>
          <cell r="E1150" t="str">
            <v>Lau</v>
          </cell>
          <cell r="F1150" t="str">
            <v>Eric Lau</v>
          </cell>
          <cell r="G1150">
            <v>4165341976</v>
          </cell>
        </row>
        <row r="1151">
          <cell r="C1151">
            <v>2869</v>
          </cell>
          <cell r="D1151" t="str">
            <v>Shabnam</v>
          </cell>
          <cell r="E1151" t="str">
            <v>Saeiarasi</v>
          </cell>
          <cell r="F1151" t="str">
            <v>Shabnam Saeiarasi</v>
          </cell>
          <cell r="G1151">
            <v>4032928317</v>
          </cell>
        </row>
        <row r="1152">
          <cell r="C1152">
            <v>95</v>
          </cell>
          <cell r="D1152" t="str">
            <v>Fernanda</v>
          </cell>
          <cell r="E1152" t="str">
            <v>De Lima Bertolini</v>
          </cell>
          <cell r="F1152" t="str">
            <v>Fernanda De Lima Bertolini</v>
          </cell>
          <cell r="G1152">
            <v>4188727294</v>
          </cell>
        </row>
        <row r="1153">
          <cell r="C1153">
            <v>7598</v>
          </cell>
          <cell r="D1153" t="str">
            <v>J. Kim</v>
          </cell>
          <cell r="E1153" t="str">
            <v>Vandenameele</v>
          </cell>
          <cell r="F1153" t="str">
            <v>J. Kim Vandenameele</v>
          </cell>
          <cell r="G1153">
            <v>3069333572</v>
          </cell>
        </row>
        <row r="1154">
          <cell r="C1154">
            <v>7489</v>
          </cell>
          <cell r="D1154" t="str">
            <v>Deborah</v>
          </cell>
          <cell r="E1154" t="str">
            <v>Lemay</v>
          </cell>
          <cell r="F1154" t="str">
            <v>Deborah Lemay</v>
          </cell>
          <cell r="G1154">
            <v>7807903213</v>
          </cell>
        </row>
        <row r="1155">
          <cell r="C1155">
            <v>6520</v>
          </cell>
          <cell r="D1155" t="str">
            <v>Naomi</v>
          </cell>
          <cell r="E1155" t="str">
            <v>Kusnandar</v>
          </cell>
          <cell r="F1155" t="str">
            <v>Naomi Kusnandar</v>
          </cell>
          <cell r="G1155">
            <v>6046650515</v>
          </cell>
        </row>
        <row r="1156">
          <cell r="C1156">
            <v>6520</v>
          </cell>
          <cell r="D1156" t="str">
            <v>Zarchi</v>
          </cell>
          <cell r="E1156" t="str">
            <v>Shein</v>
          </cell>
          <cell r="F1156" t="str">
            <v>Zarchi Shein</v>
          </cell>
          <cell r="G1156">
            <v>6046650756</v>
          </cell>
        </row>
        <row r="1157">
          <cell r="C1157">
            <v>2091</v>
          </cell>
          <cell r="D1157" t="str">
            <v>Roberto</v>
          </cell>
          <cell r="E1157" t="str">
            <v>Vani</v>
          </cell>
          <cell r="F1157" t="str">
            <v>Roberto Vani</v>
          </cell>
          <cell r="G1157">
            <v>5143682294</v>
          </cell>
        </row>
        <row r="1158">
          <cell r="C1158">
            <v>3802</v>
          </cell>
          <cell r="D1158" t="str">
            <v>Christina</v>
          </cell>
          <cell r="E1158" t="str">
            <v>Gehl</v>
          </cell>
          <cell r="F1158" t="str">
            <v>Christina Gehl</v>
          </cell>
          <cell r="G1158">
            <v>7057434594</v>
          </cell>
        </row>
        <row r="1159">
          <cell r="C1159">
            <v>22</v>
          </cell>
          <cell r="D1159" t="str">
            <v>Vaheeda</v>
          </cell>
          <cell r="E1159" t="str">
            <v>Visram</v>
          </cell>
          <cell r="F1159" t="str">
            <v>Vaheeda Visram</v>
          </cell>
          <cell r="G1159">
            <v>4162848066</v>
          </cell>
        </row>
        <row r="1160">
          <cell r="C1160">
            <v>8111</v>
          </cell>
          <cell r="D1160" t="str">
            <v>Carmela</v>
          </cell>
          <cell r="E1160" t="str">
            <v>Di Ioia</v>
          </cell>
          <cell r="F1160" t="str">
            <v>Carmela Di Ioia</v>
          </cell>
          <cell r="G1160">
            <v>5143287105</v>
          </cell>
        </row>
        <row r="1161">
          <cell r="C1161">
            <v>8111</v>
          </cell>
          <cell r="D1161" t="str">
            <v>Tania</v>
          </cell>
          <cell r="E1161" t="str">
            <v>Di Re</v>
          </cell>
          <cell r="F1161" t="str">
            <v>Tania Di Re</v>
          </cell>
          <cell r="G1161">
            <v>5143287105</v>
          </cell>
        </row>
        <row r="1162">
          <cell r="C1162">
            <v>1458</v>
          </cell>
          <cell r="D1162" t="str">
            <v>Serena</v>
          </cell>
          <cell r="E1162" t="str">
            <v>Blair</v>
          </cell>
          <cell r="F1162" t="str">
            <v>Serena Blair</v>
          </cell>
          <cell r="G1162">
            <v>6044722874</v>
          </cell>
        </row>
        <row r="1163">
          <cell r="C1163">
            <v>6609</v>
          </cell>
          <cell r="D1163" t="str">
            <v>Dorothy</v>
          </cell>
          <cell r="E1163" t="str">
            <v>Hiitola</v>
          </cell>
          <cell r="F1163" t="str">
            <v>Dorothy Hiitola</v>
          </cell>
          <cell r="G1163">
            <v>7808658439</v>
          </cell>
        </row>
        <row r="1164">
          <cell r="C1164">
            <v>9955</v>
          </cell>
          <cell r="D1164" t="str">
            <v>Shelley</v>
          </cell>
          <cell r="E1164" t="str">
            <v>Shiels</v>
          </cell>
          <cell r="F1164" t="str">
            <v>Shelley Shiels</v>
          </cell>
          <cell r="G1164">
            <v>7808658439</v>
          </cell>
        </row>
        <row r="1165">
          <cell r="C1165">
            <v>873</v>
          </cell>
          <cell r="D1165" t="str">
            <v>Sara</v>
          </cell>
          <cell r="E1165" t="str">
            <v>Mehjoo</v>
          </cell>
          <cell r="F1165" t="str">
            <v>Sara Mehjoo</v>
          </cell>
          <cell r="G1165">
            <v>6049817875</v>
          </cell>
        </row>
        <row r="1166">
          <cell r="C1166">
            <v>5722</v>
          </cell>
          <cell r="D1166" t="str">
            <v>Elzbieta</v>
          </cell>
          <cell r="E1166" t="str">
            <v>Kargol</v>
          </cell>
          <cell r="F1166" t="str">
            <v>Elzbieta Kargol</v>
          </cell>
          <cell r="G1166">
            <v>4167870321</v>
          </cell>
        </row>
        <row r="1167">
          <cell r="C1167">
            <v>1336</v>
          </cell>
          <cell r="D1167" t="str">
            <v>Mitu</v>
          </cell>
          <cell r="E1167" t="str">
            <v>Paul</v>
          </cell>
          <cell r="F1167" t="str">
            <v>Mitu Paul</v>
          </cell>
          <cell r="G1167">
            <v>4035036151</v>
          </cell>
        </row>
        <row r="1168">
          <cell r="C1168">
            <v>2830</v>
          </cell>
          <cell r="D1168" t="str">
            <v>Ashley</v>
          </cell>
          <cell r="E1168" t="str">
            <v>Morrison</v>
          </cell>
          <cell r="F1168" t="str">
            <v>Ashley Morrison</v>
          </cell>
          <cell r="G1168">
            <v>6048822206</v>
          </cell>
        </row>
        <row r="1169">
          <cell r="C1169">
            <v>8197</v>
          </cell>
          <cell r="D1169" t="str">
            <v>Nelia</v>
          </cell>
          <cell r="E1169" t="str">
            <v>Rodrigues Malbasa</v>
          </cell>
          <cell r="F1169" t="str">
            <v>Nelia Rodrigues Malbasa</v>
          </cell>
          <cell r="G1169">
            <v>2049886463</v>
          </cell>
        </row>
        <row r="1170">
          <cell r="C1170">
            <v>1325</v>
          </cell>
          <cell r="D1170" t="str">
            <v>Kristopher</v>
          </cell>
          <cell r="E1170" t="str">
            <v>McKearney</v>
          </cell>
          <cell r="F1170" t="str">
            <v>Kristopher McKearney</v>
          </cell>
          <cell r="G1170">
            <v>4035092952</v>
          </cell>
        </row>
        <row r="1171">
          <cell r="C1171">
            <v>7451</v>
          </cell>
          <cell r="D1171" t="str">
            <v>Lyne</v>
          </cell>
          <cell r="E1171" t="str">
            <v>Girard</v>
          </cell>
          <cell r="F1171" t="str">
            <v>Lyne Girard</v>
          </cell>
          <cell r="G1171">
            <v>4182757632</v>
          </cell>
        </row>
        <row r="1172">
          <cell r="C1172">
            <v>593</v>
          </cell>
          <cell r="D1172" t="str">
            <v>Meera</v>
          </cell>
          <cell r="E1172" t="str">
            <v>Surendran</v>
          </cell>
          <cell r="F1172" t="str">
            <v>Meera Surendran</v>
          </cell>
          <cell r="G1172">
            <v>9057944525</v>
          </cell>
        </row>
        <row r="1173">
          <cell r="C1173">
            <v>1842</v>
          </cell>
          <cell r="D1173" t="str">
            <v>Rukaiya</v>
          </cell>
          <cell r="E1173" t="str">
            <v>Godhrawala</v>
          </cell>
          <cell r="F1173" t="str">
            <v>Rukaiya Godhrawala</v>
          </cell>
          <cell r="G1173">
            <v>9058635031</v>
          </cell>
        </row>
        <row r="1174">
          <cell r="C1174">
            <v>1554</v>
          </cell>
          <cell r="D1174" t="str">
            <v>Negin</v>
          </cell>
          <cell r="E1174" t="str">
            <v>Hamed</v>
          </cell>
          <cell r="F1174" t="str">
            <v>Negin Hamed</v>
          </cell>
          <cell r="G1174">
            <v>9028325778</v>
          </cell>
        </row>
        <row r="1175">
          <cell r="C1175">
            <v>6</v>
          </cell>
          <cell r="D1175" t="str">
            <v>Anna-Marie</v>
          </cell>
          <cell r="E1175" t="str">
            <v>Wolfert</v>
          </cell>
          <cell r="F1175" t="str">
            <v>Anna-Marie Wolfert</v>
          </cell>
          <cell r="G1175">
            <v>6135642874</v>
          </cell>
        </row>
        <row r="1176">
          <cell r="C1176">
            <v>6</v>
          </cell>
          <cell r="D1176" t="str">
            <v>Leslie</v>
          </cell>
          <cell r="E1176" t="str">
            <v>Boyer</v>
          </cell>
          <cell r="F1176" t="str">
            <v>Leslie Boyer</v>
          </cell>
          <cell r="G1176">
            <v>6135643197</v>
          </cell>
        </row>
        <row r="1177">
          <cell r="C1177">
            <v>13979</v>
          </cell>
          <cell r="D1177" t="str">
            <v>Kaitlyn</v>
          </cell>
          <cell r="E1177" t="str">
            <v>Hill</v>
          </cell>
          <cell r="F1177" t="str">
            <v>Kaitlyn Hill</v>
          </cell>
          <cell r="G1177">
            <v>5193762620</v>
          </cell>
        </row>
        <row r="1178">
          <cell r="C1178">
            <v>1123</v>
          </cell>
          <cell r="D1178" t="str">
            <v>Agatha</v>
          </cell>
          <cell r="E1178" t="str">
            <v>Malciw</v>
          </cell>
          <cell r="F1178" t="str">
            <v>Agatha Malciw</v>
          </cell>
          <cell r="G1178">
            <v>5198944122</v>
          </cell>
        </row>
        <row r="1179">
          <cell r="C1179">
            <v>1123</v>
          </cell>
          <cell r="D1179" t="str">
            <v>Crystal</v>
          </cell>
          <cell r="E1179" t="str">
            <v>Beatson</v>
          </cell>
          <cell r="F1179" t="str">
            <v>Crystal Beatson</v>
          </cell>
          <cell r="G1179">
            <v>5198944122</v>
          </cell>
        </row>
        <row r="1180">
          <cell r="C1180">
            <v>5952</v>
          </cell>
          <cell r="D1180" t="str">
            <v>Tanya</v>
          </cell>
          <cell r="E1180" t="str">
            <v>Francis</v>
          </cell>
          <cell r="F1180" t="str">
            <v>Tanya Francis</v>
          </cell>
          <cell r="G1180">
            <v>4167666816</v>
          </cell>
        </row>
        <row r="1181">
          <cell r="C1181">
            <v>4529</v>
          </cell>
          <cell r="D1181" t="str">
            <v>Gail</v>
          </cell>
          <cell r="E1181" t="str">
            <v>Dehnke</v>
          </cell>
          <cell r="F1181" t="str">
            <v>Gail Dehnke</v>
          </cell>
          <cell r="G1181">
            <v>7804486350</v>
          </cell>
        </row>
        <row r="1182">
          <cell r="C1182">
            <v>1724</v>
          </cell>
          <cell r="D1182" t="str">
            <v>Stephane</v>
          </cell>
          <cell r="E1182" t="str">
            <v>Carelli</v>
          </cell>
          <cell r="F1182" t="str">
            <v>Stephane Carelli</v>
          </cell>
          <cell r="G1182">
            <v>4506563283</v>
          </cell>
        </row>
        <row r="1183">
          <cell r="C1183">
            <v>9353</v>
          </cell>
          <cell r="D1183" t="str">
            <v>Pamela</v>
          </cell>
          <cell r="E1183" t="str">
            <v>House</v>
          </cell>
          <cell r="F1183" t="str">
            <v>Pamela House</v>
          </cell>
          <cell r="G1183">
            <v>7098346158</v>
          </cell>
        </row>
        <row r="1184">
          <cell r="C1184">
            <v>182</v>
          </cell>
          <cell r="D1184" t="str">
            <v>Mary-Lou</v>
          </cell>
          <cell r="E1184" t="str">
            <v>Joyce</v>
          </cell>
          <cell r="F1184" t="str">
            <v>Mary-Lou Joyce</v>
          </cell>
          <cell r="G1184">
            <v>6136236642</v>
          </cell>
        </row>
        <row r="1185">
          <cell r="C1185">
            <v>5063</v>
          </cell>
          <cell r="D1185" t="str">
            <v>Chanda</v>
          </cell>
          <cell r="E1185" t="str">
            <v>Harder</v>
          </cell>
          <cell r="F1185" t="str">
            <v>Chanda Harder</v>
          </cell>
          <cell r="G1185">
            <v>9027557712</v>
          </cell>
        </row>
        <row r="1186">
          <cell r="C1186">
            <v>5633</v>
          </cell>
          <cell r="D1186" t="str">
            <v>Dina</v>
          </cell>
          <cell r="E1186" t="str">
            <v>D'Anna</v>
          </cell>
          <cell r="F1186" t="str">
            <v>Dina D'Anna</v>
          </cell>
          <cell r="G1186">
            <v>9058503027</v>
          </cell>
        </row>
        <row r="1187">
          <cell r="C1187">
            <v>5399</v>
          </cell>
          <cell r="D1187" t="str">
            <v>Kim</v>
          </cell>
          <cell r="E1187" t="str">
            <v>Tonnellier</v>
          </cell>
          <cell r="F1187" t="str">
            <v>Kim Tonnellier</v>
          </cell>
          <cell r="G1187">
            <v>7804486992</v>
          </cell>
        </row>
        <row r="1188">
          <cell r="C1188">
            <v>667</v>
          </cell>
          <cell r="D1188" t="str">
            <v>Carole</v>
          </cell>
          <cell r="E1188" t="str">
            <v>Rayman</v>
          </cell>
          <cell r="F1188" t="str">
            <v>Carole Rayman</v>
          </cell>
          <cell r="G1188">
            <v>9057925099</v>
          </cell>
        </row>
        <row r="1189">
          <cell r="C1189">
            <v>4882</v>
          </cell>
          <cell r="D1189" t="str">
            <v>Caleigh</v>
          </cell>
          <cell r="E1189" t="str">
            <v>Durnford</v>
          </cell>
          <cell r="F1189" t="str">
            <v>Caleigh Durnford</v>
          </cell>
          <cell r="G1189">
            <v>9056646926</v>
          </cell>
        </row>
        <row r="1190">
          <cell r="C1190">
            <v>4882</v>
          </cell>
          <cell r="D1190" t="str">
            <v>Jennifer</v>
          </cell>
          <cell r="E1190" t="str">
            <v>Hamilton</v>
          </cell>
          <cell r="F1190" t="str">
            <v>Jennifer Hamilton</v>
          </cell>
          <cell r="G1190">
            <v>9056646274</v>
          </cell>
        </row>
        <row r="1191">
          <cell r="C1191">
            <v>4882</v>
          </cell>
          <cell r="D1191" t="str">
            <v>Jessica</v>
          </cell>
          <cell r="E1191" t="str">
            <v>Botelho</v>
          </cell>
          <cell r="F1191" t="str">
            <v>Jessica Botelho</v>
          </cell>
          <cell r="G1191">
            <v>9056646926</v>
          </cell>
        </row>
        <row r="1192">
          <cell r="C1192">
            <v>1334</v>
          </cell>
          <cell r="D1192" t="str">
            <v>Carla</v>
          </cell>
          <cell r="E1192" t="str">
            <v>Umana</v>
          </cell>
          <cell r="F1192" t="str">
            <v>Carla Umana</v>
          </cell>
          <cell r="G1192">
            <v>9055138510</v>
          </cell>
        </row>
        <row r="1193">
          <cell r="C1193">
            <v>960</v>
          </cell>
          <cell r="D1193" t="str">
            <v>Brenda</v>
          </cell>
          <cell r="E1193" t="str">
            <v>Goodwin</v>
          </cell>
          <cell r="F1193" t="str">
            <v>Brenda Goodwin</v>
          </cell>
          <cell r="G1193">
            <v>6047023017</v>
          </cell>
        </row>
        <row r="1194">
          <cell r="C1194">
            <v>842</v>
          </cell>
          <cell r="D1194" t="str">
            <v>Melissa</v>
          </cell>
          <cell r="E1194" t="str">
            <v>Moore</v>
          </cell>
          <cell r="F1194" t="str">
            <v>Melissa Moore</v>
          </cell>
          <cell r="G1194">
            <v>6132573851</v>
          </cell>
        </row>
        <row r="1195">
          <cell r="C1195">
            <v>4022</v>
          </cell>
          <cell r="D1195" t="str">
            <v>Kyra</v>
          </cell>
          <cell r="E1195" t="str">
            <v>Andersen</v>
          </cell>
          <cell r="F1195" t="str">
            <v>Kyra Andersen</v>
          </cell>
          <cell r="G1195">
            <v>6132573851</v>
          </cell>
        </row>
        <row r="1196">
          <cell r="C1196">
            <v>888</v>
          </cell>
          <cell r="D1196" t="str">
            <v>Carmela</v>
          </cell>
          <cell r="E1196" t="str">
            <v>Albanese</v>
          </cell>
          <cell r="F1196" t="str">
            <v>Carmela Albanese</v>
          </cell>
          <cell r="G1196">
            <v>9058325408</v>
          </cell>
        </row>
        <row r="1197">
          <cell r="C1197">
            <v>888</v>
          </cell>
          <cell r="D1197" t="str">
            <v>Patrizia</v>
          </cell>
          <cell r="E1197" t="str">
            <v>Di Battista</v>
          </cell>
          <cell r="F1197" t="str">
            <v>Patrizia Di Battista</v>
          </cell>
          <cell r="G1197">
            <v>9058325732</v>
          </cell>
        </row>
        <row r="1198">
          <cell r="C1198">
            <v>8552</v>
          </cell>
          <cell r="D1198" t="str">
            <v>Avital</v>
          </cell>
          <cell r="E1198" t="str">
            <v>Istzer</v>
          </cell>
          <cell r="F1198" t="str">
            <v>Avital Istzer</v>
          </cell>
          <cell r="G1198">
            <v>9057808307</v>
          </cell>
        </row>
        <row r="1199">
          <cell r="C1199">
            <v>6422</v>
          </cell>
          <cell r="D1199" t="str">
            <v>Domenica</v>
          </cell>
          <cell r="E1199" t="str">
            <v>Sforza</v>
          </cell>
          <cell r="F1199" t="str">
            <v>Domenica Sforza</v>
          </cell>
          <cell r="G1199">
            <v>4166544966</v>
          </cell>
        </row>
        <row r="1200">
          <cell r="C1200">
            <v>5992</v>
          </cell>
          <cell r="D1200" t="str">
            <v>Sathan</v>
          </cell>
          <cell r="E1200" t="str">
            <v>Tharumalingam</v>
          </cell>
          <cell r="F1200" t="str">
            <v>Sathan Tharumalingam</v>
          </cell>
          <cell r="G1200">
            <v>4166985852</v>
          </cell>
        </row>
        <row r="1201">
          <cell r="C1201">
            <v>1422</v>
          </cell>
          <cell r="D1201" t="str">
            <v>Stephanie</v>
          </cell>
          <cell r="E1201" t="str">
            <v>Wathier</v>
          </cell>
          <cell r="F1201" t="str">
            <v>Stephanie Wathier</v>
          </cell>
          <cell r="G1201">
            <v>6134432470</v>
          </cell>
        </row>
        <row r="1202">
          <cell r="C1202">
            <v>13981</v>
          </cell>
          <cell r="D1202" t="str">
            <v>Adam</v>
          </cell>
          <cell r="E1202" t="str">
            <v>Badran</v>
          </cell>
          <cell r="F1202" t="str">
            <v>Adam Badran</v>
          </cell>
          <cell r="G1202">
            <v>6134432470</v>
          </cell>
        </row>
        <row r="1203">
          <cell r="C1203">
            <v>1764</v>
          </cell>
          <cell r="D1203" t="str">
            <v>Vicky</v>
          </cell>
          <cell r="E1203" t="str">
            <v>Leblanc</v>
          </cell>
          <cell r="F1203" t="str">
            <v>Vicky Leblanc</v>
          </cell>
          <cell r="G1203">
            <v>5065234788</v>
          </cell>
        </row>
        <row r="1204">
          <cell r="C1204">
            <v>1567</v>
          </cell>
          <cell r="D1204" t="str">
            <v>Leah</v>
          </cell>
          <cell r="E1204" t="str">
            <v>Evans</v>
          </cell>
          <cell r="F1204" t="str">
            <v>Leah Evans</v>
          </cell>
          <cell r="G1204">
            <v>2046871920</v>
          </cell>
        </row>
        <row r="1205">
          <cell r="C1205">
            <v>6823</v>
          </cell>
          <cell r="D1205" t="str">
            <v>Andrea</v>
          </cell>
          <cell r="E1205" t="str">
            <v>McNally-Saywood</v>
          </cell>
          <cell r="F1205" t="str">
            <v>Andrea McNally-Saywood</v>
          </cell>
          <cell r="G1205">
            <v>9028978493</v>
          </cell>
        </row>
        <row r="1206">
          <cell r="C1206">
            <v>6823</v>
          </cell>
          <cell r="D1206" t="str">
            <v>Kerri</v>
          </cell>
          <cell r="E1206" t="str">
            <v>Costello</v>
          </cell>
          <cell r="F1206" t="str">
            <v>Kerri Costello</v>
          </cell>
          <cell r="G1206">
            <v>9028975541</v>
          </cell>
        </row>
        <row r="1207">
          <cell r="C1207">
            <v>783</v>
          </cell>
          <cell r="D1207" t="str">
            <v>Amber</v>
          </cell>
          <cell r="E1207" t="str">
            <v>Javed</v>
          </cell>
          <cell r="F1207" t="str">
            <v>Amber Javed</v>
          </cell>
          <cell r="G1207">
            <v>9054724104</v>
          </cell>
        </row>
        <row r="1208">
          <cell r="C1208">
            <v>6000</v>
          </cell>
          <cell r="D1208" t="str">
            <v>Ayanthi</v>
          </cell>
          <cell r="E1208" t="str">
            <v>Samarasinghe</v>
          </cell>
          <cell r="F1208" t="str">
            <v>Ayanthi Samarasinghe</v>
          </cell>
          <cell r="G1208">
            <v>6046658422</v>
          </cell>
        </row>
        <row r="1209">
          <cell r="C1209">
            <v>6000</v>
          </cell>
          <cell r="D1209" t="str">
            <v>Cristina</v>
          </cell>
          <cell r="E1209" t="str">
            <v>Mejia</v>
          </cell>
          <cell r="F1209" t="str">
            <v>Cristina Mejia</v>
          </cell>
          <cell r="G1209">
            <v>6046658422</v>
          </cell>
        </row>
        <row r="1210">
          <cell r="C1210">
            <v>8890</v>
          </cell>
          <cell r="D1210" t="str">
            <v>Hugo</v>
          </cell>
          <cell r="E1210" t="str">
            <v>Cho</v>
          </cell>
          <cell r="F1210" t="str">
            <v>Hugo Cho</v>
          </cell>
          <cell r="G1210" t="str">
            <v xml:space="preserve">            </v>
          </cell>
        </row>
        <row r="1211">
          <cell r="C1211">
            <v>3600</v>
          </cell>
          <cell r="D1211" t="str">
            <v>Neetu</v>
          </cell>
          <cell r="E1211" t="str">
            <v>Dhillon</v>
          </cell>
          <cell r="F1211" t="str">
            <v>Neetu Dhillon</v>
          </cell>
          <cell r="G1211">
            <v>6045863586</v>
          </cell>
        </row>
        <row r="1212">
          <cell r="C1212">
            <v>8890</v>
          </cell>
          <cell r="D1212" t="str">
            <v>Sukhdeep</v>
          </cell>
          <cell r="E1212" t="str">
            <v>Brar</v>
          </cell>
          <cell r="F1212" t="str">
            <v>Sukhdeep Brar</v>
          </cell>
          <cell r="G1212">
            <v>6045863566</v>
          </cell>
        </row>
        <row r="1213">
          <cell r="C1213">
            <v>1306</v>
          </cell>
          <cell r="D1213" t="str">
            <v>Alka</v>
          </cell>
          <cell r="E1213" t="str">
            <v>Arora</v>
          </cell>
          <cell r="F1213" t="str">
            <v>Alka Arora</v>
          </cell>
          <cell r="G1213">
            <v>9058635011</v>
          </cell>
        </row>
        <row r="1214">
          <cell r="C1214">
            <v>4629</v>
          </cell>
          <cell r="D1214" t="str">
            <v>Adriana</v>
          </cell>
          <cell r="E1214" t="str">
            <v>Mausolf</v>
          </cell>
          <cell r="F1214" t="str">
            <v>Adriana Mausolf</v>
          </cell>
          <cell r="G1214">
            <v>7804486191</v>
          </cell>
        </row>
        <row r="1215">
          <cell r="C1215">
            <v>9955</v>
          </cell>
          <cell r="D1215" t="str">
            <v>Marcie</v>
          </cell>
          <cell r="E1215" t="str">
            <v>Sinclair</v>
          </cell>
          <cell r="F1215" t="str">
            <v>Marcie Sinclair</v>
          </cell>
          <cell r="G1215">
            <v>7804486301</v>
          </cell>
        </row>
        <row r="1216">
          <cell r="C1216">
            <v>1312</v>
          </cell>
          <cell r="D1216" t="str">
            <v>Adam</v>
          </cell>
          <cell r="E1216" t="str">
            <v>Faulkner</v>
          </cell>
          <cell r="F1216" t="str">
            <v>Adam Faulkner</v>
          </cell>
          <cell r="G1216">
            <v>5197582505</v>
          </cell>
        </row>
        <row r="1217">
          <cell r="C1217">
            <v>7218</v>
          </cell>
          <cell r="D1217" t="str">
            <v>Cheryl</v>
          </cell>
          <cell r="E1217" t="str">
            <v>Eagle</v>
          </cell>
          <cell r="F1217" t="str">
            <v>Cheryl Eagle</v>
          </cell>
          <cell r="G1217">
            <v>3067802878</v>
          </cell>
        </row>
        <row r="1218">
          <cell r="C1218">
            <v>7218</v>
          </cell>
          <cell r="D1218" t="str">
            <v>Jaz</v>
          </cell>
          <cell r="E1218" t="str">
            <v>Chauhan</v>
          </cell>
          <cell r="F1218" t="str">
            <v>Jaz Chauhan</v>
          </cell>
          <cell r="G1218">
            <v>3067802279</v>
          </cell>
        </row>
        <row r="1219">
          <cell r="C1219">
            <v>1292</v>
          </cell>
          <cell r="D1219" t="str">
            <v>Barb</v>
          </cell>
          <cell r="E1219" t="str">
            <v>Peel</v>
          </cell>
          <cell r="F1219" t="str">
            <v>Barb Peel</v>
          </cell>
          <cell r="G1219">
            <v>9056838241</v>
          </cell>
        </row>
        <row r="1220">
          <cell r="C1220">
            <v>7482</v>
          </cell>
          <cell r="D1220" t="str">
            <v>Sandra</v>
          </cell>
          <cell r="E1220" t="str">
            <v>Watkins</v>
          </cell>
          <cell r="F1220" t="str">
            <v>Sandra Watkins</v>
          </cell>
          <cell r="G1220">
            <v>5196607645</v>
          </cell>
        </row>
        <row r="1221">
          <cell r="C1221">
            <v>1357</v>
          </cell>
          <cell r="D1221" t="str">
            <v>Debby</v>
          </cell>
          <cell r="E1221" t="str">
            <v>Nasuti</v>
          </cell>
          <cell r="F1221" t="str">
            <v>Debby Nasuti</v>
          </cell>
          <cell r="G1221">
            <v>2049886256</v>
          </cell>
        </row>
        <row r="1222">
          <cell r="C1222">
            <v>991</v>
          </cell>
          <cell r="D1222" t="str">
            <v>Reena</v>
          </cell>
          <cell r="E1222" t="str">
            <v>Rosa Del Vecchio</v>
          </cell>
          <cell r="F1222" t="str">
            <v>Reena Rosa Del Vecchio</v>
          </cell>
          <cell r="G1222">
            <v>4506866842</v>
          </cell>
        </row>
        <row r="1223">
          <cell r="C1223">
            <v>6546</v>
          </cell>
          <cell r="D1223" t="str">
            <v>Liz</v>
          </cell>
          <cell r="E1223" t="str">
            <v>Robinson</v>
          </cell>
          <cell r="F1223" t="str">
            <v>Liz Robinson</v>
          </cell>
          <cell r="G1223">
            <v>5192718065</v>
          </cell>
        </row>
        <row r="1224">
          <cell r="C1224">
            <v>5342</v>
          </cell>
          <cell r="D1224" t="str">
            <v>Tiago</v>
          </cell>
          <cell r="E1224" t="str">
            <v>Rodrigues</v>
          </cell>
          <cell r="F1224" t="str">
            <v>Tiago Rodrigues</v>
          </cell>
          <cell r="G1224">
            <v>4165353255</v>
          </cell>
        </row>
        <row r="1225">
          <cell r="C1225">
            <v>519</v>
          </cell>
          <cell r="D1225" t="str">
            <v>Ryan</v>
          </cell>
          <cell r="E1225" t="str">
            <v>White</v>
          </cell>
          <cell r="F1225" t="str">
            <v>Ryan White</v>
          </cell>
          <cell r="G1225">
            <v>5197678293</v>
          </cell>
        </row>
        <row r="1226">
          <cell r="C1226">
            <v>7472</v>
          </cell>
          <cell r="D1226" t="str">
            <v>Michele</v>
          </cell>
          <cell r="E1226" t="str">
            <v>da Silva</v>
          </cell>
          <cell r="F1226" t="str">
            <v>Michele da Silva</v>
          </cell>
          <cell r="G1226">
            <v>9058324312</v>
          </cell>
        </row>
        <row r="1227">
          <cell r="C1227">
            <v>5949</v>
          </cell>
          <cell r="D1227" t="str">
            <v>Deborah</v>
          </cell>
          <cell r="E1227" t="str">
            <v>Dyok</v>
          </cell>
          <cell r="F1227" t="str">
            <v>Deborah Dyok</v>
          </cell>
          <cell r="G1227">
            <v>7805133012</v>
          </cell>
        </row>
        <row r="1228">
          <cell r="C1228">
            <v>5949</v>
          </cell>
          <cell r="D1228" t="str">
            <v>Rachel</v>
          </cell>
          <cell r="E1228" t="str">
            <v>Bernardo</v>
          </cell>
          <cell r="F1228" t="str">
            <v>Rachel Bernardo</v>
          </cell>
          <cell r="G1228">
            <v>7805386565</v>
          </cell>
        </row>
        <row r="1229">
          <cell r="C1229">
            <v>519</v>
          </cell>
          <cell r="D1229" t="str">
            <v>Heather</v>
          </cell>
          <cell r="E1229" t="str">
            <v>King</v>
          </cell>
          <cell r="F1229" t="str">
            <v>Heather King</v>
          </cell>
          <cell r="G1229">
            <v>5198215839</v>
          </cell>
        </row>
        <row r="1230">
          <cell r="C1230">
            <v>236</v>
          </cell>
          <cell r="D1230" t="str">
            <v>Monique</v>
          </cell>
          <cell r="E1230" t="str">
            <v>Horne</v>
          </cell>
          <cell r="F1230" t="str">
            <v>Monique Horne</v>
          </cell>
          <cell r="G1230">
            <v>6135642013</v>
          </cell>
        </row>
        <row r="1231">
          <cell r="C1231">
            <v>292</v>
          </cell>
          <cell r="D1231" t="str">
            <v>Victoria</v>
          </cell>
          <cell r="E1231" t="str">
            <v>Collins</v>
          </cell>
          <cell r="F1231" t="str">
            <v>Victoria Collins</v>
          </cell>
          <cell r="G1231">
            <v>7057257807</v>
          </cell>
        </row>
        <row r="1232">
          <cell r="C1232">
            <v>5839</v>
          </cell>
          <cell r="D1232" t="str">
            <v>Toni</v>
          </cell>
          <cell r="E1232" t="str">
            <v>Pullan</v>
          </cell>
          <cell r="F1232" t="str">
            <v>Toni Pullan</v>
          </cell>
          <cell r="G1232">
            <v>7809926440</v>
          </cell>
        </row>
        <row r="1233">
          <cell r="C1233">
            <v>7929</v>
          </cell>
          <cell r="D1233" t="str">
            <v>Gisele</v>
          </cell>
          <cell r="E1233" t="str">
            <v>Bottomley</v>
          </cell>
          <cell r="F1233" t="str">
            <v>Gisele Bottomley</v>
          </cell>
          <cell r="G1233">
            <v>7809391165</v>
          </cell>
        </row>
        <row r="1234">
          <cell r="C1234">
            <v>782</v>
          </cell>
          <cell r="D1234" t="str">
            <v>Matthias</v>
          </cell>
          <cell r="E1234" t="str">
            <v>Leung</v>
          </cell>
          <cell r="F1234" t="str">
            <v>Matthias Leung</v>
          </cell>
          <cell r="G1234">
            <v>6046650761</v>
          </cell>
        </row>
        <row r="1235">
          <cell r="C1235">
            <v>27</v>
          </cell>
          <cell r="D1235" t="str">
            <v>Premee</v>
          </cell>
          <cell r="E1235" t="str">
            <v>Singh</v>
          </cell>
          <cell r="F1235" t="str">
            <v>Premee Singh</v>
          </cell>
          <cell r="G1235">
            <v>9057944510</v>
          </cell>
        </row>
        <row r="1236">
          <cell r="C1236">
            <v>16501</v>
          </cell>
          <cell r="D1236" t="str">
            <v>Karen</v>
          </cell>
          <cell r="E1236" t="str">
            <v>Burnett</v>
          </cell>
          <cell r="F1236" t="str">
            <v>Karen Burnett</v>
          </cell>
          <cell r="G1236">
            <v>8686257288</v>
          </cell>
        </row>
        <row r="1237">
          <cell r="C1237">
            <v>834</v>
          </cell>
          <cell r="D1237" t="str">
            <v>Jody</v>
          </cell>
          <cell r="E1237" t="str">
            <v>Edwards</v>
          </cell>
          <cell r="F1237" t="str">
            <v>Jody Edwards</v>
          </cell>
          <cell r="G1237">
            <v>6048244735</v>
          </cell>
        </row>
        <row r="1238">
          <cell r="C1238">
            <v>94130</v>
          </cell>
          <cell r="D1238" t="str">
            <v>Ryvan</v>
          </cell>
          <cell r="E1238" t="str">
            <v>Benn</v>
          </cell>
          <cell r="F1238" t="str">
            <v>Ryvan Benn</v>
          </cell>
          <cell r="G1238">
            <v>2464316611</v>
          </cell>
        </row>
        <row r="1239">
          <cell r="C1239">
            <v>16506</v>
          </cell>
          <cell r="D1239" t="str">
            <v>Ingrid</v>
          </cell>
          <cell r="E1239" t="str">
            <v>Ward</v>
          </cell>
          <cell r="F1239" t="str">
            <v>Ingrid Ward</v>
          </cell>
          <cell r="G1239">
            <v>4674001</v>
          </cell>
        </row>
        <row r="1240">
          <cell r="C1240">
            <v>94125</v>
          </cell>
          <cell r="D1240" t="str">
            <v>Steven</v>
          </cell>
          <cell r="E1240" t="str">
            <v>Carter</v>
          </cell>
          <cell r="F1240" t="str">
            <v>Steven Carter</v>
          </cell>
          <cell r="G1240">
            <v>2464674002</v>
          </cell>
        </row>
        <row r="1241">
          <cell r="C1241">
            <v>94121</v>
          </cell>
          <cell r="D1241" t="str">
            <v>Tamara</v>
          </cell>
          <cell r="E1241" t="str">
            <v>Marshall</v>
          </cell>
          <cell r="F1241" t="str">
            <v>Tamara Marshall</v>
          </cell>
          <cell r="G1241">
            <v>4316500</v>
          </cell>
        </row>
        <row r="1242">
          <cell r="C1242">
            <v>16508</v>
          </cell>
          <cell r="D1242" t="str">
            <v>Alphonse</v>
          </cell>
          <cell r="E1242" t="str">
            <v>O'Connor</v>
          </cell>
          <cell r="F1242" t="str">
            <v>Alphonse O'Connor</v>
          </cell>
          <cell r="G1242">
            <v>1721546728</v>
          </cell>
        </row>
        <row r="1243">
          <cell r="C1243">
            <v>16508</v>
          </cell>
          <cell r="D1243" t="str">
            <v>Christine</v>
          </cell>
          <cell r="E1243" t="str">
            <v>Pantophlet</v>
          </cell>
          <cell r="F1243" t="str">
            <v>Christine Pantophlet</v>
          </cell>
          <cell r="G1243">
            <v>17215467</v>
          </cell>
        </row>
        <row r="1244">
          <cell r="C1244">
            <v>16512</v>
          </cell>
          <cell r="D1244" t="str">
            <v>Silvia</v>
          </cell>
          <cell r="E1244" t="str">
            <v>Evertsz</v>
          </cell>
          <cell r="F1244" t="str">
            <v>Silvia Evertsz</v>
          </cell>
          <cell r="G1244">
            <v>2975233820</v>
          </cell>
        </row>
        <row r="1245">
          <cell r="C1245">
            <v>16501</v>
          </cell>
          <cell r="D1245" t="str">
            <v>Cindy</v>
          </cell>
          <cell r="E1245" t="str">
            <v>Fernandes</v>
          </cell>
          <cell r="F1245" t="str">
            <v>Cindy Fernandes</v>
          </cell>
          <cell r="G1245">
            <v>8686457288</v>
          </cell>
        </row>
        <row r="1246">
          <cell r="C1246">
            <v>16501</v>
          </cell>
          <cell r="D1246" t="str">
            <v>Jillian</v>
          </cell>
          <cell r="E1246" t="str">
            <v>Archie-O'Connor</v>
          </cell>
          <cell r="F1246" t="str">
            <v>Jillian Archie-O'Connor</v>
          </cell>
          <cell r="G1246">
            <v>8686457288</v>
          </cell>
        </row>
        <row r="1247">
          <cell r="C1247">
            <v>16501</v>
          </cell>
          <cell r="D1247" t="str">
            <v>Sonia</v>
          </cell>
          <cell r="E1247" t="str">
            <v>Young</v>
          </cell>
          <cell r="F1247" t="str">
            <v>Sonia Young</v>
          </cell>
          <cell r="G1247">
            <v>8686257288</v>
          </cell>
        </row>
        <row r="1248">
          <cell r="C1248">
            <v>16501</v>
          </cell>
          <cell r="D1248" t="str">
            <v>Sylvina</v>
          </cell>
          <cell r="E1248" t="str">
            <v>Rodgers</v>
          </cell>
          <cell r="F1248" t="str">
            <v>Sylvina Rodgers</v>
          </cell>
          <cell r="G1248">
            <v>8686257288</v>
          </cell>
        </row>
        <row r="1249">
          <cell r="C1249">
            <v>16501</v>
          </cell>
          <cell r="D1249" t="str">
            <v>Candice</v>
          </cell>
          <cell r="E1249" t="str">
            <v>Tidd</v>
          </cell>
          <cell r="F1249" t="str">
            <v>Candice Tidd</v>
          </cell>
          <cell r="G1249">
            <v>8686457288</v>
          </cell>
        </row>
        <row r="1250">
          <cell r="C1250">
            <v>16501</v>
          </cell>
          <cell r="D1250" t="str">
            <v>Monique</v>
          </cell>
          <cell r="E1250" t="str">
            <v>Titus</v>
          </cell>
          <cell r="F1250" t="str">
            <v>Monique Titus</v>
          </cell>
          <cell r="G1250">
            <v>8686457288</v>
          </cell>
        </row>
        <row r="1251">
          <cell r="C1251">
            <v>16501</v>
          </cell>
          <cell r="D1251" t="str">
            <v>Noella</v>
          </cell>
          <cell r="E1251" t="str">
            <v>Pierre</v>
          </cell>
          <cell r="F1251" t="str">
            <v>Noella Pierre</v>
          </cell>
          <cell r="G1251">
            <v>8686457288</v>
          </cell>
        </row>
        <row r="1252">
          <cell r="C1252">
            <v>16501</v>
          </cell>
          <cell r="D1252" t="str">
            <v>Valerie</v>
          </cell>
          <cell r="E1252" t="str">
            <v>Rivers</v>
          </cell>
          <cell r="F1252" t="str">
            <v>Valerie Rivers</v>
          </cell>
          <cell r="G1252">
            <v>8686457288</v>
          </cell>
        </row>
        <row r="1253">
          <cell r="C1253">
            <v>10505</v>
          </cell>
          <cell r="D1253" t="str">
            <v>Shantell</v>
          </cell>
          <cell r="E1253" t="str">
            <v>Hall</v>
          </cell>
          <cell r="F1253" t="str">
            <v>Shantell Hall</v>
          </cell>
          <cell r="G1253">
            <v>2423506644</v>
          </cell>
        </row>
        <row r="1254">
          <cell r="C1254">
            <v>9395</v>
          </cell>
          <cell r="D1254" t="str">
            <v>Cleotha</v>
          </cell>
          <cell r="E1254" t="str">
            <v>Steinbergen</v>
          </cell>
          <cell r="F1254" t="str">
            <v>Cleotha Steinbergen</v>
          </cell>
          <cell r="G1254">
            <v>8694652389</v>
          </cell>
        </row>
        <row r="1255">
          <cell r="C1255">
            <v>16501</v>
          </cell>
          <cell r="D1255" t="str">
            <v>Andromida</v>
          </cell>
          <cell r="E1255" t="str">
            <v>Massiah-Boochoon</v>
          </cell>
          <cell r="F1255" t="str">
            <v>Andromida Massiah-Boochoon</v>
          </cell>
          <cell r="G1255">
            <v>8686537288</v>
          </cell>
        </row>
        <row r="1256">
          <cell r="C1256">
            <v>16501</v>
          </cell>
          <cell r="D1256" t="str">
            <v>Donnadale</v>
          </cell>
          <cell r="E1256" t="str">
            <v>Manning-Khafra</v>
          </cell>
          <cell r="F1256" t="str">
            <v>Donnadale Manning-Khafra</v>
          </cell>
          <cell r="G1256">
            <v>8686537288</v>
          </cell>
        </row>
        <row r="1257">
          <cell r="C1257">
            <v>94128</v>
          </cell>
          <cell r="D1257" t="str">
            <v>Paul</v>
          </cell>
          <cell r="E1257" t="str">
            <v>Edwards</v>
          </cell>
          <cell r="F1257" t="str">
            <v>Paul Edwards</v>
          </cell>
          <cell r="G1257">
            <v>2464316655</v>
          </cell>
        </row>
        <row r="1258">
          <cell r="C1258">
            <v>16506</v>
          </cell>
          <cell r="D1258" t="str">
            <v>Natalie</v>
          </cell>
          <cell r="E1258" t="str">
            <v>Best</v>
          </cell>
          <cell r="F1258" t="str">
            <v>Natalie Best</v>
          </cell>
          <cell r="G1258">
            <v>4316651</v>
          </cell>
        </row>
        <row r="1259">
          <cell r="C1259">
            <v>2160</v>
          </cell>
          <cell r="D1259" t="str">
            <v>Crystal</v>
          </cell>
          <cell r="E1259" t="str">
            <v>Muldoe</v>
          </cell>
          <cell r="F1259" t="str">
            <v>Crystal Muldoe</v>
          </cell>
          <cell r="G1259">
            <v>2508422411</v>
          </cell>
        </row>
        <row r="1260">
          <cell r="C1260">
            <v>9851</v>
          </cell>
          <cell r="D1260" t="str">
            <v>Donna</v>
          </cell>
          <cell r="E1260" t="str">
            <v>Hussey</v>
          </cell>
          <cell r="F1260" t="str">
            <v>Donna Hussey</v>
          </cell>
          <cell r="G1260">
            <v>8679798715</v>
          </cell>
        </row>
        <row r="1261">
          <cell r="C1261">
            <v>16512</v>
          </cell>
          <cell r="D1261" t="str">
            <v>Joan</v>
          </cell>
          <cell r="E1261" t="str">
            <v>Ecury-Maduro</v>
          </cell>
          <cell r="F1261" t="str">
            <v>Joan Ecury-Maduro</v>
          </cell>
          <cell r="G1261">
            <v>2975233276</v>
          </cell>
        </row>
        <row r="1262">
          <cell r="C1262">
            <v>16512</v>
          </cell>
          <cell r="D1262" t="str">
            <v>Marilyn</v>
          </cell>
          <cell r="E1262" t="str">
            <v>Croes</v>
          </cell>
          <cell r="F1262" t="str">
            <v>Marilyn Croes</v>
          </cell>
          <cell r="G1262">
            <v>2975233412</v>
          </cell>
        </row>
        <row r="1263">
          <cell r="C1263">
            <v>16508</v>
          </cell>
          <cell r="D1263" t="str">
            <v>Faida</v>
          </cell>
          <cell r="E1263" t="str">
            <v>Girigorie - Torres</v>
          </cell>
          <cell r="F1263" t="str">
            <v>Faida Girigorie - Torres</v>
          </cell>
          <cell r="G1263">
            <v>599976380</v>
          </cell>
        </row>
        <row r="1264">
          <cell r="C1264">
            <v>16513</v>
          </cell>
          <cell r="D1264" t="str">
            <v>Ivan</v>
          </cell>
          <cell r="E1264" t="str">
            <v>Tanoesemito</v>
          </cell>
          <cell r="F1264" t="str">
            <v>Ivan Tanoesemito</v>
          </cell>
          <cell r="G1264">
            <v>597471555</v>
          </cell>
        </row>
        <row r="1265">
          <cell r="C1265">
            <v>16513</v>
          </cell>
          <cell r="D1265" t="str">
            <v>Shurmiladevi</v>
          </cell>
          <cell r="E1265" t="str">
            <v>Soekhlal-Ori</v>
          </cell>
          <cell r="F1265" t="str">
            <v>Shurmiladevi Soekhlal-Ori</v>
          </cell>
          <cell r="G1265">
            <v>5974715554</v>
          </cell>
        </row>
        <row r="1266">
          <cell r="C1266">
            <v>9475</v>
          </cell>
          <cell r="D1266" t="str">
            <v>Farrah</v>
          </cell>
          <cell r="E1266" t="str">
            <v>Biscette</v>
          </cell>
          <cell r="F1266" t="str">
            <v>Farrah Biscette</v>
          </cell>
          <cell r="G1266">
            <v>7584569271</v>
          </cell>
        </row>
        <row r="1267">
          <cell r="C1267">
            <v>9475</v>
          </cell>
          <cell r="D1267" t="str">
            <v>Joanne</v>
          </cell>
          <cell r="E1267" t="str">
            <v>Francois</v>
          </cell>
          <cell r="F1267" t="str">
            <v>Joanne Francois</v>
          </cell>
          <cell r="G1267">
            <v>7584569270</v>
          </cell>
        </row>
        <row r="1268">
          <cell r="C1268">
            <v>16501</v>
          </cell>
          <cell r="D1268" t="str">
            <v>Ellis</v>
          </cell>
          <cell r="E1268" t="str">
            <v>Robinson</v>
          </cell>
          <cell r="F1268" t="str">
            <v>Ellis Robinson</v>
          </cell>
          <cell r="G1268">
            <v>8686357288</v>
          </cell>
        </row>
        <row r="1269">
          <cell r="C1269">
            <v>16501</v>
          </cell>
          <cell r="D1269" t="str">
            <v>Elizabeth</v>
          </cell>
          <cell r="E1269" t="str">
            <v>James-Horsford</v>
          </cell>
          <cell r="F1269" t="str">
            <v>Elizabeth James-Horsford</v>
          </cell>
          <cell r="G1269">
            <v>8686357288</v>
          </cell>
        </row>
        <row r="1270">
          <cell r="C1270">
            <v>16501</v>
          </cell>
          <cell r="D1270" t="str">
            <v>Trisha</v>
          </cell>
          <cell r="E1270" t="str">
            <v>Allan</v>
          </cell>
          <cell r="F1270" t="str">
            <v>Trisha Allan</v>
          </cell>
          <cell r="G1270">
            <v>8686357288</v>
          </cell>
        </row>
        <row r="1271">
          <cell r="C1271">
            <v>5715</v>
          </cell>
          <cell r="D1271" t="str">
            <v>Kinara</v>
          </cell>
          <cell r="E1271" t="str">
            <v>Lloyd</v>
          </cell>
          <cell r="F1271" t="str">
            <v>Kinara Lloyd</v>
          </cell>
          <cell r="G1271">
            <v>2425025909</v>
          </cell>
        </row>
        <row r="1272">
          <cell r="C1272">
            <v>5715</v>
          </cell>
          <cell r="D1272" t="str">
            <v>Venus</v>
          </cell>
          <cell r="E1272" t="str">
            <v>Longley</v>
          </cell>
          <cell r="F1272" t="str">
            <v>Venus Longley</v>
          </cell>
          <cell r="G1272">
            <v>2425025903</v>
          </cell>
        </row>
        <row r="1273">
          <cell r="C1273">
            <v>16501</v>
          </cell>
          <cell r="D1273" t="str">
            <v>Allyson</v>
          </cell>
          <cell r="E1273" t="str">
            <v>Springle</v>
          </cell>
          <cell r="F1273" t="str">
            <v>Allyson Springle</v>
          </cell>
          <cell r="G1273">
            <v>8686537288</v>
          </cell>
        </row>
        <row r="1274">
          <cell r="C1274">
            <v>16501</v>
          </cell>
          <cell r="D1274" t="str">
            <v>Maxime</v>
          </cell>
          <cell r="E1274" t="str">
            <v>Julien-Jack</v>
          </cell>
          <cell r="F1274" t="str">
            <v>Maxime Julien-Jack</v>
          </cell>
          <cell r="G1274">
            <v>8686537288</v>
          </cell>
        </row>
        <row r="1275">
          <cell r="C1275">
            <v>9725</v>
          </cell>
          <cell r="D1275" t="str">
            <v>Estelline</v>
          </cell>
          <cell r="E1275" t="str">
            <v>Smith</v>
          </cell>
          <cell r="F1275" t="str">
            <v>Estelline Smith</v>
          </cell>
          <cell r="G1275">
            <v>2684801174</v>
          </cell>
        </row>
        <row r="1276">
          <cell r="C1276">
            <v>16501</v>
          </cell>
          <cell r="D1276" t="str">
            <v>Stacy Ann</v>
          </cell>
          <cell r="E1276" t="str">
            <v>Thomas-Taylor</v>
          </cell>
          <cell r="F1276" t="str">
            <v>Stacy Ann Thomas-Taylor</v>
          </cell>
          <cell r="G1276">
            <v>32451</v>
          </cell>
        </row>
        <row r="1277">
          <cell r="C1277">
            <v>5395</v>
          </cell>
          <cell r="D1277" t="str">
            <v>Virginia</v>
          </cell>
          <cell r="E1277" t="str">
            <v>Gibson</v>
          </cell>
          <cell r="F1277" t="str">
            <v>Virginia Gibson</v>
          </cell>
          <cell r="G1277">
            <v>6499414776</v>
          </cell>
        </row>
        <row r="1278">
          <cell r="C1278">
            <v>6794</v>
          </cell>
          <cell r="D1278" t="str">
            <v>Icelar</v>
          </cell>
          <cell r="E1278" t="str">
            <v>Hepburn</v>
          </cell>
          <cell r="F1278" t="str">
            <v>Icelar Hepburn</v>
          </cell>
          <cell r="G1278">
            <v>2423631404</v>
          </cell>
        </row>
        <row r="1279">
          <cell r="C1279">
            <v>16515</v>
          </cell>
          <cell r="D1279" t="str">
            <v>Allison</v>
          </cell>
          <cell r="E1279" t="str">
            <v>Morris</v>
          </cell>
          <cell r="F1279" t="str">
            <v>Allison Morris</v>
          </cell>
          <cell r="G1279" t="str">
            <v xml:space="preserve">            </v>
          </cell>
        </row>
        <row r="1280">
          <cell r="C1280">
            <v>16514</v>
          </cell>
          <cell r="D1280" t="str">
            <v>Lester</v>
          </cell>
          <cell r="E1280" t="str">
            <v>Smith</v>
          </cell>
          <cell r="F1280" t="str">
            <v>Lester Smith</v>
          </cell>
          <cell r="G1280" t="str">
            <v xml:space="preserve">            </v>
          </cell>
        </row>
        <row r="1281">
          <cell r="C1281">
            <v>16514</v>
          </cell>
          <cell r="D1281" t="str">
            <v>Michele</v>
          </cell>
          <cell r="E1281" t="str">
            <v>Blanchard</v>
          </cell>
          <cell r="F1281" t="str">
            <v>Michele Blanchard</v>
          </cell>
          <cell r="G1281">
            <v>7584576369</v>
          </cell>
        </row>
        <row r="1282">
          <cell r="C1282">
            <v>9403</v>
          </cell>
          <cell r="D1282" t="str">
            <v>Michelle</v>
          </cell>
          <cell r="E1282" t="str">
            <v>Healey</v>
          </cell>
          <cell r="F1282" t="str">
            <v>Michelle Healey</v>
          </cell>
          <cell r="G1282">
            <v>7092270063</v>
          </cell>
        </row>
        <row r="1283">
          <cell r="C1283">
            <v>94125</v>
          </cell>
          <cell r="D1283" t="str">
            <v>Beverly</v>
          </cell>
          <cell r="E1283" t="str">
            <v>Hinds</v>
          </cell>
          <cell r="F1283" t="str">
            <v>Beverly Hinds</v>
          </cell>
          <cell r="G1283">
            <v>2464674001</v>
          </cell>
        </row>
        <row r="1284">
          <cell r="C1284">
            <v>5775</v>
          </cell>
          <cell r="D1284" t="str">
            <v>Sharmaine</v>
          </cell>
          <cell r="E1284" t="str">
            <v>Thomas</v>
          </cell>
          <cell r="F1284" t="str">
            <v>Sharmaine Thomas</v>
          </cell>
          <cell r="G1284">
            <v>2425025100</v>
          </cell>
        </row>
        <row r="1285">
          <cell r="C1285">
            <v>3631</v>
          </cell>
          <cell r="D1285" t="str">
            <v>Marc-Andre</v>
          </cell>
          <cell r="E1285" t="str">
            <v>Bienvenu</v>
          </cell>
          <cell r="F1285" t="str">
            <v>Marc-Andre Bienvenu</v>
          </cell>
          <cell r="G1285">
            <v>5148742548</v>
          </cell>
        </row>
        <row r="1286">
          <cell r="C1286">
            <v>5341</v>
          </cell>
          <cell r="D1286" t="str">
            <v>Sendy-Loo</v>
          </cell>
          <cell r="E1286" t="str">
            <v>Emmanuel</v>
          </cell>
          <cell r="F1286" t="str">
            <v>Sendy-Loo Emmanuel</v>
          </cell>
          <cell r="G1286">
            <v>5148742548</v>
          </cell>
        </row>
        <row r="1287">
          <cell r="C1287">
            <v>16506</v>
          </cell>
          <cell r="D1287" t="str">
            <v>Sharon</v>
          </cell>
          <cell r="E1287" t="str">
            <v>Shepherd</v>
          </cell>
          <cell r="F1287" t="str">
            <v>Sharon Shepherd</v>
          </cell>
          <cell r="G1287">
            <v>2464168547</v>
          </cell>
        </row>
        <row r="1288">
          <cell r="C1288">
            <v>16501</v>
          </cell>
          <cell r="D1288" t="str">
            <v>Nadine</v>
          </cell>
          <cell r="E1288" t="str">
            <v>Khan</v>
          </cell>
          <cell r="F1288" t="str">
            <v>Nadine Khan</v>
          </cell>
          <cell r="G1288">
            <v>8686297288</v>
          </cell>
        </row>
        <row r="1289">
          <cell r="C1289">
            <v>94129</v>
          </cell>
          <cell r="D1289" t="str">
            <v>Margaret</v>
          </cell>
          <cell r="E1289" t="str">
            <v>Roach</v>
          </cell>
          <cell r="F1289" t="str">
            <v>Margaret Roach</v>
          </cell>
          <cell r="G1289">
            <v>2464198502</v>
          </cell>
        </row>
        <row r="1290">
          <cell r="C1290">
            <v>16501</v>
          </cell>
          <cell r="D1290" t="str">
            <v>Derrick</v>
          </cell>
          <cell r="E1290" t="str">
            <v>Katwaroo</v>
          </cell>
          <cell r="F1290" t="str">
            <v>Derrick Katwaroo</v>
          </cell>
          <cell r="G1290">
            <v>8686457288</v>
          </cell>
        </row>
        <row r="1291">
          <cell r="C1291">
            <v>16501</v>
          </cell>
          <cell r="D1291" t="str">
            <v>Sharee</v>
          </cell>
          <cell r="E1291" t="str">
            <v>Nookhai</v>
          </cell>
          <cell r="F1291" t="str">
            <v>Sharee Nookhai</v>
          </cell>
          <cell r="G1291">
            <v>8686457288</v>
          </cell>
        </row>
        <row r="1292">
          <cell r="C1292">
            <v>16501</v>
          </cell>
          <cell r="D1292" t="str">
            <v>Nicole</v>
          </cell>
          <cell r="E1292" t="str">
            <v>Leighton-Samaroo</v>
          </cell>
          <cell r="F1292" t="str">
            <v>Nicole Leighton-Samaroo</v>
          </cell>
          <cell r="G1292">
            <v>8686537288</v>
          </cell>
        </row>
        <row r="1293">
          <cell r="C1293">
            <v>16501</v>
          </cell>
          <cell r="D1293" t="str">
            <v>Wendy</v>
          </cell>
          <cell r="E1293" t="str">
            <v>Simmons</v>
          </cell>
          <cell r="F1293" t="str">
            <v>Wendy Simmons</v>
          </cell>
          <cell r="G1293">
            <v>8686537288</v>
          </cell>
        </row>
        <row r="1294">
          <cell r="C1294">
            <v>16501</v>
          </cell>
          <cell r="D1294" t="str">
            <v>Sadiyya</v>
          </cell>
          <cell r="E1294" t="str">
            <v>Latiff-Lewis</v>
          </cell>
          <cell r="F1294" t="str">
            <v>Sadiyya Latiff-Lewis</v>
          </cell>
          <cell r="G1294">
            <v>8686257288</v>
          </cell>
        </row>
        <row r="1295">
          <cell r="C1295">
            <v>16501</v>
          </cell>
          <cell r="D1295" t="str">
            <v>Joan Penny</v>
          </cell>
          <cell r="E1295" t="str">
            <v>Gill</v>
          </cell>
          <cell r="F1295" t="str">
            <v>Joan Penny Gill</v>
          </cell>
          <cell r="G1295">
            <v>8686257288</v>
          </cell>
        </row>
        <row r="1296">
          <cell r="C1296">
            <v>16501</v>
          </cell>
          <cell r="D1296" t="str">
            <v>Tracee</v>
          </cell>
          <cell r="E1296" t="str">
            <v>Tang Yew</v>
          </cell>
          <cell r="F1296" t="str">
            <v>Tracee Tang Yew</v>
          </cell>
          <cell r="G1296">
            <v>8686257288</v>
          </cell>
        </row>
        <row r="1297">
          <cell r="C1297">
            <v>94124</v>
          </cell>
          <cell r="D1297" t="str">
            <v>Arlene</v>
          </cell>
          <cell r="E1297" t="str">
            <v>Crookendale</v>
          </cell>
          <cell r="F1297" t="str">
            <v>Arlene Crookendale</v>
          </cell>
          <cell r="G1297">
            <v>2464198512</v>
          </cell>
        </row>
        <row r="1298">
          <cell r="C1298">
            <v>9655</v>
          </cell>
          <cell r="D1298" t="str">
            <v>Lorraine</v>
          </cell>
          <cell r="E1298" t="str">
            <v>Johnson</v>
          </cell>
          <cell r="F1298" t="str">
            <v>Lorraine Johnson</v>
          </cell>
          <cell r="G1298">
            <v>7672551811</v>
          </cell>
        </row>
        <row r="1299">
          <cell r="C1299">
            <v>9655</v>
          </cell>
          <cell r="D1299" t="str">
            <v>Sherma</v>
          </cell>
          <cell r="E1299" t="str">
            <v>Vidal</v>
          </cell>
          <cell r="F1299" t="str">
            <v>Sherma Vidal</v>
          </cell>
          <cell r="G1299">
            <v>7672551820</v>
          </cell>
        </row>
        <row r="1300">
          <cell r="C1300">
            <v>16501</v>
          </cell>
          <cell r="D1300" t="str">
            <v>Kenroy</v>
          </cell>
          <cell r="E1300" t="str">
            <v>Bethel</v>
          </cell>
          <cell r="F1300" t="str">
            <v>Kenroy Bethel</v>
          </cell>
          <cell r="G1300">
            <v>8686457288</v>
          </cell>
        </row>
        <row r="1301">
          <cell r="C1301">
            <v>16501</v>
          </cell>
          <cell r="D1301" t="str">
            <v>Shana</v>
          </cell>
          <cell r="E1301" t="str">
            <v>Vidale-Koon Koon</v>
          </cell>
          <cell r="F1301" t="str">
            <v>Shana Vidale-Koon Koon</v>
          </cell>
          <cell r="G1301">
            <v>8686457288</v>
          </cell>
        </row>
        <row r="1302">
          <cell r="C1302">
            <v>16501</v>
          </cell>
          <cell r="D1302" t="str">
            <v>Brenda</v>
          </cell>
          <cell r="E1302" t="str">
            <v>Mendes</v>
          </cell>
          <cell r="F1302" t="str">
            <v>Brenda Mendes</v>
          </cell>
          <cell r="G1302">
            <v>8686257288</v>
          </cell>
        </row>
        <row r="1303">
          <cell r="C1303">
            <v>16501</v>
          </cell>
          <cell r="D1303" t="str">
            <v>Cherry Anne</v>
          </cell>
          <cell r="E1303" t="str">
            <v>Ramnarine</v>
          </cell>
          <cell r="F1303" t="str">
            <v>Cherry Anne Ramnarine</v>
          </cell>
          <cell r="G1303">
            <v>33905</v>
          </cell>
        </row>
        <row r="1304">
          <cell r="C1304">
            <v>16501</v>
          </cell>
          <cell r="D1304" t="str">
            <v>Mala</v>
          </cell>
          <cell r="E1304" t="str">
            <v>Dadwah-Khan</v>
          </cell>
          <cell r="F1304" t="str">
            <v>Mala Dadwah-Khan</v>
          </cell>
          <cell r="G1304">
            <v>8686257288</v>
          </cell>
        </row>
        <row r="1305">
          <cell r="C1305">
            <v>16508</v>
          </cell>
          <cell r="D1305" t="str">
            <v>Josette</v>
          </cell>
          <cell r="E1305" t="str">
            <v>Hunt</v>
          </cell>
          <cell r="F1305" t="str">
            <v>Josette Hunt</v>
          </cell>
          <cell r="G1305">
            <v>7215467337</v>
          </cell>
        </row>
        <row r="1306">
          <cell r="C1306">
            <v>16501</v>
          </cell>
          <cell r="D1306" t="str">
            <v>Carlita</v>
          </cell>
          <cell r="E1306" t="str">
            <v>Greene-Thomas</v>
          </cell>
          <cell r="F1306" t="str">
            <v>Carlita Greene-Thomas</v>
          </cell>
          <cell r="G1306">
            <v>8688001722</v>
          </cell>
        </row>
        <row r="1307">
          <cell r="C1307">
            <v>16501</v>
          </cell>
          <cell r="D1307" t="str">
            <v>Lisa</v>
          </cell>
          <cell r="E1307" t="str">
            <v>Davidson</v>
          </cell>
          <cell r="F1307" t="str">
            <v>Lisa Davidson</v>
          </cell>
          <cell r="G1307">
            <v>8686257288</v>
          </cell>
        </row>
        <row r="1308">
          <cell r="C1308">
            <v>16501</v>
          </cell>
          <cell r="D1308" t="str">
            <v>Mark</v>
          </cell>
          <cell r="E1308" t="str">
            <v>Sadoo</v>
          </cell>
          <cell r="F1308" t="str">
            <v>Mark Sadoo</v>
          </cell>
          <cell r="G1308">
            <v>8686341297</v>
          </cell>
        </row>
        <row r="1309">
          <cell r="C1309">
            <v>5705</v>
          </cell>
          <cell r="D1309" t="str">
            <v>Monique</v>
          </cell>
          <cell r="E1309" t="str">
            <v>Harrison</v>
          </cell>
          <cell r="F1309" t="str">
            <v>Monique Harrison</v>
          </cell>
          <cell r="G1309">
            <v>2423777179</v>
          </cell>
        </row>
      </sheetData>
      <sheetData sheetId="1"/>
      <sheetData sheetId="2"/>
      <sheetData sheetId="3">
        <row r="1">
          <cell r="C1" t="str">
            <v>Telemanager Transit</v>
          </cell>
          <cell r="D1" t="str">
            <v>First Name</v>
          </cell>
          <cell r="E1" t="str">
            <v>Last Name</v>
          </cell>
          <cell r="F1" t="str">
            <v>F&amp;LN</v>
          </cell>
          <cell r="G1" t="str">
            <v>HR_Title</v>
          </cell>
          <cell r="H1" t="str">
            <v>Phone No</v>
          </cell>
        </row>
        <row r="2">
          <cell r="C2">
            <v>1</v>
          </cell>
          <cell r="D2" t="str">
            <v>Nella</v>
          </cell>
          <cell r="E2" t="str">
            <v>Todaro</v>
          </cell>
          <cell r="F2" t="str">
            <v>Nella Todaro</v>
          </cell>
          <cell r="G2" t="str">
            <v xml:space="preserve">Branch Manager                </v>
          </cell>
          <cell r="H2">
            <v>5148742229</v>
          </cell>
        </row>
        <row r="3">
          <cell r="C3">
            <v>2</v>
          </cell>
          <cell r="D3" t="str">
            <v>Karen</v>
          </cell>
          <cell r="E3" t="str">
            <v>Eastwood</v>
          </cell>
          <cell r="F3" t="str">
            <v>Karen Eastwood</v>
          </cell>
          <cell r="G3" t="str">
            <v xml:space="preserve">Branch Manager                </v>
          </cell>
          <cell r="H3">
            <v>4169745300</v>
          </cell>
        </row>
        <row r="4">
          <cell r="C4">
            <v>3</v>
          </cell>
          <cell r="D4" t="str">
            <v>Michele</v>
          </cell>
          <cell r="E4" t="str">
            <v>Trider</v>
          </cell>
          <cell r="F4" t="str">
            <v>Michele Trider</v>
          </cell>
          <cell r="G4" t="str">
            <v xml:space="preserve">Branch Manager                </v>
          </cell>
          <cell r="H4">
            <v>9024214139</v>
          </cell>
        </row>
        <row r="5">
          <cell r="C5">
            <v>4</v>
          </cell>
          <cell r="D5" t="str">
            <v>Lisa</v>
          </cell>
          <cell r="E5" t="str">
            <v>Loughery</v>
          </cell>
          <cell r="F5" t="str">
            <v>Lisa Loughery</v>
          </cell>
          <cell r="G5" t="str">
            <v xml:space="preserve">Branch Manager                </v>
          </cell>
          <cell r="H5">
            <v>5066320646</v>
          </cell>
        </row>
        <row r="6">
          <cell r="C6">
            <v>5</v>
          </cell>
          <cell r="D6" t="str">
            <v>Sandra</v>
          </cell>
          <cell r="E6" t="str">
            <v>Pelletier</v>
          </cell>
          <cell r="F6" t="str">
            <v>Sandra Pelletier</v>
          </cell>
          <cell r="G6" t="str">
            <v xml:space="preserve">Branch Manager                </v>
          </cell>
          <cell r="H6">
            <v>4186926145</v>
          </cell>
        </row>
        <row r="7">
          <cell r="C7">
            <v>6</v>
          </cell>
          <cell r="D7" t="str">
            <v>Sean</v>
          </cell>
          <cell r="E7" t="str">
            <v>Gibson</v>
          </cell>
          <cell r="F7" t="str">
            <v>Sean Gibson</v>
          </cell>
          <cell r="G7" t="str">
            <v xml:space="preserve">Branch Manager                </v>
          </cell>
          <cell r="H7">
            <v>6135642054</v>
          </cell>
        </row>
        <row r="8">
          <cell r="C8">
            <v>7</v>
          </cell>
          <cell r="D8" t="str">
            <v>Linda</v>
          </cell>
          <cell r="E8" t="str">
            <v>Romsa</v>
          </cell>
          <cell r="F8" t="str">
            <v>Linda Romsa</v>
          </cell>
          <cell r="G8" t="str">
            <v xml:space="preserve">Branch Manager                </v>
          </cell>
          <cell r="H8">
            <v>2049884376</v>
          </cell>
        </row>
        <row r="9">
          <cell r="C9">
            <v>8</v>
          </cell>
          <cell r="D9" t="str">
            <v>Rick</v>
          </cell>
          <cell r="E9" t="str">
            <v>Tarry</v>
          </cell>
          <cell r="F9" t="str">
            <v>Rick Tarry</v>
          </cell>
          <cell r="G9" t="str">
            <v xml:space="preserve">Branch Manager                </v>
          </cell>
          <cell r="H9">
            <v>3067802410</v>
          </cell>
        </row>
        <row r="10">
          <cell r="C10">
            <v>10</v>
          </cell>
          <cell r="D10" t="str">
            <v>Fred</v>
          </cell>
          <cell r="E10" t="str">
            <v>Meagher</v>
          </cell>
          <cell r="F10" t="str">
            <v>Fred Meagher</v>
          </cell>
          <cell r="G10" t="str">
            <v xml:space="preserve">Branch Manager                </v>
          </cell>
          <cell r="H10">
            <v>6046656995</v>
          </cell>
        </row>
        <row r="11">
          <cell r="C11">
            <v>22</v>
          </cell>
          <cell r="D11" t="str">
            <v>Mohan</v>
          </cell>
          <cell r="E11" t="str">
            <v>Sundaramohan</v>
          </cell>
          <cell r="F11" t="str">
            <v>Mohan Sundaramohan</v>
          </cell>
          <cell r="G11" t="str">
            <v xml:space="preserve">Branch Manager                </v>
          </cell>
          <cell r="H11">
            <v>4162843694</v>
          </cell>
        </row>
        <row r="12">
          <cell r="C12">
            <v>24</v>
          </cell>
          <cell r="D12" t="str">
            <v>Michelle</v>
          </cell>
          <cell r="E12" t="str">
            <v>Persad</v>
          </cell>
          <cell r="F12" t="str">
            <v>Michelle Persad</v>
          </cell>
          <cell r="G12" t="str">
            <v xml:space="preserve">Branch Manager                </v>
          </cell>
          <cell r="H12">
            <v>9056552990</v>
          </cell>
        </row>
        <row r="13">
          <cell r="C13">
            <v>27</v>
          </cell>
          <cell r="D13" t="str">
            <v>Nizar</v>
          </cell>
          <cell r="E13" t="str">
            <v>Ali</v>
          </cell>
          <cell r="F13" t="str">
            <v>Nizar Ali</v>
          </cell>
          <cell r="G13" t="str">
            <v xml:space="preserve">Branch Manager                </v>
          </cell>
          <cell r="H13">
            <v>9057944501</v>
          </cell>
        </row>
        <row r="14">
          <cell r="C14">
            <v>34</v>
          </cell>
          <cell r="D14" t="str">
            <v>Trevor</v>
          </cell>
          <cell r="E14" t="str">
            <v>Stevenson</v>
          </cell>
          <cell r="F14" t="str">
            <v>Trevor Stevenson</v>
          </cell>
          <cell r="G14" t="str">
            <v xml:space="preserve">Branch Manager                </v>
          </cell>
          <cell r="H14">
            <v>4169745720</v>
          </cell>
        </row>
        <row r="15">
          <cell r="C15">
            <v>34</v>
          </cell>
          <cell r="D15" t="str">
            <v>David</v>
          </cell>
          <cell r="E15" t="str">
            <v>Francella</v>
          </cell>
          <cell r="F15" t="str">
            <v>David Francella</v>
          </cell>
          <cell r="G15" t="str">
            <v xml:space="preserve">Branch Manager                </v>
          </cell>
          <cell r="H15">
            <v>4167855909</v>
          </cell>
        </row>
        <row r="16">
          <cell r="C16">
            <v>41</v>
          </cell>
          <cell r="D16" t="str">
            <v>Claude</v>
          </cell>
          <cell r="E16" t="str">
            <v>Bouchard</v>
          </cell>
          <cell r="F16" t="str">
            <v>Claude Bouchard</v>
          </cell>
          <cell r="G16" t="str">
            <v xml:space="preserve">Branch Manager                </v>
          </cell>
          <cell r="H16">
            <v>4186628502</v>
          </cell>
        </row>
        <row r="17">
          <cell r="C17">
            <v>42</v>
          </cell>
          <cell r="D17" t="str">
            <v>Premnath</v>
          </cell>
          <cell r="E17" t="str">
            <v>Hardowar</v>
          </cell>
          <cell r="F17" t="str">
            <v>Premnath Hardowar</v>
          </cell>
          <cell r="G17" t="str">
            <v xml:space="preserve">Branch Manager                </v>
          </cell>
          <cell r="H17">
            <v>9056835122</v>
          </cell>
        </row>
        <row r="18">
          <cell r="C18">
            <v>56</v>
          </cell>
          <cell r="D18" t="str">
            <v>Hanan</v>
          </cell>
          <cell r="E18" t="str">
            <v>Jerrett</v>
          </cell>
          <cell r="F18" t="str">
            <v>Hanan Jerrett</v>
          </cell>
          <cell r="G18" t="str">
            <v xml:space="preserve">Branch Manager                </v>
          </cell>
          <cell r="H18">
            <v>5195754171</v>
          </cell>
        </row>
        <row r="19">
          <cell r="C19">
            <v>59</v>
          </cell>
          <cell r="D19" t="str">
            <v>Tara</v>
          </cell>
          <cell r="E19" t="str">
            <v>Hudson</v>
          </cell>
          <cell r="F19" t="str">
            <v>Tara Hudson</v>
          </cell>
          <cell r="G19" t="str">
            <v xml:space="preserve">Branch Manager                </v>
          </cell>
          <cell r="H19">
            <v>4169552829</v>
          </cell>
        </row>
        <row r="20">
          <cell r="C20">
            <v>62</v>
          </cell>
          <cell r="D20" t="str">
            <v>Steve</v>
          </cell>
          <cell r="E20" t="str">
            <v>Gross</v>
          </cell>
          <cell r="F20" t="str">
            <v>Steve Gross</v>
          </cell>
          <cell r="G20" t="str">
            <v xml:space="preserve">Branch Manager                </v>
          </cell>
          <cell r="H20">
            <v>6139255265</v>
          </cell>
        </row>
        <row r="21">
          <cell r="C21">
            <v>77</v>
          </cell>
          <cell r="D21" t="str">
            <v>Lisa-Marie</v>
          </cell>
          <cell r="E21" t="str">
            <v>Tondreau</v>
          </cell>
          <cell r="F21" t="str">
            <v>Lisa-Marie Tondreau</v>
          </cell>
          <cell r="G21" t="str">
            <v xml:space="preserve">Branch Manager                </v>
          </cell>
          <cell r="H21">
            <v>4504554771</v>
          </cell>
        </row>
        <row r="22">
          <cell r="C22">
            <v>80</v>
          </cell>
          <cell r="D22" t="str">
            <v>Ronda</v>
          </cell>
          <cell r="E22" t="str">
            <v>Calder</v>
          </cell>
          <cell r="F22" t="str">
            <v>Ronda Calder</v>
          </cell>
          <cell r="G22" t="str">
            <v xml:space="preserve">Branch Manager                </v>
          </cell>
          <cell r="H22">
            <v>6048702865</v>
          </cell>
        </row>
        <row r="23">
          <cell r="C23">
            <v>81</v>
          </cell>
          <cell r="D23" t="str">
            <v>Lynda</v>
          </cell>
          <cell r="E23" t="str">
            <v>Cote</v>
          </cell>
          <cell r="F23" t="str">
            <v>Lynda Cote</v>
          </cell>
          <cell r="G23" t="str">
            <v xml:space="preserve">Branch Manager                </v>
          </cell>
          <cell r="H23">
            <v>5144933889</v>
          </cell>
        </row>
        <row r="24">
          <cell r="C24">
            <v>82</v>
          </cell>
          <cell r="D24" t="str">
            <v>Cindy</v>
          </cell>
          <cell r="E24" t="str">
            <v>Hobbs</v>
          </cell>
          <cell r="F24" t="str">
            <v>Cindy Hobbs</v>
          </cell>
          <cell r="G24" t="str">
            <v xml:space="preserve">Branch Manager                </v>
          </cell>
          <cell r="H24">
            <v>6132563341</v>
          </cell>
        </row>
        <row r="25">
          <cell r="C25">
            <v>84</v>
          </cell>
          <cell r="D25" t="str">
            <v>Chris</v>
          </cell>
          <cell r="E25" t="str">
            <v>Mcveigh</v>
          </cell>
          <cell r="F25" t="str">
            <v>Chris Mcveigh</v>
          </cell>
          <cell r="G25" t="str">
            <v xml:space="preserve">Branch Manager                </v>
          </cell>
          <cell r="H25">
            <v>6137278702</v>
          </cell>
        </row>
        <row r="26">
          <cell r="C26">
            <v>85</v>
          </cell>
          <cell r="D26" t="str">
            <v>Sandhya</v>
          </cell>
          <cell r="E26" t="str">
            <v>Monstratt</v>
          </cell>
          <cell r="F26" t="str">
            <v>Sandhya Monstratt</v>
          </cell>
          <cell r="G26" t="str">
            <v xml:space="preserve">Branch Manager                </v>
          </cell>
          <cell r="H26">
            <v>4165811546</v>
          </cell>
        </row>
        <row r="27">
          <cell r="C27">
            <v>95</v>
          </cell>
          <cell r="D27" t="str">
            <v>Sonia</v>
          </cell>
          <cell r="E27" t="str">
            <v>Normandeau</v>
          </cell>
          <cell r="F27" t="str">
            <v>Sonia Normandeau</v>
          </cell>
          <cell r="G27" t="str">
            <v xml:space="preserve">Branch Manager                </v>
          </cell>
          <cell r="H27">
            <v>4188727525</v>
          </cell>
        </row>
        <row r="28">
          <cell r="C28">
            <v>102</v>
          </cell>
          <cell r="D28" t="str">
            <v>Denise</v>
          </cell>
          <cell r="E28" t="str">
            <v>Jerome</v>
          </cell>
          <cell r="F28" t="str">
            <v>Denise Jerome</v>
          </cell>
          <cell r="G28" t="str">
            <v xml:space="preserve">Branch Manager                </v>
          </cell>
          <cell r="H28">
            <v>9056484911</v>
          </cell>
        </row>
        <row r="29">
          <cell r="C29">
            <v>113</v>
          </cell>
          <cell r="D29" t="str">
            <v>Sarah</v>
          </cell>
          <cell r="E29" t="str">
            <v>Boss</v>
          </cell>
          <cell r="F29" t="str">
            <v>Sarah Boss</v>
          </cell>
          <cell r="G29" t="str">
            <v xml:space="preserve">Branch Manager                </v>
          </cell>
          <cell r="H29">
            <v>9026675471</v>
          </cell>
        </row>
        <row r="30">
          <cell r="C30">
            <v>114</v>
          </cell>
          <cell r="D30" t="str">
            <v>Heather</v>
          </cell>
          <cell r="E30" t="str">
            <v>Manning</v>
          </cell>
          <cell r="F30" t="str">
            <v>Heather Manning</v>
          </cell>
          <cell r="G30" t="str">
            <v xml:space="preserve">Branch Manager                </v>
          </cell>
          <cell r="H30">
            <v>5065471042</v>
          </cell>
        </row>
        <row r="31">
          <cell r="C31">
            <v>116</v>
          </cell>
          <cell r="D31" t="str">
            <v>Gianna</v>
          </cell>
          <cell r="E31" t="str">
            <v>D'Amario</v>
          </cell>
          <cell r="F31" t="str">
            <v>Gianna D'Amario</v>
          </cell>
          <cell r="G31" t="str">
            <v xml:space="preserve">Branch Manager                </v>
          </cell>
          <cell r="H31">
            <v>6135644260</v>
          </cell>
        </row>
        <row r="32">
          <cell r="C32">
            <v>122</v>
          </cell>
          <cell r="D32" t="str">
            <v>Kira</v>
          </cell>
          <cell r="E32" t="str">
            <v>Kenney</v>
          </cell>
          <cell r="F32" t="str">
            <v>Kira Kenney</v>
          </cell>
          <cell r="G32" t="str">
            <v xml:space="preserve">Branch Manager                </v>
          </cell>
          <cell r="H32">
            <v>7052321205</v>
          </cell>
        </row>
        <row r="33">
          <cell r="C33">
            <v>128</v>
          </cell>
          <cell r="D33" t="str">
            <v>Pina</v>
          </cell>
          <cell r="E33" t="str">
            <v>Ingoglia</v>
          </cell>
          <cell r="F33" t="str">
            <v>Pina Ingoglia</v>
          </cell>
          <cell r="G33" t="str">
            <v xml:space="preserve">Branch Manager                </v>
          </cell>
          <cell r="H33">
            <v>9058958214</v>
          </cell>
        </row>
        <row r="34">
          <cell r="C34">
            <v>131</v>
          </cell>
          <cell r="D34" t="str">
            <v>George</v>
          </cell>
          <cell r="E34" t="str">
            <v>Pazmino</v>
          </cell>
          <cell r="F34" t="str">
            <v>George Pazmino</v>
          </cell>
          <cell r="G34" t="str">
            <v xml:space="preserve">Branch Manager                </v>
          </cell>
          <cell r="H34">
            <v>4163659661</v>
          </cell>
        </row>
        <row r="35">
          <cell r="C35">
            <v>143</v>
          </cell>
          <cell r="D35" t="str">
            <v>Domenic</v>
          </cell>
          <cell r="E35" t="str">
            <v>Casiero</v>
          </cell>
          <cell r="F35" t="str">
            <v>Domenic Casiero</v>
          </cell>
          <cell r="G35" t="str">
            <v xml:space="preserve">Branch Manager                </v>
          </cell>
          <cell r="H35">
            <v>9057125001</v>
          </cell>
        </row>
        <row r="36">
          <cell r="C36">
            <v>144</v>
          </cell>
          <cell r="D36" t="str">
            <v>Walid</v>
          </cell>
          <cell r="E36" t="str">
            <v>Hilaaly</v>
          </cell>
          <cell r="F36" t="str">
            <v>Walid Hilaaly</v>
          </cell>
          <cell r="G36" t="str">
            <v xml:space="preserve">Branch Manager                </v>
          </cell>
          <cell r="H36">
            <v>9055695311</v>
          </cell>
        </row>
        <row r="37">
          <cell r="C37">
            <v>150</v>
          </cell>
          <cell r="D37" t="str">
            <v>Kimberly</v>
          </cell>
          <cell r="E37" t="str">
            <v>Kelly</v>
          </cell>
          <cell r="F37" t="str">
            <v>Kimberly Kelly</v>
          </cell>
          <cell r="G37" t="str">
            <v xml:space="preserve">Branch Manager                </v>
          </cell>
          <cell r="H37">
            <v>9056402410</v>
          </cell>
        </row>
        <row r="38">
          <cell r="C38">
            <v>155</v>
          </cell>
          <cell r="D38" t="str">
            <v>Erika</v>
          </cell>
          <cell r="E38" t="str">
            <v>Falconer</v>
          </cell>
          <cell r="F38" t="str">
            <v>Erika Falconer</v>
          </cell>
          <cell r="G38" t="str">
            <v xml:space="preserve">Branch Manager                </v>
          </cell>
          <cell r="H38">
            <v>6138372383</v>
          </cell>
        </row>
        <row r="39">
          <cell r="C39">
            <v>157</v>
          </cell>
          <cell r="D39" t="str">
            <v>Sylvia</v>
          </cell>
          <cell r="E39" t="str">
            <v>Marcos</v>
          </cell>
          <cell r="F39" t="str">
            <v>Sylvia Marcos</v>
          </cell>
          <cell r="G39" t="str">
            <v xml:space="preserve">Branch Manager                </v>
          </cell>
          <cell r="H39">
            <v>4166614114</v>
          </cell>
        </row>
        <row r="40">
          <cell r="C40">
            <v>160</v>
          </cell>
          <cell r="D40" t="str">
            <v>Taaira</v>
          </cell>
          <cell r="E40" t="str">
            <v>Joyce</v>
          </cell>
          <cell r="F40" t="str">
            <v>Taaira Joyce</v>
          </cell>
          <cell r="G40" t="str">
            <v xml:space="preserve">Branch Manager                </v>
          </cell>
          <cell r="H40">
            <v>6048576155</v>
          </cell>
        </row>
        <row r="41">
          <cell r="C41">
            <v>170</v>
          </cell>
          <cell r="D41" t="str">
            <v>Ghislain</v>
          </cell>
          <cell r="E41" t="str">
            <v>Bernard</v>
          </cell>
          <cell r="F41" t="str">
            <v>Ghislain Bernard</v>
          </cell>
          <cell r="G41" t="str">
            <v xml:space="preserve">Branch Manager                </v>
          </cell>
          <cell r="H41">
            <v>5068703740</v>
          </cell>
        </row>
        <row r="42">
          <cell r="C42">
            <v>180</v>
          </cell>
          <cell r="D42" t="str">
            <v>Christina</v>
          </cell>
          <cell r="E42" t="str">
            <v>McKay</v>
          </cell>
          <cell r="F42" t="str">
            <v>Christina McKay</v>
          </cell>
          <cell r="G42" t="str">
            <v xml:space="preserve">Branch Manager                </v>
          </cell>
          <cell r="H42">
            <v>4032994554</v>
          </cell>
        </row>
        <row r="43">
          <cell r="C43">
            <v>182</v>
          </cell>
          <cell r="D43" t="str">
            <v>Jannetje</v>
          </cell>
          <cell r="E43" t="str">
            <v>Laughlin</v>
          </cell>
          <cell r="F43" t="str">
            <v>Jannetje Laughlin</v>
          </cell>
          <cell r="G43" t="str">
            <v xml:space="preserve">Branch Manager                </v>
          </cell>
          <cell r="H43">
            <v>6136231401</v>
          </cell>
        </row>
        <row r="44">
          <cell r="C44">
            <v>192</v>
          </cell>
          <cell r="D44" t="str">
            <v>Justin</v>
          </cell>
          <cell r="E44" t="str">
            <v>Field</v>
          </cell>
          <cell r="F44" t="str">
            <v>Justin Field</v>
          </cell>
          <cell r="G44" t="str">
            <v xml:space="preserve">Branch Manager                </v>
          </cell>
          <cell r="H44">
            <v>9057383259</v>
          </cell>
        </row>
        <row r="45">
          <cell r="C45">
            <v>200</v>
          </cell>
          <cell r="D45" t="str">
            <v>Diane</v>
          </cell>
          <cell r="E45" t="str">
            <v>Kerr</v>
          </cell>
          <cell r="F45" t="str">
            <v>Diane Kerr</v>
          </cell>
          <cell r="G45" t="str">
            <v xml:space="preserve">Branch Manager                </v>
          </cell>
          <cell r="H45">
            <v>2505445068</v>
          </cell>
        </row>
        <row r="46">
          <cell r="C46">
            <v>201</v>
          </cell>
          <cell r="D46" t="str">
            <v>Denise</v>
          </cell>
          <cell r="E46" t="str">
            <v>Vandermeer</v>
          </cell>
          <cell r="F46" t="str">
            <v>Denise Vandermeer</v>
          </cell>
          <cell r="G46" t="str">
            <v xml:space="preserve">Branch Manager                </v>
          </cell>
          <cell r="H46">
            <v>7804486182</v>
          </cell>
        </row>
        <row r="47">
          <cell r="C47">
            <v>202</v>
          </cell>
          <cell r="D47" t="str">
            <v>Anastasia</v>
          </cell>
          <cell r="E47" t="str">
            <v>Bonk</v>
          </cell>
          <cell r="F47" t="str">
            <v>Anastasia Bonk</v>
          </cell>
          <cell r="G47" t="str">
            <v xml:space="preserve">Branch Manager                </v>
          </cell>
          <cell r="H47">
            <v>5198482825</v>
          </cell>
        </row>
        <row r="48">
          <cell r="C48">
            <v>212</v>
          </cell>
          <cell r="D48" t="str">
            <v>Christian</v>
          </cell>
          <cell r="E48" t="str">
            <v>Fennell</v>
          </cell>
          <cell r="F48" t="str">
            <v>Christian Fennell</v>
          </cell>
          <cell r="G48" t="str">
            <v xml:space="preserve">Branch Manager                </v>
          </cell>
          <cell r="H48">
            <v>7804486857</v>
          </cell>
        </row>
        <row r="49">
          <cell r="C49">
            <v>221</v>
          </cell>
          <cell r="D49" t="str">
            <v>Nathalie</v>
          </cell>
          <cell r="E49" t="str">
            <v>Sigouin</v>
          </cell>
          <cell r="F49" t="str">
            <v>Nathalie Sigouin</v>
          </cell>
          <cell r="G49" t="str">
            <v xml:space="preserve">Branch Manager                </v>
          </cell>
          <cell r="H49">
            <v>4182960075</v>
          </cell>
        </row>
        <row r="50">
          <cell r="C50">
            <v>222</v>
          </cell>
          <cell r="D50" t="str">
            <v>Tammy</v>
          </cell>
          <cell r="E50" t="str">
            <v>Beyak</v>
          </cell>
          <cell r="F50" t="str">
            <v>Tammy Beyak</v>
          </cell>
          <cell r="G50" t="str">
            <v xml:space="preserve">Branch Manager                </v>
          </cell>
          <cell r="H50">
            <v>8075976992</v>
          </cell>
        </row>
        <row r="51">
          <cell r="C51">
            <v>224</v>
          </cell>
          <cell r="D51" t="str">
            <v>Kevin</v>
          </cell>
          <cell r="E51" t="str">
            <v>Elsliger</v>
          </cell>
          <cell r="F51" t="str">
            <v>Kevin Elsliger</v>
          </cell>
          <cell r="G51" t="str">
            <v xml:space="preserve">Branch Manager                </v>
          </cell>
          <cell r="H51">
            <v>5067431831</v>
          </cell>
        </row>
        <row r="52">
          <cell r="C52">
            <v>226</v>
          </cell>
          <cell r="D52" t="str">
            <v>Pauline</v>
          </cell>
          <cell r="E52" t="str">
            <v>Drummond</v>
          </cell>
          <cell r="F52" t="str">
            <v>Pauline Drummond</v>
          </cell>
          <cell r="G52" t="str">
            <v xml:space="preserve">Branch Manager                </v>
          </cell>
          <cell r="H52">
            <v>6137338011</v>
          </cell>
        </row>
        <row r="53">
          <cell r="C53">
            <v>229</v>
          </cell>
          <cell r="D53" t="str">
            <v>Cody</v>
          </cell>
          <cell r="E53" t="str">
            <v>Elford</v>
          </cell>
          <cell r="F53" t="str">
            <v>Cody Elford</v>
          </cell>
          <cell r="G53" t="str">
            <v xml:space="preserve">Branch Manager                </v>
          </cell>
          <cell r="H53">
            <v>7804486075</v>
          </cell>
        </row>
        <row r="54">
          <cell r="C54">
            <v>232</v>
          </cell>
          <cell r="D54" t="str">
            <v>Gorette</v>
          </cell>
          <cell r="E54" t="str">
            <v>Carvalho</v>
          </cell>
          <cell r="F54" t="str">
            <v>Gorette Carvalho</v>
          </cell>
          <cell r="G54" t="str">
            <v xml:space="preserve">Branch Manager                </v>
          </cell>
          <cell r="H54">
            <v>9058417790</v>
          </cell>
        </row>
        <row r="55">
          <cell r="C55">
            <v>234</v>
          </cell>
          <cell r="D55" t="str">
            <v>Kelly</v>
          </cell>
          <cell r="E55" t="str">
            <v>Lewis</v>
          </cell>
          <cell r="F55" t="str">
            <v>Kelly Lewis</v>
          </cell>
          <cell r="G55" t="str">
            <v xml:space="preserve">Branch Manager                </v>
          </cell>
          <cell r="H55">
            <v>7804088634</v>
          </cell>
        </row>
        <row r="56">
          <cell r="C56">
            <v>236</v>
          </cell>
          <cell r="D56" t="str">
            <v>Trinda</v>
          </cell>
          <cell r="E56" t="str">
            <v>Keating</v>
          </cell>
          <cell r="F56" t="str">
            <v>Trinda Keating</v>
          </cell>
          <cell r="G56" t="str">
            <v xml:space="preserve">Branch Manager                </v>
          </cell>
          <cell r="H56">
            <v>6135644560</v>
          </cell>
        </row>
        <row r="57">
          <cell r="C57">
            <v>238</v>
          </cell>
          <cell r="D57" t="str">
            <v>Laverne</v>
          </cell>
          <cell r="E57" t="str">
            <v>Pallas-Muir</v>
          </cell>
          <cell r="F57" t="str">
            <v>Laverne Pallas-Muir</v>
          </cell>
          <cell r="G57" t="str">
            <v xml:space="preserve">Branch Manager                </v>
          </cell>
          <cell r="H57">
            <v>4169747050</v>
          </cell>
        </row>
        <row r="58">
          <cell r="C58">
            <v>242</v>
          </cell>
          <cell r="D58" t="str">
            <v>Theresa</v>
          </cell>
          <cell r="E58" t="str">
            <v>Moore</v>
          </cell>
          <cell r="F58" t="str">
            <v>Theresa Moore</v>
          </cell>
          <cell r="G58" t="str">
            <v xml:space="preserve">Branch Manager                </v>
          </cell>
          <cell r="H58">
            <v>5197734809</v>
          </cell>
        </row>
        <row r="59">
          <cell r="C59">
            <v>257</v>
          </cell>
          <cell r="D59" t="str">
            <v>Tanmay</v>
          </cell>
          <cell r="E59" t="str">
            <v>Mukherjee</v>
          </cell>
          <cell r="F59" t="str">
            <v>Tanmay Mukherjee</v>
          </cell>
          <cell r="G59" t="str">
            <v xml:space="preserve">Branch Manager                </v>
          </cell>
          <cell r="H59">
            <v>9054504001</v>
          </cell>
        </row>
        <row r="60">
          <cell r="C60">
            <v>258</v>
          </cell>
          <cell r="D60" t="str">
            <v>Khurram</v>
          </cell>
          <cell r="E60" t="str">
            <v>Shahzad</v>
          </cell>
          <cell r="F60" t="str">
            <v>Khurram Shahzad</v>
          </cell>
          <cell r="G60" t="str">
            <v xml:space="preserve">Branch Manager                </v>
          </cell>
          <cell r="H60">
            <v>9055645764</v>
          </cell>
        </row>
        <row r="61">
          <cell r="C61">
            <v>266</v>
          </cell>
          <cell r="D61" t="str">
            <v>Joel</v>
          </cell>
          <cell r="E61" t="str">
            <v>Cote</v>
          </cell>
          <cell r="F61" t="str">
            <v>Joel Cote</v>
          </cell>
          <cell r="G61" t="str">
            <v xml:space="preserve">Branch Manager                </v>
          </cell>
          <cell r="H61">
            <v>6137645531</v>
          </cell>
        </row>
        <row r="62">
          <cell r="C62">
            <v>267</v>
          </cell>
          <cell r="D62" t="str">
            <v>Sandy</v>
          </cell>
          <cell r="E62" t="str">
            <v>Blue</v>
          </cell>
          <cell r="F62" t="str">
            <v>Sandy Blue</v>
          </cell>
          <cell r="G62" t="str">
            <v xml:space="preserve">Branch Manager                </v>
          </cell>
          <cell r="H62">
            <v>2042686314</v>
          </cell>
        </row>
        <row r="63">
          <cell r="C63">
            <v>272</v>
          </cell>
          <cell r="D63" t="str">
            <v>Kim</v>
          </cell>
          <cell r="E63" t="str">
            <v>Humphrey</v>
          </cell>
          <cell r="F63" t="str">
            <v>Kim Humphrey</v>
          </cell>
          <cell r="G63" t="str">
            <v xml:space="preserve">Branch Manager                </v>
          </cell>
          <cell r="H63">
            <v>7054363652</v>
          </cell>
        </row>
        <row r="64">
          <cell r="C64">
            <v>285</v>
          </cell>
          <cell r="D64" t="str">
            <v>Evelyn</v>
          </cell>
          <cell r="E64" t="str">
            <v>Moman</v>
          </cell>
          <cell r="F64" t="str">
            <v>Evelyn Moman</v>
          </cell>
          <cell r="G64" t="str">
            <v xml:space="preserve">Branch Manager                </v>
          </cell>
          <cell r="H64">
            <v>4033823809</v>
          </cell>
        </row>
        <row r="65">
          <cell r="C65">
            <v>288</v>
          </cell>
          <cell r="D65" t="str">
            <v>Katia</v>
          </cell>
          <cell r="E65" t="str">
            <v>Duchesneau</v>
          </cell>
          <cell r="F65" t="str">
            <v>Katia Duchesneau</v>
          </cell>
          <cell r="G65" t="str">
            <v xml:space="preserve">Branch Manager                </v>
          </cell>
          <cell r="H65">
            <v>4188420534</v>
          </cell>
        </row>
        <row r="66">
          <cell r="C66">
            <v>302</v>
          </cell>
          <cell r="D66" t="str">
            <v>John David</v>
          </cell>
          <cell r="E66" t="str">
            <v>Holland</v>
          </cell>
          <cell r="F66" t="str">
            <v>John David Holland</v>
          </cell>
          <cell r="G66" t="str">
            <v xml:space="preserve">Branch Manager                </v>
          </cell>
          <cell r="H66">
            <v>7057344402</v>
          </cell>
        </row>
        <row r="67">
          <cell r="C67">
            <v>313</v>
          </cell>
          <cell r="D67" t="str">
            <v>Debbie</v>
          </cell>
          <cell r="E67" t="str">
            <v>Amicone</v>
          </cell>
          <cell r="F67" t="str">
            <v>Debbie Amicone</v>
          </cell>
          <cell r="G67" t="str">
            <v xml:space="preserve">Branch Manager                </v>
          </cell>
          <cell r="H67">
            <v>9052943913</v>
          </cell>
        </row>
        <row r="68">
          <cell r="C68">
            <v>314</v>
          </cell>
          <cell r="D68" t="str">
            <v>Raquel</v>
          </cell>
          <cell r="E68" t="str">
            <v>Manzi</v>
          </cell>
          <cell r="F68" t="str">
            <v>Raquel Manzi</v>
          </cell>
          <cell r="G68" t="str">
            <v xml:space="preserve">Branch Manager                </v>
          </cell>
          <cell r="H68">
            <v>4509663475</v>
          </cell>
        </row>
        <row r="69">
          <cell r="C69">
            <v>316</v>
          </cell>
          <cell r="D69" t="str">
            <v>Seniha</v>
          </cell>
          <cell r="E69" t="str">
            <v>Ceylan</v>
          </cell>
          <cell r="F69" t="str">
            <v>Seniha Ceylan</v>
          </cell>
          <cell r="G69" t="str">
            <v xml:space="preserve">Branch Manager                </v>
          </cell>
          <cell r="H69">
            <v>9054207909</v>
          </cell>
        </row>
        <row r="70">
          <cell r="C70">
            <v>319</v>
          </cell>
          <cell r="D70" t="str">
            <v>Sheri</v>
          </cell>
          <cell r="E70" t="str">
            <v>Gouthro</v>
          </cell>
          <cell r="F70" t="str">
            <v>Sheri Gouthro</v>
          </cell>
          <cell r="G70" t="str">
            <v xml:space="preserve">Branch Manager                </v>
          </cell>
          <cell r="H70">
            <v>4039123383</v>
          </cell>
        </row>
        <row r="71">
          <cell r="C71">
            <v>320</v>
          </cell>
          <cell r="D71" t="str">
            <v>Stephen</v>
          </cell>
          <cell r="E71" t="str">
            <v>Miles</v>
          </cell>
          <cell r="F71" t="str">
            <v>Stephen Miles</v>
          </cell>
          <cell r="G71" t="str">
            <v xml:space="preserve">Branch Manager                </v>
          </cell>
          <cell r="H71">
            <v>6046653823</v>
          </cell>
        </row>
        <row r="72">
          <cell r="C72">
            <v>322</v>
          </cell>
          <cell r="D72" t="str">
            <v>Andrew</v>
          </cell>
          <cell r="E72" t="str">
            <v>Green</v>
          </cell>
          <cell r="F72" t="str">
            <v>Andrew Green</v>
          </cell>
          <cell r="G72" t="str">
            <v xml:space="preserve">Branch Manager                </v>
          </cell>
          <cell r="H72">
            <v>7057257805</v>
          </cell>
        </row>
        <row r="73">
          <cell r="C73">
            <v>324</v>
          </cell>
          <cell r="D73" t="str">
            <v>Sandy</v>
          </cell>
          <cell r="E73" t="str">
            <v>Piette</v>
          </cell>
          <cell r="F73" t="str">
            <v>Sandy Piette</v>
          </cell>
          <cell r="G73" t="str">
            <v xml:space="preserve">Branch Manager                </v>
          </cell>
          <cell r="H73">
            <v>9057647543</v>
          </cell>
        </row>
        <row r="74">
          <cell r="C74">
            <v>324</v>
          </cell>
          <cell r="D74" t="str">
            <v>Laurie</v>
          </cell>
          <cell r="E74" t="str">
            <v>Pereira</v>
          </cell>
          <cell r="F74" t="str">
            <v>Laurie Pereira</v>
          </cell>
          <cell r="G74" t="str">
            <v xml:space="preserve">Branch Manager                </v>
          </cell>
          <cell r="H74">
            <v>9058811582</v>
          </cell>
        </row>
        <row r="75">
          <cell r="C75">
            <v>333</v>
          </cell>
          <cell r="D75" t="str">
            <v>Kate</v>
          </cell>
          <cell r="E75" t="str">
            <v>D'Ettore</v>
          </cell>
          <cell r="F75" t="str">
            <v>Kate D'Ettore</v>
          </cell>
          <cell r="G75" t="str">
            <v xml:space="preserve">Branch Manager                </v>
          </cell>
          <cell r="H75">
            <v>9028675816</v>
          </cell>
        </row>
        <row r="76">
          <cell r="C76">
            <v>334</v>
          </cell>
          <cell r="D76" t="str">
            <v>Lise</v>
          </cell>
          <cell r="E76" t="str">
            <v>Savoie</v>
          </cell>
          <cell r="F76" t="str">
            <v>Lise Savoie</v>
          </cell>
          <cell r="G76" t="str">
            <v xml:space="preserve">Branch Manager                </v>
          </cell>
          <cell r="H76">
            <v>5067891671</v>
          </cell>
        </row>
        <row r="77">
          <cell r="C77">
            <v>335</v>
          </cell>
          <cell r="D77" t="str">
            <v>Josee</v>
          </cell>
          <cell r="E77" t="str">
            <v>Tardif</v>
          </cell>
          <cell r="F77" t="str">
            <v>Josee Tardif</v>
          </cell>
          <cell r="G77" t="str">
            <v xml:space="preserve">Branch Manager                </v>
          </cell>
          <cell r="H77">
            <v>4186542450</v>
          </cell>
        </row>
        <row r="78">
          <cell r="C78">
            <v>354</v>
          </cell>
          <cell r="D78" t="str">
            <v>Kinga</v>
          </cell>
          <cell r="E78" t="str">
            <v>Kryza</v>
          </cell>
          <cell r="F78" t="str">
            <v>Kinga Kryza</v>
          </cell>
          <cell r="G78" t="str">
            <v xml:space="preserve">Branch Manager                </v>
          </cell>
          <cell r="H78">
            <v>9055425380</v>
          </cell>
        </row>
        <row r="79">
          <cell r="C79">
            <v>361</v>
          </cell>
          <cell r="D79" t="str">
            <v>Hans</v>
          </cell>
          <cell r="E79" t="str">
            <v>Janiak</v>
          </cell>
          <cell r="F79" t="str">
            <v>Hans Janiak</v>
          </cell>
          <cell r="G79" t="str">
            <v xml:space="preserve">Branch Manager                </v>
          </cell>
          <cell r="H79">
            <v>5146305242</v>
          </cell>
        </row>
        <row r="80">
          <cell r="C80">
            <v>362</v>
          </cell>
          <cell r="D80" t="str">
            <v>Matt</v>
          </cell>
          <cell r="E80" t="str">
            <v>Kalagian</v>
          </cell>
          <cell r="F80" t="str">
            <v>Matt Kalagian</v>
          </cell>
          <cell r="G80" t="str">
            <v xml:space="preserve">Branch Manager                </v>
          </cell>
          <cell r="H80">
            <v>9055638064</v>
          </cell>
        </row>
        <row r="81">
          <cell r="C81">
            <v>364</v>
          </cell>
          <cell r="D81" t="str">
            <v>Kevin</v>
          </cell>
          <cell r="E81" t="str">
            <v>Hingley</v>
          </cell>
          <cell r="F81" t="str">
            <v>Kevin Hingley</v>
          </cell>
          <cell r="G81" t="str">
            <v xml:space="preserve">Branch Manager                </v>
          </cell>
          <cell r="H81">
            <v>9055677792</v>
          </cell>
        </row>
        <row r="82">
          <cell r="C82">
            <v>373</v>
          </cell>
          <cell r="D82" t="str">
            <v>Keith</v>
          </cell>
          <cell r="E82" t="str">
            <v>Norby</v>
          </cell>
          <cell r="F82" t="str">
            <v>Keith Norby</v>
          </cell>
          <cell r="G82" t="str">
            <v xml:space="preserve">Branch Manager, Century Park  </v>
          </cell>
          <cell r="H82">
            <v>7804486371</v>
          </cell>
        </row>
        <row r="83">
          <cell r="C83">
            <v>373</v>
          </cell>
          <cell r="D83" t="str">
            <v>Ritchie</v>
          </cell>
          <cell r="E83" t="str">
            <v>Fyk</v>
          </cell>
          <cell r="F83" t="str">
            <v>Ritchie Fyk</v>
          </cell>
          <cell r="G83" t="str">
            <v xml:space="preserve">Branch Manager                </v>
          </cell>
          <cell r="H83">
            <v>7804486322</v>
          </cell>
        </row>
        <row r="84">
          <cell r="C84">
            <v>382</v>
          </cell>
          <cell r="D84" t="str">
            <v>Lynn</v>
          </cell>
          <cell r="E84" t="str">
            <v>Potts</v>
          </cell>
          <cell r="F84" t="str">
            <v>Lynn Potts</v>
          </cell>
          <cell r="G84" t="str">
            <v xml:space="preserve">Branch Manager                </v>
          </cell>
          <cell r="H84">
            <v>9057292847</v>
          </cell>
        </row>
        <row r="85">
          <cell r="C85">
            <v>394</v>
          </cell>
          <cell r="D85" t="str">
            <v>Curtis</v>
          </cell>
          <cell r="E85" t="str">
            <v>Setso</v>
          </cell>
          <cell r="F85" t="str">
            <v>Curtis Setso</v>
          </cell>
          <cell r="G85" t="str">
            <v xml:space="preserve">Branch Manager                </v>
          </cell>
          <cell r="H85">
            <v>4038877950</v>
          </cell>
        </row>
        <row r="86">
          <cell r="C86">
            <v>400</v>
          </cell>
          <cell r="D86" t="str">
            <v>Laurentia</v>
          </cell>
          <cell r="E86" t="str">
            <v>Robbins</v>
          </cell>
          <cell r="F86" t="str">
            <v>Laurentia Robbins</v>
          </cell>
          <cell r="G86" t="str">
            <v xml:space="preserve">Branch Manager                </v>
          </cell>
          <cell r="H86">
            <v>6046655909</v>
          </cell>
        </row>
        <row r="87">
          <cell r="C87">
            <v>402</v>
          </cell>
          <cell r="D87" t="str">
            <v>Vicki</v>
          </cell>
          <cell r="E87" t="str">
            <v>Vannieuwenhuyze</v>
          </cell>
          <cell r="F87" t="str">
            <v>Vicki Vannieuwenhuyze</v>
          </cell>
          <cell r="G87" t="str">
            <v xml:space="preserve">Branch Manager                </v>
          </cell>
          <cell r="H87">
            <v>6139665694</v>
          </cell>
        </row>
        <row r="88">
          <cell r="C88">
            <v>409</v>
          </cell>
          <cell r="D88" t="str">
            <v>Carol</v>
          </cell>
          <cell r="E88" t="str">
            <v>Or</v>
          </cell>
          <cell r="F88" t="str">
            <v>Carol Or</v>
          </cell>
          <cell r="G88" t="str">
            <v xml:space="preserve">Branch Manager                </v>
          </cell>
          <cell r="H88">
            <v>9057642166</v>
          </cell>
        </row>
        <row r="89">
          <cell r="C89">
            <v>414</v>
          </cell>
          <cell r="D89" t="str">
            <v>Julie</v>
          </cell>
          <cell r="E89" t="str">
            <v>Sos</v>
          </cell>
          <cell r="F89" t="str">
            <v>Julie Sos</v>
          </cell>
          <cell r="G89" t="str">
            <v xml:space="preserve">Branch Manager                </v>
          </cell>
          <cell r="H89">
            <v>4164613949</v>
          </cell>
        </row>
        <row r="90">
          <cell r="C90">
            <v>424</v>
          </cell>
          <cell r="D90" t="str">
            <v>Tracy</v>
          </cell>
          <cell r="E90" t="str">
            <v>Harris</v>
          </cell>
          <cell r="F90" t="str">
            <v>Tracy Harris</v>
          </cell>
          <cell r="G90" t="str">
            <v xml:space="preserve">Branch Manager                </v>
          </cell>
          <cell r="H90">
            <v>7805388280</v>
          </cell>
        </row>
        <row r="91">
          <cell r="C91">
            <v>431</v>
          </cell>
          <cell r="D91" t="str">
            <v>Julie</v>
          </cell>
          <cell r="E91" t="str">
            <v>Vincent</v>
          </cell>
          <cell r="F91" t="str">
            <v>Julie Vincent</v>
          </cell>
          <cell r="G91" t="str">
            <v xml:space="preserve">Branch Manager                </v>
          </cell>
          <cell r="H91">
            <v>4504293411</v>
          </cell>
        </row>
        <row r="92">
          <cell r="C92">
            <v>432</v>
          </cell>
          <cell r="D92" t="str">
            <v>Kendra</v>
          </cell>
          <cell r="E92" t="str">
            <v>Mcnabb</v>
          </cell>
          <cell r="F92" t="str">
            <v>Kendra Mcnabb</v>
          </cell>
          <cell r="G92" t="str">
            <v xml:space="preserve">Branch Manager                </v>
          </cell>
          <cell r="H92">
            <v>9056234260</v>
          </cell>
        </row>
        <row r="93">
          <cell r="C93">
            <v>440</v>
          </cell>
          <cell r="D93" t="str">
            <v>Ann</v>
          </cell>
          <cell r="E93" t="str">
            <v>Quon</v>
          </cell>
          <cell r="F93" t="str">
            <v>Ann Quon</v>
          </cell>
          <cell r="G93" t="str">
            <v xml:space="preserve">Branch Manager                </v>
          </cell>
          <cell r="H93">
            <v>6046655928</v>
          </cell>
        </row>
        <row r="94">
          <cell r="C94">
            <v>442</v>
          </cell>
          <cell r="D94" t="str">
            <v>Debbie</v>
          </cell>
          <cell r="E94" t="str">
            <v>Davison Eden</v>
          </cell>
          <cell r="F94" t="str">
            <v>Debbie Davison Eden</v>
          </cell>
          <cell r="G94" t="str">
            <v xml:space="preserve">Branch Manager                </v>
          </cell>
          <cell r="H94">
            <v>7056453529</v>
          </cell>
        </row>
        <row r="95">
          <cell r="C95">
            <v>459</v>
          </cell>
          <cell r="D95" t="str">
            <v>Wendy</v>
          </cell>
          <cell r="E95" t="str">
            <v>Bergsma-Coats</v>
          </cell>
          <cell r="F95" t="str">
            <v>Wendy Bergsma-Coats</v>
          </cell>
          <cell r="G95" t="str">
            <v xml:space="preserve">Branch Manager                </v>
          </cell>
          <cell r="H95">
            <v>7805947840</v>
          </cell>
        </row>
        <row r="96">
          <cell r="C96">
            <v>462</v>
          </cell>
          <cell r="D96" t="str">
            <v>Wayne</v>
          </cell>
          <cell r="E96" t="str">
            <v>Brakeboer</v>
          </cell>
          <cell r="F96" t="str">
            <v>Wayne Brakeboer</v>
          </cell>
          <cell r="G96" t="str">
            <v xml:space="preserve">Branch Manager                </v>
          </cell>
          <cell r="H96">
            <v>9057755214</v>
          </cell>
        </row>
        <row r="97">
          <cell r="C97">
            <v>472</v>
          </cell>
          <cell r="D97" t="str">
            <v>Helen</v>
          </cell>
          <cell r="E97" t="str">
            <v>Giakatis</v>
          </cell>
          <cell r="F97" t="str">
            <v>Helen Giakatis</v>
          </cell>
          <cell r="G97" t="str">
            <v xml:space="preserve">Branch Manager                </v>
          </cell>
          <cell r="H97">
            <v>9057925003</v>
          </cell>
        </row>
        <row r="98">
          <cell r="C98">
            <v>476</v>
          </cell>
          <cell r="D98" t="str">
            <v>Jessica</v>
          </cell>
          <cell r="E98" t="str">
            <v>Oliveira</v>
          </cell>
          <cell r="F98" t="str">
            <v>Jessica Oliveira</v>
          </cell>
          <cell r="G98" t="str">
            <v xml:space="preserve">Branch Manager                </v>
          </cell>
          <cell r="H98">
            <v>7057257888</v>
          </cell>
        </row>
        <row r="99">
          <cell r="C99">
            <v>477</v>
          </cell>
          <cell r="D99" t="str">
            <v>Sean</v>
          </cell>
          <cell r="E99" t="str">
            <v>Kim</v>
          </cell>
          <cell r="F99" t="str">
            <v>Sean Kim</v>
          </cell>
          <cell r="G99" t="str">
            <v xml:space="preserve">Branch Manager                </v>
          </cell>
          <cell r="H99">
            <v>9054744880</v>
          </cell>
        </row>
        <row r="100">
          <cell r="C100">
            <v>480</v>
          </cell>
          <cell r="D100" t="str">
            <v>Kevin</v>
          </cell>
          <cell r="E100" t="str">
            <v>Zia</v>
          </cell>
          <cell r="F100" t="str">
            <v>Kevin Zia</v>
          </cell>
          <cell r="G100" t="str">
            <v xml:space="preserve">Branch Manager                </v>
          </cell>
          <cell r="H100">
            <v>6046684383</v>
          </cell>
        </row>
        <row r="101">
          <cell r="C101">
            <v>482</v>
          </cell>
          <cell r="D101" t="str">
            <v>Kevin</v>
          </cell>
          <cell r="E101" t="str">
            <v>Hum</v>
          </cell>
          <cell r="F101" t="str">
            <v>Kevin Hum</v>
          </cell>
          <cell r="G101" t="str">
            <v xml:space="preserve">Branch Manager                </v>
          </cell>
          <cell r="H101">
            <v>9058744823</v>
          </cell>
        </row>
        <row r="102">
          <cell r="C102">
            <v>484</v>
          </cell>
          <cell r="D102" t="str">
            <v>Rob</v>
          </cell>
          <cell r="E102" t="str">
            <v>Nowlan</v>
          </cell>
          <cell r="F102" t="str">
            <v>Rob Nowlan</v>
          </cell>
          <cell r="G102" t="str">
            <v xml:space="preserve">Branch Manager                </v>
          </cell>
          <cell r="H102">
            <v>5067781138</v>
          </cell>
        </row>
        <row r="103">
          <cell r="C103">
            <v>490</v>
          </cell>
          <cell r="D103" t="str">
            <v>Darlene</v>
          </cell>
          <cell r="E103" t="str">
            <v>Gnam</v>
          </cell>
          <cell r="F103" t="str">
            <v>Darlene Gnam</v>
          </cell>
          <cell r="G103" t="str">
            <v xml:space="preserve">Branch Manager                </v>
          </cell>
          <cell r="H103">
            <v>6046653878</v>
          </cell>
        </row>
        <row r="104">
          <cell r="C104">
            <v>492</v>
          </cell>
          <cell r="D104" t="str">
            <v>Donald</v>
          </cell>
          <cell r="E104" t="str">
            <v>Menor</v>
          </cell>
          <cell r="F104" t="str">
            <v>Donald Menor</v>
          </cell>
          <cell r="G104" t="str">
            <v xml:space="preserve">Branch Manager                </v>
          </cell>
          <cell r="H104">
            <v>9057966142</v>
          </cell>
        </row>
        <row r="105">
          <cell r="C105">
            <v>496</v>
          </cell>
          <cell r="D105" t="str">
            <v>Heather</v>
          </cell>
          <cell r="E105" t="str">
            <v>Viebrock</v>
          </cell>
          <cell r="F105" t="str">
            <v>Heather Viebrock</v>
          </cell>
          <cell r="G105" t="str">
            <v xml:space="preserve">Branch Manager                </v>
          </cell>
          <cell r="H105">
            <v>6132248676</v>
          </cell>
        </row>
        <row r="106">
          <cell r="C106">
            <v>501</v>
          </cell>
          <cell r="D106" t="str">
            <v>Sylvie</v>
          </cell>
          <cell r="E106" t="str">
            <v>Denault</v>
          </cell>
          <cell r="F106" t="str">
            <v>Sylvie Denault</v>
          </cell>
          <cell r="G106" t="str">
            <v xml:space="preserve">Branch Manager                </v>
          </cell>
          <cell r="H106">
            <v>4505362008</v>
          </cell>
        </row>
        <row r="107">
          <cell r="C107">
            <v>502</v>
          </cell>
          <cell r="D107" t="str">
            <v>Katherine Garcia</v>
          </cell>
          <cell r="E107" t="str">
            <v>Sousa</v>
          </cell>
          <cell r="F107" t="str">
            <v>Katherine Garcia Sousa</v>
          </cell>
          <cell r="G107" t="str">
            <v xml:space="preserve">Branch Manager                </v>
          </cell>
          <cell r="H107">
            <v>9057965057</v>
          </cell>
        </row>
        <row r="108">
          <cell r="C108">
            <v>509</v>
          </cell>
          <cell r="D108" t="str">
            <v>Tamara</v>
          </cell>
          <cell r="E108" t="str">
            <v>Kozel</v>
          </cell>
          <cell r="F108" t="str">
            <v>Tamara Kozel</v>
          </cell>
          <cell r="G108" t="str">
            <v xml:space="preserve">Branch Manager                </v>
          </cell>
          <cell r="H108">
            <v>9056926922</v>
          </cell>
        </row>
        <row r="109">
          <cell r="C109">
            <v>512</v>
          </cell>
          <cell r="D109" t="str">
            <v>Nazra</v>
          </cell>
          <cell r="E109" t="str">
            <v>Pereira</v>
          </cell>
          <cell r="F109" t="str">
            <v>Nazra Pereira</v>
          </cell>
          <cell r="G109" t="str">
            <v xml:space="preserve">Branch Manager                </v>
          </cell>
          <cell r="H109">
            <v>9057902626</v>
          </cell>
        </row>
        <row r="110">
          <cell r="C110">
            <v>514</v>
          </cell>
          <cell r="D110" t="str">
            <v>Nick</v>
          </cell>
          <cell r="E110" t="str">
            <v>Peddle</v>
          </cell>
          <cell r="F110" t="str">
            <v>Nick Peddle</v>
          </cell>
          <cell r="G110" t="str">
            <v xml:space="preserve">Branch Manager                </v>
          </cell>
          <cell r="H110">
            <v>7095764712</v>
          </cell>
        </row>
        <row r="111">
          <cell r="C111">
            <v>519</v>
          </cell>
          <cell r="D111" t="str">
            <v>Jason</v>
          </cell>
          <cell r="E111" t="str">
            <v>Cooper</v>
          </cell>
          <cell r="F111" t="str">
            <v>Jason Cooper</v>
          </cell>
          <cell r="G111" t="str">
            <v xml:space="preserve">Branch Manager                </v>
          </cell>
          <cell r="H111">
            <v>5197678290</v>
          </cell>
        </row>
        <row r="112">
          <cell r="C112">
            <v>520</v>
          </cell>
          <cell r="D112" t="str">
            <v>Ejvis</v>
          </cell>
          <cell r="E112" t="str">
            <v>Cani</v>
          </cell>
          <cell r="F112" t="str">
            <v>Ejvis Cani</v>
          </cell>
          <cell r="G112" t="str">
            <v xml:space="preserve">Branch Manager                </v>
          </cell>
          <cell r="H112">
            <v>4164813171</v>
          </cell>
        </row>
        <row r="113">
          <cell r="C113">
            <v>523</v>
          </cell>
          <cell r="D113" t="str">
            <v>Sandra</v>
          </cell>
          <cell r="E113" t="str">
            <v>Minkowski</v>
          </cell>
          <cell r="F113" t="str">
            <v>Sandra Minkowski</v>
          </cell>
          <cell r="G113" t="str">
            <v xml:space="preserve">Branch Manager                </v>
          </cell>
          <cell r="H113">
            <v>9052763633</v>
          </cell>
        </row>
        <row r="114">
          <cell r="C114">
            <v>527</v>
          </cell>
          <cell r="D114" t="str">
            <v>Debbie</v>
          </cell>
          <cell r="E114" t="str">
            <v>Wowryk</v>
          </cell>
          <cell r="F114" t="str">
            <v>Debbie Wowryk</v>
          </cell>
          <cell r="G114" t="str">
            <v xml:space="preserve">Branch Manager                </v>
          </cell>
          <cell r="H114">
            <v>2048422008</v>
          </cell>
        </row>
        <row r="115">
          <cell r="C115">
            <v>531</v>
          </cell>
          <cell r="D115" t="str">
            <v>Isabelle</v>
          </cell>
          <cell r="E115" t="str">
            <v>C Champapgne</v>
          </cell>
          <cell r="F115" t="str">
            <v>Isabelle C Champapgne</v>
          </cell>
          <cell r="G115" t="str">
            <v xml:space="preserve">Branch Manager                </v>
          </cell>
          <cell r="H115">
            <v>4508365241</v>
          </cell>
        </row>
        <row r="116">
          <cell r="C116">
            <v>533</v>
          </cell>
          <cell r="D116" t="str">
            <v>Salman</v>
          </cell>
          <cell r="E116" t="str">
            <v>Deshmukh</v>
          </cell>
          <cell r="F116" t="str">
            <v>Salman Deshmukh</v>
          </cell>
          <cell r="G116" t="str">
            <v xml:space="preserve">Branch Manager                </v>
          </cell>
          <cell r="H116">
            <v>9058156655</v>
          </cell>
        </row>
        <row r="117">
          <cell r="C117">
            <v>543</v>
          </cell>
          <cell r="D117" t="str">
            <v>Barbara</v>
          </cell>
          <cell r="E117" t="str">
            <v>Tyrchniewicz</v>
          </cell>
          <cell r="F117" t="str">
            <v>Barbara Tyrchniewicz</v>
          </cell>
          <cell r="G117" t="str">
            <v xml:space="preserve">Branch Manager                </v>
          </cell>
          <cell r="H117">
            <v>2049884212</v>
          </cell>
        </row>
        <row r="118">
          <cell r="C118">
            <v>549</v>
          </cell>
          <cell r="D118" t="str">
            <v>Jenn</v>
          </cell>
          <cell r="E118" t="str">
            <v>Gregory</v>
          </cell>
          <cell r="F118" t="str">
            <v>Jenn Gregory</v>
          </cell>
          <cell r="G118" t="str">
            <v xml:space="preserve">Branch Manager                </v>
          </cell>
          <cell r="H118">
            <v>4032922206</v>
          </cell>
        </row>
        <row r="119">
          <cell r="C119">
            <v>553</v>
          </cell>
          <cell r="D119" t="str">
            <v>Leanne</v>
          </cell>
          <cell r="E119" t="str">
            <v>Mackinnon</v>
          </cell>
          <cell r="F119" t="str">
            <v>Leanne Mackinnon</v>
          </cell>
          <cell r="G119" t="str">
            <v xml:space="preserve">Branch Manager                </v>
          </cell>
          <cell r="H119">
            <v>9022955500</v>
          </cell>
        </row>
        <row r="120">
          <cell r="C120">
            <v>554</v>
          </cell>
          <cell r="D120" t="str">
            <v>Michel</v>
          </cell>
          <cell r="E120" t="str">
            <v>Diotte</v>
          </cell>
          <cell r="F120" t="str">
            <v>Michel Diotte</v>
          </cell>
          <cell r="G120" t="str">
            <v xml:space="preserve">Branch Manager                </v>
          </cell>
          <cell r="H120">
            <v>5066841829</v>
          </cell>
        </row>
        <row r="121">
          <cell r="C121">
            <v>557</v>
          </cell>
          <cell r="D121" t="str">
            <v>Jamie</v>
          </cell>
          <cell r="E121" t="str">
            <v>Coates</v>
          </cell>
          <cell r="F121" t="str">
            <v>Jamie Coates</v>
          </cell>
          <cell r="G121" t="str">
            <v xml:space="preserve">Branch Manager                </v>
          </cell>
          <cell r="H121">
            <v>3069333755</v>
          </cell>
        </row>
        <row r="122">
          <cell r="C122">
            <v>558</v>
          </cell>
          <cell r="D122" t="str">
            <v>Gaynette</v>
          </cell>
          <cell r="E122" t="str">
            <v>Downing</v>
          </cell>
          <cell r="F122" t="str">
            <v>Gaynette Downing</v>
          </cell>
          <cell r="G122" t="str">
            <v xml:space="preserve">Branch Manager                </v>
          </cell>
          <cell r="H122">
            <v>3063343241</v>
          </cell>
        </row>
        <row r="123">
          <cell r="C123">
            <v>560</v>
          </cell>
          <cell r="D123" t="str">
            <v>Alice</v>
          </cell>
          <cell r="E123" t="str">
            <v>Harris</v>
          </cell>
          <cell r="F123" t="str">
            <v>Alice Harris</v>
          </cell>
          <cell r="G123" t="str">
            <v xml:space="preserve">Branch Manager                </v>
          </cell>
          <cell r="H123">
            <v>2506925758</v>
          </cell>
        </row>
        <row r="124">
          <cell r="C124">
            <v>563</v>
          </cell>
          <cell r="D124" t="str">
            <v>Nicole</v>
          </cell>
          <cell r="E124" t="str">
            <v>Walker</v>
          </cell>
          <cell r="F124" t="str">
            <v>Nicole Walker</v>
          </cell>
          <cell r="G124" t="str">
            <v xml:space="preserve">Branch Manager                </v>
          </cell>
          <cell r="H124">
            <v>4032997422</v>
          </cell>
        </row>
        <row r="125">
          <cell r="C125">
            <v>567</v>
          </cell>
          <cell r="D125" t="str">
            <v>Krista</v>
          </cell>
          <cell r="E125" t="str">
            <v>Rickert</v>
          </cell>
          <cell r="F125" t="str">
            <v>Krista Rickert</v>
          </cell>
          <cell r="G125" t="str">
            <v xml:space="preserve">Branch Manager                </v>
          </cell>
          <cell r="H125">
            <v>7783318809</v>
          </cell>
        </row>
        <row r="126">
          <cell r="C126">
            <v>573</v>
          </cell>
          <cell r="D126" t="str">
            <v>Irene</v>
          </cell>
          <cell r="E126" t="str">
            <v>Kong</v>
          </cell>
          <cell r="F126" t="str">
            <v>Irene Kong</v>
          </cell>
          <cell r="G126" t="str">
            <v xml:space="preserve">Branch Manager                </v>
          </cell>
          <cell r="H126">
            <v>6049817908</v>
          </cell>
        </row>
        <row r="127">
          <cell r="C127">
            <v>576</v>
          </cell>
          <cell r="D127" t="str">
            <v>Timothy</v>
          </cell>
          <cell r="E127" t="str">
            <v>Walsh</v>
          </cell>
          <cell r="F127" t="str">
            <v>Timothy Walsh</v>
          </cell>
          <cell r="G127" t="str">
            <v xml:space="preserve">Branch Manager                </v>
          </cell>
          <cell r="H127">
            <v>6135644714</v>
          </cell>
        </row>
        <row r="128">
          <cell r="C128">
            <v>581</v>
          </cell>
          <cell r="D128" t="str">
            <v>Amy</v>
          </cell>
          <cell r="E128" t="str">
            <v>Grimason</v>
          </cell>
          <cell r="F128" t="str">
            <v>Amy Grimason</v>
          </cell>
          <cell r="G128" t="str">
            <v xml:space="preserve">Branch Manager                </v>
          </cell>
          <cell r="H128">
            <v>9058752867</v>
          </cell>
        </row>
        <row r="129">
          <cell r="C129">
            <v>587</v>
          </cell>
          <cell r="D129" t="str">
            <v>Stacy</v>
          </cell>
          <cell r="E129" t="str">
            <v>Goetz</v>
          </cell>
          <cell r="F129" t="str">
            <v>Stacy Goetz</v>
          </cell>
          <cell r="G129" t="str">
            <v xml:space="preserve">Branch Manager                </v>
          </cell>
          <cell r="H129">
            <v>2509063641</v>
          </cell>
        </row>
        <row r="130">
          <cell r="C130">
            <v>592</v>
          </cell>
          <cell r="D130" t="str">
            <v>Sherry</v>
          </cell>
          <cell r="E130" t="str">
            <v>Veg</v>
          </cell>
          <cell r="F130" t="str">
            <v>Sherry Veg</v>
          </cell>
          <cell r="G130" t="str">
            <v xml:space="preserve">Branch Manager                </v>
          </cell>
          <cell r="H130">
            <v>5197478581</v>
          </cell>
        </row>
        <row r="131">
          <cell r="C131">
            <v>593</v>
          </cell>
          <cell r="D131" t="str">
            <v>Zoran</v>
          </cell>
          <cell r="E131" t="str">
            <v>Vojnov</v>
          </cell>
          <cell r="F131" t="str">
            <v>Zoran Vojnov</v>
          </cell>
          <cell r="G131" t="str">
            <v xml:space="preserve">Branch Manager                </v>
          </cell>
          <cell r="H131">
            <v>9057943808</v>
          </cell>
        </row>
        <row r="132">
          <cell r="C132">
            <v>597</v>
          </cell>
          <cell r="D132" t="str">
            <v>Gloria</v>
          </cell>
          <cell r="E132" t="str">
            <v>Oberman</v>
          </cell>
          <cell r="F132" t="str">
            <v>Gloria Oberman</v>
          </cell>
          <cell r="G132" t="str">
            <v xml:space="preserve">Branch Manager                </v>
          </cell>
          <cell r="H132">
            <v>9058412114</v>
          </cell>
        </row>
        <row r="133">
          <cell r="C133">
            <v>610</v>
          </cell>
          <cell r="D133" t="str">
            <v>Apurva</v>
          </cell>
          <cell r="E133" t="str">
            <v>Talsania</v>
          </cell>
          <cell r="F133" t="str">
            <v>Apurva Talsania</v>
          </cell>
          <cell r="G133" t="str">
            <v xml:space="preserve">Branch Manager                </v>
          </cell>
          <cell r="H133">
            <v>4164477565</v>
          </cell>
        </row>
        <row r="134">
          <cell r="C134">
            <v>616</v>
          </cell>
          <cell r="D134" t="str">
            <v>Linda</v>
          </cell>
          <cell r="E134" t="str">
            <v>Chai</v>
          </cell>
          <cell r="F134" t="str">
            <v>Linda Chai</v>
          </cell>
          <cell r="G134" t="str">
            <v xml:space="preserve">Branch Manager                </v>
          </cell>
          <cell r="H134">
            <v>6477892202</v>
          </cell>
        </row>
        <row r="135">
          <cell r="C135">
            <v>617</v>
          </cell>
          <cell r="D135" t="str">
            <v>Danielle</v>
          </cell>
          <cell r="E135" t="str">
            <v>Blanchard</v>
          </cell>
          <cell r="F135" t="str">
            <v>Danielle Blanchard</v>
          </cell>
          <cell r="G135" t="str">
            <v xml:space="preserve">Branch Manager                </v>
          </cell>
          <cell r="H135">
            <v>7054222505</v>
          </cell>
        </row>
        <row r="136">
          <cell r="C136">
            <v>618</v>
          </cell>
          <cell r="D136" t="str">
            <v>Brooke</v>
          </cell>
          <cell r="E136" t="str">
            <v>Phillips</v>
          </cell>
          <cell r="F136" t="str">
            <v>Brooke Phillips</v>
          </cell>
          <cell r="G136" t="str">
            <v xml:space="preserve">Branch Manager                </v>
          </cell>
          <cell r="H136">
            <v>3069483240</v>
          </cell>
        </row>
        <row r="137">
          <cell r="C137">
            <v>629</v>
          </cell>
          <cell r="D137" t="str">
            <v>Greg</v>
          </cell>
          <cell r="E137" t="str">
            <v>Thomas</v>
          </cell>
          <cell r="F137" t="str">
            <v>Greg Thomas</v>
          </cell>
          <cell r="G137" t="str">
            <v xml:space="preserve">Branch Manager                </v>
          </cell>
          <cell r="H137">
            <v>4032922643</v>
          </cell>
        </row>
        <row r="138">
          <cell r="C138">
            <v>641</v>
          </cell>
          <cell r="D138" t="str">
            <v>Marie-Eve</v>
          </cell>
          <cell r="E138" t="str">
            <v>Dionne</v>
          </cell>
          <cell r="F138" t="str">
            <v>Marie-Eve Dionne</v>
          </cell>
          <cell r="G138" t="str">
            <v xml:space="preserve">Branch Manager                </v>
          </cell>
          <cell r="H138">
            <v>4506599800</v>
          </cell>
        </row>
        <row r="139">
          <cell r="C139">
            <v>651</v>
          </cell>
          <cell r="D139" t="str">
            <v>Diane</v>
          </cell>
          <cell r="E139" t="str">
            <v>Cantin</v>
          </cell>
          <cell r="F139" t="str">
            <v>Diane Cantin</v>
          </cell>
          <cell r="G139" t="str">
            <v xml:space="preserve">Branch Manager                </v>
          </cell>
          <cell r="H139">
            <v>4186243481</v>
          </cell>
        </row>
        <row r="140">
          <cell r="C140">
            <v>657</v>
          </cell>
          <cell r="D140" t="str">
            <v>Stacey</v>
          </cell>
          <cell r="E140" t="str">
            <v>Teetaert</v>
          </cell>
          <cell r="F140" t="str">
            <v>Stacey Teetaert</v>
          </cell>
          <cell r="G140" t="str">
            <v xml:space="preserve">Branch Manager                </v>
          </cell>
          <cell r="H140">
            <v>2045342054</v>
          </cell>
        </row>
        <row r="141">
          <cell r="C141">
            <v>662</v>
          </cell>
          <cell r="D141" t="str">
            <v>Joseph</v>
          </cell>
          <cell r="E141" t="str">
            <v>Litrop</v>
          </cell>
          <cell r="F141" t="str">
            <v>Joseph Litrop</v>
          </cell>
          <cell r="G141" t="str">
            <v xml:space="preserve">Branch Manager                </v>
          </cell>
          <cell r="H141">
            <v>9056341851</v>
          </cell>
        </row>
        <row r="142">
          <cell r="C142">
            <v>663</v>
          </cell>
          <cell r="D142" t="str">
            <v>Jody</v>
          </cell>
          <cell r="E142" t="str">
            <v>Breen</v>
          </cell>
          <cell r="F142" t="str">
            <v>Jody Breen</v>
          </cell>
          <cell r="G142" t="str">
            <v xml:space="preserve">Branch Manager                </v>
          </cell>
          <cell r="H142">
            <v>9026373901</v>
          </cell>
        </row>
        <row r="143">
          <cell r="C143">
            <v>666</v>
          </cell>
          <cell r="D143" t="str">
            <v>Daniel</v>
          </cell>
          <cell r="E143" t="str">
            <v>Thiruganaratnapathy</v>
          </cell>
          <cell r="F143" t="str">
            <v>Daniel Thiruganaratnapathy</v>
          </cell>
          <cell r="G143" t="str">
            <v xml:space="preserve">Branch Manager                </v>
          </cell>
          <cell r="H143">
            <v>6137494037</v>
          </cell>
        </row>
        <row r="144">
          <cell r="C144">
            <v>667</v>
          </cell>
          <cell r="D144" t="str">
            <v>Vesna</v>
          </cell>
          <cell r="E144" t="str">
            <v>Spasevski</v>
          </cell>
          <cell r="F144" t="str">
            <v>Vesna Spasevski</v>
          </cell>
          <cell r="G144" t="str">
            <v xml:space="preserve">Branch Manager                </v>
          </cell>
          <cell r="H144">
            <v>9057925202</v>
          </cell>
        </row>
        <row r="145">
          <cell r="C145">
            <v>684</v>
          </cell>
          <cell r="D145" t="str">
            <v>Matt</v>
          </cell>
          <cell r="E145" t="str">
            <v>Belanger</v>
          </cell>
          <cell r="F145" t="str">
            <v>Matt Belanger</v>
          </cell>
          <cell r="G145" t="str">
            <v xml:space="preserve">Branch Manager                </v>
          </cell>
          <cell r="H145">
            <v>8197797007</v>
          </cell>
        </row>
        <row r="146">
          <cell r="C146">
            <v>697</v>
          </cell>
          <cell r="D146" t="str">
            <v>Caroline</v>
          </cell>
          <cell r="E146" t="str">
            <v>Pion</v>
          </cell>
          <cell r="F146" t="str">
            <v>Caroline Pion</v>
          </cell>
          <cell r="G146" t="str">
            <v xml:space="preserve">Branch Manager                </v>
          </cell>
          <cell r="H146">
            <v>4503482101</v>
          </cell>
        </row>
        <row r="147">
          <cell r="C147">
            <v>702</v>
          </cell>
          <cell r="D147" t="str">
            <v>Edith</v>
          </cell>
          <cell r="E147" t="str">
            <v>Marton</v>
          </cell>
          <cell r="F147" t="str">
            <v>Edith Marton</v>
          </cell>
          <cell r="G147" t="str">
            <v xml:space="preserve">Branch Manager                </v>
          </cell>
          <cell r="H147">
            <v>9056375100</v>
          </cell>
        </row>
        <row r="148">
          <cell r="C148">
            <v>712</v>
          </cell>
          <cell r="D148" t="str">
            <v>Ashley</v>
          </cell>
          <cell r="E148" t="str">
            <v>Collins</v>
          </cell>
          <cell r="F148" t="str">
            <v>Ashley Collins</v>
          </cell>
          <cell r="G148" t="str">
            <v xml:space="preserve">Branch Manager                </v>
          </cell>
          <cell r="H148">
            <v>9053322864</v>
          </cell>
        </row>
        <row r="149">
          <cell r="C149">
            <v>712</v>
          </cell>
          <cell r="D149" t="str">
            <v>Jaye</v>
          </cell>
          <cell r="E149" t="str">
            <v>Toulouse</v>
          </cell>
          <cell r="F149" t="str">
            <v>Jaye Toulouse</v>
          </cell>
          <cell r="G149" t="str">
            <v xml:space="preserve">Branch Manager                </v>
          </cell>
          <cell r="H149">
            <v>9053195025</v>
          </cell>
        </row>
        <row r="150">
          <cell r="C150">
            <v>720</v>
          </cell>
          <cell r="D150" t="str">
            <v>Matthijs</v>
          </cell>
          <cell r="E150" t="str">
            <v>Bruining</v>
          </cell>
          <cell r="F150" t="str">
            <v>Matthijs Bruining</v>
          </cell>
          <cell r="G150" t="str">
            <v xml:space="preserve">Branch Manager                </v>
          </cell>
          <cell r="H150">
            <v>2502865501</v>
          </cell>
        </row>
        <row r="151">
          <cell r="C151">
            <v>721</v>
          </cell>
          <cell r="D151" t="str">
            <v>Sophie</v>
          </cell>
          <cell r="E151" t="str">
            <v>La Fontaine</v>
          </cell>
          <cell r="F151" t="str">
            <v>Sophie La Fontaine</v>
          </cell>
          <cell r="G151" t="str">
            <v xml:space="preserve">Branch Manager                </v>
          </cell>
          <cell r="H151">
            <v>8196913529</v>
          </cell>
        </row>
        <row r="152">
          <cell r="C152">
            <v>724</v>
          </cell>
          <cell r="D152" t="str">
            <v>Annette</v>
          </cell>
          <cell r="E152" t="str">
            <v>Stephens</v>
          </cell>
          <cell r="F152" t="str">
            <v>Annette Stephens</v>
          </cell>
          <cell r="G152" t="str">
            <v xml:space="preserve">Branch Manager                </v>
          </cell>
          <cell r="H152">
            <v>4162315661</v>
          </cell>
        </row>
        <row r="153">
          <cell r="C153">
            <v>726</v>
          </cell>
          <cell r="D153" t="str">
            <v>Nancy</v>
          </cell>
          <cell r="E153" t="str">
            <v>Sutherland</v>
          </cell>
          <cell r="F153" t="str">
            <v>Nancy Sutherland</v>
          </cell>
          <cell r="G153" t="str">
            <v xml:space="preserve">Branch Manager                </v>
          </cell>
          <cell r="H153">
            <v>6135923370</v>
          </cell>
        </row>
        <row r="154">
          <cell r="C154">
            <v>732</v>
          </cell>
          <cell r="D154" t="str">
            <v>Chad</v>
          </cell>
          <cell r="E154" t="str">
            <v>Holmes</v>
          </cell>
          <cell r="F154" t="str">
            <v>Chad Holmes</v>
          </cell>
          <cell r="G154" t="str">
            <v xml:space="preserve">Branch Manager                </v>
          </cell>
          <cell r="H154">
            <v>5197366688</v>
          </cell>
        </row>
        <row r="155">
          <cell r="C155">
            <v>741</v>
          </cell>
          <cell r="D155" t="str">
            <v>Chantal</v>
          </cell>
          <cell r="E155" t="str">
            <v>Gagnon</v>
          </cell>
          <cell r="F155" t="str">
            <v>Chantal Gagnon</v>
          </cell>
          <cell r="G155" t="str">
            <v xml:space="preserve">Branch Manager                </v>
          </cell>
          <cell r="H155">
            <v>4506584105</v>
          </cell>
        </row>
        <row r="156">
          <cell r="C156">
            <v>742</v>
          </cell>
          <cell r="D156" t="str">
            <v>Sheila</v>
          </cell>
          <cell r="E156" t="str">
            <v>White</v>
          </cell>
          <cell r="F156" t="str">
            <v>Sheila White</v>
          </cell>
          <cell r="G156" t="str">
            <v xml:space="preserve">Branch Manager                </v>
          </cell>
          <cell r="H156">
            <v>9056394547</v>
          </cell>
        </row>
        <row r="157">
          <cell r="C157">
            <v>744</v>
          </cell>
          <cell r="D157" t="str">
            <v>Ivy</v>
          </cell>
          <cell r="E157" t="str">
            <v>Hung</v>
          </cell>
          <cell r="F157" t="str">
            <v>Ivy Hung</v>
          </cell>
          <cell r="G157" t="str">
            <v xml:space="preserve">Branch Manager                </v>
          </cell>
          <cell r="H157">
            <v>9059277748</v>
          </cell>
        </row>
        <row r="158">
          <cell r="C158">
            <v>750</v>
          </cell>
          <cell r="D158" t="str">
            <v>Rick</v>
          </cell>
          <cell r="E158" t="str">
            <v>Dhiman</v>
          </cell>
          <cell r="F158" t="str">
            <v>Rick Dhiman</v>
          </cell>
          <cell r="G158" t="str">
            <v xml:space="preserve">Branch Manager                </v>
          </cell>
          <cell r="H158">
            <v>6046562971</v>
          </cell>
        </row>
        <row r="159">
          <cell r="C159">
            <v>752</v>
          </cell>
          <cell r="D159" t="str">
            <v>Colleen</v>
          </cell>
          <cell r="E159" t="str">
            <v>Mamede</v>
          </cell>
          <cell r="F159" t="str">
            <v>Colleen Mamede</v>
          </cell>
          <cell r="G159" t="str">
            <v xml:space="preserve">Branch Manager                </v>
          </cell>
          <cell r="H159">
            <v>9053351692</v>
          </cell>
        </row>
        <row r="160">
          <cell r="C160">
            <v>754</v>
          </cell>
          <cell r="D160" t="str">
            <v>Teresa</v>
          </cell>
          <cell r="E160" t="str">
            <v>Zoccoli</v>
          </cell>
          <cell r="F160" t="str">
            <v>Teresa Zoccoli</v>
          </cell>
          <cell r="G160" t="str">
            <v xml:space="preserve">Branch Manager                </v>
          </cell>
          <cell r="H160">
            <v>9058322454</v>
          </cell>
        </row>
        <row r="161">
          <cell r="C161">
            <v>761</v>
          </cell>
          <cell r="D161" t="str">
            <v>Caroline</v>
          </cell>
          <cell r="E161" t="str">
            <v>Beaudin</v>
          </cell>
          <cell r="F161" t="str">
            <v>Caroline Beaudin</v>
          </cell>
          <cell r="G161" t="str">
            <v xml:space="preserve">Branch Manager                </v>
          </cell>
          <cell r="H161">
            <v>4186891009</v>
          </cell>
        </row>
        <row r="162">
          <cell r="C162">
            <v>774</v>
          </cell>
          <cell r="D162" t="str">
            <v>Michel</v>
          </cell>
          <cell r="E162" t="str">
            <v>Martin</v>
          </cell>
          <cell r="F162" t="str">
            <v>Michel Martin</v>
          </cell>
          <cell r="G162" t="str">
            <v xml:space="preserve">Branch Manager                </v>
          </cell>
          <cell r="H162">
            <v>5067351400</v>
          </cell>
        </row>
        <row r="163">
          <cell r="C163">
            <v>775</v>
          </cell>
          <cell r="D163" t="str">
            <v>Marie-Eve</v>
          </cell>
          <cell r="E163" t="str">
            <v>Trudelle</v>
          </cell>
          <cell r="F163" t="str">
            <v>Marie-Eve Trudelle</v>
          </cell>
          <cell r="G163" t="str">
            <v xml:space="preserve">Branch Manager                </v>
          </cell>
          <cell r="H163">
            <v>4186243445</v>
          </cell>
        </row>
        <row r="164">
          <cell r="C164">
            <v>776</v>
          </cell>
          <cell r="D164" t="str">
            <v>Brian</v>
          </cell>
          <cell r="E164" t="str">
            <v>Muzyka</v>
          </cell>
          <cell r="F164" t="str">
            <v>Brian Muzyka</v>
          </cell>
          <cell r="G164" t="str">
            <v xml:space="preserve">Branch Manager                </v>
          </cell>
          <cell r="H164">
            <v>6137314361</v>
          </cell>
        </row>
        <row r="165">
          <cell r="C165">
            <v>781</v>
          </cell>
          <cell r="D165" t="str">
            <v>Manon</v>
          </cell>
          <cell r="E165" t="str">
            <v>Marotte</v>
          </cell>
          <cell r="F165" t="str">
            <v>Manon Marotte</v>
          </cell>
          <cell r="G165" t="str">
            <v xml:space="preserve">Branch Manager                </v>
          </cell>
          <cell r="H165">
            <v>4506918585</v>
          </cell>
        </row>
        <row r="166">
          <cell r="C166">
            <v>782</v>
          </cell>
          <cell r="D166" t="str">
            <v>Graham</v>
          </cell>
          <cell r="E166" t="str">
            <v>Aldrich</v>
          </cell>
          <cell r="F166" t="str">
            <v>Graham Aldrich</v>
          </cell>
          <cell r="G166" t="str">
            <v xml:space="preserve">Branch Manager                </v>
          </cell>
          <cell r="H166">
            <v>6046650774</v>
          </cell>
        </row>
        <row r="167">
          <cell r="C167">
            <v>792</v>
          </cell>
          <cell r="D167" t="str">
            <v>Nelson</v>
          </cell>
          <cell r="E167" t="str">
            <v>Santos</v>
          </cell>
          <cell r="F167" t="str">
            <v>Nelson Santos</v>
          </cell>
          <cell r="G167" t="str">
            <v xml:space="preserve">Branch Manager                </v>
          </cell>
          <cell r="H167">
            <v>9058566026</v>
          </cell>
        </row>
        <row r="168">
          <cell r="C168">
            <v>797</v>
          </cell>
          <cell r="D168" t="str">
            <v>Colin</v>
          </cell>
          <cell r="E168" t="str">
            <v>Romano</v>
          </cell>
          <cell r="F168" t="str">
            <v>Colin Romano</v>
          </cell>
          <cell r="G168" t="str">
            <v xml:space="preserve">Branch Manager                </v>
          </cell>
          <cell r="H168">
            <v>2047263177</v>
          </cell>
        </row>
        <row r="169">
          <cell r="C169">
            <v>802</v>
          </cell>
          <cell r="D169" t="str">
            <v>Dianne</v>
          </cell>
          <cell r="E169" t="str">
            <v>Mechetuk</v>
          </cell>
          <cell r="F169" t="str">
            <v>Dianne Mechetuk</v>
          </cell>
          <cell r="G169" t="str">
            <v xml:space="preserve">Branch Manager                </v>
          </cell>
          <cell r="H169">
            <v>7056532354</v>
          </cell>
        </row>
        <row r="170">
          <cell r="C170">
            <v>803</v>
          </cell>
          <cell r="D170" t="str">
            <v>Pauline</v>
          </cell>
          <cell r="E170" t="str">
            <v>Lapointe</v>
          </cell>
          <cell r="F170" t="str">
            <v>Pauline Lapointe</v>
          </cell>
          <cell r="G170" t="str">
            <v xml:space="preserve">Branch Manager                </v>
          </cell>
          <cell r="H170">
            <v>4188347022</v>
          </cell>
        </row>
        <row r="171">
          <cell r="C171">
            <v>812</v>
          </cell>
          <cell r="D171" t="str">
            <v>Lindsey</v>
          </cell>
          <cell r="E171" t="str">
            <v>Abrams</v>
          </cell>
          <cell r="F171" t="str">
            <v>Lindsey Abrams</v>
          </cell>
          <cell r="G171" t="str">
            <v xml:space="preserve">Branch Manager                </v>
          </cell>
          <cell r="H171">
            <v>6134754177</v>
          </cell>
        </row>
        <row r="172">
          <cell r="C172">
            <v>819</v>
          </cell>
          <cell r="D172" t="str">
            <v>Adriana</v>
          </cell>
          <cell r="E172" t="str">
            <v>Katzman</v>
          </cell>
          <cell r="F172" t="str">
            <v>Adriana Katzman</v>
          </cell>
          <cell r="G172" t="str">
            <v xml:space="preserve">Branch Manager                </v>
          </cell>
          <cell r="H172">
            <v>5197582066</v>
          </cell>
        </row>
        <row r="173">
          <cell r="C173">
            <v>824</v>
          </cell>
          <cell r="D173" t="str">
            <v>Samantha</v>
          </cell>
          <cell r="E173" t="str">
            <v>Bosca</v>
          </cell>
          <cell r="F173" t="str">
            <v>Samantha Bosca</v>
          </cell>
          <cell r="G173" t="str">
            <v xml:space="preserve">Branch Manager                </v>
          </cell>
          <cell r="H173">
            <v>5064502317</v>
          </cell>
        </row>
        <row r="174">
          <cell r="C174">
            <v>834</v>
          </cell>
          <cell r="D174" t="str">
            <v>Kathy</v>
          </cell>
          <cell r="E174" t="str">
            <v>Parker</v>
          </cell>
          <cell r="F174" t="str">
            <v>Kathy Parker</v>
          </cell>
          <cell r="G174" t="str">
            <v xml:space="preserve">Branch Manager                </v>
          </cell>
          <cell r="H174">
            <v>6048245027</v>
          </cell>
        </row>
        <row r="175">
          <cell r="C175">
            <v>836</v>
          </cell>
          <cell r="D175" t="str">
            <v>Timothy</v>
          </cell>
          <cell r="E175" t="str">
            <v>Farrell</v>
          </cell>
          <cell r="F175" t="str">
            <v>Timothy Farrell</v>
          </cell>
          <cell r="G175" t="str">
            <v xml:space="preserve">Branch Manager                </v>
          </cell>
          <cell r="H175">
            <v>9024214259</v>
          </cell>
        </row>
        <row r="176">
          <cell r="C176">
            <v>838</v>
          </cell>
          <cell r="D176" t="str">
            <v>Lynda</v>
          </cell>
          <cell r="E176" t="str">
            <v>Hamerston</v>
          </cell>
          <cell r="F176" t="str">
            <v>Lynda Hamerston</v>
          </cell>
          <cell r="G176" t="str">
            <v xml:space="preserve">Branch Manager                </v>
          </cell>
          <cell r="H176">
            <v>2507524040</v>
          </cell>
        </row>
        <row r="177">
          <cell r="C177">
            <v>842</v>
          </cell>
          <cell r="D177" t="str">
            <v>Matthew</v>
          </cell>
          <cell r="E177" t="str">
            <v>Brearey</v>
          </cell>
          <cell r="F177" t="str">
            <v>Matthew Brearey</v>
          </cell>
          <cell r="G177" t="str">
            <v xml:space="preserve">Branch Manager                </v>
          </cell>
          <cell r="H177">
            <v>6132573861</v>
          </cell>
        </row>
        <row r="178">
          <cell r="C178">
            <v>844</v>
          </cell>
          <cell r="D178" t="str">
            <v>Joanne</v>
          </cell>
          <cell r="E178" t="str">
            <v>Haley</v>
          </cell>
          <cell r="F178" t="str">
            <v>Joanne Haley</v>
          </cell>
          <cell r="G178" t="str">
            <v xml:space="preserve">Branch Manager                </v>
          </cell>
          <cell r="H178">
            <v>5194725053</v>
          </cell>
        </row>
        <row r="179">
          <cell r="C179">
            <v>846</v>
          </cell>
          <cell r="D179" t="str">
            <v>Raminder</v>
          </cell>
          <cell r="E179" t="str">
            <v>Gill</v>
          </cell>
          <cell r="F179" t="str">
            <v>Raminder Gill</v>
          </cell>
          <cell r="G179" t="str">
            <v xml:space="preserve">Branch Manager                </v>
          </cell>
          <cell r="H179">
            <v>4032922295</v>
          </cell>
        </row>
        <row r="180">
          <cell r="C180">
            <v>852</v>
          </cell>
          <cell r="D180" t="str">
            <v>Kelly</v>
          </cell>
          <cell r="E180" t="str">
            <v>Vincent</v>
          </cell>
          <cell r="F180" t="str">
            <v>Kelly Vincent</v>
          </cell>
          <cell r="G180" t="str">
            <v xml:space="preserve">Branch Manager                </v>
          </cell>
          <cell r="H180">
            <v>6133424235</v>
          </cell>
        </row>
        <row r="181">
          <cell r="C181">
            <v>856</v>
          </cell>
          <cell r="D181" t="str">
            <v>Carlos</v>
          </cell>
          <cell r="E181" t="str">
            <v>Novoa</v>
          </cell>
          <cell r="F181" t="str">
            <v>Carlos Novoa</v>
          </cell>
          <cell r="G181" t="str">
            <v xml:space="preserve">Branch Manager                </v>
          </cell>
          <cell r="H181">
            <v>9056831510</v>
          </cell>
        </row>
        <row r="182">
          <cell r="C182">
            <v>863</v>
          </cell>
          <cell r="D182" t="str">
            <v>Angela</v>
          </cell>
          <cell r="E182" t="str">
            <v>Minhas</v>
          </cell>
          <cell r="F182" t="str">
            <v>Angela Minhas</v>
          </cell>
          <cell r="G182" t="str">
            <v xml:space="preserve">Branch Manager                </v>
          </cell>
          <cell r="H182">
            <v>7785713088</v>
          </cell>
        </row>
        <row r="183">
          <cell r="C183">
            <v>864</v>
          </cell>
          <cell r="D183" t="str">
            <v>Lilla</v>
          </cell>
          <cell r="E183" t="str">
            <v>Venier</v>
          </cell>
          <cell r="F183" t="str">
            <v>Lilla Venier</v>
          </cell>
          <cell r="G183" t="str">
            <v xml:space="preserve">Branch Manager                </v>
          </cell>
          <cell r="H183">
            <v>4165031925</v>
          </cell>
        </row>
        <row r="184">
          <cell r="C184">
            <v>873</v>
          </cell>
          <cell r="D184" t="str">
            <v>Jennifer</v>
          </cell>
          <cell r="E184" t="str">
            <v>Philip</v>
          </cell>
          <cell r="F184" t="str">
            <v>Jennifer Philip</v>
          </cell>
          <cell r="G184" t="str">
            <v xml:space="preserve">Branch Manager                </v>
          </cell>
          <cell r="H184">
            <v>6049817824</v>
          </cell>
        </row>
        <row r="185">
          <cell r="C185">
            <v>882</v>
          </cell>
          <cell r="D185" t="str">
            <v>Judy</v>
          </cell>
          <cell r="E185" t="str">
            <v>Serruys</v>
          </cell>
          <cell r="F185" t="str">
            <v>Judy Serruys</v>
          </cell>
          <cell r="G185" t="str">
            <v xml:space="preserve">Branch Manager                </v>
          </cell>
          <cell r="H185">
            <v>5193541226</v>
          </cell>
        </row>
        <row r="186">
          <cell r="C186">
            <v>883</v>
          </cell>
          <cell r="D186" t="str">
            <v>Rachel</v>
          </cell>
          <cell r="E186" t="str">
            <v>Stone</v>
          </cell>
          <cell r="F186" t="str">
            <v>Rachel Stone</v>
          </cell>
          <cell r="G186" t="str">
            <v xml:space="preserve">Branch Manager                </v>
          </cell>
          <cell r="H186">
            <v>9024217418</v>
          </cell>
        </row>
        <row r="187">
          <cell r="C187">
            <v>884</v>
          </cell>
          <cell r="D187" t="str">
            <v>Kelly</v>
          </cell>
          <cell r="E187" t="str">
            <v>Sutton</v>
          </cell>
          <cell r="F187" t="str">
            <v>Kelly Sutton</v>
          </cell>
          <cell r="G187" t="str">
            <v xml:space="preserve">Branch Manager                </v>
          </cell>
          <cell r="H187">
            <v>5064506211</v>
          </cell>
        </row>
        <row r="188">
          <cell r="C188">
            <v>886</v>
          </cell>
          <cell r="D188" t="str">
            <v>Anne</v>
          </cell>
          <cell r="E188" t="str">
            <v>Miklos</v>
          </cell>
          <cell r="F188" t="str">
            <v>Anne Miklos</v>
          </cell>
          <cell r="G188" t="str">
            <v xml:space="preserve">Branch Manager                </v>
          </cell>
          <cell r="H188">
            <v>6137391710</v>
          </cell>
        </row>
        <row r="189">
          <cell r="C189">
            <v>888</v>
          </cell>
          <cell r="D189" t="str">
            <v>Yana</v>
          </cell>
          <cell r="E189" t="str">
            <v>Simkin</v>
          </cell>
          <cell r="F189" t="str">
            <v>Yana Simkin</v>
          </cell>
          <cell r="G189" t="str">
            <v xml:space="preserve">Branch Manager                </v>
          </cell>
          <cell r="H189">
            <v>9058326373</v>
          </cell>
        </row>
        <row r="190">
          <cell r="C190">
            <v>890</v>
          </cell>
          <cell r="D190" t="str">
            <v>Kimberly</v>
          </cell>
          <cell r="E190" t="str">
            <v>Cooper</v>
          </cell>
          <cell r="F190" t="str">
            <v>Kimberly Cooper</v>
          </cell>
          <cell r="G190" t="str">
            <v xml:space="preserve">Branch Manager                </v>
          </cell>
          <cell r="H190">
            <v>9054954502</v>
          </cell>
        </row>
        <row r="191">
          <cell r="C191">
            <v>894</v>
          </cell>
          <cell r="D191" t="str">
            <v>William</v>
          </cell>
          <cell r="E191" t="str">
            <v>Mah</v>
          </cell>
          <cell r="F191" t="str">
            <v>William Mah</v>
          </cell>
          <cell r="G191" t="str">
            <v xml:space="preserve">Branch Manager                </v>
          </cell>
          <cell r="H191">
            <v>6042215704</v>
          </cell>
        </row>
        <row r="192">
          <cell r="C192">
            <v>901</v>
          </cell>
          <cell r="D192" t="str">
            <v>Cecile</v>
          </cell>
          <cell r="E192" t="str">
            <v>Benoit</v>
          </cell>
          <cell r="F192" t="str">
            <v>Cecile Benoit</v>
          </cell>
          <cell r="G192" t="str">
            <v xml:space="preserve">Branch Manager                </v>
          </cell>
          <cell r="H192">
            <v>4506553614</v>
          </cell>
        </row>
        <row r="193">
          <cell r="C193">
            <v>902</v>
          </cell>
          <cell r="D193" t="str">
            <v>Chris</v>
          </cell>
          <cell r="E193" t="str">
            <v>June</v>
          </cell>
          <cell r="F193" t="str">
            <v>Chris June</v>
          </cell>
          <cell r="G193" t="str">
            <v xml:space="preserve">Branch Manager                </v>
          </cell>
          <cell r="H193">
            <v>5193544501</v>
          </cell>
        </row>
        <row r="194">
          <cell r="C194">
            <v>909</v>
          </cell>
          <cell r="D194" t="str">
            <v>Stacey</v>
          </cell>
          <cell r="E194" t="str">
            <v>Seymour</v>
          </cell>
          <cell r="F194" t="str">
            <v>Stacey Seymour</v>
          </cell>
          <cell r="G194" t="str">
            <v xml:space="preserve">Branch Manager                </v>
          </cell>
          <cell r="H194">
            <v>6137337553</v>
          </cell>
        </row>
        <row r="195">
          <cell r="C195">
            <v>909</v>
          </cell>
          <cell r="D195" t="str">
            <v>Ann</v>
          </cell>
          <cell r="E195" t="str">
            <v>Bissonnette</v>
          </cell>
          <cell r="F195" t="str">
            <v>Ann Bissonnette</v>
          </cell>
          <cell r="G195" t="str">
            <v xml:space="preserve">Branch Manager                </v>
          </cell>
          <cell r="H195">
            <v>6135253373</v>
          </cell>
        </row>
        <row r="196">
          <cell r="C196">
            <v>912</v>
          </cell>
          <cell r="D196" t="str">
            <v>Julie</v>
          </cell>
          <cell r="E196" t="str">
            <v>Seguin</v>
          </cell>
          <cell r="F196" t="str">
            <v>Julie Seguin</v>
          </cell>
          <cell r="G196" t="str">
            <v xml:space="preserve">Branch Manager                </v>
          </cell>
          <cell r="H196">
            <v>7058556002</v>
          </cell>
        </row>
        <row r="197">
          <cell r="C197">
            <v>921</v>
          </cell>
          <cell r="D197" t="str">
            <v>Chantale</v>
          </cell>
          <cell r="E197" t="str">
            <v>Lavoie</v>
          </cell>
          <cell r="F197" t="str">
            <v>Chantale Lavoie</v>
          </cell>
          <cell r="G197" t="str">
            <v xml:space="preserve">Branch Manager                </v>
          </cell>
          <cell r="H197">
            <v>4186934614</v>
          </cell>
        </row>
        <row r="198">
          <cell r="C198">
            <v>932</v>
          </cell>
          <cell r="D198" t="str">
            <v>Karolina</v>
          </cell>
          <cell r="E198" t="str">
            <v>Gill</v>
          </cell>
          <cell r="F198" t="str">
            <v>Karolina Gill</v>
          </cell>
          <cell r="G198" t="str">
            <v xml:space="preserve">Branch Manager                </v>
          </cell>
          <cell r="H198">
            <v>9058298717</v>
          </cell>
        </row>
        <row r="199">
          <cell r="C199">
            <v>932</v>
          </cell>
          <cell r="D199" t="str">
            <v>Toni</v>
          </cell>
          <cell r="E199" t="str">
            <v>Coward</v>
          </cell>
          <cell r="F199" t="str">
            <v>Toni Coward</v>
          </cell>
          <cell r="G199" t="str">
            <v xml:space="preserve">Branch Manager                </v>
          </cell>
          <cell r="H199">
            <v>9058298717</v>
          </cell>
        </row>
        <row r="200">
          <cell r="C200">
            <v>934</v>
          </cell>
          <cell r="D200" t="str">
            <v>Jillian</v>
          </cell>
          <cell r="E200" t="str">
            <v>Penney</v>
          </cell>
          <cell r="F200" t="str">
            <v>Jillian Penney</v>
          </cell>
          <cell r="G200" t="str">
            <v xml:space="preserve">Branch Manager                </v>
          </cell>
          <cell r="H200">
            <v>5064502353</v>
          </cell>
        </row>
        <row r="201">
          <cell r="C201">
            <v>941</v>
          </cell>
          <cell r="D201" t="str">
            <v>Anthony</v>
          </cell>
          <cell r="E201" t="str">
            <v>Mancini</v>
          </cell>
          <cell r="F201" t="str">
            <v>Anthony Mancini</v>
          </cell>
          <cell r="G201" t="str">
            <v xml:space="preserve">Branch Manager                </v>
          </cell>
          <cell r="H201">
            <v>4504331824</v>
          </cell>
        </row>
        <row r="202">
          <cell r="C202">
            <v>960</v>
          </cell>
          <cell r="D202" t="str">
            <v>John</v>
          </cell>
          <cell r="E202" t="str">
            <v>Schulstad</v>
          </cell>
          <cell r="F202" t="str">
            <v>John Schulstad</v>
          </cell>
          <cell r="G202" t="str">
            <v xml:space="preserve">Branch Manager                </v>
          </cell>
          <cell r="H202">
            <v>6047023031</v>
          </cell>
        </row>
        <row r="203">
          <cell r="C203">
            <v>991</v>
          </cell>
          <cell r="D203" t="str">
            <v>Sylvie</v>
          </cell>
          <cell r="E203" t="str">
            <v>Descoteaux</v>
          </cell>
          <cell r="F203" t="str">
            <v>Sylvie Descoteaux</v>
          </cell>
          <cell r="G203" t="str">
            <v xml:space="preserve">Branch Manager                </v>
          </cell>
          <cell r="H203">
            <v>4506864255</v>
          </cell>
        </row>
        <row r="204">
          <cell r="C204">
            <v>993</v>
          </cell>
          <cell r="D204" t="str">
            <v>Jody</v>
          </cell>
          <cell r="E204" t="str">
            <v>Coyle</v>
          </cell>
          <cell r="F204" t="str">
            <v>Jody Coyle</v>
          </cell>
          <cell r="G204" t="str">
            <v xml:space="preserve">Branch Manager                </v>
          </cell>
          <cell r="H204">
            <v>9025382807</v>
          </cell>
        </row>
        <row r="205">
          <cell r="C205">
            <v>993</v>
          </cell>
          <cell r="D205" t="str">
            <v>Stephanie</v>
          </cell>
          <cell r="E205" t="str">
            <v>Morey</v>
          </cell>
          <cell r="F205" t="str">
            <v>Stephanie Morey</v>
          </cell>
          <cell r="G205" t="str">
            <v xml:space="preserve">Branch Manager                </v>
          </cell>
          <cell r="H205">
            <v>9025382807</v>
          </cell>
        </row>
        <row r="206">
          <cell r="C206">
            <v>1002</v>
          </cell>
          <cell r="D206" t="str">
            <v>Dawn</v>
          </cell>
          <cell r="E206" t="str">
            <v>Davis</v>
          </cell>
          <cell r="F206" t="str">
            <v>Dawn Davis</v>
          </cell>
          <cell r="G206" t="str">
            <v xml:space="preserve">Branch Manager                </v>
          </cell>
          <cell r="H206">
            <v>9053722135</v>
          </cell>
        </row>
        <row r="207">
          <cell r="C207">
            <v>1012</v>
          </cell>
          <cell r="D207" t="str">
            <v>Mary-Joe</v>
          </cell>
          <cell r="E207" t="str">
            <v>Million</v>
          </cell>
          <cell r="F207" t="str">
            <v>Mary-Joe Million</v>
          </cell>
          <cell r="G207" t="str">
            <v xml:space="preserve">Branch Manager                </v>
          </cell>
          <cell r="H207">
            <v>7054463498</v>
          </cell>
        </row>
        <row r="208">
          <cell r="C208">
            <v>1040</v>
          </cell>
          <cell r="D208" t="str">
            <v>Jeff</v>
          </cell>
          <cell r="E208" t="str">
            <v>Starchuk</v>
          </cell>
          <cell r="F208" t="str">
            <v>Jeff Starchuk</v>
          </cell>
          <cell r="G208" t="str">
            <v xml:space="preserve">Branch Manager                </v>
          </cell>
          <cell r="H208">
            <v>6048555321</v>
          </cell>
        </row>
        <row r="209">
          <cell r="C209">
            <v>1047</v>
          </cell>
          <cell r="D209" t="str">
            <v>Janie</v>
          </cell>
          <cell r="E209" t="str">
            <v>Lewis</v>
          </cell>
          <cell r="F209" t="str">
            <v>Janie Lewis</v>
          </cell>
          <cell r="G209" t="str">
            <v xml:space="preserve">Branch Manager                </v>
          </cell>
          <cell r="H209">
            <v>2048733010</v>
          </cell>
        </row>
        <row r="210">
          <cell r="C210">
            <v>1050</v>
          </cell>
          <cell r="D210" t="str">
            <v>Shirley</v>
          </cell>
          <cell r="E210" t="str">
            <v>Wallace</v>
          </cell>
          <cell r="F210" t="str">
            <v>Shirley Wallace</v>
          </cell>
          <cell r="G210" t="str">
            <v xml:space="preserve">Branch Manager                </v>
          </cell>
          <cell r="H210">
            <v>6048703161</v>
          </cell>
        </row>
        <row r="211">
          <cell r="C211">
            <v>1062</v>
          </cell>
          <cell r="D211" t="str">
            <v>Annaliz</v>
          </cell>
          <cell r="E211" t="str">
            <v>Martinez</v>
          </cell>
          <cell r="F211" t="str">
            <v>Annaliz Martinez</v>
          </cell>
          <cell r="G211" t="str">
            <v xml:space="preserve">Branch Manager                </v>
          </cell>
          <cell r="H211">
            <v>9058978186</v>
          </cell>
        </row>
        <row r="212">
          <cell r="C212">
            <v>1082</v>
          </cell>
          <cell r="D212" t="str">
            <v>Channelle</v>
          </cell>
          <cell r="E212" t="str">
            <v>Martel</v>
          </cell>
          <cell r="F212" t="str">
            <v>Channelle Martel</v>
          </cell>
          <cell r="G212" t="str">
            <v xml:space="preserve">Branch Manager                </v>
          </cell>
          <cell r="H212">
            <v>6134467759</v>
          </cell>
        </row>
        <row r="213">
          <cell r="C213">
            <v>1082</v>
          </cell>
          <cell r="D213" t="str">
            <v>Dianne</v>
          </cell>
          <cell r="E213" t="str">
            <v>Nixon</v>
          </cell>
          <cell r="F213" t="str">
            <v>Dianne Nixon</v>
          </cell>
          <cell r="G213" t="str">
            <v xml:space="preserve">Branch Manager                </v>
          </cell>
          <cell r="H213">
            <v>6139302534</v>
          </cell>
        </row>
        <row r="214">
          <cell r="C214">
            <v>1090</v>
          </cell>
          <cell r="D214" t="str">
            <v>Christy</v>
          </cell>
          <cell r="E214" t="str">
            <v>Dobi</v>
          </cell>
          <cell r="F214" t="str">
            <v>Christy Dobi</v>
          </cell>
          <cell r="G214" t="str">
            <v xml:space="preserve">Branch Manager                </v>
          </cell>
          <cell r="H214">
            <v>2506742868</v>
          </cell>
        </row>
        <row r="215">
          <cell r="C215">
            <v>1094</v>
          </cell>
          <cell r="D215" t="str">
            <v>Gurpreet</v>
          </cell>
          <cell r="E215" t="str">
            <v>Sidhu</v>
          </cell>
          <cell r="F215" t="str">
            <v>Gurpreet Sidhu</v>
          </cell>
          <cell r="G215" t="str">
            <v xml:space="preserve">Branch Manager                </v>
          </cell>
          <cell r="H215">
            <v>6045416674</v>
          </cell>
        </row>
        <row r="216">
          <cell r="C216">
            <v>1098</v>
          </cell>
          <cell r="D216" t="str">
            <v>Martha</v>
          </cell>
          <cell r="E216" t="str">
            <v>Dreier</v>
          </cell>
          <cell r="F216" t="str">
            <v>Martha Dreier</v>
          </cell>
          <cell r="G216" t="str">
            <v xml:space="preserve">Branch Manager                </v>
          </cell>
          <cell r="H216">
            <v>6138257299</v>
          </cell>
        </row>
        <row r="217">
          <cell r="C217">
            <v>1102</v>
          </cell>
          <cell r="D217" t="str">
            <v>Robert</v>
          </cell>
          <cell r="E217" t="str">
            <v>Vandenende</v>
          </cell>
          <cell r="F217" t="str">
            <v>Robert Vandenende</v>
          </cell>
          <cell r="G217" t="str">
            <v xml:space="preserve">Branch Manager                </v>
          </cell>
          <cell r="H217">
            <v>5198621593</v>
          </cell>
        </row>
        <row r="218">
          <cell r="C218">
            <v>1104</v>
          </cell>
          <cell r="D218" t="str">
            <v>Carole</v>
          </cell>
          <cell r="E218" t="str">
            <v>Mulherin</v>
          </cell>
          <cell r="F218" t="str">
            <v>Carole Mulherin</v>
          </cell>
          <cell r="G218" t="str">
            <v xml:space="preserve">Branch Manager                </v>
          </cell>
          <cell r="H218">
            <v>5064739740</v>
          </cell>
        </row>
        <row r="219">
          <cell r="C219">
            <v>1106</v>
          </cell>
          <cell r="D219" t="str">
            <v>Jade</v>
          </cell>
          <cell r="E219" t="str">
            <v>Boxrud</v>
          </cell>
          <cell r="F219" t="str">
            <v>Jade Boxrud</v>
          </cell>
          <cell r="G219" t="str">
            <v xml:space="preserve">Branch Manager                </v>
          </cell>
          <cell r="H219">
            <v>7804486644</v>
          </cell>
        </row>
        <row r="220">
          <cell r="C220">
            <v>1108</v>
          </cell>
          <cell r="D220" t="str">
            <v>Camille</v>
          </cell>
          <cell r="E220" t="str">
            <v>Poirier</v>
          </cell>
          <cell r="F220" t="str">
            <v>Camille Poirier</v>
          </cell>
          <cell r="G220" t="str">
            <v xml:space="preserve">Branch Manager                </v>
          </cell>
          <cell r="H220">
            <v>6135642010</v>
          </cell>
        </row>
        <row r="221">
          <cell r="C221">
            <v>1109</v>
          </cell>
          <cell r="D221" t="str">
            <v>Ron</v>
          </cell>
          <cell r="E221" t="str">
            <v>Hiebert</v>
          </cell>
          <cell r="F221" t="str">
            <v>Ron Hiebert</v>
          </cell>
          <cell r="G221" t="str">
            <v xml:space="preserve">Branch Manager                </v>
          </cell>
          <cell r="H221">
            <v>4035623361</v>
          </cell>
        </row>
        <row r="222">
          <cell r="C222">
            <v>1116</v>
          </cell>
          <cell r="D222" t="str">
            <v>Perry</v>
          </cell>
          <cell r="E222" t="str">
            <v>Manolis</v>
          </cell>
          <cell r="F222" t="str">
            <v>Perry Manolis</v>
          </cell>
          <cell r="G222" t="str">
            <v xml:space="preserve">Branch Manager                </v>
          </cell>
          <cell r="H222">
            <v>4169556303</v>
          </cell>
        </row>
        <row r="223">
          <cell r="C223">
            <v>1119</v>
          </cell>
          <cell r="D223" t="str">
            <v>Carol</v>
          </cell>
          <cell r="E223" t="str">
            <v>Vasseur</v>
          </cell>
          <cell r="F223" t="str">
            <v>Carol Vasseur</v>
          </cell>
          <cell r="G223" t="str">
            <v xml:space="preserve">Branch Manager                </v>
          </cell>
          <cell r="H223">
            <v>7808268880</v>
          </cell>
        </row>
        <row r="224">
          <cell r="C224">
            <v>1120</v>
          </cell>
          <cell r="D224" t="str">
            <v>Karen</v>
          </cell>
          <cell r="E224" t="str">
            <v>Robertson</v>
          </cell>
          <cell r="F224" t="str">
            <v>Karen Robertson</v>
          </cell>
          <cell r="G224" t="str">
            <v xml:space="preserve">Branch Manager                </v>
          </cell>
          <cell r="H224">
            <v>2503911004</v>
          </cell>
        </row>
        <row r="225">
          <cell r="C225">
            <v>1123</v>
          </cell>
          <cell r="D225" t="str">
            <v>Paulo</v>
          </cell>
          <cell r="E225" t="str">
            <v>Ventura</v>
          </cell>
          <cell r="F225" t="str">
            <v>Paulo Ventura</v>
          </cell>
          <cell r="G225" t="str">
            <v xml:space="preserve">Branch Manager                </v>
          </cell>
          <cell r="H225">
            <v>5198943601</v>
          </cell>
        </row>
        <row r="226">
          <cell r="C226">
            <v>1124</v>
          </cell>
          <cell r="D226" t="str">
            <v>France</v>
          </cell>
          <cell r="E226" t="str">
            <v>Thibeault</v>
          </cell>
          <cell r="F226" t="str">
            <v>France Thibeault</v>
          </cell>
          <cell r="G226" t="str">
            <v xml:space="preserve">Branch Manager                </v>
          </cell>
          <cell r="H226">
            <v>5197585993</v>
          </cell>
        </row>
        <row r="227">
          <cell r="C227">
            <v>1131</v>
          </cell>
          <cell r="D227" t="str">
            <v>Helene</v>
          </cell>
          <cell r="E227" t="str">
            <v>Deveau</v>
          </cell>
          <cell r="F227" t="str">
            <v>Helene Deveau</v>
          </cell>
          <cell r="G227" t="str">
            <v xml:space="preserve">Branch Manager                </v>
          </cell>
          <cell r="H227">
            <v>4502661690</v>
          </cell>
        </row>
        <row r="228">
          <cell r="C228">
            <v>1141</v>
          </cell>
          <cell r="D228" t="str">
            <v>Karine Roxanne</v>
          </cell>
          <cell r="E228" t="str">
            <v>Lafrance</v>
          </cell>
          <cell r="F228" t="str">
            <v>Karine Roxanne Lafrance</v>
          </cell>
          <cell r="G228" t="str">
            <v xml:space="preserve">Branch Manager                </v>
          </cell>
          <cell r="H228">
            <v>5146846383</v>
          </cell>
        </row>
        <row r="229">
          <cell r="C229">
            <v>1144</v>
          </cell>
          <cell r="D229" t="str">
            <v>Tracy</v>
          </cell>
          <cell r="E229" t="str">
            <v>Williams</v>
          </cell>
          <cell r="F229" t="str">
            <v>Tracy Williams</v>
          </cell>
          <cell r="G229" t="str">
            <v xml:space="preserve">Branch Manager                </v>
          </cell>
          <cell r="H229">
            <v>5194454374</v>
          </cell>
        </row>
        <row r="230">
          <cell r="C230">
            <v>1177</v>
          </cell>
          <cell r="D230" t="str">
            <v>Nathan</v>
          </cell>
          <cell r="E230" t="str">
            <v>Campbell</v>
          </cell>
          <cell r="F230" t="str">
            <v>Nathan Campbell</v>
          </cell>
          <cell r="G230" t="str">
            <v xml:space="preserve">Branch Manager                </v>
          </cell>
          <cell r="H230">
            <v>2047263108</v>
          </cell>
        </row>
        <row r="231">
          <cell r="C231">
            <v>1200</v>
          </cell>
          <cell r="D231" t="str">
            <v>Lee-Ann</v>
          </cell>
          <cell r="E231" t="str">
            <v>Graves</v>
          </cell>
          <cell r="F231" t="str">
            <v>Lee-Ann Graves</v>
          </cell>
          <cell r="G231" t="str">
            <v xml:space="preserve">Branch Manager                </v>
          </cell>
          <cell r="H231">
            <v>6049335362</v>
          </cell>
        </row>
        <row r="232">
          <cell r="C232">
            <v>1201</v>
          </cell>
          <cell r="D232" t="str">
            <v>Virginie</v>
          </cell>
          <cell r="E232" t="str">
            <v>St-Pierre</v>
          </cell>
          <cell r="F232" t="str">
            <v>Virginie St-Pierre</v>
          </cell>
          <cell r="G232" t="str">
            <v xml:space="preserve">Branch Manager                </v>
          </cell>
          <cell r="H232">
            <v>4182768215</v>
          </cell>
        </row>
        <row r="233">
          <cell r="C233">
            <v>1211</v>
          </cell>
          <cell r="D233" t="str">
            <v>Alison</v>
          </cell>
          <cell r="E233" t="str">
            <v>MacDonald</v>
          </cell>
          <cell r="F233" t="str">
            <v>Alison MacDonald</v>
          </cell>
          <cell r="G233" t="str">
            <v xml:space="preserve">Branch Manager                </v>
          </cell>
          <cell r="H233">
            <v>5146245422</v>
          </cell>
        </row>
        <row r="234">
          <cell r="C234">
            <v>1216</v>
          </cell>
          <cell r="D234" t="str">
            <v>Patti</v>
          </cell>
          <cell r="E234" t="str">
            <v>Johnston</v>
          </cell>
          <cell r="F234" t="str">
            <v>Patti Johnston</v>
          </cell>
          <cell r="G234" t="str">
            <v xml:space="preserve">Branch Manager                </v>
          </cell>
          <cell r="H234">
            <v>6134893385</v>
          </cell>
        </row>
        <row r="235">
          <cell r="C235">
            <v>1220</v>
          </cell>
          <cell r="D235" t="str">
            <v>Rachael</v>
          </cell>
          <cell r="E235" t="str">
            <v>Crawford-Rendine</v>
          </cell>
          <cell r="F235" t="str">
            <v>Rachael Crawford-Rendine</v>
          </cell>
          <cell r="G235" t="str">
            <v xml:space="preserve">Branch Manager                </v>
          </cell>
          <cell r="H235">
            <v>9059512116</v>
          </cell>
        </row>
        <row r="236">
          <cell r="C236">
            <v>1224</v>
          </cell>
          <cell r="D236" t="str">
            <v>Steven</v>
          </cell>
          <cell r="E236" t="str">
            <v>Shamaoun</v>
          </cell>
          <cell r="F236" t="str">
            <v>Steven Shamaoun</v>
          </cell>
          <cell r="G236" t="str">
            <v xml:space="preserve">Branch Manager                </v>
          </cell>
          <cell r="H236">
            <v>5197475884</v>
          </cell>
        </row>
        <row r="237">
          <cell r="C237">
            <v>1240</v>
          </cell>
          <cell r="D237" t="str">
            <v>Nadine</v>
          </cell>
          <cell r="E237" t="str">
            <v>Tucker</v>
          </cell>
          <cell r="F237" t="str">
            <v>Nadine Tucker</v>
          </cell>
          <cell r="G237" t="str">
            <v xml:space="preserve">Branch Manager                </v>
          </cell>
          <cell r="H237">
            <v>6049335342</v>
          </cell>
        </row>
        <row r="238">
          <cell r="C238">
            <v>1240</v>
          </cell>
          <cell r="D238" t="str">
            <v>Sylvia</v>
          </cell>
          <cell r="E238" t="str">
            <v>Raj</v>
          </cell>
          <cell r="F238" t="str">
            <v>Sylvia Raj</v>
          </cell>
          <cell r="G238" t="str">
            <v xml:space="preserve">Branch Manager                </v>
          </cell>
          <cell r="H238">
            <v>6049335342</v>
          </cell>
        </row>
        <row r="239">
          <cell r="C239">
            <v>1242</v>
          </cell>
          <cell r="D239" t="str">
            <v>Kim</v>
          </cell>
          <cell r="E239" t="str">
            <v>Magus</v>
          </cell>
          <cell r="F239" t="str">
            <v>Kim Magus</v>
          </cell>
          <cell r="G239" t="str">
            <v xml:space="preserve">Branch Manager                </v>
          </cell>
          <cell r="H239">
            <v>8072214315</v>
          </cell>
        </row>
        <row r="240">
          <cell r="C240">
            <v>1259</v>
          </cell>
          <cell r="D240" t="str">
            <v>Mari</v>
          </cell>
          <cell r="E240" t="str">
            <v>Chiari-Pereira</v>
          </cell>
          <cell r="F240" t="str">
            <v>Mari Chiari-Pereira</v>
          </cell>
          <cell r="G240" t="str">
            <v xml:space="preserve">Branch Manager                </v>
          </cell>
          <cell r="H240">
            <v>4032258174</v>
          </cell>
        </row>
        <row r="241">
          <cell r="C241">
            <v>1259</v>
          </cell>
          <cell r="D241" t="str">
            <v>Rob</v>
          </cell>
          <cell r="E241" t="str">
            <v>Macgowan</v>
          </cell>
          <cell r="F241" t="str">
            <v>Rob Macgowan</v>
          </cell>
          <cell r="G241" t="str">
            <v xml:space="preserve">Branch Manager                </v>
          </cell>
          <cell r="H241">
            <v>4032923740</v>
          </cell>
        </row>
        <row r="242">
          <cell r="C242">
            <v>1260</v>
          </cell>
          <cell r="D242" t="str">
            <v>Jocelyn</v>
          </cell>
          <cell r="E242" t="str">
            <v>Tanaka</v>
          </cell>
          <cell r="F242" t="str">
            <v>Jocelyn Tanaka</v>
          </cell>
          <cell r="G242" t="str">
            <v xml:space="preserve">Branch Manager                </v>
          </cell>
          <cell r="H242">
            <v>6049275550</v>
          </cell>
        </row>
        <row r="243">
          <cell r="C243">
            <v>1264</v>
          </cell>
          <cell r="D243" t="str">
            <v>Craig</v>
          </cell>
          <cell r="E243" t="str">
            <v>Allison</v>
          </cell>
          <cell r="F243" t="str">
            <v>Craig Allison</v>
          </cell>
          <cell r="G243" t="str">
            <v xml:space="preserve">Branch Manager                </v>
          </cell>
          <cell r="H243">
            <v>5066313410</v>
          </cell>
        </row>
        <row r="244">
          <cell r="C244">
            <v>1271</v>
          </cell>
          <cell r="D244" t="str">
            <v>Sylvie</v>
          </cell>
          <cell r="E244" t="str">
            <v>Tremblay</v>
          </cell>
          <cell r="F244" t="str">
            <v>Sylvie Tremblay</v>
          </cell>
          <cell r="G244" t="str">
            <v xml:space="preserve">Branch Manager                </v>
          </cell>
          <cell r="H244">
            <v>5146367711</v>
          </cell>
        </row>
        <row r="245">
          <cell r="C245">
            <v>1278</v>
          </cell>
          <cell r="D245" t="str">
            <v>Melina</v>
          </cell>
          <cell r="E245" t="str">
            <v>Gutierrez</v>
          </cell>
          <cell r="F245" t="str">
            <v>Melina Gutierrez</v>
          </cell>
          <cell r="G245" t="str">
            <v xml:space="preserve">Branch Manager                </v>
          </cell>
          <cell r="H245">
            <v>6047553327</v>
          </cell>
        </row>
        <row r="246">
          <cell r="C246">
            <v>1280</v>
          </cell>
          <cell r="D246" t="str">
            <v>Colleen</v>
          </cell>
          <cell r="E246" t="str">
            <v>Sawyer</v>
          </cell>
          <cell r="F246" t="str">
            <v>Colleen Sawyer</v>
          </cell>
          <cell r="G246" t="str">
            <v xml:space="preserve">Branch Manager                </v>
          </cell>
          <cell r="H246">
            <v>2508977271</v>
          </cell>
        </row>
        <row r="247">
          <cell r="C247">
            <v>1282</v>
          </cell>
          <cell r="D247" t="str">
            <v>Christina</v>
          </cell>
          <cell r="E247" t="str">
            <v>Pentlichuk</v>
          </cell>
          <cell r="F247" t="str">
            <v>Christina Pentlichuk</v>
          </cell>
          <cell r="G247" t="str">
            <v xml:space="preserve">Branch Manager                </v>
          </cell>
          <cell r="H247">
            <v>9057747001</v>
          </cell>
        </row>
        <row r="248">
          <cell r="C248">
            <v>1282</v>
          </cell>
          <cell r="D248" t="str">
            <v>Nancy</v>
          </cell>
          <cell r="E248" t="str">
            <v>Pressey</v>
          </cell>
          <cell r="F248" t="str">
            <v>Nancy Pressey</v>
          </cell>
          <cell r="G248" t="str">
            <v xml:space="preserve">Branch Manager                </v>
          </cell>
          <cell r="H248">
            <v>9057747001</v>
          </cell>
        </row>
        <row r="249">
          <cell r="C249">
            <v>1288</v>
          </cell>
          <cell r="D249" t="str">
            <v>Amanda</v>
          </cell>
          <cell r="E249" t="str">
            <v>Cleaves</v>
          </cell>
          <cell r="F249" t="str">
            <v>Amanda Cleaves</v>
          </cell>
          <cell r="G249" t="str">
            <v xml:space="preserve">Branch Manager                </v>
          </cell>
          <cell r="H249">
            <v>7809297917</v>
          </cell>
        </row>
        <row r="250">
          <cell r="C250">
            <v>1292</v>
          </cell>
          <cell r="D250" t="str">
            <v>Chantale</v>
          </cell>
          <cell r="E250" t="str">
            <v>Johannson</v>
          </cell>
          <cell r="F250" t="str">
            <v>Chantale Johannson</v>
          </cell>
          <cell r="G250" t="str">
            <v xml:space="preserve">Branch Manager                </v>
          </cell>
          <cell r="H250">
            <v>9056838046</v>
          </cell>
        </row>
        <row r="251">
          <cell r="C251">
            <v>1297</v>
          </cell>
          <cell r="D251" t="str">
            <v>Scott</v>
          </cell>
          <cell r="E251" t="str">
            <v>Moncur</v>
          </cell>
          <cell r="F251" t="str">
            <v>Scott Moncur</v>
          </cell>
          <cell r="G251" t="str">
            <v xml:space="preserve">Branch Manager                </v>
          </cell>
          <cell r="H251">
            <v>4036783199</v>
          </cell>
        </row>
        <row r="252">
          <cell r="C252">
            <v>1302</v>
          </cell>
          <cell r="D252" t="str">
            <v>Vickie</v>
          </cell>
          <cell r="E252" t="str">
            <v>Mighton</v>
          </cell>
          <cell r="F252" t="str">
            <v>Vickie Mighton</v>
          </cell>
          <cell r="G252" t="str">
            <v xml:space="preserve">Branch Manager                </v>
          </cell>
          <cell r="H252">
            <v>5193692704</v>
          </cell>
        </row>
        <row r="253">
          <cell r="C253">
            <v>1307</v>
          </cell>
          <cell r="D253" t="str">
            <v>Lisa</v>
          </cell>
          <cell r="E253" t="str">
            <v>Buchanan</v>
          </cell>
          <cell r="F253" t="str">
            <v>Lisa Buchanan</v>
          </cell>
          <cell r="G253" t="str">
            <v xml:space="preserve">Branch Manager                </v>
          </cell>
          <cell r="H253">
            <v>2049883547</v>
          </cell>
        </row>
        <row r="254">
          <cell r="C254">
            <v>1309</v>
          </cell>
          <cell r="D254" t="str">
            <v>Ali</v>
          </cell>
          <cell r="E254" t="str">
            <v>Esmail</v>
          </cell>
          <cell r="F254" t="str">
            <v>Ali Esmail</v>
          </cell>
          <cell r="G254" t="str">
            <v xml:space="preserve">Branch Manager                </v>
          </cell>
          <cell r="H254">
            <v>4032922404</v>
          </cell>
        </row>
        <row r="255">
          <cell r="C255">
            <v>1323</v>
          </cell>
          <cell r="D255" t="str">
            <v>Corinne</v>
          </cell>
          <cell r="E255" t="str">
            <v>Doucette</v>
          </cell>
          <cell r="F255" t="str">
            <v>Corinne Doucette</v>
          </cell>
          <cell r="G255" t="str">
            <v xml:space="preserve">Branch Manager                </v>
          </cell>
          <cell r="H255">
            <v>9022243837</v>
          </cell>
        </row>
        <row r="256">
          <cell r="C256">
            <v>1325</v>
          </cell>
          <cell r="D256" t="str">
            <v>Mellissa</v>
          </cell>
          <cell r="E256" t="str">
            <v>Dang</v>
          </cell>
          <cell r="F256" t="str">
            <v>Mellissa Dang</v>
          </cell>
          <cell r="G256" t="str">
            <v xml:space="preserve">Branch Manager                </v>
          </cell>
          <cell r="H256">
            <v>4032045174</v>
          </cell>
        </row>
        <row r="257">
          <cell r="C257">
            <v>1326</v>
          </cell>
          <cell r="D257" t="str">
            <v>Katherine</v>
          </cell>
          <cell r="E257" t="str">
            <v>Luckett</v>
          </cell>
          <cell r="F257" t="str">
            <v>Katherine Luckett</v>
          </cell>
          <cell r="G257" t="str">
            <v xml:space="preserve">Branch Manager                </v>
          </cell>
          <cell r="H257">
            <v>6137984461</v>
          </cell>
        </row>
        <row r="258">
          <cell r="C258">
            <v>1334</v>
          </cell>
          <cell r="D258" t="str">
            <v>Becky</v>
          </cell>
          <cell r="E258" t="str">
            <v>Chiu</v>
          </cell>
          <cell r="F258" t="str">
            <v>Becky Chiu</v>
          </cell>
          <cell r="G258" t="str">
            <v xml:space="preserve">Branch Manager                </v>
          </cell>
          <cell r="H258">
            <v>9055138366</v>
          </cell>
        </row>
        <row r="259">
          <cell r="C259">
            <v>1336</v>
          </cell>
          <cell r="D259" t="str">
            <v>Edwin</v>
          </cell>
          <cell r="E259" t="str">
            <v>Naron</v>
          </cell>
          <cell r="F259" t="str">
            <v>Edwin Naron</v>
          </cell>
          <cell r="G259" t="str">
            <v xml:space="preserve">Branch Manager                </v>
          </cell>
          <cell r="H259">
            <v>4039955035</v>
          </cell>
        </row>
        <row r="260">
          <cell r="C260">
            <v>1341</v>
          </cell>
          <cell r="D260" t="str">
            <v>France</v>
          </cell>
          <cell r="E260" t="str">
            <v>Beaulieu</v>
          </cell>
          <cell r="F260" t="str">
            <v>France Beaulieu</v>
          </cell>
          <cell r="G260" t="str">
            <v xml:space="preserve">Branch Manager                </v>
          </cell>
          <cell r="H260">
            <v>8194786306</v>
          </cell>
        </row>
        <row r="261">
          <cell r="C261">
            <v>1342</v>
          </cell>
          <cell r="D261" t="str">
            <v>Michel-Andre</v>
          </cell>
          <cell r="E261" t="str">
            <v>Tasse</v>
          </cell>
          <cell r="F261" t="str">
            <v>Michel-Andre Tasse</v>
          </cell>
          <cell r="G261" t="str">
            <v xml:space="preserve">Branch Manager                </v>
          </cell>
          <cell r="H261">
            <v>7054611850</v>
          </cell>
        </row>
        <row r="262">
          <cell r="C262">
            <v>1352</v>
          </cell>
          <cell r="D262" t="str">
            <v>Dianne</v>
          </cell>
          <cell r="E262" t="str">
            <v>Hinds</v>
          </cell>
          <cell r="F262" t="str">
            <v>Dianne Hinds</v>
          </cell>
          <cell r="G262" t="str">
            <v xml:space="preserve">Branch Manager                </v>
          </cell>
          <cell r="H262">
            <v>7057521047</v>
          </cell>
        </row>
        <row r="263">
          <cell r="C263">
            <v>1357</v>
          </cell>
          <cell r="D263" t="str">
            <v>Mario</v>
          </cell>
          <cell r="E263" t="str">
            <v>Coquete</v>
          </cell>
          <cell r="F263" t="str">
            <v>Mario Coquete</v>
          </cell>
          <cell r="G263" t="str">
            <v xml:space="preserve">Branch Manager                </v>
          </cell>
          <cell r="H263">
            <v>2049886249</v>
          </cell>
        </row>
        <row r="264">
          <cell r="C264">
            <v>1360</v>
          </cell>
          <cell r="D264" t="str">
            <v>Maureen</v>
          </cell>
          <cell r="E264" t="str">
            <v>Foxworthy</v>
          </cell>
          <cell r="F264" t="str">
            <v>Maureen Foxworthy</v>
          </cell>
          <cell r="G264" t="str">
            <v xml:space="preserve">Branch Manager                </v>
          </cell>
          <cell r="H264">
            <v>2504260309</v>
          </cell>
        </row>
        <row r="265">
          <cell r="C265">
            <v>1362</v>
          </cell>
          <cell r="D265" t="str">
            <v>Jennifer</v>
          </cell>
          <cell r="E265" t="str">
            <v>Boyd</v>
          </cell>
          <cell r="F265" t="str">
            <v>Jennifer Boyd</v>
          </cell>
          <cell r="G265" t="str">
            <v xml:space="preserve">Branch Manager                </v>
          </cell>
          <cell r="H265">
            <v>5196691908</v>
          </cell>
        </row>
        <row r="266">
          <cell r="C266">
            <v>1371</v>
          </cell>
          <cell r="D266" t="str">
            <v>Bethany</v>
          </cell>
          <cell r="E266" t="str">
            <v>Mosher</v>
          </cell>
          <cell r="F266" t="str">
            <v>Bethany Mosher</v>
          </cell>
          <cell r="G266" t="str">
            <v xml:space="preserve">Branch Manager                </v>
          </cell>
          <cell r="H266">
            <v>4036634606</v>
          </cell>
        </row>
        <row r="267">
          <cell r="C267">
            <v>1372</v>
          </cell>
          <cell r="D267" t="str">
            <v>Stephen</v>
          </cell>
          <cell r="E267" t="str">
            <v>Mackinnon</v>
          </cell>
          <cell r="F267" t="str">
            <v>Stephen Mackinnon</v>
          </cell>
          <cell r="G267" t="str">
            <v xml:space="preserve">Branch Manager                </v>
          </cell>
          <cell r="H267">
            <v>4039488991</v>
          </cell>
        </row>
        <row r="268">
          <cell r="C268">
            <v>1380</v>
          </cell>
          <cell r="D268" t="str">
            <v>Stephen</v>
          </cell>
          <cell r="E268" t="str">
            <v>Lam</v>
          </cell>
          <cell r="F268" t="str">
            <v>Stephen Lam</v>
          </cell>
          <cell r="G268" t="str">
            <v xml:space="preserve">Branch Manager                </v>
          </cell>
          <cell r="H268">
            <v>4164912373</v>
          </cell>
        </row>
        <row r="269">
          <cell r="C269">
            <v>1388</v>
          </cell>
          <cell r="D269" t="str">
            <v>Janet</v>
          </cell>
          <cell r="E269" t="str">
            <v>Gabriel</v>
          </cell>
          <cell r="F269" t="str">
            <v>Janet Gabriel</v>
          </cell>
          <cell r="G269" t="str">
            <v xml:space="preserve">Branch Manager                </v>
          </cell>
          <cell r="H269">
            <v>3063594401</v>
          </cell>
        </row>
        <row r="270">
          <cell r="C270">
            <v>1411</v>
          </cell>
          <cell r="D270" t="str">
            <v>Cristina</v>
          </cell>
          <cell r="E270" t="str">
            <v>Castaldo</v>
          </cell>
          <cell r="F270" t="str">
            <v>Cristina Castaldo</v>
          </cell>
          <cell r="G270" t="str">
            <v xml:space="preserve">Branch Manager                </v>
          </cell>
          <cell r="H270">
            <v>4506617669</v>
          </cell>
        </row>
        <row r="271">
          <cell r="C271">
            <v>1412</v>
          </cell>
          <cell r="D271" t="str">
            <v>Ermanno</v>
          </cell>
          <cell r="E271" t="str">
            <v>Paesano</v>
          </cell>
          <cell r="F271" t="str">
            <v>Ermanno Paesano</v>
          </cell>
          <cell r="G271" t="str">
            <v xml:space="preserve">Branch Manager                </v>
          </cell>
          <cell r="H271">
            <v>4163135644</v>
          </cell>
        </row>
        <row r="272">
          <cell r="C272">
            <v>1420</v>
          </cell>
          <cell r="D272" t="str">
            <v>Sonia</v>
          </cell>
          <cell r="E272" t="str">
            <v>Fuzesi</v>
          </cell>
          <cell r="F272" t="str">
            <v>Sonia Fuzesi</v>
          </cell>
          <cell r="G272" t="str">
            <v xml:space="preserve">Branch Manager                </v>
          </cell>
          <cell r="H272">
            <v>6048244728</v>
          </cell>
        </row>
        <row r="273">
          <cell r="C273">
            <v>1422</v>
          </cell>
          <cell r="D273" t="str">
            <v>Tara-Lynn</v>
          </cell>
          <cell r="E273" t="str">
            <v>Stevenson</v>
          </cell>
          <cell r="F273" t="str">
            <v>Tara-Lynn Stevenson</v>
          </cell>
          <cell r="G273" t="str">
            <v xml:space="preserve">Branch Manager                </v>
          </cell>
          <cell r="H273">
            <v>6134432369</v>
          </cell>
        </row>
        <row r="274">
          <cell r="C274">
            <v>1430</v>
          </cell>
          <cell r="D274" t="str">
            <v>Kyla</v>
          </cell>
          <cell r="E274" t="str">
            <v>Torrie</v>
          </cell>
          <cell r="F274" t="str">
            <v>Kyla Torrie</v>
          </cell>
          <cell r="G274" t="str">
            <v xml:space="preserve">Branch Manager                </v>
          </cell>
          <cell r="H274">
            <v>3066593557</v>
          </cell>
        </row>
        <row r="275">
          <cell r="C275">
            <v>1433</v>
          </cell>
          <cell r="D275" t="str">
            <v>Angeline</v>
          </cell>
          <cell r="E275" t="str">
            <v>Thimot</v>
          </cell>
          <cell r="F275" t="str">
            <v>Angeline Thimot</v>
          </cell>
          <cell r="G275" t="str">
            <v xml:space="preserve">Branch Manager                </v>
          </cell>
          <cell r="H275">
            <v>9026452214</v>
          </cell>
        </row>
        <row r="276">
          <cell r="C276">
            <v>1434</v>
          </cell>
          <cell r="D276" t="str">
            <v>Christopher</v>
          </cell>
          <cell r="E276" t="str">
            <v>Lorde</v>
          </cell>
          <cell r="F276" t="str">
            <v>Christopher Lorde</v>
          </cell>
          <cell r="G276" t="str">
            <v xml:space="preserve">Branch Manager                </v>
          </cell>
          <cell r="H276">
            <v>5068564832</v>
          </cell>
        </row>
        <row r="277">
          <cell r="C277">
            <v>1436</v>
          </cell>
          <cell r="D277" t="str">
            <v>Alex</v>
          </cell>
          <cell r="E277" t="str">
            <v>Dippel</v>
          </cell>
          <cell r="F277" t="str">
            <v>Alex Dippel</v>
          </cell>
          <cell r="G277" t="str">
            <v xml:space="preserve">Branch Manager                </v>
          </cell>
          <cell r="H277">
            <v>4037747271</v>
          </cell>
        </row>
        <row r="278">
          <cell r="C278">
            <v>1437</v>
          </cell>
          <cell r="D278" t="str">
            <v>Steve</v>
          </cell>
          <cell r="E278" t="str">
            <v>Robson</v>
          </cell>
          <cell r="F278" t="str">
            <v>Steve Robson</v>
          </cell>
          <cell r="G278" t="str">
            <v xml:space="preserve">Branch Manager                </v>
          </cell>
          <cell r="H278">
            <v>2046366000</v>
          </cell>
        </row>
        <row r="279">
          <cell r="C279">
            <v>1439</v>
          </cell>
          <cell r="D279" t="str">
            <v>Gerri</v>
          </cell>
          <cell r="E279" t="str">
            <v>Christman</v>
          </cell>
          <cell r="F279" t="str">
            <v>Gerri Christman</v>
          </cell>
          <cell r="G279" t="str">
            <v xml:space="preserve">Branch Manager                </v>
          </cell>
          <cell r="H279">
            <v>4037938955</v>
          </cell>
        </row>
        <row r="280">
          <cell r="C280">
            <v>1440</v>
          </cell>
          <cell r="D280" t="str">
            <v>Julie</v>
          </cell>
          <cell r="E280" t="str">
            <v>Chiste</v>
          </cell>
          <cell r="F280" t="str">
            <v>Julie Chiste</v>
          </cell>
          <cell r="G280" t="str">
            <v xml:space="preserve">Branch Manager                </v>
          </cell>
          <cell r="H280">
            <v>2504026822</v>
          </cell>
        </row>
        <row r="281">
          <cell r="C281">
            <v>1442</v>
          </cell>
          <cell r="D281" t="str">
            <v>Shannon</v>
          </cell>
          <cell r="E281" t="str">
            <v>Irons-Crocker</v>
          </cell>
          <cell r="F281" t="str">
            <v>Shannon Irons-Crocker</v>
          </cell>
          <cell r="G281" t="str">
            <v xml:space="preserve">Branch Manager                </v>
          </cell>
          <cell r="H281">
            <v>5198331065</v>
          </cell>
        </row>
        <row r="282">
          <cell r="C282">
            <v>1457</v>
          </cell>
          <cell r="D282" t="str">
            <v>James</v>
          </cell>
          <cell r="E282" t="str">
            <v>Chow</v>
          </cell>
          <cell r="F282" t="str">
            <v>James Chow</v>
          </cell>
          <cell r="G282" t="str">
            <v xml:space="preserve">Branch Manager                </v>
          </cell>
          <cell r="H282">
            <v>6042341990</v>
          </cell>
        </row>
        <row r="283">
          <cell r="C283">
            <v>1458</v>
          </cell>
          <cell r="D283" t="str">
            <v>Jon</v>
          </cell>
          <cell r="E283" t="str">
            <v>Adams</v>
          </cell>
          <cell r="F283" t="str">
            <v>Jon Adams</v>
          </cell>
          <cell r="G283" t="str">
            <v xml:space="preserve">Branch Manager                </v>
          </cell>
          <cell r="H283">
            <v>6044722868</v>
          </cell>
        </row>
        <row r="284">
          <cell r="C284">
            <v>1460</v>
          </cell>
          <cell r="D284" t="str">
            <v>Rupinder</v>
          </cell>
          <cell r="E284" t="str">
            <v>Chahal</v>
          </cell>
          <cell r="F284" t="str">
            <v>Rupinder Chahal</v>
          </cell>
          <cell r="G284" t="str">
            <v xml:space="preserve">Branch Manager                </v>
          </cell>
          <cell r="H284">
            <v>6047561428</v>
          </cell>
        </row>
        <row r="285">
          <cell r="C285">
            <v>1461</v>
          </cell>
          <cell r="D285" t="str">
            <v>Rory</v>
          </cell>
          <cell r="E285" t="str">
            <v>Gowler</v>
          </cell>
          <cell r="F285" t="str">
            <v>Rory Gowler</v>
          </cell>
          <cell r="G285" t="str">
            <v xml:space="preserve">Branch Manager                </v>
          </cell>
          <cell r="H285">
            <v>7806691688</v>
          </cell>
        </row>
        <row r="286">
          <cell r="C286">
            <v>1472</v>
          </cell>
          <cell r="D286" t="str">
            <v>Anna</v>
          </cell>
          <cell r="E286" t="str">
            <v>Bodnar</v>
          </cell>
          <cell r="F286" t="str">
            <v>Anna Bodnar</v>
          </cell>
          <cell r="G286" t="str">
            <v xml:space="preserve">Branch Manager                </v>
          </cell>
          <cell r="H286">
            <v>5197765683</v>
          </cell>
        </row>
        <row r="287">
          <cell r="C287">
            <v>1486</v>
          </cell>
          <cell r="D287" t="str">
            <v>Tracy</v>
          </cell>
          <cell r="E287" t="str">
            <v>Walchuk</v>
          </cell>
          <cell r="F287" t="str">
            <v>Tracy Walchuk</v>
          </cell>
          <cell r="G287" t="str">
            <v xml:space="preserve">Branch Manager                </v>
          </cell>
          <cell r="H287">
            <v>4037758047</v>
          </cell>
        </row>
        <row r="288">
          <cell r="C288">
            <v>1492</v>
          </cell>
          <cell r="D288" t="str">
            <v>Sandra</v>
          </cell>
          <cell r="E288" t="str">
            <v>Reinhardt</v>
          </cell>
          <cell r="F288" t="str">
            <v>Sandra Reinhardt</v>
          </cell>
          <cell r="G288" t="str">
            <v xml:space="preserve">Branch Manager                </v>
          </cell>
          <cell r="H288">
            <v>5192352148</v>
          </cell>
        </row>
        <row r="289">
          <cell r="C289">
            <v>1504</v>
          </cell>
          <cell r="D289" t="str">
            <v>Prabhjot</v>
          </cell>
          <cell r="E289" t="str">
            <v>Wong</v>
          </cell>
          <cell r="F289" t="str">
            <v>Prabhjot Wong</v>
          </cell>
          <cell r="G289" t="str">
            <v xml:space="preserve">Branch Manager                </v>
          </cell>
          <cell r="H289">
            <v>6043956022</v>
          </cell>
        </row>
        <row r="290">
          <cell r="C290">
            <v>1509</v>
          </cell>
          <cell r="D290" t="str">
            <v>Jason</v>
          </cell>
          <cell r="E290" t="str">
            <v>Hauff</v>
          </cell>
          <cell r="F290" t="str">
            <v>Jason Hauff</v>
          </cell>
          <cell r="G290" t="str">
            <v xml:space="preserve">Branch Manager                </v>
          </cell>
          <cell r="H290">
            <v>2503563339</v>
          </cell>
        </row>
        <row r="291">
          <cell r="C291">
            <v>1509</v>
          </cell>
          <cell r="D291" t="str">
            <v>Diane</v>
          </cell>
          <cell r="E291" t="str">
            <v>Exner</v>
          </cell>
          <cell r="F291" t="str">
            <v>Diane Exner</v>
          </cell>
          <cell r="G291" t="str">
            <v xml:space="preserve">Branch Manager                </v>
          </cell>
          <cell r="H291">
            <v>4032928394</v>
          </cell>
        </row>
        <row r="292">
          <cell r="C292">
            <v>1532</v>
          </cell>
          <cell r="D292" t="str">
            <v>Ian</v>
          </cell>
          <cell r="E292" t="str">
            <v>Hawkins</v>
          </cell>
          <cell r="F292" t="str">
            <v>Ian Hawkins</v>
          </cell>
          <cell r="G292" t="str">
            <v xml:space="preserve">Branch Manager                </v>
          </cell>
          <cell r="H292">
            <v>9052571907</v>
          </cell>
        </row>
        <row r="293">
          <cell r="C293">
            <v>1542</v>
          </cell>
          <cell r="D293" t="str">
            <v>Glenn</v>
          </cell>
          <cell r="E293" t="str">
            <v>Saunders</v>
          </cell>
          <cell r="F293" t="str">
            <v>Glenn Saunders</v>
          </cell>
          <cell r="G293" t="str">
            <v xml:space="preserve">Branch Manager                </v>
          </cell>
          <cell r="H293">
            <v>5198432553</v>
          </cell>
        </row>
        <row r="294">
          <cell r="C294">
            <v>1544</v>
          </cell>
          <cell r="D294" t="str">
            <v>Kevin</v>
          </cell>
          <cell r="E294" t="str">
            <v>Crowder</v>
          </cell>
          <cell r="F294" t="str">
            <v>Kevin Crowder</v>
          </cell>
          <cell r="G294" t="str">
            <v xml:space="preserve">Branch Manager                </v>
          </cell>
          <cell r="H294">
            <v>5066270839</v>
          </cell>
        </row>
        <row r="295">
          <cell r="C295">
            <v>1549</v>
          </cell>
          <cell r="D295" t="str">
            <v>Dustin</v>
          </cell>
          <cell r="E295" t="str">
            <v>Fedun</v>
          </cell>
          <cell r="F295" t="str">
            <v>Dustin Fedun</v>
          </cell>
          <cell r="G295" t="str">
            <v xml:space="preserve">Branch Manager                </v>
          </cell>
          <cell r="H295">
            <v>4032922662</v>
          </cell>
        </row>
        <row r="296">
          <cell r="C296">
            <v>1560</v>
          </cell>
          <cell r="D296" t="str">
            <v>Adam</v>
          </cell>
          <cell r="E296" t="str">
            <v>Williams</v>
          </cell>
          <cell r="F296" t="str">
            <v>Adam Williams</v>
          </cell>
          <cell r="G296" t="str">
            <v xml:space="preserve">Branch Manager                </v>
          </cell>
          <cell r="H296">
            <v>7784368587</v>
          </cell>
        </row>
        <row r="297">
          <cell r="C297">
            <v>1562</v>
          </cell>
          <cell r="D297" t="str">
            <v>Christopher</v>
          </cell>
          <cell r="E297" t="str">
            <v>Sullivan</v>
          </cell>
          <cell r="F297" t="str">
            <v>Christopher Sullivan</v>
          </cell>
          <cell r="G297" t="str">
            <v xml:space="preserve">Branch Manager                </v>
          </cell>
          <cell r="H297">
            <v>9058715083</v>
          </cell>
        </row>
        <row r="298">
          <cell r="C298">
            <v>1567</v>
          </cell>
          <cell r="D298" t="str">
            <v>Michael</v>
          </cell>
          <cell r="E298" t="str">
            <v>Yarowy</v>
          </cell>
          <cell r="F298" t="str">
            <v>Michael Yarowy</v>
          </cell>
          <cell r="G298" t="str">
            <v xml:space="preserve">Branch Manager                </v>
          </cell>
          <cell r="H298">
            <v>2046871901</v>
          </cell>
        </row>
        <row r="299">
          <cell r="C299">
            <v>1581</v>
          </cell>
          <cell r="D299" t="str">
            <v>Gaston</v>
          </cell>
          <cell r="E299" t="str">
            <v>Bouchard</v>
          </cell>
          <cell r="F299" t="str">
            <v>Gaston Bouchard</v>
          </cell>
          <cell r="G299" t="str">
            <v xml:space="preserve">Branch Manager                </v>
          </cell>
          <cell r="H299">
            <v>8192435362</v>
          </cell>
        </row>
        <row r="300">
          <cell r="C300">
            <v>1592</v>
          </cell>
          <cell r="D300" t="str">
            <v>Heather</v>
          </cell>
          <cell r="E300" t="str">
            <v>Johnson</v>
          </cell>
          <cell r="F300" t="str">
            <v>Heather Johnson</v>
          </cell>
          <cell r="G300" t="str">
            <v xml:space="preserve">Branch Manager                </v>
          </cell>
          <cell r="H300">
            <v>8072747175</v>
          </cell>
        </row>
        <row r="301">
          <cell r="C301">
            <v>1594</v>
          </cell>
          <cell r="D301" t="str">
            <v>Geoff</v>
          </cell>
          <cell r="E301" t="str">
            <v>Nielsen</v>
          </cell>
          <cell r="F301" t="str">
            <v>Geoff Nielsen</v>
          </cell>
          <cell r="G301" t="str">
            <v xml:space="preserve">Branch Manager                </v>
          </cell>
          <cell r="H301">
            <v>7804498082</v>
          </cell>
        </row>
        <row r="302">
          <cell r="C302">
            <v>1599</v>
          </cell>
          <cell r="D302" t="str">
            <v>Rob</v>
          </cell>
          <cell r="E302" t="str">
            <v>Perry</v>
          </cell>
          <cell r="F302" t="str">
            <v>Rob Perry</v>
          </cell>
          <cell r="G302" t="str">
            <v xml:space="preserve">Branch Manager                </v>
          </cell>
          <cell r="H302">
            <v>7804486976</v>
          </cell>
        </row>
        <row r="303">
          <cell r="C303">
            <v>1614</v>
          </cell>
          <cell r="D303" t="str">
            <v>Shirley</v>
          </cell>
          <cell r="E303" t="str">
            <v>Seward</v>
          </cell>
          <cell r="F303" t="str">
            <v>Shirley Seward</v>
          </cell>
          <cell r="G303" t="str">
            <v xml:space="preserve">Branch Manager                </v>
          </cell>
          <cell r="H303">
            <v>4037544408</v>
          </cell>
        </row>
        <row r="304">
          <cell r="C304">
            <v>1622</v>
          </cell>
          <cell r="D304" t="str">
            <v>Noella</v>
          </cell>
          <cell r="E304" t="str">
            <v>De Sousa</v>
          </cell>
          <cell r="F304" t="str">
            <v>Noella De Sousa</v>
          </cell>
          <cell r="G304" t="str">
            <v xml:space="preserve">Branch Manager                </v>
          </cell>
          <cell r="H304">
            <v>5196218680</v>
          </cell>
        </row>
        <row r="305">
          <cell r="C305">
            <v>1632</v>
          </cell>
          <cell r="D305" t="str">
            <v>Marc</v>
          </cell>
          <cell r="E305" t="str">
            <v>Figueiredo</v>
          </cell>
          <cell r="F305" t="str">
            <v>Marc Figueiredo</v>
          </cell>
          <cell r="G305" t="str">
            <v xml:space="preserve">Branch Manager                </v>
          </cell>
          <cell r="H305">
            <v>5196233619</v>
          </cell>
        </row>
        <row r="306">
          <cell r="C306">
            <v>1639</v>
          </cell>
          <cell r="D306" t="str">
            <v>Tracy</v>
          </cell>
          <cell r="E306" t="str">
            <v>Nichols</v>
          </cell>
          <cell r="F306" t="str">
            <v>Tracy Nichols</v>
          </cell>
          <cell r="G306" t="str">
            <v xml:space="preserve">Branch Manager                </v>
          </cell>
          <cell r="H306">
            <v>4032922213</v>
          </cell>
        </row>
        <row r="307">
          <cell r="C307">
            <v>1640</v>
          </cell>
          <cell r="D307" t="str">
            <v>Chelsea</v>
          </cell>
          <cell r="E307" t="str">
            <v>Ramsay</v>
          </cell>
          <cell r="F307" t="str">
            <v>Chelsea Ramsay</v>
          </cell>
          <cell r="G307" t="str">
            <v xml:space="preserve">Branch Manager Trainee        </v>
          </cell>
          <cell r="H307">
            <v>2503563400</v>
          </cell>
        </row>
        <row r="308">
          <cell r="C308">
            <v>1642</v>
          </cell>
          <cell r="D308" t="str">
            <v>Cheryl</v>
          </cell>
          <cell r="E308" t="str">
            <v>Wharton-Blackman</v>
          </cell>
          <cell r="F308" t="str">
            <v>Cheryl Wharton-Blackman</v>
          </cell>
          <cell r="G308" t="str">
            <v xml:space="preserve">Branch Manager                </v>
          </cell>
          <cell r="H308">
            <v>9058775964</v>
          </cell>
        </row>
        <row r="309">
          <cell r="C309">
            <v>1651</v>
          </cell>
          <cell r="D309" t="str">
            <v>Lynda</v>
          </cell>
          <cell r="E309" t="str">
            <v>Monast</v>
          </cell>
          <cell r="F309" t="str">
            <v>Lynda Monast</v>
          </cell>
          <cell r="G309" t="str">
            <v xml:space="preserve">Branch Manager                </v>
          </cell>
          <cell r="H309">
            <v>4503758113</v>
          </cell>
        </row>
        <row r="310">
          <cell r="C310">
            <v>1659</v>
          </cell>
          <cell r="D310" t="str">
            <v>Shelly</v>
          </cell>
          <cell r="E310" t="str">
            <v>Godberson</v>
          </cell>
          <cell r="F310" t="str">
            <v>Shelly Godberson</v>
          </cell>
          <cell r="G310" t="str">
            <v xml:space="preserve">Branch Manager                </v>
          </cell>
          <cell r="H310">
            <v>4032922198</v>
          </cell>
        </row>
        <row r="311">
          <cell r="C311">
            <v>1672</v>
          </cell>
          <cell r="D311" t="str">
            <v>Kenneth</v>
          </cell>
          <cell r="E311" t="str">
            <v>Bossy</v>
          </cell>
          <cell r="F311" t="str">
            <v>Kenneth Bossy</v>
          </cell>
          <cell r="G311" t="str">
            <v xml:space="preserve">Branch Manager                </v>
          </cell>
          <cell r="H311">
            <v>9058772050</v>
          </cell>
        </row>
        <row r="312">
          <cell r="C312">
            <v>1682</v>
          </cell>
          <cell r="D312" t="str">
            <v>Marjorie</v>
          </cell>
          <cell r="E312" t="str">
            <v>Wise</v>
          </cell>
          <cell r="F312" t="str">
            <v>Marjorie Wise</v>
          </cell>
          <cell r="G312" t="str">
            <v xml:space="preserve">Branch Manager                </v>
          </cell>
          <cell r="H312">
            <v>5195242661</v>
          </cell>
        </row>
        <row r="313">
          <cell r="C313">
            <v>1711</v>
          </cell>
          <cell r="D313" t="str">
            <v>Sylvie</v>
          </cell>
          <cell r="E313" t="str">
            <v>Philibert</v>
          </cell>
          <cell r="F313" t="str">
            <v>Sylvie Philibert</v>
          </cell>
          <cell r="G313" t="str">
            <v xml:space="preserve">Branch Manager                </v>
          </cell>
          <cell r="H313">
            <v>8197732054</v>
          </cell>
        </row>
        <row r="314">
          <cell r="C314">
            <v>1718</v>
          </cell>
          <cell r="D314" t="str">
            <v>Sang Beom</v>
          </cell>
          <cell r="E314" t="str">
            <v>Koh</v>
          </cell>
          <cell r="F314" t="str">
            <v>Sang Beom Koh</v>
          </cell>
          <cell r="G314" t="str">
            <v xml:space="preserve">Branch Manager - DeNovo       </v>
          </cell>
          <cell r="H314">
            <v>9058812511</v>
          </cell>
        </row>
        <row r="315">
          <cell r="C315">
            <v>1730</v>
          </cell>
          <cell r="D315" t="str">
            <v>Colin</v>
          </cell>
          <cell r="E315" t="str">
            <v>Shirley</v>
          </cell>
          <cell r="F315" t="str">
            <v>Colin Shirley</v>
          </cell>
          <cell r="G315" t="str">
            <v xml:space="preserve">Branch Manager                </v>
          </cell>
          <cell r="H315">
            <v>6045026601</v>
          </cell>
        </row>
        <row r="316">
          <cell r="C316">
            <v>1752</v>
          </cell>
          <cell r="D316" t="str">
            <v>Ted</v>
          </cell>
          <cell r="E316" t="str">
            <v>Freifeld</v>
          </cell>
          <cell r="F316" t="str">
            <v>Ted Freifeld</v>
          </cell>
          <cell r="G316" t="str">
            <v xml:space="preserve">Branch Manager                </v>
          </cell>
          <cell r="H316">
            <v>2507436419</v>
          </cell>
        </row>
        <row r="317">
          <cell r="C317">
            <v>1753</v>
          </cell>
          <cell r="D317" t="str">
            <v>Maxine</v>
          </cell>
          <cell r="E317" t="str">
            <v>Gromnisky</v>
          </cell>
          <cell r="F317" t="str">
            <v>Maxine Gromnisky</v>
          </cell>
          <cell r="G317" t="str">
            <v xml:space="preserve">Branch Manager                </v>
          </cell>
          <cell r="H317">
            <v>2042582878</v>
          </cell>
        </row>
        <row r="318">
          <cell r="C318">
            <v>1760</v>
          </cell>
          <cell r="D318" t="str">
            <v>Corrine</v>
          </cell>
          <cell r="E318" t="str">
            <v>Thompson</v>
          </cell>
          <cell r="F318" t="str">
            <v>Corrine Thompson</v>
          </cell>
          <cell r="G318" t="str">
            <v xml:space="preserve">Branch Manager                </v>
          </cell>
          <cell r="H318">
            <v>2507462422</v>
          </cell>
        </row>
        <row r="319">
          <cell r="C319">
            <v>1762</v>
          </cell>
          <cell r="D319" t="str">
            <v>Matthew</v>
          </cell>
          <cell r="E319" t="str">
            <v>Chate</v>
          </cell>
          <cell r="F319" t="str">
            <v>Matthew Chate</v>
          </cell>
          <cell r="G319" t="str">
            <v xml:space="preserve">Branch Manager                </v>
          </cell>
          <cell r="H319">
            <v>5197674024</v>
          </cell>
        </row>
        <row r="320">
          <cell r="C320">
            <v>1763</v>
          </cell>
          <cell r="D320" t="str">
            <v>Kathleen</v>
          </cell>
          <cell r="E320" t="str">
            <v>Reynolds</v>
          </cell>
          <cell r="F320" t="str">
            <v>Kathleen Reynolds</v>
          </cell>
          <cell r="G320" t="str">
            <v xml:space="preserve">Branch Manager                </v>
          </cell>
          <cell r="H320">
            <v>9024214376</v>
          </cell>
        </row>
        <row r="321">
          <cell r="C321">
            <v>1764</v>
          </cell>
          <cell r="D321" t="str">
            <v>Kelly</v>
          </cell>
          <cell r="E321" t="str">
            <v>Dunn</v>
          </cell>
          <cell r="F321" t="str">
            <v>Kelly Dunn</v>
          </cell>
          <cell r="G321" t="str">
            <v xml:space="preserve">Branch Manager                </v>
          </cell>
          <cell r="H321">
            <v>5065234789</v>
          </cell>
        </row>
        <row r="322">
          <cell r="C322">
            <v>1772</v>
          </cell>
          <cell r="D322" t="str">
            <v>Ashley</v>
          </cell>
          <cell r="E322" t="str">
            <v>Keizer</v>
          </cell>
          <cell r="F322" t="str">
            <v>Ashley Keizer</v>
          </cell>
          <cell r="G322" t="str">
            <v xml:space="preserve">Branch Manager                </v>
          </cell>
          <cell r="H322">
            <v>5197674695</v>
          </cell>
        </row>
        <row r="323">
          <cell r="C323">
            <v>1783</v>
          </cell>
          <cell r="D323" t="str">
            <v>Erin</v>
          </cell>
          <cell r="E323" t="str">
            <v>Craig</v>
          </cell>
          <cell r="F323" t="str">
            <v>Erin Craig</v>
          </cell>
          <cell r="G323" t="str">
            <v xml:space="preserve">Branch Manager                </v>
          </cell>
          <cell r="H323">
            <v>6132714076</v>
          </cell>
        </row>
        <row r="324">
          <cell r="C324">
            <v>1784</v>
          </cell>
          <cell r="D324" t="str">
            <v>Deborah</v>
          </cell>
          <cell r="E324" t="str">
            <v>Bayliss</v>
          </cell>
          <cell r="F324" t="str">
            <v>Deborah Bayliss</v>
          </cell>
          <cell r="G324" t="str">
            <v xml:space="preserve">Branch Manager                </v>
          </cell>
          <cell r="H324">
            <v>5068564830</v>
          </cell>
        </row>
        <row r="325">
          <cell r="C325">
            <v>1793</v>
          </cell>
          <cell r="D325" t="str">
            <v>Jim</v>
          </cell>
          <cell r="E325" t="str">
            <v>Hall</v>
          </cell>
          <cell r="F325" t="str">
            <v>Jim Hall</v>
          </cell>
          <cell r="G325" t="str">
            <v xml:space="preserve">Branch Manager                </v>
          </cell>
          <cell r="H325">
            <v>9024214254</v>
          </cell>
        </row>
        <row r="326">
          <cell r="C326">
            <v>1802</v>
          </cell>
          <cell r="D326" t="str">
            <v>Frank</v>
          </cell>
          <cell r="E326" t="str">
            <v>Del Monte</v>
          </cell>
          <cell r="F326" t="str">
            <v>Frank Del Monte</v>
          </cell>
          <cell r="G326" t="str">
            <v xml:space="preserve">Branch Manager                </v>
          </cell>
          <cell r="H326">
            <v>9057683791</v>
          </cell>
        </row>
        <row r="327">
          <cell r="C327">
            <v>1810</v>
          </cell>
          <cell r="D327" t="str">
            <v>Patti</v>
          </cell>
          <cell r="E327" t="str">
            <v>Paul</v>
          </cell>
          <cell r="F327" t="str">
            <v>Patti Paul</v>
          </cell>
          <cell r="G327" t="str">
            <v xml:space="preserve">Branch Manager                </v>
          </cell>
          <cell r="H327">
            <v>2503564620</v>
          </cell>
        </row>
        <row r="328">
          <cell r="C328">
            <v>1819</v>
          </cell>
          <cell r="D328" t="str">
            <v>Natasha</v>
          </cell>
          <cell r="E328" t="str">
            <v>Belzil</v>
          </cell>
          <cell r="F328" t="str">
            <v>Natasha Belzil</v>
          </cell>
          <cell r="G328" t="str">
            <v xml:space="preserve">Branch Manager                </v>
          </cell>
          <cell r="H328">
            <v>4032994554</v>
          </cell>
        </row>
        <row r="329">
          <cell r="C329">
            <v>1819</v>
          </cell>
          <cell r="D329" t="str">
            <v>Connie</v>
          </cell>
          <cell r="E329" t="str">
            <v>Maliki</v>
          </cell>
          <cell r="F329" t="str">
            <v>Connie Maliki</v>
          </cell>
          <cell r="G329" t="str">
            <v xml:space="preserve">Branch Manager                </v>
          </cell>
          <cell r="H329">
            <v>4032928324</v>
          </cell>
        </row>
        <row r="330">
          <cell r="C330">
            <v>1822</v>
          </cell>
          <cell r="D330" t="str">
            <v>Ron</v>
          </cell>
          <cell r="E330" t="str">
            <v>Corbett</v>
          </cell>
          <cell r="F330" t="str">
            <v>Ron Corbett</v>
          </cell>
          <cell r="G330" t="str">
            <v xml:space="preserve">Branch Manager                </v>
          </cell>
          <cell r="H330">
            <v>9055212086</v>
          </cell>
        </row>
        <row r="331">
          <cell r="C331">
            <v>1827</v>
          </cell>
          <cell r="D331" t="str">
            <v>Pamela</v>
          </cell>
          <cell r="E331" t="str">
            <v>Mansbridge</v>
          </cell>
          <cell r="F331" t="str">
            <v>Pamela Mansbridge</v>
          </cell>
          <cell r="G331" t="str">
            <v xml:space="preserve">Branch Manager                </v>
          </cell>
          <cell r="H331">
            <v>2049886419</v>
          </cell>
        </row>
        <row r="332">
          <cell r="C332">
            <v>1831</v>
          </cell>
          <cell r="D332" t="str">
            <v>Anne</v>
          </cell>
          <cell r="E332" t="str">
            <v>Bilodeau</v>
          </cell>
          <cell r="F332" t="str">
            <v>Anne Bilodeau</v>
          </cell>
          <cell r="G332" t="str">
            <v xml:space="preserve">Branch Manager                </v>
          </cell>
          <cell r="H332">
            <v>4504425541</v>
          </cell>
        </row>
        <row r="333">
          <cell r="C333">
            <v>1836</v>
          </cell>
          <cell r="D333" t="str">
            <v>Isabelle</v>
          </cell>
          <cell r="E333" t="str">
            <v>Rousselet</v>
          </cell>
          <cell r="F333" t="str">
            <v>Isabelle Rousselet</v>
          </cell>
          <cell r="G333" t="str">
            <v xml:space="preserve">Branch Manager                </v>
          </cell>
          <cell r="H333">
            <v>4506723469</v>
          </cell>
        </row>
        <row r="334">
          <cell r="C334">
            <v>1842</v>
          </cell>
          <cell r="D334" t="str">
            <v>Nabeeluddin</v>
          </cell>
          <cell r="E334" t="str">
            <v>Khan</v>
          </cell>
          <cell r="F334" t="str">
            <v>Nabeeluddin Khan</v>
          </cell>
          <cell r="G334" t="str">
            <v xml:space="preserve">Branch Manager                </v>
          </cell>
          <cell r="H334">
            <v>9058635040</v>
          </cell>
        </row>
        <row r="335">
          <cell r="C335">
            <v>1851</v>
          </cell>
          <cell r="D335" t="str">
            <v>Karine</v>
          </cell>
          <cell r="E335" t="str">
            <v>Desroches</v>
          </cell>
          <cell r="F335" t="str">
            <v>Karine Desroches</v>
          </cell>
          <cell r="G335" t="str">
            <v xml:space="preserve">Branch Manager                </v>
          </cell>
          <cell r="H335">
            <v>4504425613</v>
          </cell>
        </row>
        <row r="336">
          <cell r="C336">
            <v>1874</v>
          </cell>
          <cell r="D336" t="str">
            <v>Laura</v>
          </cell>
          <cell r="E336" t="str">
            <v>Landriault</v>
          </cell>
          <cell r="F336" t="str">
            <v>Laura Landriault</v>
          </cell>
          <cell r="G336" t="str">
            <v xml:space="preserve">Branch Manager                </v>
          </cell>
          <cell r="H336">
            <v>5063641940</v>
          </cell>
        </row>
        <row r="337">
          <cell r="C337">
            <v>1879</v>
          </cell>
          <cell r="D337" t="str">
            <v>Brad</v>
          </cell>
          <cell r="E337" t="str">
            <v>Sterling</v>
          </cell>
          <cell r="F337" t="str">
            <v>Brad Sterling</v>
          </cell>
          <cell r="G337" t="str">
            <v xml:space="preserve">Branch Manager                </v>
          </cell>
          <cell r="H337">
            <v>4032922498</v>
          </cell>
        </row>
        <row r="338">
          <cell r="C338">
            <v>1882</v>
          </cell>
          <cell r="D338" t="str">
            <v>Amanda</v>
          </cell>
          <cell r="E338" t="str">
            <v>De Groote</v>
          </cell>
          <cell r="F338" t="str">
            <v>Amanda De Groote</v>
          </cell>
          <cell r="G338" t="str">
            <v xml:space="preserve">Branch Manager                </v>
          </cell>
          <cell r="H338">
            <v>9056896459</v>
          </cell>
        </row>
        <row r="339">
          <cell r="C339">
            <v>1891</v>
          </cell>
          <cell r="D339" t="str">
            <v>Christophe</v>
          </cell>
          <cell r="E339" t="str">
            <v>Larouche</v>
          </cell>
          <cell r="F339" t="str">
            <v>Christophe Larouche</v>
          </cell>
          <cell r="G339" t="str">
            <v xml:space="preserve">Branch Manager                </v>
          </cell>
          <cell r="H339">
            <v>5147367166</v>
          </cell>
        </row>
        <row r="340">
          <cell r="C340">
            <v>1901</v>
          </cell>
          <cell r="D340" t="str">
            <v>Diane</v>
          </cell>
          <cell r="E340" t="str">
            <v>Pelland</v>
          </cell>
          <cell r="F340" t="str">
            <v>Diane Pelland</v>
          </cell>
          <cell r="G340" t="str">
            <v xml:space="preserve">Branch Manager                </v>
          </cell>
          <cell r="H340">
            <v>4507522010</v>
          </cell>
        </row>
        <row r="341">
          <cell r="C341">
            <v>1904</v>
          </cell>
          <cell r="D341" t="str">
            <v>Karen</v>
          </cell>
          <cell r="E341" t="str">
            <v>Hachey</v>
          </cell>
          <cell r="F341" t="str">
            <v>Karen Hachey</v>
          </cell>
          <cell r="G341" t="str">
            <v xml:space="preserve">Branch Manager                </v>
          </cell>
          <cell r="H341">
            <v>5068495527</v>
          </cell>
        </row>
        <row r="342">
          <cell r="C342">
            <v>1920</v>
          </cell>
          <cell r="D342" t="str">
            <v>Scott</v>
          </cell>
          <cell r="E342" t="str">
            <v>Selin</v>
          </cell>
          <cell r="F342" t="str">
            <v>Scott Selin</v>
          </cell>
          <cell r="G342" t="str">
            <v xml:space="preserve">Branch Manager                </v>
          </cell>
          <cell r="H342">
            <v>2502616858</v>
          </cell>
        </row>
        <row r="343">
          <cell r="C343">
            <v>1922</v>
          </cell>
          <cell r="D343" t="str">
            <v>Christine</v>
          </cell>
          <cell r="E343" t="str">
            <v>Woods</v>
          </cell>
          <cell r="F343" t="str">
            <v>Christine Woods</v>
          </cell>
          <cell r="G343" t="str">
            <v xml:space="preserve">Branch Manager                </v>
          </cell>
          <cell r="H343">
            <v>9055754363</v>
          </cell>
        </row>
        <row r="344">
          <cell r="C344">
            <v>1942</v>
          </cell>
          <cell r="D344" t="str">
            <v>Deb</v>
          </cell>
          <cell r="E344" t="str">
            <v>Lenz</v>
          </cell>
          <cell r="F344" t="str">
            <v>Deb Lenz</v>
          </cell>
          <cell r="G344" t="str">
            <v xml:space="preserve">Branch Manager                </v>
          </cell>
          <cell r="H344">
            <v>9055485411</v>
          </cell>
        </row>
        <row r="345">
          <cell r="C345">
            <v>1943</v>
          </cell>
          <cell r="D345" t="str">
            <v>Angela</v>
          </cell>
          <cell r="E345" t="str">
            <v>Gloade</v>
          </cell>
          <cell r="F345" t="str">
            <v>Angela Gloade</v>
          </cell>
          <cell r="G345" t="str">
            <v xml:space="preserve">Branch Manager                </v>
          </cell>
          <cell r="H345">
            <v>9024218875</v>
          </cell>
        </row>
        <row r="346">
          <cell r="C346">
            <v>1952</v>
          </cell>
          <cell r="D346" t="str">
            <v>Marcie</v>
          </cell>
          <cell r="E346" t="str">
            <v>Cuthbert</v>
          </cell>
          <cell r="F346" t="str">
            <v>Marcie Cuthbert</v>
          </cell>
          <cell r="G346" t="str">
            <v xml:space="preserve">Branch Manager                </v>
          </cell>
          <cell r="H346">
            <v>9055472205</v>
          </cell>
        </row>
        <row r="347">
          <cell r="C347">
            <v>1962</v>
          </cell>
          <cell r="D347" t="str">
            <v>Allen</v>
          </cell>
          <cell r="E347" t="str">
            <v>Cvitkovic</v>
          </cell>
          <cell r="F347" t="str">
            <v>Allen Cvitkovic</v>
          </cell>
          <cell r="G347" t="str">
            <v xml:space="preserve">Branch Manager                </v>
          </cell>
          <cell r="H347">
            <v>9055724959</v>
          </cell>
        </row>
        <row r="348">
          <cell r="C348">
            <v>1971</v>
          </cell>
          <cell r="D348" t="str">
            <v>Johanne</v>
          </cell>
          <cell r="E348" t="str">
            <v>Cote</v>
          </cell>
          <cell r="F348" t="str">
            <v>Johanne Cote</v>
          </cell>
          <cell r="G348" t="str">
            <v xml:space="preserve">Branch Manager                </v>
          </cell>
          <cell r="H348">
            <v>4185475713</v>
          </cell>
        </row>
        <row r="349">
          <cell r="C349">
            <v>1984</v>
          </cell>
          <cell r="D349" t="str">
            <v>Theresa</v>
          </cell>
          <cell r="E349" t="str">
            <v>Keane-Gormley</v>
          </cell>
          <cell r="F349" t="str">
            <v>Theresa Keane-Gormley</v>
          </cell>
          <cell r="G349" t="str">
            <v xml:space="preserve">Branch Manager                </v>
          </cell>
          <cell r="H349">
            <v>5066320634</v>
          </cell>
        </row>
        <row r="350">
          <cell r="C350">
            <v>1988</v>
          </cell>
          <cell r="D350" t="str">
            <v>Krista</v>
          </cell>
          <cell r="E350" t="str">
            <v>Moffett</v>
          </cell>
          <cell r="F350" t="str">
            <v>Krista Moffett</v>
          </cell>
          <cell r="G350" t="str">
            <v xml:space="preserve">Branch Manager                </v>
          </cell>
          <cell r="H350">
            <v>2502984157</v>
          </cell>
        </row>
        <row r="351">
          <cell r="C351">
            <v>1989</v>
          </cell>
          <cell r="D351" t="str">
            <v>Tracy</v>
          </cell>
          <cell r="E351" t="str">
            <v>Long</v>
          </cell>
          <cell r="F351" t="str">
            <v>Tracy Long</v>
          </cell>
          <cell r="G351" t="str">
            <v xml:space="preserve">Branch Manager                </v>
          </cell>
          <cell r="H351">
            <v>4035036005</v>
          </cell>
        </row>
        <row r="352">
          <cell r="C352">
            <v>2000</v>
          </cell>
          <cell r="D352" t="str">
            <v>Sue</v>
          </cell>
          <cell r="E352" t="str">
            <v>Gibson</v>
          </cell>
          <cell r="F352" t="str">
            <v>Sue Gibson</v>
          </cell>
          <cell r="G352" t="str">
            <v xml:space="preserve">Branch Manager                </v>
          </cell>
          <cell r="H352">
            <v>6048865406</v>
          </cell>
        </row>
        <row r="353">
          <cell r="C353">
            <v>2014</v>
          </cell>
          <cell r="D353" t="str">
            <v>Jane</v>
          </cell>
          <cell r="E353" t="str">
            <v>Bradbrook</v>
          </cell>
          <cell r="F353" t="str">
            <v>Jane Bradbrook</v>
          </cell>
          <cell r="G353" t="str">
            <v xml:space="preserve">Branch Manager                </v>
          </cell>
          <cell r="H353">
            <v>5066320683</v>
          </cell>
        </row>
        <row r="354">
          <cell r="C354">
            <v>2034</v>
          </cell>
          <cell r="D354" t="str">
            <v>Janice</v>
          </cell>
          <cell r="E354" t="str">
            <v>Kaytor</v>
          </cell>
          <cell r="F354" t="str">
            <v>Janice Kaytor</v>
          </cell>
          <cell r="G354" t="str">
            <v xml:space="preserve">Branch Manager                </v>
          </cell>
          <cell r="H354">
            <v>9055738950</v>
          </cell>
        </row>
        <row r="355">
          <cell r="C355">
            <v>2042</v>
          </cell>
          <cell r="D355" t="str">
            <v>Diane</v>
          </cell>
          <cell r="E355" t="str">
            <v>Medeiros</v>
          </cell>
          <cell r="F355" t="str">
            <v>Diane Medeiros</v>
          </cell>
          <cell r="G355" t="str">
            <v xml:space="preserve">Branch Manager                </v>
          </cell>
          <cell r="H355">
            <v>9053892800</v>
          </cell>
        </row>
        <row r="356">
          <cell r="C356">
            <v>2052</v>
          </cell>
          <cell r="D356" t="str">
            <v>Robert</v>
          </cell>
          <cell r="E356" t="str">
            <v>Belanger</v>
          </cell>
          <cell r="F356" t="str">
            <v>Robert Belanger</v>
          </cell>
          <cell r="G356" t="str">
            <v xml:space="preserve">Branch Manager                </v>
          </cell>
          <cell r="H356">
            <v>7059696810</v>
          </cell>
        </row>
        <row r="357">
          <cell r="C357">
            <v>2062</v>
          </cell>
          <cell r="D357" t="str">
            <v>Shawn</v>
          </cell>
          <cell r="E357" t="str">
            <v>Widmeyer</v>
          </cell>
          <cell r="F357" t="str">
            <v>Shawn Widmeyer</v>
          </cell>
          <cell r="G357" t="str">
            <v xml:space="preserve">Branch Manager                </v>
          </cell>
          <cell r="H357">
            <v>5193643942</v>
          </cell>
        </row>
        <row r="358">
          <cell r="C358">
            <v>2064</v>
          </cell>
          <cell r="D358" t="str">
            <v>Satrohan</v>
          </cell>
          <cell r="E358" t="str">
            <v>Singh</v>
          </cell>
          <cell r="F358" t="str">
            <v>Satrohan Singh</v>
          </cell>
          <cell r="G358" t="str">
            <v xml:space="preserve">Branch Manager                </v>
          </cell>
          <cell r="H358">
            <v>9054942070</v>
          </cell>
        </row>
        <row r="359">
          <cell r="C359">
            <v>2071</v>
          </cell>
          <cell r="D359" t="str">
            <v>Cheryl</v>
          </cell>
          <cell r="E359" t="str">
            <v>Matte</v>
          </cell>
          <cell r="F359" t="str">
            <v>Cheryl Matte</v>
          </cell>
          <cell r="G359" t="str">
            <v xml:space="preserve">Branch Manager                </v>
          </cell>
          <cell r="H359">
            <v>5146377466</v>
          </cell>
        </row>
        <row r="360">
          <cell r="C360">
            <v>2072</v>
          </cell>
          <cell r="D360" t="str">
            <v>Daniel</v>
          </cell>
          <cell r="E360" t="str">
            <v>Heden</v>
          </cell>
          <cell r="F360" t="str">
            <v>Daniel Heden</v>
          </cell>
          <cell r="G360" t="str">
            <v xml:space="preserve">Branch Manager                </v>
          </cell>
          <cell r="H360">
            <v>9055212119</v>
          </cell>
        </row>
        <row r="361">
          <cell r="C361">
            <v>2075</v>
          </cell>
          <cell r="D361" t="str">
            <v>Kevin</v>
          </cell>
          <cell r="E361" t="str">
            <v>Landreville</v>
          </cell>
          <cell r="F361" t="str">
            <v>Kevin Landreville</v>
          </cell>
          <cell r="G361" t="str">
            <v xml:space="preserve">Branch Manager                </v>
          </cell>
          <cell r="H361">
            <v>6137422260</v>
          </cell>
        </row>
        <row r="362">
          <cell r="C362">
            <v>2080</v>
          </cell>
          <cell r="D362" t="str">
            <v>Sharron</v>
          </cell>
          <cell r="E362" t="str">
            <v>Harris</v>
          </cell>
          <cell r="F362" t="str">
            <v>Sharron Harris</v>
          </cell>
          <cell r="G362" t="str">
            <v xml:space="preserve">Branch Manager                </v>
          </cell>
          <cell r="H362">
            <v>6044635808</v>
          </cell>
        </row>
        <row r="363">
          <cell r="C363">
            <v>2087</v>
          </cell>
          <cell r="D363" t="str">
            <v>Jennifer</v>
          </cell>
          <cell r="E363" t="str">
            <v>Slobodesky</v>
          </cell>
          <cell r="F363" t="str">
            <v>Jennifer Slobodesky</v>
          </cell>
          <cell r="G363" t="str">
            <v xml:space="preserve">Branch Manager                </v>
          </cell>
          <cell r="H363">
            <v>2047646266</v>
          </cell>
        </row>
        <row r="364">
          <cell r="C364">
            <v>2089</v>
          </cell>
          <cell r="D364" t="str">
            <v>Brad</v>
          </cell>
          <cell r="E364" t="str">
            <v>Austin</v>
          </cell>
          <cell r="F364" t="str">
            <v>Brad Austin</v>
          </cell>
          <cell r="G364" t="str">
            <v xml:space="preserve">Branch Manager                </v>
          </cell>
          <cell r="H364">
            <v>4032923393</v>
          </cell>
        </row>
        <row r="365">
          <cell r="C365">
            <v>2091</v>
          </cell>
          <cell r="D365" t="str">
            <v>Maureen</v>
          </cell>
          <cell r="E365" t="str">
            <v>Bourelle</v>
          </cell>
          <cell r="F365" t="str">
            <v>Maureen Bourelle</v>
          </cell>
          <cell r="G365" t="str">
            <v xml:space="preserve">Branch Manager                </v>
          </cell>
          <cell r="H365">
            <v>5143684013</v>
          </cell>
        </row>
        <row r="366">
          <cell r="C366">
            <v>2093</v>
          </cell>
          <cell r="D366" t="str">
            <v>Fran</v>
          </cell>
          <cell r="E366" t="str">
            <v>MacDonald</v>
          </cell>
          <cell r="F366" t="str">
            <v>Fran MacDonald</v>
          </cell>
          <cell r="G366" t="str">
            <v xml:space="preserve">Branch Manager                </v>
          </cell>
          <cell r="H366">
            <v>9022457224</v>
          </cell>
        </row>
        <row r="367">
          <cell r="C367">
            <v>2094</v>
          </cell>
          <cell r="D367" t="str">
            <v>Barbara</v>
          </cell>
          <cell r="E367" t="str">
            <v>Christie</v>
          </cell>
          <cell r="F367" t="str">
            <v>Barbara Christie</v>
          </cell>
          <cell r="G367" t="str">
            <v xml:space="preserve">Branch Manager                </v>
          </cell>
          <cell r="H367">
            <v>5064669151</v>
          </cell>
        </row>
        <row r="368">
          <cell r="C368">
            <v>2097</v>
          </cell>
          <cell r="D368" t="str">
            <v>Alf</v>
          </cell>
          <cell r="E368" t="str">
            <v>Archambault</v>
          </cell>
          <cell r="F368" t="str">
            <v>Alf Archambault</v>
          </cell>
          <cell r="G368" t="str">
            <v xml:space="preserve">Branch Manager                </v>
          </cell>
          <cell r="H368">
            <v>2045235103</v>
          </cell>
        </row>
        <row r="369">
          <cell r="C369">
            <v>2102</v>
          </cell>
          <cell r="D369" t="str">
            <v>Patti</v>
          </cell>
          <cell r="E369" t="str">
            <v>Jennings</v>
          </cell>
          <cell r="F369" t="str">
            <v>Patti Jennings</v>
          </cell>
          <cell r="G369" t="str">
            <v xml:space="preserve">Branch Manager                </v>
          </cell>
          <cell r="H369">
            <v>9058856164</v>
          </cell>
        </row>
        <row r="370">
          <cell r="C370">
            <v>2112</v>
          </cell>
          <cell r="D370" t="str">
            <v>Melissa</v>
          </cell>
          <cell r="E370" t="str">
            <v>Mulligan</v>
          </cell>
          <cell r="F370" t="str">
            <v>Melissa Mulligan</v>
          </cell>
          <cell r="G370" t="str">
            <v xml:space="preserve">Branch Manager                </v>
          </cell>
          <cell r="H370">
            <v>9053888248</v>
          </cell>
        </row>
        <row r="371">
          <cell r="C371">
            <v>2115</v>
          </cell>
          <cell r="D371" t="str">
            <v>Susana</v>
          </cell>
          <cell r="E371" t="str">
            <v>Mendonca</v>
          </cell>
          <cell r="F371" t="str">
            <v>Susana Mendonca</v>
          </cell>
          <cell r="G371" t="str">
            <v xml:space="preserve">Branch Manager - DeNovo       </v>
          </cell>
          <cell r="H371">
            <v>9052738340</v>
          </cell>
        </row>
        <row r="372">
          <cell r="C372">
            <v>2122</v>
          </cell>
          <cell r="D372" t="str">
            <v>Jane</v>
          </cell>
          <cell r="E372" t="str">
            <v>Holler</v>
          </cell>
          <cell r="F372" t="str">
            <v>Jane Holler</v>
          </cell>
          <cell r="G372" t="str">
            <v xml:space="preserve">Branch Manager                </v>
          </cell>
          <cell r="H372">
            <v>5194221308</v>
          </cell>
        </row>
        <row r="373">
          <cell r="C373">
            <v>2124</v>
          </cell>
          <cell r="D373" t="str">
            <v>Helen</v>
          </cell>
          <cell r="E373" t="str">
            <v>Axiotis</v>
          </cell>
          <cell r="F373" t="str">
            <v>Helen Axiotis</v>
          </cell>
          <cell r="G373" t="str">
            <v xml:space="preserve">Branch Manager                </v>
          </cell>
          <cell r="H373">
            <v>6138300037</v>
          </cell>
        </row>
        <row r="374">
          <cell r="C374">
            <v>2125</v>
          </cell>
          <cell r="D374" t="str">
            <v>Karen</v>
          </cell>
          <cell r="E374" t="str">
            <v>Corney</v>
          </cell>
          <cell r="F374" t="str">
            <v>Karen Corney</v>
          </cell>
          <cell r="G374" t="str">
            <v xml:space="preserve">Branch Manager                </v>
          </cell>
          <cell r="H374">
            <v>9028265286</v>
          </cell>
        </row>
        <row r="375">
          <cell r="C375">
            <v>2146</v>
          </cell>
          <cell r="D375" t="str">
            <v>Juan Carlos</v>
          </cell>
          <cell r="E375" t="str">
            <v>Fernandez</v>
          </cell>
          <cell r="F375" t="str">
            <v>Juan Carlos Fernandez</v>
          </cell>
          <cell r="G375" t="str">
            <v xml:space="preserve">Branch Manager - DeNovo       </v>
          </cell>
          <cell r="H375">
            <v>4165818301</v>
          </cell>
        </row>
        <row r="376">
          <cell r="C376">
            <v>2147</v>
          </cell>
          <cell r="D376" t="str">
            <v>Bryan</v>
          </cell>
          <cell r="E376" t="str">
            <v>Ritchie</v>
          </cell>
          <cell r="F376" t="str">
            <v>Bryan Ritchie</v>
          </cell>
          <cell r="G376" t="str">
            <v xml:space="preserve">Branch Manager                </v>
          </cell>
          <cell r="H376">
            <v>2049886607</v>
          </cell>
        </row>
        <row r="377">
          <cell r="C377">
            <v>2152</v>
          </cell>
          <cell r="D377" t="str">
            <v>Liane</v>
          </cell>
          <cell r="E377" t="str">
            <v>Larocque</v>
          </cell>
          <cell r="F377" t="str">
            <v>Liane Larocque</v>
          </cell>
          <cell r="G377" t="str">
            <v xml:space="preserve">Branch Manager                </v>
          </cell>
          <cell r="H377">
            <v>6136325079</v>
          </cell>
        </row>
        <row r="378">
          <cell r="C378">
            <v>2162</v>
          </cell>
          <cell r="D378" t="str">
            <v>Doug</v>
          </cell>
          <cell r="E378" t="str">
            <v>Campbell</v>
          </cell>
          <cell r="F378" t="str">
            <v>Doug Campbell</v>
          </cell>
          <cell r="G378" t="str">
            <v xml:space="preserve">Branch Manager                </v>
          </cell>
          <cell r="H378">
            <v>7057887517</v>
          </cell>
        </row>
        <row r="379">
          <cell r="C379">
            <v>2164</v>
          </cell>
          <cell r="D379" t="str">
            <v>Justin</v>
          </cell>
          <cell r="E379" t="str">
            <v>Rondeau</v>
          </cell>
          <cell r="F379" t="str">
            <v>Justin Rondeau</v>
          </cell>
          <cell r="G379" t="str">
            <v xml:space="preserve">Branch Manager - DeNovo       </v>
          </cell>
          <cell r="H379">
            <v>7806702250</v>
          </cell>
        </row>
        <row r="380">
          <cell r="C380">
            <v>2165</v>
          </cell>
          <cell r="D380" t="str">
            <v>Deane</v>
          </cell>
          <cell r="E380" t="str">
            <v>Susi</v>
          </cell>
          <cell r="F380" t="str">
            <v>Deane Susi</v>
          </cell>
          <cell r="G380" t="str">
            <v xml:space="preserve">Branch Manager - DeNovo       </v>
          </cell>
          <cell r="H380">
            <v>6042358038</v>
          </cell>
        </row>
        <row r="381">
          <cell r="C381">
            <v>2169</v>
          </cell>
          <cell r="D381" t="str">
            <v>Karen</v>
          </cell>
          <cell r="E381" t="str">
            <v>Corbeil</v>
          </cell>
          <cell r="F381" t="str">
            <v>Karen Corbeil</v>
          </cell>
          <cell r="G381" t="str">
            <v xml:space="preserve">Branch Manager                </v>
          </cell>
          <cell r="H381">
            <v>4032923078</v>
          </cell>
        </row>
        <row r="382">
          <cell r="C382">
            <v>2182</v>
          </cell>
          <cell r="D382" t="str">
            <v>Kerstin</v>
          </cell>
          <cell r="E382" t="str">
            <v>Beavis</v>
          </cell>
          <cell r="F382" t="str">
            <v>Kerstin Beavis</v>
          </cell>
          <cell r="G382" t="str">
            <v xml:space="preserve">Branch Manager                </v>
          </cell>
          <cell r="H382">
            <v>5194853238</v>
          </cell>
        </row>
        <row r="383">
          <cell r="C383">
            <v>2186</v>
          </cell>
          <cell r="D383" t="str">
            <v>Ninette</v>
          </cell>
          <cell r="E383" t="str">
            <v>Noronha</v>
          </cell>
          <cell r="F383" t="str">
            <v>Ninette Noronha</v>
          </cell>
          <cell r="G383" t="str">
            <v xml:space="preserve">Branch Manager - DeNovo       </v>
          </cell>
          <cell r="H383">
            <v>4167615611</v>
          </cell>
        </row>
        <row r="384">
          <cell r="C384">
            <v>2189</v>
          </cell>
          <cell r="D384" t="str">
            <v>Barbara</v>
          </cell>
          <cell r="E384" t="str">
            <v>Delia</v>
          </cell>
          <cell r="F384" t="str">
            <v>Barbara Delia</v>
          </cell>
          <cell r="G384" t="str">
            <v xml:space="preserve">Branch Manager                </v>
          </cell>
          <cell r="H384">
            <v>4032928916</v>
          </cell>
        </row>
        <row r="385">
          <cell r="C385">
            <v>2201</v>
          </cell>
          <cell r="D385" t="str">
            <v>Francis</v>
          </cell>
          <cell r="E385" t="str">
            <v>Viens-Pare</v>
          </cell>
          <cell r="F385" t="str">
            <v>Francis Viens-Pare</v>
          </cell>
          <cell r="G385" t="str">
            <v xml:space="preserve">Branch Manager                </v>
          </cell>
          <cell r="H385">
            <v>5149352318</v>
          </cell>
        </row>
        <row r="386">
          <cell r="C386">
            <v>2203</v>
          </cell>
          <cell r="D386" t="str">
            <v>Susan</v>
          </cell>
          <cell r="E386" t="str">
            <v>Fitzgerald</v>
          </cell>
          <cell r="F386" t="str">
            <v>Susan Fitzgerald</v>
          </cell>
          <cell r="G386" t="str">
            <v xml:space="preserve">Branch Manager                </v>
          </cell>
          <cell r="H386">
            <v>9028838215</v>
          </cell>
        </row>
        <row r="387">
          <cell r="C387">
            <v>2204</v>
          </cell>
          <cell r="D387" t="str">
            <v>Melissa</v>
          </cell>
          <cell r="E387" t="str">
            <v>Astle</v>
          </cell>
          <cell r="F387" t="str">
            <v>Melissa Astle</v>
          </cell>
          <cell r="G387" t="str">
            <v xml:space="preserve">Branch Manager                </v>
          </cell>
          <cell r="H387">
            <v>5064321632</v>
          </cell>
        </row>
        <row r="388">
          <cell r="C388">
            <v>2208</v>
          </cell>
          <cell r="D388" t="str">
            <v>Cassandra</v>
          </cell>
          <cell r="E388" t="str">
            <v>Scheier</v>
          </cell>
          <cell r="F388" t="str">
            <v>Cassandra Scheier</v>
          </cell>
          <cell r="G388" t="str">
            <v xml:space="preserve">Branch Manager                </v>
          </cell>
          <cell r="H388">
            <v>3067454765</v>
          </cell>
        </row>
        <row r="389">
          <cell r="C389">
            <v>2211</v>
          </cell>
          <cell r="D389" t="str">
            <v>Jean-Francois</v>
          </cell>
          <cell r="E389" t="str">
            <v>Landry</v>
          </cell>
          <cell r="F389" t="str">
            <v>Jean-Francois Landry</v>
          </cell>
          <cell r="G389" t="str">
            <v xml:space="preserve">Branch Manager                </v>
          </cell>
          <cell r="H389">
            <v>8193396018</v>
          </cell>
        </row>
        <row r="390">
          <cell r="C390">
            <v>2214</v>
          </cell>
          <cell r="D390" t="str">
            <v>Keri-Lynn</v>
          </cell>
          <cell r="E390" t="str">
            <v>Schikowski</v>
          </cell>
          <cell r="F390" t="str">
            <v>Keri-Lynn Schikowski</v>
          </cell>
          <cell r="G390" t="str">
            <v xml:space="preserve">Branch Manager                </v>
          </cell>
          <cell r="H390">
            <v>3067900509</v>
          </cell>
        </row>
        <row r="391">
          <cell r="C391">
            <v>2217</v>
          </cell>
          <cell r="D391" t="str">
            <v>Coreen</v>
          </cell>
          <cell r="E391" t="str">
            <v>Pusiewich</v>
          </cell>
          <cell r="F391" t="str">
            <v>Coreen Pusiewich</v>
          </cell>
          <cell r="G391" t="str">
            <v xml:space="preserve">Branch Manager                </v>
          </cell>
          <cell r="H391">
            <v>2043451520</v>
          </cell>
        </row>
        <row r="392">
          <cell r="C392">
            <v>2221</v>
          </cell>
          <cell r="D392" t="str">
            <v>Lorraine</v>
          </cell>
          <cell r="E392" t="str">
            <v>Cote</v>
          </cell>
          <cell r="F392" t="str">
            <v>Lorraine Cote</v>
          </cell>
          <cell r="G392" t="str">
            <v xml:space="preserve">Branch Manager                </v>
          </cell>
          <cell r="H392">
            <v>4509645240</v>
          </cell>
        </row>
        <row r="393">
          <cell r="C393">
            <v>2222</v>
          </cell>
          <cell r="D393" t="str">
            <v>Danielle</v>
          </cell>
          <cell r="E393" t="str">
            <v>DeMartin</v>
          </cell>
          <cell r="F393" t="str">
            <v>Danielle DeMartin</v>
          </cell>
          <cell r="G393" t="str">
            <v xml:space="preserve">Branch Manager                </v>
          </cell>
          <cell r="H393">
            <v>5197283201</v>
          </cell>
        </row>
        <row r="394">
          <cell r="C394">
            <v>2240</v>
          </cell>
          <cell r="D394" t="str">
            <v>Jennifer</v>
          </cell>
          <cell r="E394" t="str">
            <v>Briand</v>
          </cell>
          <cell r="F394" t="str">
            <v>Jennifer Briand</v>
          </cell>
          <cell r="G394" t="str">
            <v xml:space="preserve">Branch Manager                </v>
          </cell>
          <cell r="H394">
            <v>2508774111</v>
          </cell>
        </row>
        <row r="395">
          <cell r="C395">
            <v>2271</v>
          </cell>
          <cell r="D395" t="str">
            <v>Carmela</v>
          </cell>
          <cell r="E395" t="str">
            <v>Tornatora</v>
          </cell>
          <cell r="F395" t="str">
            <v>Carmela Tornatora</v>
          </cell>
          <cell r="G395" t="str">
            <v xml:space="preserve">Branch Manager                </v>
          </cell>
          <cell r="H395">
            <v>4506256570</v>
          </cell>
        </row>
        <row r="396">
          <cell r="C396">
            <v>2291</v>
          </cell>
          <cell r="D396" t="str">
            <v>Dominique</v>
          </cell>
          <cell r="E396" t="str">
            <v>Innamorato</v>
          </cell>
          <cell r="F396" t="str">
            <v>Dominique Innamorato</v>
          </cell>
          <cell r="G396" t="str">
            <v xml:space="preserve">Branch Manager                </v>
          </cell>
          <cell r="H396">
            <v>4506679310</v>
          </cell>
        </row>
        <row r="397">
          <cell r="C397">
            <v>2299</v>
          </cell>
          <cell r="D397" t="str">
            <v>Jeff</v>
          </cell>
          <cell r="E397" t="str">
            <v>Jones</v>
          </cell>
          <cell r="F397" t="str">
            <v>Jeff Jones</v>
          </cell>
          <cell r="G397" t="str">
            <v xml:space="preserve">Branch Manager                </v>
          </cell>
          <cell r="H397">
            <v>4032923214</v>
          </cell>
        </row>
        <row r="398">
          <cell r="C398">
            <v>2299</v>
          </cell>
          <cell r="D398" t="str">
            <v>Pam</v>
          </cell>
          <cell r="E398" t="str">
            <v>Done</v>
          </cell>
          <cell r="F398" t="str">
            <v>Pam Done</v>
          </cell>
          <cell r="G398" t="str">
            <v xml:space="preserve">Branch Manager                </v>
          </cell>
          <cell r="H398">
            <v>4032923136</v>
          </cell>
        </row>
        <row r="399">
          <cell r="C399">
            <v>2301</v>
          </cell>
          <cell r="D399" t="str">
            <v>Christine</v>
          </cell>
          <cell r="E399" t="str">
            <v>Matta</v>
          </cell>
          <cell r="F399" t="str">
            <v>Christine Matta</v>
          </cell>
          <cell r="G399" t="str">
            <v xml:space="preserve">Branch Manager                </v>
          </cell>
          <cell r="H399">
            <v>4506863389</v>
          </cell>
        </row>
        <row r="400">
          <cell r="C400">
            <v>2313</v>
          </cell>
          <cell r="D400" t="str">
            <v>Colleen</v>
          </cell>
          <cell r="E400" t="str">
            <v>Doyle</v>
          </cell>
          <cell r="F400" t="str">
            <v>Colleen Doyle</v>
          </cell>
          <cell r="G400" t="str">
            <v xml:space="preserve">Branch Manager                </v>
          </cell>
          <cell r="H400">
            <v>9027946704</v>
          </cell>
        </row>
        <row r="401">
          <cell r="C401">
            <v>2314</v>
          </cell>
          <cell r="D401" t="str">
            <v>Nancy</v>
          </cell>
          <cell r="E401" t="str">
            <v>Knox</v>
          </cell>
          <cell r="F401" t="str">
            <v>Nancy Knox</v>
          </cell>
          <cell r="G401" t="str">
            <v xml:space="preserve">Branch Manager                </v>
          </cell>
          <cell r="H401">
            <v>5063257631</v>
          </cell>
        </row>
        <row r="402">
          <cell r="C402">
            <v>2318</v>
          </cell>
          <cell r="D402" t="str">
            <v>Jeffrey</v>
          </cell>
          <cell r="E402" t="str">
            <v>Borden</v>
          </cell>
          <cell r="F402" t="str">
            <v>Jeffrey Borden</v>
          </cell>
          <cell r="G402" t="str">
            <v xml:space="preserve">Branch Manager                </v>
          </cell>
          <cell r="H402">
            <v>3066373416</v>
          </cell>
        </row>
        <row r="403">
          <cell r="C403">
            <v>2319</v>
          </cell>
          <cell r="D403" t="str">
            <v>Brad</v>
          </cell>
          <cell r="E403" t="str">
            <v>Tarry</v>
          </cell>
          <cell r="F403" t="str">
            <v>Brad Tarry</v>
          </cell>
          <cell r="G403" t="str">
            <v xml:space="preserve">Branch Manager                </v>
          </cell>
          <cell r="H403">
            <v>4032922054</v>
          </cell>
        </row>
        <row r="404">
          <cell r="C404">
            <v>2320</v>
          </cell>
          <cell r="D404" t="str">
            <v>Dave</v>
          </cell>
          <cell r="E404" t="str">
            <v>Maurer</v>
          </cell>
          <cell r="F404" t="str">
            <v>Dave Maurer</v>
          </cell>
          <cell r="G404" t="str">
            <v xml:space="preserve">Branch Manager                </v>
          </cell>
          <cell r="H404">
            <v>2503714157</v>
          </cell>
        </row>
        <row r="405">
          <cell r="C405">
            <v>2322</v>
          </cell>
          <cell r="D405" t="str">
            <v>Kathleen</v>
          </cell>
          <cell r="E405" t="str">
            <v>Novak</v>
          </cell>
          <cell r="F405" t="str">
            <v>Kathleen Novak</v>
          </cell>
          <cell r="G405" t="str">
            <v xml:space="preserve">Branch Manager                </v>
          </cell>
          <cell r="H405">
            <v>8074674730</v>
          </cell>
        </row>
        <row r="406">
          <cell r="C406">
            <v>2349</v>
          </cell>
          <cell r="D406" t="str">
            <v>Betty</v>
          </cell>
          <cell r="E406" t="str">
            <v>Ng</v>
          </cell>
          <cell r="F406" t="str">
            <v>Betty Ng</v>
          </cell>
          <cell r="G406" t="str">
            <v xml:space="preserve">Branch Manager                </v>
          </cell>
          <cell r="H406">
            <v>4032922248</v>
          </cell>
        </row>
        <row r="407">
          <cell r="C407">
            <v>2360</v>
          </cell>
          <cell r="D407" t="str">
            <v>Dwight</v>
          </cell>
          <cell r="E407" t="str">
            <v>Harris</v>
          </cell>
          <cell r="F407" t="str">
            <v>Dwight Harris</v>
          </cell>
          <cell r="G407" t="str">
            <v xml:space="preserve">Branch Manager                </v>
          </cell>
          <cell r="H407">
            <v>2503143846</v>
          </cell>
        </row>
        <row r="408">
          <cell r="C408">
            <v>2362</v>
          </cell>
          <cell r="D408" t="str">
            <v>Christine</v>
          </cell>
          <cell r="E408" t="str">
            <v>Maxwell</v>
          </cell>
          <cell r="F408" t="str">
            <v>Christine Maxwell</v>
          </cell>
          <cell r="G408" t="str">
            <v xml:space="preserve">Branch Manager                </v>
          </cell>
          <cell r="H408">
            <v>5193965807</v>
          </cell>
        </row>
        <row r="409">
          <cell r="C409">
            <v>2370</v>
          </cell>
          <cell r="D409" t="str">
            <v>Stephen</v>
          </cell>
          <cell r="E409" t="str">
            <v>Pulham</v>
          </cell>
          <cell r="F409" t="str">
            <v>Stephen Pulham</v>
          </cell>
          <cell r="G409" t="str">
            <v xml:space="preserve">Branch Manager                </v>
          </cell>
          <cell r="H409">
            <v>7787775515</v>
          </cell>
        </row>
        <row r="410">
          <cell r="C410">
            <v>2374</v>
          </cell>
          <cell r="D410" t="str">
            <v>Joni</v>
          </cell>
          <cell r="E410" t="str">
            <v>Dobson</v>
          </cell>
          <cell r="F410" t="str">
            <v>Joni Dobson</v>
          </cell>
          <cell r="G410" t="str">
            <v xml:space="preserve">Branch Manager                </v>
          </cell>
          <cell r="H410">
            <v>5068703703</v>
          </cell>
        </row>
        <row r="411">
          <cell r="C411">
            <v>2382</v>
          </cell>
          <cell r="D411" t="str">
            <v>Dianne</v>
          </cell>
          <cell r="E411" t="str">
            <v>Harland</v>
          </cell>
          <cell r="F411" t="str">
            <v>Dianne Harland</v>
          </cell>
          <cell r="G411" t="str">
            <v xml:space="preserve">Branch Manager                </v>
          </cell>
          <cell r="H411">
            <v>6135445653</v>
          </cell>
        </row>
        <row r="412">
          <cell r="C412">
            <v>2391</v>
          </cell>
          <cell r="D412" t="str">
            <v>Louise</v>
          </cell>
          <cell r="E412" t="str">
            <v>Mathieu</v>
          </cell>
          <cell r="F412" t="str">
            <v>Louise Mathieu</v>
          </cell>
          <cell r="G412" t="str">
            <v xml:space="preserve">Branch Manager                </v>
          </cell>
          <cell r="H412">
            <v>8198234297</v>
          </cell>
        </row>
        <row r="413">
          <cell r="C413">
            <v>2400</v>
          </cell>
          <cell r="D413" t="str">
            <v>Doug</v>
          </cell>
          <cell r="E413" t="str">
            <v>Nikiforuk</v>
          </cell>
          <cell r="F413" t="str">
            <v>Doug Nikiforuk</v>
          </cell>
          <cell r="G413" t="str">
            <v xml:space="preserve">Branch Manager                </v>
          </cell>
          <cell r="H413">
            <v>2508684225</v>
          </cell>
        </row>
        <row r="414">
          <cell r="C414">
            <v>2402</v>
          </cell>
          <cell r="D414" t="str">
            <v>Jack</v>
          </cell>
          <cell r="E414" t="str">
            <v>Bailey</v>
          </cell>
          <cell r="F414" t="str">
            <v>Jack Bailey</v>
          </cell>
          <cell r="G414" t="str">
            <v xml:space="preserve">Branch Manager                </v>
          </cell>
          <cell r="H414">
            <v>6133892546</v>
          </cell>
        </row>
        <row r="415">
          <cell r="C415">
            <v>2413</v>
          </cell>
          <cell r="D415" t="str">
            <v>Melissa</v>
          </cell>
          <cell r="E415" t="str">
            <v>Garcia-Alonso</v>
          </cell>
          <cell r="F415" t="str">
            <v>Melissa Garcia-Alonso</v>
          </cell>
          <cell r="G415" t="str">
            <v xml:space="preserve">Branch Manager - DeNovo       </v>
          </cell>
          <cell r="H415">
            <v>9058632140</v>
          </cell>
        </row>
        <row r="416">
          <cell r="C416">
            <v>2422</v>
          </cell>
          <cell r="D416" t="str">
            <v>Mary</v>
          </cell>
          <cell r="E416" t="str">
            <v>Gauthier</v>
          </cell>
          <cell r="F416" t="str">
            <v>Mary Gauthier</v>
          </cell>
          <cell r="G416" t="str">
            <v xml:space="preserve">Branch Manager                </v>
          </cell>
          <cell r="H416">
            <v>6135463604</v>
          </cell>
        </row>
        <row r="417">
          <cell r="C417">
            <v>2431</v>
          </cell>
          <cell r="D417" t="str">
            <v>Catherine</v>
          </cell>
          <cell r="E417" t="str">
            <v>Cloutier</v>
          </cell>
          <cell r="F417" t="str">
            <v>Catherine Cloutier</v>
          </cell>
          <cell r="G417" t="str">
            <v xml:space="preserve">Branch Manager                </v>
          </cell>
          <cell r="H417">
            <v>4188388037</v>
          </cell>
        </row>
        <row r="418">
          <cell r="C418">
            <v>2440</v>
          </cell>
          <cell r="D418" t="str">
            <v>Jane</v>
          </cell>
          <cell r="E418" t="str">
            <v>Hahn</v>
          </cell>
          <cell r="F418" t="str">
            <v>Jane Hahn</v>
          </cell>
          <cell r="G418" t="str">
            <v xml:space="preserve">Branch Manager                </v>
          </cell>
          <cell r="H418">
            <v>2507174903</v>
          </cell>
        </row>
        <row r="419">
          <cell r="C419">
            <v>2442</v>
          </cell>
          <cell r="D419" t="str">
            <v>Kevin</v>
          </cell>
          <cell r="E419" t="str">
            <v>Martin</v>
          </cell>
          <cell r="F419" t="str">
            <v>Kevin Martin</v>
          </cell>
          <cell r="G419" t="str">
            <v xml:space="preserve">Branch Manager                </v>
          </cell>
          <cell r="H419">
            <v>5197332668</v>
          </cell>
        </row>
        <row r="420">
          <cell r="C420">
            <v>2450</v>
          </cell>
          <cell r="D420" t="str">
            <v>Bridget</v>
          </cell>
          <cell r="E420" t="str">
            <v>McKitrick-Gillberg</v>
          </cell>
          <cell r="F420" t="str">
            <v>Bridget McKitrick-Gillberg</v>
          </cell>
          <cell r="G420" t="str">
            <v xml:space="preserve">Branch Manager                </v>
          </cell>
          <cell r="H420">
            <v>2508684227</v>
          </cell>
        </row>
        <row r="421">
          <cell r="C421">
            <v>2462</v>
          </cell>
          <cell r="D421" t="str">
            <v>Melanie</v>
          </cell>
          <cell r="E421" t="str">
            <v>Cox</v>
          </cell>
          <cell r="F421" t="str">
            <v>Melanie Cox</v>
          </cell>
          <cell r="G421" t="str">
            <v xml:space="preserve">Branch Manager                </v>
          </cell>
          <cell r="H421">
            <v>7055675318</v>
          </cell>
        </row>
        <row r="422">
          <cell r="C422">
            <v>2482</v>
          </cell>
          <cell r="D422" t="str">
            <v>Michael</v>
          </cell>
          <cell r="E422" t="str">
            <v>Falcone</v>
          </cell>
          <cell r="F422" t="str">
            <v>Michael Falcone</v>
          </cell>
          <cell r="G422" t="str">
            <v xml:space="preserve">Branch Manager                </v>
          </cell>
          <cell r="H422">
            <v>5195752305</v>
          </cell>
        </row>
        <row r="423">
          <cell r="C423">
            <v>2502</v>
          </cell>
          <cell r="D423" t="str">
            <v>Grace</v>
          </cell>
          <cell r="E423" t="str">
            <v>Pires</v>
          </cell>
          <cell r="F423" t="str">
            <v>Grace Pires</v>
          </cell>
          <cell r="G423" t="str">
            <v xml:space="preserve">Branch Manager                </v>
          </cell>
          <cell r="H423">
            <v>5198945771</v>
          </cell>
        </row>
        <row r="424">
          <cell r="C424">
            <v>2512</v>
          </cell>
          <cell r="D424" t="str">
            <v>Sandy</v>
          </cell>
          <cell r="E424" t="str">
            <v>Nair</v>
          </cell>
          <cell r="F424" t="str">
            <v>Sandy Nair</v>
          </cell>
          <cell r="G424" t="str">
            <v xml:space="preserve">Branch Manager                </v>
          </cell>
          <cell r="H424">
            <v>5198942787</v>
          </cell>
        </row>
        <row r="425">
          <cell r="C425">
            <v>2533</v>
          </cell>
          <cell r="D425" t="str">
            <v>Debbie</v>
          </cell>
          <cell r="E425" t="str">
            <v>Fader</v>
          </cell>
          <cell r="F425" t="str">
            <v>Debbie Fader</v>
          </cell>
          <cell r="G425" t="str">
            <v xml:space="preserve">Branch Manager                </v>
          </cell>
          <cell r="H425">
            <v>9024214396</v>
          </cell>
        </row>
        <row r="426">
          <cell r="C426">
            <v>2539</v>
          </cell>
          <cell r="D426" t="str">
            <v>Sherry</v>
          </cell>
          <cell r="E426" t="str">
            <v>Burton</v>
          </cell>
          <cell r="F426" t="str">
            <v>Sherry Burton</v>
          </cell>
          <cell r="G426" t="str">
            <v xml:space="preserve">Branch Manager                </v>
          </cell>
          <cell r="H426">
            <v>4032922119</v>
          </cell>
        </row>
        <row r="427">
          <cell r="C427">
            <v>2542</v>
          </cell>
          <cell r="D427" t="str">
            <v>Mary</v>
          </cell>
          <cell r="E427" t="str">
            <v>Lento-De Gasperis</v>
          </cell>
          <cell r="F427" t="str">
            <v>Mary Lento-De Gasperis</v>
          </cell>
          <cell r="G427" t="str">
            <v xml:space="preserve">Branch Manager                </v>
          </cell>
          <cell r="H427">
            <v>9058931579</v>
          </cell>
        </row>
        <row r="428">
          <cell r="C428">
            <v>2552</v>
          </cell>
          <cell r="D428" t="str">
            <v>Diane</v>
          </cell>
          <cell r="E428" t="str">
            <v>Pigozzo</v>
          </cell>
          <cell r="F428" t="str">
            <v>Diane Pigozzo</v>
          </cell>
          <cell r="G428" t="str">
            <v xml:space="preserve">Branch Manager                </v>
          </cell>
          <cell r="H428">
            <v>5195752263</v>
          </cell>
        </row>
        <row r="429">
          <cell r="C429">
            <v>2560</v>
          </cell>
          <cell r="D429" t="str">
            <v>Isabelle</v>
          </cell>
          <cell r="E429" t="str">
            <v>Randell</v>
          </cell>
          <cell r="F429" t="str">
            <v>Isabelle Randell</v>
          </cell>
          <cell r="G429" t="str">
            <v xml:space="preserve">Branch Manager                </v>
          </cell>
          <cell r="H429">
            <v>2504253365</v>
          </cell>
        </row>
        <row r="430">
          <cell r="C430">
            <v>2562</v>
          </cell>
          <cell r="D430" t="str">
            <v>Tracy</v>
          </cell>
          <cell r="E430" t="str">
            <v>Utter</v>
          </cell>
          <cell r="F430" t="str">
            <v>Tracy Utter</v>
          </cell>
          <cell r="G430" t="str">
            <v xml:space="preserve">Branch Manager                </v>
          </cell>
          <cell r="H430">
            <v>7056523015</v>
          </cell>
        </row>
        <row r="431">
          <cell r="C431">
            <v>2612</v>
          </cell>
          <cell r="D431" t="str">
            <v>Andrea</v>
          </cell>
          <cell r="E431" t="str">
            <v>Law</v>
          </cell>
          <cell r="F431" t="str">
            <v>Andrea Law</v>
          </cell>
          <cell r="G431" t="str">
            <v xml:space="preserve">Branch Manager                </v>
          </cell>
          <cell r="H431">
            <v>9052743865</v>
          </cell>
        </row>
        <row r="432">
          <cell r="C432">
            <v>2621</v>
          </cell>
          <cell r="D432" t="str">
            <v>Annie</v>
          </cell>
          <cell r="E432" t="str">
            <v>Tailly</v>
          </cell>
          <cell r="F432" t="str">
            <v>Annie Tailly</v>
          </cell>
          <cell r="G432" t="str">
            <v xml:space="preserve">Branch Manager                </v>
          </cell>
          <cell r="H432">
            <v>4506258959</v>
          </cell>
        </row>
        <row r="433">
          <cell r="C433">
            <v>2640</v>
          </cell>
          <cell r="D433" t="str">
            <v>Shirley</v>
          </cell>
          <cell r="E433" t="str">
            <v>Breuker</v>
          </cell>
          <cell r="F433" t="str">
            <v>Shirley Breuker</v>
          </cell>
          <cell r="G433" t="str">
            <v xml:space="preserve">Branch Manager                </v>
          </cell>
          <cell r="H433">
            <v>2506328859</v>
          </cell>
        </row>
        <row r="434">
          <cell r="C434">
            <v>2642</v>
          </cell>
          <cell r="D434" t="str">
            <v>Gary</v>
          </cell>
          <cell r="E434" t="str">
            <v>Toupin</v>
          </cell>
          <cell r="F434" t="str">
            <v>Gary Toupin</v>
          </cell>
          <cell r="G434" t="str">
            <v xml:space="preserve">Branch Manager                </v>
          </cell>
          <cell r="H434">
            <v>5193222818</v>
          </cell>
        </row>
        <row r="435">
          <cell r="C435">
            <v>2649</v>
          </cell>
          <cell r="D435" t="str">
            <v>Selma</v>
          </cell>
          <cell r="E435" t="str">
            <v>Franko</v>
          </cell>
          <cell r="F435" t="str">
            <v>Selma Franko</v>
          </cell>
          <cell r="G435" t="str">
            <v xml:space="preserve">Branch Manager                </v>
          </cell>
          <cell r="H435">
            <v>4032922387</v>
          </cell>
        </row>
        <row r="436">
          <cell r="C436">
            <v>2662</v>
          </cell>
          <cell r="D436" t="str">
            <v>Paul</v>
          </cell>
          <cell r="E436" t="str">
            <v>Mcpherson</v>
          </cell>
          <cell r="F436" t="str">
            <v>Paul Mcpherson</v>
          </cell>
          <cell r="G436" t="str">
            <v xml:space="preserve">Branch Manager                </v>
          </cell>
          <cell r="H436">
            <v>7053246749</v>
          </cell>
        </row>
        <row r="437">
          <cell r="C437">
            <v>2682</v>
          </cell>
          <cell r="D437" t="str">
            <v>Angela</v>
          </cell>
          <cell r="E437" t="str">
            <v>McDougall</v>
          </cell>
          <cell r="F437" t="str">
            <v>Angela McDougall</v>
          </cell>
          <cell r="G437" t="str">
            <v xml:space="preserve">Branch Manager                </v>
          </cell>
          <cell r="H437">
            <v>5197934819</v>
          </cell>
        </row>
        <row r="438">
          <cell r="C438">
            <v>2699</v>
          </cell>
          <cell r="D438" t="str">
            <v>Amir</v>
          </cell>
          <cell r="E438" t="str">
            <v>Khalid</v>
          </cell>
          <cell r="F438" t="str">
            <v>Amir Khalid</v>
          </cell>
          <cell r="G438" t="str">
            <v xml:space="preserve">Branch Manager                </v>
          </cell>
          <cell r="H438">
            <v>4032923383</v>
          </cell>
        </row>
        <row r="439">
          <cell r="C439">
            <v>2702</v>
          </cell>
          <cell r="D439" t="str">
            <v>Ronald</v>
          </cell>
          <cell r="E439" t="str">
            <v>Gillespie</v>
          </cell>
          <cell r="F439" t="str">
            <v>Ronald Gillespie</v>
          </cell>
          <cell r="G439" t="str">
            <v xml:space="preserve">Branch Manager                </v>
          </cell>
          <cell r="H439">
            <v>5192911363</v>
          </cell>
        </row>
        <row r="440">
          <cell r="C440">
            <v>2712</v>
          </cell>
          <cell r="D440" t="str">
            <v>David</v>
          </cell>
          <cell r="E440" t="str">
            <v>Fogal</v>
          </cell>
          <cell r="F440" t="str">
            <v>David Fogal</v>
          </cell>
          <cell r="G440" t="str">
            <v xml:space="preserve">Branch Manager                </v>
          </cell>
          <cell r="H440">
            <v>7056923864</v>
          </cell>
        </row>
        <row r="441">
          <cell r="C441">
            <v>2722</v>
          </cell>
          <cell r="D441" t="str">
            <v>Clive</v>
          </cell>
          <cell r="E441" t="str">
            <v>Slade</v>
          </cell>
          <cell r="F441" t="str">
            <v>Clive Slade</v>
          </cell>
          <cell r="G441" t="str">
            <v xml:space="preserve">Branch Manager                </v>
          </cell>
          <cell r="H441">
            <v>5196611207</v>
          </cell>
        </row>
        <row r="442">
          <cell r="C442">
            <v>2732</v>
          </cell>
          <cell r="D442" t="str">
            <v>Antonio</v>
          </cell>
          <cell r="E442" t="str">
            <v>Luciano</v>
          </cell>
          <cell r="F442" t="str">
            <v>Antonio Luciano</v>
          </cell>
          <cell r="G442" t="str">
            <v xml:space="preserve">Branch Manager                </v>
          </cell>
          <cell r="H442">
            <v>5196415015</v>
          </cell>
        </row>
        <row r="443">
          <cell r="C443">
            <v>2737</v>
          </cell>
          <cell r="D443" t="str">
            <v>Terri</v>
          </cell>
          <cell r="E443" t="str">
            <v>Debacker</v>
          </cell>
          <cell r="F443" t="str">
            <v>Terri Debacker</v>
          </cell>
          <cell r="G443" t="str">
            <v xml:space="preserve">Branch Manager                </v>
          </cell>
          <cell r="H443">
            <v>2045222805</v>
          </cell>
        </row>
        <row r="444">
          <cell r="C444">
            <v>2752</v>
          </cell>
          <cell r="D444" t="str">
            <v>Laura</v>
          </cell>
          <cell r="E444" t="str">
            <v>Hilton</v>
          </cell>
          <cell r="F444" t="str">
            <v>Laura Hilton</v>
          </cell>
          <cell r="G444" t="str">
            <v xml:space="preserve">Branch Manager                </v>
          </cell>
          <cell r="H444">
            <v>5196611321</v>
          </cell>
        </row>
        <row r="445">
          <cell r="C445">
            <v>2755</v>
          </cell>
          <cell r="D445" t="str">
            <v>Andre</v>
          </cell>
          <cell r="E445" t="str">
            <v>Mercier</v>
          </cell>
          <cell r="F445" t="str">
            <v>Andre Mercier</v>
          </cell>
          <cell r="G445" t="str">
            <v xml:space="preserve">Branch Manager                </v>
          </cell>
          <cell r="H445">
            <v>5146305272</v>
          </cell>
        </row>
        <row r="446">
          <cell r="C446">
            <v>2762</v>
          </cell>
          <cell r="D446" t="str">
            <v>Adrienne</v>
          </cell>
          <cell r="E446" t="str">
            <v>Bennett</v>
          </cell>
          <cell r="F446" t="str">
            <v>Adrienne Bennett</v>
          </cell>
          <cell r="G446" t="str">
            <v xml:space="preserve">Branch Manager                </v>
          </cell>
          <cell r="H446">
            <v>5194575715</v>
          </cell>
        </row>
        <row r="447">
          <cell r="C447">
            <v>2772</v>
          </cell>
          <cell r="D447" t="str">
            <v>Stefano</v>
          </cell>
          <cell r="E447" t="str">
            <v>Gentile</v>
          </cell>
          <cell r="F447" t="str">
            <v>Stefano Gentile</v>
          </cell>
          <cell r="G447" t="str">
            <v xml:space="preserve">Branch Manager                </v>
          </cell>
          <cell r="H447">
            <v>5196611314</v>
          </cell>
        </row>
        <row r="448">
          <cell r="C448">
            <v>2781</v>
          </cell>
          <cell r="D448" t="str">
            <v>Erminia</v>
          </cell>
          <cell r="E448" t="str">
            <v>Di Florio</v>
          </cell>
          <cell r="F448" t="str">
            <v>Erminia Di Florio</v>
          </cell>
          <cell r="G448" t="str">
            <v xml:space="preserve">Branch Manager                </v>
          </cell>
          <cell r="H448">
            <v>5147226299</v>
          </cell>
        </row>
        <row r="449">
          <cell r="C449">
            <v>2800</v>
          </cell>
          <cell r="D449" t="str">
            <v>James</v>
          </cell>
          <cell r="E449" t="str">
            <v>Richmond</v>
          </cell>
          <cell r="F449" t="str">
            <v>James Richmond</v>
          </cell>
          <cell r="G449" t="str">
            <v xml:space="preserve">Branch Manager                </v>
          </cell>
          <cell r="H449">
            <v>6048865406</v>
          </cell>
        </row>
        <row r="450">
          <cell r="C450">
            <v>2810</v>
          </cell>
          <cell r="D450" t="str">
            <v>Sherry</v>
          </cell>
          <cell r="E450" t="str">
            <v>Lampshire-Hall</v>
          </cell>
          <cell r="F450" t="str">
            <v>Sherry Lampshire-Hall</v>
          </cell>
          <cell r="G450" t="str">
            <v xml:space="preserve">Branch Manager                </v>
          </cell>
          <cell r="H450">
            <v>6045914988</v>
          </cell>
        </row>
        <row r="451">
          <cell r="C451">
            <v>2820</v>
          </cell>
          <cell r="D451" t="str">
            <v>Allison</v>
          </cell>
          <cell r="E451" t="str">
            <v>Brind</v>
          </cell>
          <cell r="F451" t="str">
            <v>Allison Brind</v>
          </cell>
          <cell r="G451" t="str">
            <v xml:space="preserve">Branch Manager                </v>
          </cell>
          <cell r="H451">
            <v>2502456016</v>
          </cell>
        </row>
        <row r="452">
          <cell r="C452">
            <v>2830</v>
          </cell>
          <cell r="D452" t="str">
            <v>Bikram</v>
          </cell>
          <cell r="E452" t="str">
            <v>Gill</v>
          </cell>
          <cell r="F452" t="str">
            <v>Bikram Gill</v>
          </cell>
          <cell r="G452" t="str">
            <v xml:space="preserve">Branch Manager                </v>
          </cell>
          <cell r="H452">
            <v>6048822240</v>
          </cell>
        </row>
        <row r="453">
          <cell r="C453">
            <v>2852</v>
          </cell>
          <cell r="D453" t="str">
            <v>Martin</v>
          </cell>
          <cell r="E453" t="str">
            <v>Zuniga Ceron</v>
          </cell>
          <cell r="F453" t="str">
            <v>Martin Zuniga Ceron</v>
          </cell>
          <cell r="G453" t="str">
            <v xml:space="preserve">Branch Manager                </v>
          </cell>
          <cell r="H453">
            <v>5194726202</v>
          </cell>
        </row>
        <row r="454">
          <cell r="C454">
            <v>2874</v>
          </cell>
          <cell r="D454" t="str">
            <v>Peter</v>
          </cell>
          <cell r="E454" t="str">
            <v>Mulrooney</v>
          </cell>
          <cell r="F454" t="str">
            <v>Peter Mulrooney</v>
          </cell>
          <cell r="G454" t="str">
            <v xml:space="preserve">Branch Manager                </v>
          </cell>
          <cell r="H454">
            <v>4165124634</v>
          </cell>
        </row>
        <row r="455">
          <cell r="C455">
            <v>2880</v>
          </cell>
          <cell r="D455" t="str">
            <v>Heidi</v>
          </cell>
          <cell r="E455" t="str">
            <v>Schwartz</v>
          </cell>
          <cell r="F455" t="str">
            <v>Heidi Schwartz</v>
          </cell>
          <cell r="G455" t="str">
            <v xml:space="preserve">Branch Manager                </v>
          </cell>
          <cell r="H455">
            <v>6045336807</v>
          </cell>
        </row>
        <row r="456">
          <cell r="C456">
            <v>2882</v>
          </cell>
          <cell r="D456" t="str">
            <v>Carolyn</v>
          </cell>
          <cell r="E456" t="str">
            <v>MacNamara</v>
          </cell>
          <cell r="F456" t="str">
            <v>Carolyn MacNamara</v>
          </cell>
          <cell r="G456" t="str">
            <v xml:space="preserve">Branch Manager                </v>
          </cell>
          <cell r="H456">
            <v>5196611308</v>
          </cell>
        </row>
        <row r="457">
          <cell r="C457">
            <v>2890</v>
          </cell>
          <cell r="D457" t="str">
            <v>Catharina</v>
          </cell>
          <cell r="E457" t="str">
            <v>Callewaert</v>
          </cell>
          <cell r="F457" t="str">
            <v>Catharina Callewaert</v>
          </cell>
          <cell r="G457" t="str">
            <v xml:space="preserve">Branch Manager                </v>
          </cell>
          <cell r="H457">
            <v>2509977060</v>
          </cell>
        </row>
        <row r="458">
          <cell r="C458">
            <v>2891</v>
          </cell>
          <cell r="D458" t="str">
            <v>Anna</v>
          </cell>
          <cell r="E458" t="str">
            <v>Cicchini Di Iorio</v>
          </cell>
          <cell r="F458" t="str">
            <v>Anna Cicchini Di Iorio</v>
          </cell>
          <cell r="G458" t="str">
            <v xml:space="preserve">Branch Manager                </v>
          </cell>
          <cell r="H458">
            <v>5148745774</v>
          </cell>
        </row>
        <row r="459">
          <cell r="C459">
            <v>2900</v>
          </cell>
          <cell r="D459" t="str">
            <v>Phyllis</v>
          </cell>
          <cell r="E459" t="str">
            <v>MacPherson</v>
          </cell>
          <cell r="F459" t="str">
            <v>Phyllis MacPherson</v>
          </cell>
          <cell r="G459" t="str">
            <v xml:space="preserve">Branch Manager                </v>
          </cell>
          <cell r="H459">
            <v>6045322842</v>
          </cell>
        </row>
        <row r="460">
          <cell r="C460">
            <v>2920</v>
          </cell>
          <cell r="D460" t="str">
            <v>Karen</v>
          </cell>
          <cell r="E460" t="str">
            <v>Plank</v>
          </cell>
          <cell r="F460" t="str">
            <v>Karen Plank</v>
          </cell>
          <cell r="G460" t="str">
            <v xml:space="preserve">Branch Manager                </v>
          </cell>
          <cell r="H460">
            <v>6044635858</v>
          </cell>
        </row>
        <row r="461">
          <cell r="C461">
            <v>2931</v>
          </cell>
          <cell r="D461" t="str">
            <v>Sonia</v>
          </cell>
          <cell r="E461" t="str">
            <v>Luccisano</v>
          </cell>
          <cell r="F461" t="str">
            <v>Sonia Luccisano</v>
          </cell>
          <cell r="G461" t="str">
            <v xml:space="preserve">Branch Manager                </v>
          </cell>
          <cell r="H461">
            <v>5148745261</v>
          </cell>
        </row>
        <row r="462">
          <cell r="C462">
            <v>2940</v>
          </cell>
          <cell r="D462" t="str">
            <v>Erin</v>
          </cell>
          <cell r="E462" t="str">
            <v>Mcgregor</v>
          </cell>
          <cell r="F462" t="str">
            <v>Erin Mcgregor</v>
          </cell>
          <cell r="G462" t="str">
            <v xml:space="preserve">Branch Manager                </v>
          </cell>
          <cell r="H462">
            <v>2503151255</v>
          </cell>
        </row>
        <row r="463">
          <cell r="C463">
            <v>2940</v>
          </cell>
          <cell r="D463" t="str">
            <v>Tyler</v>
          </cell>
          <cell r="E463" t="str">
            <v>Robinson</v>
          </cell>
          <cell r="F463" t="str">
            <v>Tyler Robinson</v>
          </cell>
          <cell r="G463" t="str">
            <v xml:space="preserve">Branch Manager                </v>
          </cell>
          <cell r="H463">
            <v>2503982535</v>
          </cell>
        </row>
        <row r="464">
          <cell r="C464">
            <v>2941</v>
          </cell>
          <cell r="D464" t="str">
            <v>Linda</v>
          </cell>
          <cell r="E464" t="str">
            <v>Graziani</v>
          </cell>
          <cell r="F464" t="str">
            <v>Linda Graziani</v>
          </cell>
          <cell r="G464" t="str">
            <v xml:space="preserve">Branch Manager                </v>
          </cell>
          <cell r="H464">
            <v>5143403135</v>
          </cell>
        </row>
        <row r="465">
          <cell r="C465">
            <v>2949</v>
          </cell>
          <cell r="D465" t="str">
            <v>Shelina</v>
          </cell>
          <cell r="E465" t="str">
            <v>Esmail</v>
          </cell>
          <cell r="F465" t="str">
            <v>Shelina Esmail</v>
          </cell>
          <cell r="G465" t="str">
            <v xml:space="preserve">Branch Manager                </v>
          </cell>
          <cell r="H465">
            <v>4032923638</v>
          </cell>
        </row>
        <row r="466">
          <cell r="C466">
            <v>2952</v>
          </cell>
          <cell r="D466" t="str">
            <v>Sandra</v>
          </cell>
          <cell r="E466" t="str">
            <v>Powell-Chin</v>
          </cell>
          <cell r="F466" t="str">
            <v>Sandra Powell-Chin</v>
          </cell>
          <cell r="G466" t="str">
            <v xml:space="preserve">Branch Manager                </v>
          </cell>
          <cell r="H466">
            <v>9056716272</v>
          </cell>
        </row>
        <row r="467">
          <cell r="C467">
            <v>2960</v>
          </cell>
          <cell r="D467" t="str">
            <v>Felix</v>
          </cell>
          <cell r="E467" t="str">
            <v>Lee</v>
          </cell>
          <cell r="F467" t="str">
            <v>Felix Lee</v>
          </cell>
          <cell r="G467" t="str">
            <v xml:space="preserve">Branch Manager                </v>
          </cell>
          <cell r="H467">
            <v>6049817895</v>
          </cell>
        </row>
        <row r="468">
          <cell r="C468">
            <v>2962</v>
          </cell>
          <cell r="D468" t="str">
            <v>Angela</v>
          </cell>
          <cell r="E468" t="str">
            <v>Mendicino Hughes</v>
          </cell>
          <cell r="F468" t="str">
            <v>Angela Mendicino Hughes</v>
          </cell>
          <cell r="G468" t="str">
            <v xml:space="preserve">Branch Manager                </v>
          </cell>
          <cell r="H468">
            <v>6136925361</v>
          </cell>
        </row>
        <row r="469">
          <cell r="C469">
            <v>2970</v>
          </cell>
          <cell r="D469" t="str">
            <v>Jennifer</v>
          </cell>
          <cell r="E469" t="str">
            <v>Willard</v>
          </cell>
          <cell r="F469" t="str">
            <v>Jennifer Willard</v>
          </cell>
          <cell r="G469" t="str">
            <v xml:space="preserve">Branch Manager                </v>
          </cell>
          <cell r="H469">
            <v>2503564572</v>
          </cell>
        </row>
        <row r="470">
          <cell r="C470">
            <v>2972</v>
          </cell>
          <cell r="D470" t="str">
            <v>Kent</v>
          </cell>
          <cell r="E470" t="str">
            <v>Eden</v>
          </cell>
          <cell r="F470" t="str">
            <v>Kent Eden</v>
          </cell>
          <cell r="G470" t="str">
            <v xml:space="preserve">Branch Manager                </v>
          </cell>
          <cell r="H470">
            <v>5196812321</v>
          </cell>
        </row>
        <row r="471">
          <cell r="C471">
            <v>2979</v>
          </cell>
          <cell r="D471" t="str">
            <v>Kent</v>
          </cell>
          <cell r="E471" t="str">
            <v>Freeborn</v>
          </cell>
          <cell r="F471" t="str">
            <v>Kent Freeborn</v>
          </cell>
          <cell r="G471" t="str">
            <v xml:space="preserve">Branch Manager                </v>
          </cell>
          <cell r="H471">
            <v>7806084177</v>
          </cell>
        </row>
        <row r="472">
          <cell r="C472">
            <v>2982</v>
          </cell>
          <cell r="D472" t="str">
            <v>Tina</v>
          </cell>
          <cell r="E472" t="str">
            <v>Chow</v>
          </cell>
          <cell r="F472" t="str">
            <v>Tina Chow</v>
          </cell>
          <cell r="G472" t="str">
            <v xml:space="preserve">Branch Manager                </v>
          </cell>
          <cell r="H472">
            <v>9052942083</v>
          </cell>
        </row>
        <row r="473">
          <cell r="C473">
            <v>2997</v>
          </cell>
          <cell r="D473" t="str">
            <v>Colleen</v>
          </cell>
          <cell r="E473" t="str">
            <v>Mcnabb</v>
          </cell>
          <cell r="F473" t="str">
            <v>Colleen Mcnabb</v>
          </cell>
          <cell r="G473" t="str">
            <v xml:space="preserve">Branch Manager                </v>
          </cell>
          <cell r="H473">
            <v>2048676176</v>
          </cell>
        </row>
        <row r="474">
          <cell r="C474">
            <v>3012</v>
          </cell>
          <cell r="D474" t="str">
            <v>Micheal</v>
          </cell>
          <cell r="E474" t="str">
            <v>Lambert</v>
          </cell>
          <cell r="F474" t="str">
            <v>Micheal Lambert</v>
          </cell>
          <cell r="G474" t="str">
            <v xml:space="preserve">Branch Manager                </v>
          </cell>
          <cell r="H474">
            <v>4165105443</v>
          </cell>
        </row>
        <row r="475">
          <cell r="C475">
            <v>3021</v>
          </cell>
          <cell r="D475" t="str">
            <v>Rocky</v>
          </cell>
          <cell r="E475" t="str">
            <v>Mambro</v>
          </cell>
          <cell r="F475" t="str">
            <v>Rocky Mambro</v>
          </cell>
          <cell r="G475" t="str">
            <v xml:space="preserve">Branch Manager                </v>
          </cell>
          <cell r="H475">
            <v>5148746322</v>
          </cell>
        </row>
        <row r="476">
          <cell r="C476">
            <v>3032</v>
          </cell>
          <cell r="D476" t="str">
            <v>Anil</v>
          </cell>
          <cell r="E476" t="str">
            <v>Dhawan</v>
          </cell>
          <cell r="F476" t="str">
            <v>Anil Dhawan</v>
          </cell>
          <cell r="G476" t="str">
            <v xml:space="preserve">Branch Manager                </v>
          </cell>
          <cell r="H476">
            <v>9056716512</v>
          </cell>
        </row>
        <row r="477">
          <cell r="C477">
            <v>3040</v>
          </cell>
          <cell r="D477" t="str">
            <v>Kamaljit</v>
          </cell>
          <cell r="E477" t="str">
            <v>Bhatti</v>
          </cell>
          <cell r="F477" t="str">
            <v>Kamaljit Bhatti</v>
          </cell>
          <cell r="G477" t="str">
            <v xml:space="preserve">Branch Manager                </v>
          </cell>
          <cell r="H477">
            <v>6048204722</v>
          </cell>
        </row>
        <row r="478">
          <cell r="C478">
            <v>3041</v>
          </cell>
          <cell r="D478" t="str">
            <v>Maria</v>
          </cell>
          <cell r="E478" t="str">
            <v>Pilla Dedieu</v>
          </cell>
          <cell r="F478" t="str">
            <v>Maria Pilla Dedieu</v>
          </cell>
          <cell r="G478" t="str">
            <v xml:space="preserve">Branch Manager                </v>
          </cell>
          <cell r="H478">
            <v>5144940533</v>
          </cell>
        </row>
        <row r="479">
          <cell r="C479">
            <v>3051</v>
          </cell>
          <cell r="D479" t="str">
            <v>Denise</v>
          </cell>
          <cell r="E479" t="str">
            <v>Nantel-Forest</v>
          </cell>
          <cell r="F479" t="str">
            <v>Denise Nantel-Forest</v>
          </cell>
          <cell r="G479" t="str">
            <v xml:space="preserve">Branch Manager                </v>
          </cell>
          <cell r="H479">
            <v>5148568907</v>
          </cell>
        </row>
        <row r="480">
          <cell r="C480">
            <v>3062</v>
          </cell>
          <cell r="D480" t="str">
            <v>Michael</v>
          </cell>
          <cell r="E480" t="str">
            <v>Soloski</v>
          </cell>
          <cell r="F480" t="str">
            <v>Michael Soloski</v>
          </cell>
          <cell r="G480" t="str">
            <v xml:space="preserve">Branch Manager                </v>
          </cell>
          <cell r="H480">
            <v>6138212332</v>
          </cell>
        </row>
        <row r="481">
          <cell r="C481">
            <v>3082</v>
          </cell>
          <cell r="D481" t="str">
            <v>Andy</v>
          </cell>
          <cell r="E481" t="str">
            <v>Ott</v>
          </cell>
          <cell r="F481" t="str">
            <v>Andy Ott</v>
          </cell>
          <cell r="G481" t="str">
            <v xml:space="preserve">Branch Manager                </v>
          </cell>
          <cell r="H481">
            <v>7055264048</v>
          </cell>
        </row>
        <row r="482">
          <cell r="C482">
            <v>3089</v>
          </cell>
          <cell r="D482" t="str">
            <v>Sharon</v>
          </cell>
          <cell r="F482" t="str">
            <v xml:space="preserve">Sharon </v>
          </cell>
        </row>
        <row r="483">
          <cell r="C483">
            <v>3092</v>
          </cell>
          <cell r="D483" t="str">
            <v>Greg</v>
          </cell>
          <cell r="E483" t="str">
            <v>Peden</v>
          </cell>
          <cell r="F483" t="str">
            <v>Greg Peden</v>
          </cell>
          <cell r="G483" t="str">
            <v xml:space="preserve">Branch Manager                </v>
          </cell>
          <cell r="H483">
            <v>9058753107</v>
          </cell>
        </row>
        <row r="484">
          <cell r="C484">
            <v>3102</v>
          </cell>
          <cell r="D484" t="str">
            <v>Kevin</v>
          </cell>
          <cell r="E484" t="str">
            <v>Thomson</v>
          </cell>
          <cell r="F484" t="str">
            <v>Kevin Thomson</v>
          </cell>
          <cell r="G484" t="str">
            <v xml:space="preserve">Branch Manager                </v>
          </cell>
          <cell r="H484">
            <v>9058978595</v>
          </cell>
        </row>
        <row r="485">
          <cell r="C485">
            <v>3111</v>
          </cell>
          <cell r="D485" t="str">
            <v>Pierre</v>
          </cell>
          <cell r="E485" t="str">
            <v>Asselin</v>
          </cell>
          <cell r="F485" t="str">
            <v>Pierre Asselin</v>
          </cell>
          <cell r="G485" t="str">
            <v xml:space="preserve">Branch Manager                </v>
          </cell>
          <cell r="H485">
            <v>4505815451</v>
          </cell>
        </row>
        <row r="486">
          <cell r="C486">
            <v>3120</v>
          </cell>
          <cell r="D486" t="str">
            <v>Rob</v>
          </cell>
          <cell r="E486" t="str">
            <v>Lee</v>
          </cell>
          <cell r="F486" t="str">
            <v>Rob Lee</v>
          </cell>
          <cell r="G486" t="str">
            <v xml:space="preserve">Branch Manager                </v>
          </cell>
          <cell r="H486">
            <v>2507413505</v>
          </cell>
        </row>
        <row r="487">
          <cell r="C487">
            <v>3132</v>
          </cell>
          <cell r="D487" t="str">
            <v>Kathryn</v>
          </cell>
          <cell r="E487" t="str">
            <v>Overall</v>
          </cell>
          <cell r="F487" t="str">
            <v>Kathryn Overall</v>
          </cell>
          <cell r="G487" t="str">
            <v xml:space="preserve">Branch Manager                </v>
          </cell>
          <cell r="H487">
            <v>9058978124</v>
          </cell>
        </row>
        <row r="488">
          <cell r="C488">
            <v>3142</v>
          </cell>
          <cell r="D488" t="str">
            <v>James</v>
          </cell>
          <cell r="E488" t="str">
            <v>Buckland</v>
          </cell>
          <cell r="F488" t="str">
            <v>James Buckland</v>
          </cell>
          <cell r="G488" t="str">
            <v xml:space="preserve">Branch Manager                </v>
          </cell>
          <cell r="H488">
            <v>5192641614</v>
          </cell>
        </row>
        <row r="489">
          <cell r="C489">
            <v>3160</v>
          </cell>
          <cell r="D489" t="str">
            <v>Matei</v>
          </cell>
          <cell r="E489" t="str">
            <v>Mateias</v>
          </cell>
          <cell r="F489" t="str">
            <v>Matei Mateias</v>
          </cell>
          <cell r="G489" t="str">
            <v xml:space="preserve">Branch Manager                </v>
          </cell>
          <cell r="H489">
            <v>2507294010</v>
          </cell>
        </row>
        <row r="490">
          <cell r="C490">
            <v>3172</v>
          </cell>
          <cell r="D490" t="str">
            <v>So Ting Cherry</v>
          </cell>
          <cell r="E490" t="str">
            <v>Lee</v>
          </cell>
          <cell r="F490" t="str">
            <v>So Ting Cherry Lee</v>
          </cell>
          <cell r="G490" t="str">
            <v xml:space="preserve">Branch Manager                </v>
          </cell>
          <cell r="H490">
            <v>4164126986</v>
          </cell>
        </row>
        <row r="491">
          <cell r="C491">
            <v>3178</v>
          </cell>
          <cell r="D491" t="str">
            <v>Jodi</v>
          </cell>
          <cell r="E491" t="str">
            <v>Smith</v>
          </cell>
          <cell r="F491" t="str">
            <v>Jodi Smith</v>
          </cell>
          <cell r="G491" t="str">
            <v xml:space="preserve">Branch Manager                </v>
          </cell>
          <cell r="H491">
            <v>3066828328</v>
          </cell>
        </row>
        <row r="492">
          <cell r="C492">
            <v>3180</v>
          </cell>
          <cell r="D492" t="str">
            <v>Keith</v>
          </cell>
          <cell r="E492" t="str">
            <v>Schindler</v>
          </cell>
          <cell r="F492" t="str">
            <v>Keith Schindler</v>
          </cell>
          <cell r="G492" t="str">
            <v xml:space="preserve">Branch Manager                </v>
          </cell>
          <cell r="H492">
            <v>2507204304</v>
          </cell>
        </row>
        <row r="493">
          <cell r="C493">
            <v>3180</v>
          </cell>
          <cell r="D493" t="str">
            <v>Anne</v>
          </cell>
          <cell r="E493" t="str">
            <v>Kuzminski</v>
          </cell>
          <cell r="F493" t="str">
            <v>Anne Kuzminski</v>
          </cell>
          <cell r="G493" t="str">
            <v xml:space="preserve">Branch Manager                </v>
          </cell>
          <cell r="H493">
            <v>2503905847</v>
          </cell>
        </row>
        <row r="494">
          <cell r="C494">
            <v>3182</v>
          </cell>
          <cell r="D494" t="str">
            <v>Carolyn</v>
          </cell>
          <cell r="E494" t="str">
            <v>Birney</v>
          </cell>
          <cell r="F494" t="str">
            <v>Carolyn Birney</v>
          </cell>
          <cell r="G494" t="str">
            <v xml:space="preserve">Branch Manager                </v>
          </cell>
          <cell r="H494">
            <v>6133547068</v>
          </cell>
        </row>
        <row r="495">
          <cell r="C495">
            <v>3199</v>
          </cell>
          <cell r="D495" t="str">
            <v>Lindsay</v>
          </cell>
          <cell r="E495" t="str">
            <v>Doiron</v>
          </cell>
          <cell r="F495" t="str">
            <v>Lindsay Doiron</v>
          </cell>
          <cell r="G495" t="str">
            <v xml:space="preserve">Branch Manager                </v>
          </cell>
          <cell r="H495">
            <v>4038512182</v>
          </cell>
        </row>
        <row r="496">
          <cell r="C496">
            <v>3200</v>
          </cell>
          <cell r="D496" t="str">
            <v>Scott</v>
          </cell>
          <cell r="E496" t="str">
            <v>Fraser</v>
          </cell>
          <cell r="F496" t="str">
            <v>Scott Fraser</v>
          </cell>
          <cell r="G496" t="str">
            <v xml:space="preserve">Branch Manager                </v>
          </cell>
          <cell r="H496">
            <v>2503545029</v>
          </cell>
        </row>
        <row r="497">
          <cell r="C497">
            <v>3202</v>
          </cell>
          <cell r="D497" t="str">
            <v>Angela</v>
          </cell>
          <cell r="E497" t="str">
            <v>Milligan</v>
          </cell>
          <cell r="F497" t="str">
            <v>Angela Milligan</v>
          </cell>
          <cell r="G497" t="str">
            <v xml:space="preserve">Branch Manager                </v>
          </cell>
          <cell r="H497">
            <v>6138352630</v>
          </cell>
        </row>
        <row r="498">
          <cell r="C498">
            <v>3212</v>
          </cell>
          <cell r="D498" t="str">
            <v>Vishal</v>
          </cell>
          <cell r="E498" t="str">
            <v>Kaushik</v>
          </cell>
          <cell r="F498" t="str">
            <v>Vishal Kaushik</v>
          </cell>
          <cell r="G498" t="str">
            <v xml:space="preserve">Branch Manager                </v>
          </cell>
          <cell r="H498">
            <v>9052867116</v>
          </cell>
        </row>
        <row r="499">
          <cell r="C499">
            <v>3221</v>
          </cell>
          <cell r="D499" t="str">
            <v>Myriam</v>
          </cell>
          <cell r="E499" t="str">
            <v>Barillaro</v>
          </cell>
          <cell r="F499" t="str">
            <v>Myriam Barillaro</v>
          </cell>
          <cell r="G499" t="str">
            <v xml:space="preserve">Branch Manager                </v>
          </cell>
          <cell r="H499">
            <v>5148568954</v>
          </cell>
        </row>
        <row r="500">
          <cell r="C500">
            <v>3232</v>
          </cell>
          <cell r="D500" t="str">
            <v>Sabrina</v>
          </cell>
          <cell r="E500" t="str">
            <v>DiBiase</v>
          </cell>
          <cell r="F500" t="str">
            <v>Sabrina DiBiase</v>
          </cell>
          <cell r="G500" t="str">
            <v xml:space="preserve">Branch Manager                </v>
          </cell>
          <cell r="H500">
            <v>9056240153</v>
          </cell>
        </row>
        <row r="501">
          <cell r="C501">
            <v>3252</v>
          </cell>
          <cell r="D501" t="str">
            <v>Lena</v>
          </cell>
          <cell r="E501" t="str">
            <v>Barreto</v>
          </cell>
          <cell r="F501" t="str">
            <v>Lena Barreto</v>
          </cell>
          <cell r="G501" t="str">
            <v xml:space="preserve">Branch Manager                </v>
          </cell>
          <cell r="H501">
            <v>9055423066</v>
          </cell>
        </row>
        <row r="502">
          <cell r="C502">
            <v>3257</v>
          </cell>
          <cell r="D502" t="str">
            <v>Jeff</v>
          </cell>
          <cell r="E502" t="str">
            <v>McAulay</v>
          </cell>
          <cell r="F502" t="str">
            <v>Jeff McAulay</v>
          </cell>
          <cell r="G502" t="str">
            <v xml:space="preserve">Branch Manager                </v>
          </cell>
          <cell r="H502">
            <v>2048222379</v>
          </cell>
        </row>
        <row r="503">
          <cell r="C503">
            <v>3277</v>
          </cell>
          <cell r="D503" t="str">
            <v>Scott</v>
          </cell>
          <cell r="E503" t="str">
            <v>Dyke</v>
          </cell>
          <cell r="F503" t="str">
            <v>Scott Dyke</v>
          </cell>
          <cell r="G503" t="str">
            <v xml:space="preserve">Branch Manager                </v>
          </cell>
          <cell r="H503">
            <v>2044767301</v>
          </cell>
        </row>
        <row r="504">
          <cell r="C504">
            <v>3280</v>
          </cell>
          <cell r="D504" t="str">
            <v>Peter</v>
          </cell>
          <cell r="E504" t="str">
            <v>Zivanovic</v>
          </cell>
          <cell r="F504" t="str">
            <v>Peter Zivanovic</v>
          </cell>
          <cell r="G504" t="str">
            <v xml:space="preserve">Branch Manager                </v>
          </cell>
          <cell r="H504">
            <v>6046650445</v>
          </cell>
        </row>
        <row r="505">
          <cell r="C505">
            <v>3282</v>
          </cell>
          <cell r="D505" t="str">
            <v>Ann</v>
          </cell>
          <cell r="E505" t="str">
            <v>Nazar</v>
          </cell>
          <cell r="F505" t="str">
            <v>Ann Nazar</v>
          </cell>
          <cell r="G505" t="str">
            <v xml:space="preserve">Branch Manager                </v>
          </cell>
          <cell r="H505">
            <v>5196621417</v>
          </cell>
        </row>
        <row r="506">
          <cell r="C506">
            <v>3302</v>
          </cell>
          <cell r="D506" t="str">
            <v>Jeffery</v>
          </cell>
          <cell r="E506" t="str">
            <v>Laferriere</v>
          </cell>
          <cell r="F506" t="str">
            <v>Jeffery Laferriere</v>
          </cell>
          <cell r="G506" t="str">
            <v xml:space="preserve">Branch Manager                </v>
          </cell>
          <cell r="H506">
            <v>7056475292</v>
          </cell>
        </row>
        <row r="507">
          <cell r="C507">
            <v>3303</v>
          </cell>
          <cell r="D507" t="str">
            <v>Paula</v>
          </cell>
          <cell r="E507" t="str">
            <v>Power</v>
          </cell>
          <cell r="F507" t="str">
            <v>Paula Power</v>
          </cell>
          <cell r="G507" t="str">
            <v xml:space="preserve">Branch Manager                </v>
          </cell>
          <cell r="H507">
            <v>9024214661</v>
          </cell>
        </row>
        <row r="508">
          <cell r="C508">
            <v>3306</v>
          </cell>
          <cell r="D508" t="str">
            <v>Candace</v>
          </cell>
          <cell r="E508" t="str">
            <v>Wickins</v>
          </cell>
          <cell r="F508" t="str">
            <v>Candace Wickins</v>
          </cell>
          <cell r="G508" t="str">
            <v xml:space="preserve">Branch Manager                </v>
          </cell>
          <cell r="H508">
            <v>7804106100</v>
          </cell>
        </row>
        <row r="509">
          <cell r="C509">
            <v>3309</v>
          </cell>
          <cell r="D509" t="str">
            <v>Chrissy</v>
          </cell>
          <cell r="E509" t="str">
            <v>Schumaker</v>
          </cell>
          <cell r="F509" t="str">
            <v>Chrissy Schumaker</v>
          </cell>
          <cell r="G509" t="str">
            <v xml:space="preserve">Branch Manager                </v>
          </cell>
          <cell r="H509">
            <v>4035777907</v>
          </cell>
        </row>
        <row r="510">
          <cell r="C510">
            <v>3322</v>
          </cell>
          <cell r="D510" t="str">
            <v>Jeff</v>
          </cell>
          <cell r="E510" t="str">
            <v>Burgess</v>
          </cell>
          <cell r="F510" t="str">
            <v>Jeff Burgess</v>
          </cell>
          <cell r="G510" t="str">
            <v xml:space="preserve">Branch Manager                </v>
          </cell>
          <cell r="H510">
            <v>9058954212</v>
          </cell>
        </row>
        <row r="511">
          <cell r="C511">
            <v>3342</v>
          </cell>
          <cell r="D511" t="str">
            <v>Lorelei</v>
          </cell>
          <cell r="E511" t="str">
            <v>Nikolov</v>
          </cell>
          <cell r="F511" t="str">
            <v>Lorelei Nikolov</v>
          </cell>
          <cell r="G511" t="str">
            <v xml:space="preserve">Branch Manager                </v>
          </cell>
          <cell r="H511">
            <v>9058958226</v>
          </cell>
        </row>
        <row r="512">
          <cell r="C512">
            <v>3353</v>
          </cell>
          <cell r="D512" t="str">
            <v>Darlene</v>
          </cell>
          <cell r="E512" t="str">
            <v>Ashley</v>
          </cell>
          <cell r="F512" t="str">
            <v>Darlene Ashley</v>
          </cell>
          <cell r="G512" t="str">
            <v xml:space="preserve">Branch Manager                </v>
          </cell>
          <cell r="H512">
            <v>9024218965</v>
          </cell>
        </row>
        <row r="513">
          <cell r="C513">
            <v>3362</v>
          </cell>
          <cell r="D513" t="str">
            <v>Karen</v>
          </cell>
          <cell r="E513" t="str">
            <v>Hart</v>
          </cell>
          <cell r="F513" t="str">
            <v>Karen Hart</v>
          </cell>
          <cell r="G513" t="str">
            <v xml:space="preserve">Branch Manager                </v>
          </cell>
          <cell r="H513">
            <v>9053573099</v>
          </cell>
        </row>
        <row r="514">
          <cell r="C514">
            <v>3372</v>
          </cell>
          <cell r="D514" t="str">
            <v>Jie</v>
          </cell>
          <cell r="E514" t="str">
            <v>Zhang</v>
          </cell>
          <cell r="F514" t="str">
            <v>Jie Zhang</v>
          </cell>
          <cell r="G514" t="str">
            <v xml:space="preserve">Branch Manager                </v>
          </cell>
          <cell r="H514">
            <v>9057128235</v>
          </cell>
        </row>
        <row r="515">
          <cell r="C515">
            <v>3382</v>
          </cell>
          <cell r="D515" t="str">
            <v>Peter</v>
          </cell>
          <cell r="E515" t="str">
            <v>Dipaola</v>
          </cell>
          <cell r="F515" t="str">
            <v>Peter Dipaola</v>
          </cell>
          <cell r="G515" t="str">
            <v xml:space="preserve">Branch Manager                </v>
          </cell>
          <cell r="H515">
            <v>9053567409</v>
          </cell>
        </row>
        <row r="516">
          <cell r="C516">
            <v>3392</v>
          </cell>
          <cell r="D516" t="str">
            <v>Danielle</v>
          </cell>
          <cell r="E516" t="str">
            <v>Garner</v>
          </cell>
          <cell r="F516" t="str">
            <v>Danielle Garner</v>
          </cell>
          <cell r="G516" t="str">
            <v xml:space="preserve">Branch Manager                </v>
          </cell>
          <cell r="H516">
            <v>9053545970</v>
          </cell>
        </row>
        <row r="517">
          <cell r="C517">
            <v>3412</v>
          </cell>
          <cell r="D517" t="str">
            <v>Diane</v>
          </cell>
          <cell r="E517" t="str">
            <v>Keays</v>
          </cell>
          <cell r="F517" t="str">
            <v>Diane Keays</v>
          </cell>
          <cell r="G517" t="str">
            <v xml:space="preserve">Branch Manager                </v>
          </cell>
          <cell r="H517">
            <v>9054683324</v>
          </cell>
        </row>
        <row r="518">
          <cell r="C518">
            <v>3413</v>
          </cell>
          <cell r="D518" t="str">
            <v>Harry</v>
          </cell>
          <cell r="E518" t="str">
            <v>Grant</v>
          </cell>
          <cell r="F518" t="str">
            <v>Harry Grant</v>
          </cell>
          <cell r="G518" t="str">
            <v xml:space="preserve">Branch Manager                </v>
          </cell>
          <cell r="H518">
            <v>9024218460</v>
          </cell>
        </row>
        <row r="519">
          <cell r="C519">
            <v>3419</v>
          </cell>
          <cell r="D519" t="str">
            <v>Noreen</v>
          </cell>
          <cell r="E519" t="str">
            <v>Wilks</v>
          </cell>
          <cell r="F519" t="str">
            <v>Noreen Wilks</v>
          </cell>
          <cell r="G519" t="str">
            <v xml:space="preserve">Branch Manager                </v>
          </cell>
          <cell r="H519">
            <v>7809875301</v>
          </cell>
        </row>
        <row r="520">
          <cell r="C520">
            <v>3422</v>
          </cell>
          <cell r="D520" t="str">
            <v>Evan</v>
          </cell>
          <cell r="E520" t="str">
            <v>Hill</v>
          </cell>
          <cell r="F520" t="str">
            <v>Evan Hill</v>
          </cell>
          <cell r="G520" t="str">
            <v xml:space="preserve">Branch Manager                </v>
          </cell>
          <cell r="H520">
            <v>8078873150</v>
          </cell>
        </row>
        <row r="521">
          <cell r="C521">
            <v>3442</v>
          </cell>
          <cell r="D521" t="str">
            <v>Henry</v>
          </cell>
          <cell r="E521" t="str">
            <v>Fajardo</v>
          </cell>
          <cell r="F521" t="str">
            <v>Henry Fajardo</v>
          </cell>
          <cell r="G521" t="str">
            <v xml:space="preserve">Branch Manager                </v>
          </cell>
          <cell r="H521">
            <v>7054725013</v>
          </cell>
        </row>
        <row r="522">
          <cell r="C522">
            <v>3451</v>
          </cell>
          <cell r="D522" t="str">
            <v>Cathy</v>
          </cell>
          <cell r="E522" t="str">
            <v>Slater</v>
          </cell>
          <cell r="F522" t="str">
            <v>Cathy Slater</v>
          </cell>
          <cell r="G522" t="str">
            <v xml:space="preserve">Branch Manager                </v>
          </cell>
          <cell r="H522">
            <v>5143685526</v>
          </cell>
        </row>
        <row r="523">
          <cell r="C523">
            <v>3452</v>
          </cell>
          <cell r="D523" t="str">
            <v>Naveen</v>
          </cell>
          <cell r="E523" t="str">
            <v>Ahuja</v>
          </cell>
          <cell r="F523" t="str">
            <v>Naveen Ahuja</v>
          </cell>
          <cell r="G523" t="str">
            <v xml:space="preserve">Branch Manager                </v>
          </cell>
          <cell r="H523">
            <v>7804486997</v>
          </cell>
        </row>
        <row r="524">
          <cell r="C524">
            <v>3461</v>
          </cell>
          <cell r="D524" t="str">
            <v>Vito</v>
          </cell>
          <cell r="E524" t="str">
            <v>D'Anna</v>
          </cell>
          <cell r="F524" t="str">
            <v>Vito D'Anna</v>
          </cell>
          <cell r="G524" t="str">
            <v xml:space="preserve">Branch Manager                </v>
          </cell>
          <cell r="H524">
            <v>5142576578</v>
          </cell>
        </row>
        <row r="525">
          <cell r="C525">
            <v>3482</v>
          </cell>
          <cell r="D525" t="str">
            <v>Gabriele</v>
          </cell>
          <cell r="E525" t="str">
            <v>Hess</v>
          </cell>
          <cell r="F525" t="str">
            <v>Gabriele Hess</v>
          </cell>
          <cell r="G525" t="str">
            <v xml:space="preserve">Branch Manager                </v>
          </cell>
          <cell r="H525">
            <v>7056395330</v>
          </cell>
        </row>
        <row r="526">
          <cell r="C526">
            <v>3502</v>
          </cell>
          <cell r="D526" t="str">
            <v>Kim</v>
          </cell>
          <cell r="E526" t="str">
            <v>Aspinall</v>
          </cell>
          <cell r="F526" t="str">
            <v>Kim Aspinall</v>
          </cell>
          <cell r="G526" t="str">
            <v xml:space="preserve">Branch Manager                </v>
          </cell>
          <cell r="H526">
            <v>9058496606</v>
          </cell>
        </row>
        <row r="527">
          <cell r="C527">
            <v>3520</v>
          </cell>
          <cell r="D527" t="str">
            <v>Norman</v>
          </cell>
          <cell r="E527" t="str">
            <v>Cooper</v>
          </cell>
          <cell r="F527" t="str">
            <v>Norman Cooper</v>
          </cell>
          <cell r="G527" t="str">
            <v xml:space="preserve">Branch Manager                </v>
          </cell>
          <cell r="H527">
            <v>2505547439</v>
          </cell>
        </row>
        <row r="528">
          <cell r="C528">
            <v>3523</v>
          </cell>
          <cell r="D528" t="str">
            <v>Robyn</v>
          </cell>
          <cell r="E528" t="str">
            <v>Morgan</v>
          </cell>
          <cell r="F528" t="str">
            <v>Robyn Morgan</v>
          </cell>
          <cell r="G528" t="str">
            <v xml:space="preserve">Branch Manager                </v>
          </cell>
          <cell r="H528">
            <v>9022583916</v>
          </cell>
        </row>
        <row r="529">
          <cell r="C529">
            <v>3529</v>
          </cell>
          <cell r="D529" t="str">
            <v>Deborah</v>
          </cell>
          <cell r="E529" t="str">
            <v>Johnson</v>
          </cell>
          <cell r="F529" t="str">
            <v>Deborah Johnson</v>
          </cell>
          <cell r="G529" t="str">
            <v xml:space="preserve">Branch Manager                </v>
          </cell>
          <cell r="H529">
            <v>4033357344</v>
          </cell>
        </row>
        <row r="530">
          <cell r="C530">
            <v>3562</v>
          </cell>
          <cell r="D530" t="str">
            <v>David</v>
          </cell>
          <cell r="E530" t="str">
            <v>Logan</v>
          </cell>
          <cell r="F530" t="str">
            <v>David Logan</v>
          </cell>
          <cell r="G530" t="str">
            <v xml:space="preserve">Branch Manager                </v>
          </cell>
          <cell r="H530">
            <v>5199412365</v>
          </cell>
        </row>
        <row r="531">
          <cell r="C531">
            <v>3582</v>
          </cell>
          <cell r="D531" t="str">
            <v>Heather</v>
          </cell>
          <cell r="E531" t="str">
            <v>Marshall</v>
          </cell>
          <cell r="F531" t="str">
            <v>Heather Marshall</v>
          </cell>
          <cell r="G531" t="str">
            <v xml:space="preserve">Branch Manager                </v>
          </cell>
          <cell r="H531">
            <v>7053266226</v>
          </cell>
        </row>
        <row r="532">
          <cell r="C532">
            <v>3582</v>
          </cell>
          <cell r="D532" t="str">
            <v>Sandra</v>
          </cell>
          <cell r="E532" t="str">
            <v>Noble</v>
          </cell>
          <cell r="F532" t="str">
            <v>Sandra Noble</v>
          </cell>
          <cell r="G532" t="str">
            <v xml:space="preserve">Branch Manager                </v>
          </cell>
          <cell r="H532">
            <v>7057257801</v>
          </cell>
        </row>
        <row r="533">
          <cell r="C533">
            <v>3592</v>
          </cell>
          <cell r="D533" t="str">
            <v>Trevor</v>
          </cell>
          <cell r="E533" t="str">
            <v>Branch</v>
          </cell>
          <cell r="F533" t="str">
            <v>Trevor Branch</v>
          </cell>
          <cell r="G533" t="str">
            <v xml:space="preserve">Branch Manager                </v>
          </cell>
          <cell r="H533">
            <v>9058422442</v>
          </cell>
        </row>
        <row r="534">
          <cell r="C534">
            <v>3600</v>
          </cell>
          <cell r="D534" t="str">
            <v>Jasvinder</v>
          </cell>
          <cell r="E534" t="str">
            <v>Shokar</v>
          </cell>
          <cell r="F534" t="str">
            <v>Jasvinder Shokar</v>
          </cell>
          <cell r="G534" t="str">
            <v xml:space="preserve">Branch Manager                </v>
          </cell>
          <cell r="H534">
            <v>6045863577</v>
          </cell>
        </row>
        <row r="535">
          <cell r="C535">
            <v>3610</v>
          </cell>
          <cell r="D535" t="str">
            <v>Rajbinder</v>
          </cell>
          <cell r="E535" t="str">
            <v>Chohan</v>
          </cell>
          <cell r="F535" t="str">
            <v>Rajbinder Chohan</v>
          </cell>
          <cell r="G535" t="str">
            <v xml:space="preserve">Branch Manager                </v>
          </cell>
          <cell r="H535">
            <v>6045863644</v>
          </cell>
        </row>
        <row r="536">
          <cell r="C536">
            <v>3620</v>
          </cell>
          <cell r="D536" t="str">
            <v>Berenika</v>
          </cell>
          <cell r="E536" t="str">
            <v>Straczek</v>
          </cell>
          <cell r="F536" t="str">
            <v>Berenika Straczek</v>
          </cell>
          <cell r="G536" t="str">
            <v xml:space="preserve">Branch Manager                </v>
          </cell>
          <cell r="H536">
            <v>6045017664</v>
          </cell>
        </row>
        <row r="537">
          <cell r="C537">
            <v>3620</v>
          </cell>
          <cell r="D537" t="str">
            <v>Julie</v>
          </cell>
          <cell r="E537" t="str">
            <v>Anningson</v>
          </cell>
          <cell r="F537" t="str">
            <v>Julie Anningson</v>
          </cell>
          <cell r="G537" t="str">
            <v xml:space="preserve">Branch Manager                </v>
          </cell>
          <cell r="H537">
            <v>6045017664</v>
          </cell>
        </row>
        <row r="538">
          <cell r="C538">
            <v>3622</v>
          </cell>
          <cell r="D538" t="str">
            <v>Lisa</v>
          </cell>
          <cell r="E538" t="str">
            <v>Kelly</v>
          </cell>
          <cell r="F538" t="str">
            <v>Lisa Kelly</v>
          </cell>
          <cell r="G538" t="str">
            <v xml:space="preserve">Branch Manager                </v>
          </cell>
          <cell r="H538">
            <v>9057238076</v>
          </cell>
        </row>
        <row r="539">
          <cell r="C539">
            <v>3631</v>
          </cell>
          <cell r="D539" t="str">
            <v>Carmela</v>
          </cell>
          <cell r="E539" t="str">
            <v>Verrillo</v>
          </cell>
          <cell r="F539" t="str">
            <v>Carmela Verrillo</v>
          </cell>
          <cell r="G539" t="str">
            <v xml:space="preserve">Branch Manager                </v>
          </cell>
          <cell r="H539">
            <v>5148744003</v>
          </cell>
        </row>
        <row r="540">
          <cell r="C540">
            <v>3632</v>
          </cell>
          <cell r="D540" t="str">
            <v>Tanya</v>
          </cell>
          <cell r="E540" t="str">
            <v>Scarlett</v>
          </cell>
          <cell r="F540" t="str">
            <v>Tanya Scarlett</v>
          </cell>
          <cell r="G540" t="str">
            <v xml:space="preserve">Branch Manager                </v>
          </cell>
          <cell r="H540">
            <v>9057282770</v>
          </cell>
        </row>
        <row r="541">
          <cell r="C541">
            <v>3633</v>
          </cell>
          <cell r="D541" t="str">
            <v>John</v>
          </cell>
          <cell r="E541" t="str">
            <v>Lawrence</v>
          </cell>
          <cell r="F541" t="str">
            <v>John Lawrence</v>
          </cell>
          <cell r="G541" t="str">
            <v xml:space="preserve">Branch Manager                </v>
          </cell>
          <cell r="H541">
            <v>9026793896</v>
          </cell>
        </row>
        <row r="542">
          <cell r="C542">
            <v>3639</v>
          </cell>
          <cell r="D542" t="str">
            <v>Janet Ann</v>
          </cell>
          <cell r="E542" t="str">
            <v>Edwards</v>
          </cell>
          <cell r="F542" t="str">
            <v>Janet Ann Edwards</v>
          </cell>
          <cell r="G542" t="str">
            <v xml:space="preserve">Branch Manager                </v>
          </cell>
          <cell r="H542">
            <v>7806215323</v>
          </cell>
        </row>
        <row r="543">
          <cell r="C543">
            <v>3649</v>
          </cell>
          <cell r="D543" t="str">
            <v>Elaine</v>
          </cell>
          <cell r="E543" t="str">
            <v>Piwin</v>
          </cell>
          <cell r="F543" t="str">
            <v>Elaine Piwin</v>
          </cell>
          <cell r="G543" t="str">
            <v xml:space="preserve">Branch Manager                </v>
          </cell>
          <cell r="H543">
            <v>4038231224</v>
          </cell>
        </row>
        <row r="544">
          <cell r="C544">
            <v>3653</v>
          </cell>
          <cell r="D544" t="str">
            <v>Jon</v>
          </cell>
          <cell r="E544" t="str">
            <v>Bauld</v>
          </cell>
          <cell r="F544" t="str">
            <v>Jon Bauld</v>
          </cell>
          <cell r="G544" t="str">
            <v xml:space="preserve">Branch Manager                </v>
          </cell>
          <cell r="H544">
            <v>9028693065</v>
          </cell>
        </row>
        <row r="545">
          <cell r="C545">
            <v>3661</v>
          </cell>
          <cell r="D545" t="str">
            <v>Marisa</v>
          </cell>
          <cell r="E545" t="str">
            <v>Volpe</v>
          </cell>
          <cell r="F545" t="str">
            <v>Marisa Volpe</v>
          </cell>
          <cell r="G545" t="str">
            <v xml:space="preserve">Branch Manager                </v>
          </cell>
          <cell r="H545">
            <v>5144954590</v>
          </cell>
        </row>
        <row r="546">
          <cell r="C546">
            <v>3662</v>
          </cell>
          <cell r="D546" t="str">
            <v>Cheryl Ann</v>
          </cell>
          <cell r="E546" t="str">
            <v>Hynds</v>
          </cell>
          <cell r="F546" t="str">
            <v>Cheryl Ann Hynds</v>
          </cell>
          <cell r="G546" t="str">
            <v xml:space="preserve">Branch Manager                </v>
          </cell>
          <cell r="H546">
            <v>5193762282</v>
          </cell>
        </row>
        <row r="547">
          <cell r="C547">
            <v>3668</v>
          </cell>
          <cell r="D547" t="str">
            <v>Scott</v>
          </cell>
          <cell r="E547" t="str">
            <v>Paquin</v>
          </cell>
          <cell r="F547" t="str">
            <v>Scott Paquin</v>
          </cell>
          <cell r="G547" t="str">
            <v xml:space="preserve">Branch Manager                </v>
          </cell>
          <cell r="H547">
            <v>3064635349</v>
          </cell>
        </row>
        <row r="548">
          <cell r="C548">
            <v>3672</v>
          </cell>
          <cell r="D548" t="str">
            <v>Sheila</v>
          </cell>
          <cell r="E548" t="str">
            <v>Conroy</v>
          </cell>
          <cell r="F548" t="str">
            <v>Sheila Conroy</v>
          </cell>
          <cell r="G548" t="str">
            <v xml:space="preserve">Branch Manager                </v>
          </cell>
          <cell r="H548">
            <v>9055766782</v>
          </cell>
        </row>
        <row r="549">
          <cell r="C549">
            <v>3680</v>
          </cell>
          <cell r="D549" t="str">
            <v>Jessica</v>
          </cell>
          <cell r="E549" t="str">
            <v>Wright</v>
          </cell>
          <cell r="F549" t="str">
            <v>Jessica Wright</v>
          </cell>
          <cell r="G549" t="str">
            <v xml:space="preserve">Branch Manager                </v>
          </cell>
          <cell r="H549">
            <v>6045863635</v>
          </cell>
        </row>
        <row r="550">
          <cell r="C550">
            <v>3692</v>
          </cell>
          <cell r="D550" t="str">
            <v>Danny</v>
          </cell>
          <cell r="E550" t="str">
            <v>Fabbro</v>
          </cell>
          <cell r="F550" t="str">
            <v>Danny Fabbro</v>
          </cell>
          <cell r="G550" t="str">
            <v xml:space="preserve">Branch Manager                </v>
          </cell>
          <cell r="H550">
            <v>9055765800</v>
          </cell>
        </row>
        <row r="551">
          <cell r="C551">
            <v>3692</v>
          </cell>
          <cell r="D551" t="str">
            <v>Jeanne</v>
          </cell>
          <cell r="E551" t="str">
            <v>Bryson</v>
          </cell>
          <cell r="F551" t="str">
            <v>Jeanne Bryson</v>
          </cell>
          <cell r="G551" t="str">
            <v xml:space="preserve">Branch Manager                </v>
          </cell>
          <cell r="H551">
            <v>9056657201</v>
          </cell>
        </row>
        <row r="552">
          <cell r="C552">
            <v>3722</v>
          </cell>
          <cell r="D552" t="str">
            <v>Pam</v>
          </cell>
          <cell r="E552" t="str">
            <v>Etmanskie</v>
          </cell>
          <cell r="F552" t="str">
            <v>Pam Etmanskie</v>
          </cell>
          <cell r="G552" t="str">
            <v xml:space="preserve">Branch Manager                </v>
          </cell>
          <cell r="H552">
            <v>6137358104</v>
          </cell>
        </row>
        <row r="553">
          <cell r="C553">
            <v>3732</v>
          </cell>
          <cell r="D553" t="str">
            <v>Daniel</v>
          </cell>
          <cell r="E553" t="str">
            <v>Jensen</v>
          </cell>
          <cell r="F553" t="str">
            <v>Daniel Jensen</v>
          </cell>
          <cell r="G553" t="str">
            <v xml:space="preserve">Branch Manager                </v>
          </cell>
          <cell r="H553">
            <v>9025436952</v>
          </cell>
        </row>
        <row r="554">
          <cell r="C554">
            <v>3732</v>
          </cell>
          <cell r="D554" t="str">
            <v>Kevin</v>
          </cell>
          <cell r="E554" t="str">
            <v>Fuchs</v>
          </cell>
          <cell r="F554" t="str">
            <v>Kevin Fuchs</v>
          </cell>
          <cell r="G554" t="str">
            <v xml:space="preserve">Branch Manager                </v>
          </cell>
          <cell r="H554">
            <v>7057734272</v>
          </cell>
        </row>
        <row r="555">
          <cell r="C555">
            <v>3742</v>
          </cell>
          <cell r="D555" t="str">
            <v>Patricia</v>
          </cell>
          <cell r="E555" t="str">
            <v>Bonacci</v>
          </cell>
          <cell r="F555" t="str">
            <v>Patricia Bonacci</v>
          </cell>
          <cell r="G555" t="str">
            <v xml:space="preserve">Branch Manager                </v>
          </cell>
          <cell r="H555">
            <v>6138378202</v>
          </cell>
        </row>
        <row r="556">
          <cell r="C556">
            <v>3749</v>
          </cell>
          <cell r="D556" t="str">
            <v>Ryan</v>
          </cell>
          <cell r="E556" t="str">
            <v>Guenette</v>
          </cell>
          <cell r="F556" t="str">
            <v>Ryan Guenette</v>
          </cell>
          <cell r="G556" t="str">
            <v xml:space="preserve">Branch Manager                </v>
          </cell>
          <cell r="H556">
            <v>7809926449</v>
          </cell>
        </row>
        <row r="557">
          <cell r="C557">
            <v>3757</v>
          </cell>
          <cell r="D557" t="str">
            <v>Shaunda</v>
          </cell>
          <cell r="E557" t="str">
            <v>Nickart</v>
          </cell>
          <cell r="F557" t="str">
            <v>Shaunda Nickart</v>
          </cell>
          <cell r="G557" t="str">
            <v xml:space="preserve">Branch Manager                </v>
          </cell>
          <cell r="H557">
            <v>2049886587</v>
          </cell>
        </row>
        <row r="558">
          <cell r="C558">
            <v>3762</v>
          </cell>
          <cell r="D558" t="str">
            <v>Debra</v>
          </cell>
          <cell r="E558" t="str">
            <v>Bellevue</v>
          </cell>
          <cell r="F558" t="str">
            <v>Debra Bellevue</v>
          </cell>
          <cell r="G558" t="str">
            <v xml:space="preserve">Branch Manager                </v>
          </cell>
          <cell r="H558">
            <v>6132672400</v>
          </cell>
        </row>
        <row r="559">
          <cell r="C559">
            <v>3767</v>
          </cell>
          <cell r="D559" t="str">
            <v>Andrea</v>
          </cell>
          <cell r="E559" t="str">
            <v>Wilson</v>
          </cell>
          <cell r="F559" t="str">
            <v>Andrea Wilson</v>
          </cell>
          <cell r="G559" t="str">
            <v xml:space="preserve">Branch Manager                </v>
          </cell>
          <cell r="H559">
            <v>2046455100</v>
          </cell>
        </row>
        <row r="560">
          <cell r="C560">
            <v>3777</v>
          </cell>
          <cell r="D560" t="str">
            <v>Guy</v>
          </cell>
          <cell r="E560" t="str">
            <v>Moffat</v>
          </cell>
          <cell r="F560" t="str">
            <v>Guy Moffat</v>
          </cell>
          <cell r="G560" t="str">
            <v xml:space="preserve">Branch Manager                </v>
          </cell>
          <cell r="H560">
            <v>2048562510</v>
          </cell>
        </row>
        <row r="561">
          <cell r="C561">
            <v>3782</v>
          </cell>
          <cell r="D561" t="str">
            <v>Dana</v>
          </cell>
          <cell r="E561" t="str">
            <v>Mclean</v>
          </cell>
          <cell r="F561" t="str">
            <v>Dana Mclean</v>
          </cell>
          <cell r="G561" t="str">
            <v xml:space="preserve">Branch Manager                </v>
          </cell>
          <cell r="H561">
            <v>7058763525</v>
          </cell>
        </row>
        <row r="562">
          <cell r="C562">
            <v>3802</v>
          </cell>
          <cell r="D562" t="str">
            <v>Karalee</v>
          </cell>
          <cell r="E562" t="str">
            <v>Murray</v>
          </cell>
          <cell r="F562" t="str">
            <v>Karalee Murray</v>
          </cell>
          <cell r="G562" t="str">
            <v xml:space="preserve">Branch Manager                </v>
          </cell>
          <cell r="H562">
            <v>7057431947</v>
          </cell>
        </row>
        <row r="563">
          <cell r="C563">
            <v>3832</v>
          </cell>
          <cell r="D563" t="str">
            <v>Jasmin</v>
          </cell>
          <cell r="E563" t="str">
            <v>Anderson</v>
          </cell>
          <cell r="F563" t="str">
            <v>Jasmin Anderson</v>
          </cell>
          <cell r="G563" t="str">
            <v xml:space="preserve">Branch Manager                </v>
          </cell>
          <cell r="H563">
            <v>9058395551</v>
          </cell>
        </row>
        <row r="564">
          <cell r="C564">
            <v>3832</v>
          </cell>
          <cell r="D564" t="str">
            <v>Ujjaini</v>
          </cell>
          <cell r="E564" t="str">
            <v>Sircar</v>
          </cell>
          <cell r="F564" t="str">
            <v>Ujjaini Sircar</v>
          </cell>
          <cell r="G564" t="str">
            <v xml:space="preserve">Branch Manager                </v>
          </cell>
          <cell r="H564">
            <v>9052942911</v>
          </cell>
        </row>
        <row r="565">
          <cell r="C565">
            <v>3840</v>
          </cell>
          <cell r="D565" t="str">
            <v>Debbie</v>
          </cell>
          <cell r="E565" t="str">
            <v>Light</v>
          </cell>
          <cell r="F565" t="str">
            <v>Debbie Light</v>
          </cell>
          <cell r="G565" t="str">
            <v xml:space="preserve">Branch Manager                </v>
          </cell>
          <cell r="H565">
            <v>6049816537</v>
          </cell>
        </row>
        <row r="566">
          <cell r="C566">
            <v>3852</v>
          </cell>
          <cell r="D566" t="str">
            <v>Cory</v>
          </cell>
          <cell r="E566" t="str">
            <v>Jesseau</v>
          </cell>
          <cell r="F566" t="str">
            <v>Cory Jesseau</v>
          </cell>
          <cell r="G566" t="str">
            <v xml:space="preserve">Branch Manager                </v>
          </cell>
          <cell r="H566">
            <v>8074731716</v>
          </cell>
        </row>
        <row r="567">
          <cell r="C567">
            <v>3862</v>
          </cell>
          <cell r="D567" t="str">
            <v>Judy</v>
          </cell>
          <cell r="E567" t="str">
            <v>O'Brien</v>
          </cell>
          <cell r="F567" t="str">
            <v>Judy O'Brien</v>
          </cell>
          <cell r="G567" t="str">
            <v xml:space="preserve">Branch Manager                </v>
          </cell>
          <cell r="H567">
            <v>8073461505</v>
          </cell>
        </row>
        <row r="568">
          <cell r="C568">
            <v>3869</v>
          </cell>
          <cell r="D568" t="str">
            <v>Gloria</v>
          </cell>
          <cell r="E568" t="str">
            <v>Marche</v>
          </cell>
          <cell r="F568" t="str">
            <v>Gloria Marche</v>
          </cell>
          <cell r="G568" t="str">
            <v xml:space="preserve">Branch Manager                </v>
          </cell>
          <cell r="H568">
            <v>7804486157</v>
          </cell>
        </row>
        <row r="569">
          <cell r="C569">
            <v>3872</v>
          </cell>
          <cell r="D569" t="str">
            <v>Michael</v>
          </cell>
          <cell r="E569" t="str">
            <v>Simeoni</v>
          </cell>
          <cell r="F569" t="str">
            <v>Michael Simeoni</v>
          </cell>
          <cell r="G569" t="str">
            <v xml:space="preserve">Branch Manager                </v>
          </cell>
          <cell r="H569">
            <v>8073431872</v>
          </cell>
        </row>
        <row r="570">
          <cell r="C570">
            <v>3880</v>
          </cell>
          <cell r="D570" t="str">
            <v>Danny</v>
          </cell>
          <cell r="E570" t="str">
            <v>Tseng</v>
          </cell>
          <cell r="F570" t="str">
            <v>Danny Tseng</v>
          </cell>
          <cell r="G570" t="str">
            <v xml:space="preserve">Branch Manager                </v>
          </cell>
          <cell r="H570">
            <v>6046688888</v>
          </cell>
        </row>
        <row r="571">
          <cell r="C571">
            <v>3901</v>
          </cell>
          <cell r="D571" t="str">
            <v>Michele</v>
          </cell>
          <cell r="E571" t="str">
            <v>Trenholm</v>
          </cell>
          <cell r="F571" t="str">
            <v>Michele Trenholm</v>
          </cell>
          <cell r="G571" t="str">
            <v xml:space="preserve">Branch Manager                </v>
          </cell>
          <cell r="H571">
            <v>5148745954</v>
          </cell>
        </row>
        <row r="572">
          <cell r="C572">
            <v>3902</v>
          </cell>
          <cell r="D572" t="str">
            <v>Deb</v>
          </cell>
          <cell r="E572" t="str">
            <v>Jolink</v>
          </cell>
          <cell r="F572" t="str">
            <v>Deb Jolink</v>
          </cell>
          <cell r="G572" t="str">
            <v xml:space="preserve">Branch Manager                </v>
          </cell>
          <cell r="H572">
            <v>5195832123</v>
          </cell>
        </row>
        <row r="573">
          <cell r="C573">
            <v>3920</v>
          </cell>
          <cell r="D573" t="str">
            <v>Leslie</v>
          </cell>
          <cell r="E573" t="str">
            <v>VanderRoest</v>
          </cell>
          <cell r="F573" t="str">
            <v>Leslie VanderRoest</v>
          </cell>
          <cell r="G573" t="str">
            <v xml:space="preserve">Branch Manager                </v>
          </cell>
          <cell r="H573">
            <v>6049242755</v>
          </cell>
        </row>
        <row r="574">
          <cell r="C574">
            <v>3922</v>
          </cell>
          <cell r="D574" t="str">
            <v>Scott</v>
          </cell>
          <cell r="E574" t="str">
            <v>McCaig</v>
          </cell>
          <cell r="F574" t="str">
            <v>Scott McCaig</v>
          </cell>
          <cell r="G574" t="str">
            <v xml:space="preserve">Branch Manager                </v>
          </cell>
          <cell r="H574">
            <v>7057431943</v>
          </cell>
        </row>
        <row r="575">
          <cell r="C575">
            <v>3956</v>
          </cell>
          <cell r="D575" t="str">
            <v>Tracy</v>
          </cell>
          <cell r="E575" t="str">
            <v>Bell</v>
          </cell>
          <cell r="F575" t="str">
            <v>Tracy Bell</v>
          </cell>
          <cell r="G575" t="str">
            <v xml:space="preserve">Branch Manager                </v>
          </cell>
          <cell r="H575">
            <v>5198215312</v>
          </cell>
        </row>
        <row r="576">
          <cell r="C576">
            <v>3962</v>
          </cell>
          <cell r="D576" t="str">
            <v>Jane</v>
          </cell>
          <cell r="E576" t="str">
            <v>Gilbert</v>
          </cell>
          <cell r="F576" t="str">
            <v>Jane Gilbert</v>
          </cell>
          <cell r="G576" t="str">
            <v xml:space="preserve">Branch Manager                </v>
          </cell>
          <cell r="H576">
            <v>9059857058</v>
          </cell>
        </row>
        <row r="577">
          <cell r="C577">
            <v>3963</v>
          </cell>
          <cell r="D577" t="str">
            <v>Peter</v>
          </cell>
          <cell r="E577" t="str">
            <v>Dimmell</v>
          </cell>
          <cell r="F577" t="str">
            <v>Peter Dimmell</v>
          </cell>
          <cell r="G577" t="str">
            <v xml:space="preserve">Branch Manager                </v>
          </cell>
          <cell r="H577">
            <v>9023546113</v>
          </cell>
        </row>
        <row r="578">
          <cell r="C578">
            <v>3981</v>
          </cell>
          <cell r="D578" t="str">
            <v>Marisa</v>
          </cell>
          <cell r="E578" t="str">
            <v>Buono</v>
          </cell>
          <cell r="F578" t="str">
            <v>Marisa Buono</v>
          </cell>
          <cell r="G578" t="str">
            <v xml:space="preserve">Branch Manager                </v>
          </cell>
          <cell r="H578">
            <v>5145992144</v>
          </cell>
        </row>
        <row r="579">
          <cell r="C579">
            <v>3982</v>
          </cell>
          <cell r="D579" t="str">
            <v>Marianne</v>
          </cell>
          <cell r="E579" t="str">
            <v>Sears</v>
          </cell>
          <cell r="F579" t="str">
            <v>Marianne Sears</v>
          </cell>
          <cell r="G579" t="str">
            <v xml:space="preserve">Branch Manager                </v>
          </cell>
          <cell r="H579">
            <v>6139255265</v>
          </cell>
        </row>
        <row r="580">
          <cell r="C580">
            <v>4002</v>
          </cell>
          <cell r="D580" t="str">
            <v>Tamara</v>
          </cell>
          <cell r="E580" t="str">
            <v>Court</v>
          </cell>
          <cell r="F580" t="str">
            <v>Tamara Court</v>
          </cell>
          <cell r="G580" t="str">
            <v xml:space="preserve">Branch Manager                </v>
          </cell>
          <cell r="H580">
            <v>5196585853</v>
          </cell>
        </row>
        <row r="581">
          <cell r="C581">
            <v>4022</v>
          </cell>
          <cell r="D581" t="str">
            <v>Marci</v>
          </cell>
          <cell r="E581" t="str">
            <v>Joyce</v>
          </cell>
          <cell r="F581" t="str">
            <v>Marci Joyce</v>
          </cell>
          <cell r="G581" t="str">
            <v xml:space="preserve">Branch Manager                </v>
          </cell>
          <cell r="H581">
            <v>6134324707</v>
          </cell>
        </row>
        <row r="582">
          <cell r="C582">
            <v>4030</v>
          </cell>
          <cell r="D582" t="str">
            <v>Rene</v>
          </cell>
          <cell r="E582" t="str">
            <v>Lopez</v>
          </cell>
          <cell r="F582" t="str">
            <v>Rene Lopez</v>
          </cell>
          <cell r="G582" t="str">
            <v xml:space="preserve">Branch Manager                </v>
          </cell>
          <cell r="H582">
            <v>9058412274</v>
          </cell>
        </row>
        <row r="583">
          <cell r="C583">
            <v>4062</v>
          </cell>
          <cell r="D583" t="str">
            <v>Farideh</v>
          </cell>
          <cell r="E583" t="str">
            <v>Smith</v>
          </cell>
          <cell r="F583" t="str">
            <v>Farideh Smith</v>
          </cell>
          <cell r="G583" t="str">
            <v xml:space="preserve">Branch Manager                </v>
          </cell>
          <cell r="H583">
            <v>9058846241</v>
          </cell>
        </row>
        <row r="584">
          <cell r="C584">
            <v>4080</v>
          </cell>
          <cell r="D584" t="str">
            <v>Ryan E.D.</v>
          </cell>
          <cell r="E584" t="str">
            <v>Sirianni</v>
          </cell>
          <cell r="F584" t="str">
            <v>Ryan E.D. Sirianni</v>
          </cell>
          <cell r="G584" t="str">
            <v xml:space="preserve">Branch Manager                </v>
          </cell>
          <cell r="H584">
            <v>2504985202</v>
          </cell>
        </row>
        <row r="585">
          <cell r="C585">
            <v>4082</v>
          </cell>
          <cell r="D585" t="str">
            <v>Sarah</v>
          </cell>
          <cell r="E585" t="str">
            <v>Burk</v>
          </cell>
          <cell r="F585" t="str">
            <v>Sarah Burk</v>
          </cell>
          <cell r="G585" t="str">
            <v xml:space="preserve">Branch Manager                </v>
          </cell>
          <cell r="H585">
            <v>5196745281</v>
          </cell>
        </row>
        <row r="586">
          <cell r="C586">
            <v>4102</v>
          </cell>
          <cell r="D586" t="str">
            <v>Tracie</v>
          </cell>
          <cell r="E586" t="str">
            <v>Miskolczi</v>
          </cell>
          <cell r="F586" t="str">
            <v>Tracie Miskolczi</v>
          </cell>
          <cell r="G586" t="str">
            <v xml:space="preserve">Branch Manager                </v>
          </cell>
          <cell r="H586">
            <v>9058941140</v>
          </cell>
        </row>
        <row r="587">
          <cell r="C587">
            <v>4120</v>
          </cell>
          <cell r="D587" t="str">
            <v>Scott</v>
          </cell>
          <cell r="E587" t="str">
            <v>Saito</v>
          </cell>
          <cell r="F587" t="str">
            <v>Scott Saito</v>
          </cell>
          <cell r="G587" t="str">
            <v xml:space="preserve">Branch Manager                </v>
          </cell>
          <cell r="H587">
            <v>2503957474</v>
          </cell>
        </row>
        <row r="588">
          <cell r="C588">
            <v>4130</v>
          </cell>
          <cell r="D588" t="str">
            <v>Valerie</v>
          </cell>
          <cell r="E588" t="str">
            <v>Girard</v>
          </cell>
          <cell r="F588" t="str">
            <v>Valerie Girard</v>
          </cell>
          <cell r="G588" t="str">
            <v xml:space="preserve">Branch Manager                </v>
          </cell>
          <cell r="H588">
            <v>2509544804</v>
          </cell>
        </row>
        <row r="589">
          <cell r="C589">
            <v>4142</v>
          </cell>
          <cell r="D589" t="str">
            <v>Lisa</v>
          </cell>
          <cell r="E589" t="str">
            <v>Porterfield</v>
          </cell>
          <cell r="F589" t="str">
            <v>Lisa Porterfield</v>
          </cell>
          <cell r="G589" t="str">
            <v xml:space="preserve">Branch Manager                </v>
          </cell>
          <cell r="H589">
            <v>5198562936</v>
          </cell>
        </row>
        <row r="590">
          <cell r="C590">
            <v>4160</v>
          </cell>
          <cell r="D590" t="str">
            <v>Shirley Anne</v>
          </cell>
          <cell r="E590" t="str">
            <v>Yip</v>
          </cell>
          <cell r="F590" t="str">
            <v>Shirley Anne Yip</v>
          </cell>
          <cell r="G590" t="str">
            <v xml:space="preserve">Branch Manager                </v>
          </cell>
          <cell r="H590">
            <v>2504904406</v>
          </cell>
        </row>
        <row r="591">
          <cell r="C591">
            <v>4162</v>
          </cell>
          <cell r="D591" t="str">
            <v>Terry</v>
          </cell>
          <cell r="E591" t="str">
            <v>Eckersley</v>
          </cell>
          <cell r="F591" t="str">
            <v>Terry Eckersley</v>
          </cell>
          <cell r="G591" t="str">
            <v xml:space="preserve">Branch Manager                </v>
          </cell>
          <cell r="H591">
            <v>5197851567</v>
          </cell>
        </row>
        <row r="592">
          <cell r="C592">
            <v>4167</v>
          </cell>
          <cell r="D592" t="str">
            <v>Elizabeth</v>
          </cell>
          <cell r="E592" t="str">
            <v>Zachedniak</v>
          </cell>
          <cell r="F592" t="str">
            <v>Elizabeth Zachedniak</v>
          </cell>
          <cell r="G592" t="str">
            <v xml:space="preserve">Branch Manager                </v>
          </cell>
          <cell r="H592">
            <v>2049376326</v>
          </cell>
        </row>
        <row r="593">
          <cell r="C593">
            <v>4180</v>
          </cell>
          <cell r="D593" t="str">
            <v>Jerry</v>
          </cell>
          <cell r="E593" t="str">
            <v>Goncalves</v>
          </cell>
          <cell r="F593" t="str">
            <v>Jerry Goncalves</v>
          </cell>
          <cell r="G593" t="str">
            <v xml:space="preserve">Branch Manager                </v>
          </cell>
          <cell r="H593">
            <v>2507703026</v>
          </cell>
        </row>
        <row r="594">
          <cell r="C594">
            <v>4202</v>
          </cell>
          <cell r="D594" t="str">
            <v>Charlene</v>
          </cell>
          <cell r="E594" t="str">
            <v>Smoke</v>
          </cell>
          <cell r="F594" t="str">
            <v>Charlene Smoke</v>
          </cell>
          <cell r="G594" t="str">
            <v xml:space="preserve">Branch Manager                </v>
          </cell>
          <cell r="H594">
            <v>9053884368</v>
          </cell>
        </row>
        <row r="595">
          <cell r="C595">
            <v>4219</v>
          </cell>
          <cell r="D595" t="str">
            <v>Jeff</v>
          </cell>
          <cell r="E595" t="str">
            <v>Jenkins</v>
          </cell>
          <cell r="F595" t="str">
            <v>Jeff Jenkins</v>
          </cell>
          <cell r="G595" t="str">
            <v xml:space="preserve">Branch Manager                </v>
          </cell>
          <cell r="H595">
            <v>7804486130</v>
          </cell>
        </row>
        <row r="596">
          <cell r="C596">
            <v>4222</v>
          </cell>
          <cell r="D596" t="str">
            <v>Sharon</v>
          </cell>
          <cell r="F596" t="str">
            <v xml:space="preserve">Sharon </v>
          </cell>
        </row>
        <row r="597">
          <cell r="C597">
            <v>4238</v>
          </cell>
          <cell r="D597" t="str">
            <v>Rowena</v>
          </cell>
          <cell r="E597" t="str">
            <v>Epp</v>
          </cell>
          <cell r="F597" t="str">
            <v>Rowena Epp</v>
          </cell>
          <cell r="G597" t="str">
            <v xml:space="preserve">Branch Manager                </v>
          </cell>
          <cell r="H597">
            <v>7808715831</v>
          </cell>
        </row>
        <row r="598">
          <cell r="C598">
            <v>4242</v>
          </cell>
          <cell r="D598" t="str">
            <v>Becky</v>
          </cell>
          <cell r="E598" t="str">
            <v>Bodden</v>
          </cell>
          <cell r="F598" t="str">
            <v>Becky Bodden</v>
          </cell>
          <cell r="G598" t="str">
            <v xml:space="preserve">Branch Manager                </v>
          </cell>
          <cell r="H598">
            <v>9059344407</v>
          </cell>
        </row>
        <row r="599">
          <cell r="C599">
            <v>4252</v>
          </cell>
          <cell r="D599" t="str">
            <v>Joann</v>
          </cell>
          <cell r="E599" t="str">
            <v>Lidstone</v>
          </cell>
          <cell r="F599" t="str">
            <v>Joann Lidstone</v>
          </cell>
          <cell r="G599" t="str">
            <v xml:space="preserve">Branch Manager                </v>
          </cell>
          <cell r="H599">
            <v>9056883234</v>
          </cell>
        </row>
        <row r="600">
          <cell r="C600">
            <v>4262</v>
          </cell>
          <cell r="D600" t="str">
            <v>Michelle</v>
          </cell>
          <cell r="E600" t="str">
            <v>Fleury</v>
          </cell>
          <cell r="F600" t="str">
            <v>Michelle Fleury</v>
          </cell>
          <cell r="G600" t="str">
            <v xml:space="preserve">Branch Manager                </v>
          </cell>
          <cell r="H600">
            <v>5192841213</v>
          </cell>
        </row>
        <row r="601">
          <cell r="C601">
            <v>4293</v>
          </cell>
          <cell r="D601" t="str">
            <v>Kristine</v>
          </cell>
          <cell r="E601" t="str">
            <v>Vidito</v>
          </cell>
          <cell r="F601" t="str">
            <v>Kristine Vidito</v>
          </cell>
          <cell r="G601" t="str">
            <v xml:space="preserve">Branch Manager                </v>
          </cell>
          <cell r="H601">
            <v>9026347601</v>
          </cell>
        </row>
        <row r="602">
          <cell r="C602">
            <v>4302</v>
          </cell>
          <cell r="D602" t="str">
            <v>Cristine</v>
          </cell>
          <cell r="E602" t="str">
            <v>Fekete</v>
          </cell>
          <cell r="F602" t="str">
            <v>Cristine Fekete</v>
          </cell>
          <cell r="G602" t="str">
            <v xml:space="preserve">Branch Manager                </v>
          </cell>
          <cell r="H602">
            <v>5196317795</v>
          </cell>
        </row>
        <row r="603">
          <cell r="C603">
            <v>4312</v>
          </cell>
          <cell r="D603" t="str">
            <v>Ernesto</v>
          </cell>
          <cell r="E603" t="str">
            <v>Cocozzoli</v>
          </cell>
          <cell r="F603" t="str">
            <v>Ernesto Cocozzoli</v>
          </cell>
          <cell r="G603" t="str">
            <v xml:space="preserve">Branch Manager                </v>
          </cell>
          <cell r="H603">
            <v>5195423886</v>
          </cell>
        </row>
        <row r="604">
          <cell r="C604">
            <v>4320</v>
          </cell>
          <cell r="D604" t="str">
            <v>Robyn</v>
          </cell>
          <cell r="E604" t="str">
            <v>Jones</v>
          </cell>
          <cell r="F604" t="str">
            <v>Robyn Jones</v>
          </cell>
          <cell r="G604" t="str">
            <v xml:space="preserve">Branch Manager                </v>
          </cell>
          <cell r="H604">
            <v>6049275512</v>
          </cell>
        </row>
        <row r="605">
          <cell r="C605">
            <v>4322</v>
          </cell>
          <cell r="D605" t="str">
            <v>Salvatore</v>
          </cell>
          <cell r="E605" t="str">
            <v>Azzolina</v>
          </cell>
          <cell r="F605" t="str">
            <v>Salvatore Azzolina</v>
          </cell>
          <cell r="G605" t="str">
            <v xml:space="preserve">Branch Manager                </v>
          </cell>
          <cell r="H605">
            <v>5193322917</v>
          </cell>
        </row>
        <row r="606">
          <cell r="C606">
            <v>4329</v>
          </cell>
          <cell r="D606" t="str">
            <v>Sheila</v>
          </cell>
          <cell r="E606" t="str">
            <v>Ray</v>
          </cell>
          <cell r="F606" t="str">
            <v>Sheila Ray</v>
          </cell>
          <cell r="G606" t="str">
            <v xml:space="preserve">Branch Manager                </v>
          </cell>
          <cell r="H606">
            <v>7804486968</v>
          </cell>
        </row>
        <row r="607">
          <cell r="C607">
            <v>4330</v>
          </cell>
          <cell r="D607" t="str">
            <v>Tara</v>
          </cell>
          <cell r="E607" t="str">
            <v>Herbrik</v>
          </cell>
          <cell r="F607" t="str">
            <v>Tara Herbrik</v>
          </cell>
          <cell r="G607" t="str">
            <v xml:space="preserve">Branch Manager                </v>
          </cell>
          <cell r="H607">
            <v>6049275665</v>
          </cell>
        </row>
        <row r="608">
          <cell r="C608">
            <v>4342</v>
          </cell>
          <cell r="D608" t="str">
            <v>Greg</v>
          </cell>
          <cell r="E608" t="str">
            <v>Shillington</v>
          </cell>
          <cell r="F608" t="str">
            <v>Greg Shillington</v>
          </cell>
          <cell r="G608" t="str">
            <v xml:space="preserve">Branch Manager                </v>
          </cell>
          <cell r="H608">
            <v>5195427196</v>
          </cell>
        </row>
        <row r="609">
          <cell r="C609">
            <v>4342</v>
          </cell>
          <cell r="D609" t="str">
            <v>Lacey</v>
          </cell>
          <cell r="E609" t="str">
            <v>Drew</v>
          </cell>
          <cell r="F609" t="str">
            <v>Lacey Drew</v>
          </cell>
          <cell r="G609" t="str">
            <v xml:space="preserve">Branch Manager                </v>
          </cell>
          <cell r="H609">
            <v>5195427196</v>
          </cell>
        </row>
        <row r="610">
          <cell r="C610">
            <v>4349</v>
          </cell>
          <cell r="D610" t="str">
            <v>Debbie</v>
          </cell>
          <cell r="E610" t="str">
            <v>Bianchini</v>
          </cell>
          <cell r="F610" t="str">
            <v>Debbie Bianchini</v>
          </cell>
          <cell r="G610" t="str">
            <v xml:space="preserve">Branch Manager                </v>
          </cell>
          <cell r="H610">
            <v>7804486362</v>
          </cell>
        </row>
        <row r="611">
          <cell r="C611">
            <v>4356</v>
          </cell>
          <cell r="D611" t="str">
            <v>Marieke</v>
          </cell>
          <cell r="E611" t="str">
            <v>Van Noppen</v>
          </cell>
          <cell r="F611" t="str">
            <v>Marieke Van Noppen</v>
          </cell>
          <cell r="G611" t="str">
            <v xml:space="preserve">Branch Manager                </v>
          </cell>
          <cell r="H611">
            <v>6138318336</v>
          </cell>
        </row>
        <row r="612">
          <cell r="C612">
            <v>4362</v>
          </cell>
          <cell r="D612" t="str">
            <v>Beverley</v>
          </cell>
          <cell r="E612" t="str">
            <v>Szatanski</v>
          </cell>
          <cell r="F612" t="str">
            <v>Beverley Szatanski</v>
          </cell>
          <cell r="G612" t="str">
            <v xml:space="preserve">Branch Manager                </v>
          </cell>
          <cell r="H612">
            <v>7057597021</v>
          </cell>
        </row>
        <row r="613">
          <cell r="C613">
            <v>4366</v>
          </cell>
          <cell r="D613" t="str">
            <v>Eduarda</v>
          </cell>
          <cell r="E613" t="str">
            <v>Lopes</v>
          </cell>
          <cell r="F613" t="str">
            <v>Eduarda Lopes</v>
          </cell>
          <cell r="G613" t="str">
            <v xml:space="preserve">Branch Manager                </v>
          </cell>
          <cell r="H613">
            <v>5197404089</v>
          </cell>
        </row>
        <row r="614">
          <cell r="C614">
            <v>4392</v>
          </cell>
          <cell r="D614" t="str">
            <v>David</v>
          </cell>
          <cell r="E614" t="str">
            <v>King</v>
          </cell>
          <cell r="F614" t="str">
            <v>David King</v>
          </cell>
          <cell r="G614" t="str">
            <v xml:space="preserve">Branch Manager                </v>
          </cell>
          <cell r="H614">
            <v>7052546135</v>
          </cell>
        </row>
        <row r="615">
          <cell r="C615">
            <v>4400</v>
          </cell>
          <cell r="D615" t="str">
            <v>George</v>
          </cell>
          <cell r="E615" t="str">
            <v>Bountalas</v>
          </cell>
          <cell r="F615" t="str">
            <v>George Bountalas</v>
          </cell>
          <cell r="G615" t="str">
            <v xml:space="preserve">Branch Manager                </v>
          </cell>
          <cell r="H615">
            <v>6045525020</v>
          </cell>
        </row>
        <row r="616">
          <cell r="C616">
            <v>4409</v>
          </cell>
          <cell r="D616" t="str">
            <v>Carey</v>
          </cell>
          <cell r="E616" t="str">
            <v>Pressacco</v>
          </cell>
          <cell r="F616" t="str">
            <v>Carey Pressacco</v>
          </cell>
          <cell r="G616" t="str">
            <v xml:space="preserve">Branch Manager                </v>
          </cell>
          <cell r="H616">
            <v>7804486626</v>
          </cell>
        </row>
        <row r="617">
          <cell r="C617">
            <v>4427</v>
          </cell>
          <cell r="D617" t="str">
            <v>Charlotte</v>
          </cell>
          <cell r="E617" t="str">
            <v>Brown</v>
          </cell>
          <cell r="F617" t="str">
            <v>Charlotte Brown</v>
          </cell>
          <cell r="G617" t="str">
            <v xml:space="preserve">Branch Manager                </v>
          </cell>
          <cell r="H617">
            <v>2047735150</v>
          </cell>
        </row>
        <row r="618">
          <cell r="C618">
            <v>4442</v>
          </cell>
          <cell r="D618" t="str">
            <v>Mimi</v>
          </cell>
          <cell r="E618" t="str">
            <v>Silk</v>
          </cell>
          <cell r="F618" t="str">
            <v>Mimi Silk</v>
          </cell>
          <cell r="G618" t="str">
            <v xml:space="preserve">Branch Manager                </v>
          </cell>
          <cell r="H618">
            <v>7052544026</v>
          </cell>
        </row>
        <row r="619">
          <cell r="C619">
            <v>4461</v>
          </cell>
          <cell r="D619" t="str">
            <v>Louise</v>
          </cell>
          <cell r="E619" t="str">
            <v>Chrun</v>
          </cell>
          <cell r="F619" t="str">
            <v>Louise Chrun</v>
          </cell>
          <cell r="G619" t="str">
            <v xml:space="preserve">Branch Manager                </v>
          </cell>
          <cell r="H619">
            <v>5148742351</v>
          </cell>
        </row>
        <row r="620">
          <cell r="C620">
            <v>4480</v>
          </cell>
          <cell r="D620" t="str">
            <v>Kim</v>
          </cell>
          <cell r="E620" t="str">
            <v>Friedel</v>
          </cell>
          <cell r="F620" t="str">
            <v>Kim Friedel</v>
          </cell>
          <cell r="G620" t="str">
            <v xml:space="preserve">Branch Manager                </v>
          </cell>
          <cell r="H620">
            <v>6044142002</v>
          </cell>
        </row>
        <row r="621">
          <cell r="C621">
            <v>4508</v>
          </cell>
          <cell r="D621" t="str">
            <v>Hanan</v>
          </cell>
          <cell r="E621" t="str">
            <v>Rafih</v>
          </cell>
          <cell r="F621" t="str">
            <v>Hanan Rafih</v>
          </cell>
          <cell r="G621" t="str">
            <v xml:space="preserve">Branch Manager                </v>
          </cell>
          <cell r="H621">
            <v>4032922172</v>
          </cell>
        </row>
        <row r="622">
          <cell r="C622">
            <v>4509</v>
          </cell>
          <cell r="D622" t="str">
            <v>Lakshman</v>
          </cell>
          <cell r="E622" t="str">
            <v>Goonewardene</v>
          </cell>
          <cell r="F622" t="str">
            <v>Lakshman Goonewardene</v>
          </cell>
          <cell r="G622" t="str">
            <v xml:space="preserve">Branch Manager                </v>
          </cell>
          <cell r="H622">
            <v>7804486901</v>
          </cell>
        </row>
        <row r="623">
          <cell r="C623">
            <v>4529</v>
          </cell>
          <cell r="D623" t="str">
            <v>Corinne</v>
          </cell>
          <cell r="E623" t="str">
            <v>Stacey</v>
          </cell>
          <cell r="F623" t="str">
            <v>Corinne Stacey</v>
          </cell>
          <cell r="G623" t="str">
            <v xml:space="preserve">Branch Manager                </v>
          </cell>
          <cell r="H623">
            <v>7804486066</v>
          </cell>
        </row>
        <row r="624">
          <cell r="C624">
            <v>4530</v>
          </cell>
          <cell r="D624" t="str">
            <v>Scott</v>
          </cell>
          <cell r="E624" t="str">
            <v>Hart</v>
          </cell>
          <cell r="F624" t="str">
            <v>Scott Hart</v>
          </cell>
          <cell r="G624" t="str">
            <v xml:space="preserve">Branch Manager                </v>
          </cell>
          <cell r="H624">
            <v>2509604500</v>
          </cell>
        </row>
        <row r="625">
          <cell r="C625">
            <v>4540</v>
          </cell>
          <cell r="D625" t="str">
            <v>Graham</v>
          </cell>
          <cell r="E625" t="str">
            <v>Longpre</v>
          </cell>
          <cell r="F625" t="str">
            <v>Graham Longpre</v>
          </cell>
          <cell r="G625" t="str">
            <v xml:space="preserve">Branch Manager                </v>
          </cell>
          <cell r="H625">
            <v>2509604601</v>
          </cell>
        </row>
        <row r="626">
          <cell r="C626">
            <v>4541</v>
          </cell>
          <cell r="D626" t="str">
            <v>Angie</v>
          </cell>
          <cell r="E626" t="str">
            <v>Cefaratti</v>
          </cell>
          <cell r="F626" t="str">
            <v>Angie Cefaratti</v>
          </cell>
          <cell r="G626" t="str">
            <v xml:space="preserve">Branch Manager                </v>
          </cell>
          <cell r="H626">
            <v>5147224518</v>
          </cell>
        </row>
        <row r="627">
          <cell r="C627">
            <v>4585</v>
          </cell>
          <cell r="D627" t="str">
            <v>Imelda</v>
          </cell>
          <cell r="E627" t="str">
            <v>Dube</v>
          </cell>
          <cell r="F627" t="str">
            <v>Imelda Dube</v>
          </cell>
          <cell r="G627" t="str">
            <v xml:space="preserve">Branch Manager                </v>
          </cell>
          <cell r="H627">
            <v>8196853504</v>
          </cell>
        </row>
        <row r="628">
          <cell r="C628">
            <v>4620</v>
          </cell>
          <cell r="D628" t="str">
            <v>Abbas</v>
          </cell>
          <cell r="E628" t="str">
            <v>Ahmed</v>
          </cell>
          <cell r="F628" t="str">
            <v>Abbas Ahmed</v>
          </cell>
          <cell r="G628" t="str">
            <v xml:space="preserve">Branch Manager                </v>
          </cell>
          <cell r="H628">
            <v>7804097665</v>
          </cell>
        </row>
        <row r="629">
          <cell r="C629">
            <v>4622</v>
          </cell>
          <cell r="D629" t="str">
            <v>Debbie</v>
          </cell>
          <cell r="E629" t="str">
            <v>Cole</v>
          </cell>
          <cell r="F629" t="str">
            <v>Debbie Cole</v>
          </cell>
          <cell r="G629" t="str">
            <v xml:space="preserve">Branch Manager                </v>
          </cell>
          <cell r="H629">
            <v>6132793980</v>
          </cell>
        </row>
        <row r="630">
          <cell r="C630">
            <v>4627</v>
          </cell>
          <cell r="D630" t="str">
            <v>Lise</v>
          </cell>
          <cell r="E630" t="str">
            <v>Tarasenco</v>
          </cell>
          <cell r="F630" t="str">
            <v>Lise Tarasenco</v>
          </cell>
          <cell r="G630" t="str">
            <v xml:space="preserve">Branch Manager                </v>
          </cell>
          <cell r="H630">
            <v>2049885917</v>
          </cell>
        </row>
        <row r="631">
          <cell r="C631">
            <v>4629</v>
          </cell>
          <cell r="D631" t="str">
            <v>Leslie</v>
          </cell>
          <cell r="E631" t="str">
            <v>Natyshen</v>
          </cell>
          <cell r="F631" t="str">
            <v>Leslie Natyshen</v>
          </cell>
          <cell r="G631" t="str">
            <v xml:space="preserve">Branch Manager                </v>
          </cell>
          <cell r="H631">
            <v>7804486307</v>
          </cell>
        </row>
        <row r="632">
          <cell r="C632">
            <v>4640</v>
          </cell>
          <cell r="D632" t="str">
            <v>Andrew</v>
          </cell>
          <cell r="E632" t="str">
            <v>Darby</v>
          </cell>
          <cell r="F632" t="str">
            <v>Andrew Darby</v>
          </cell>
          <cell r="G632" t="str">
            <v xml:space="preserve">Branch Manager                </v>
          </cell>
          <cell r="H632">
            <v>2506270747</v>
          </cell>
        </row>
        <row r="633">
          <cell r="C633">
            <v>4642</v>
          </cell>
          <cell r="D633" t="str">
            <v>Josie</v>
          </cell>
          <cell r="E633" t="str">
            <v>Green</v>
          </cell>
          <cell r="F633" t="str">
            <v>Josie Green</v>
          </cell>
          <cell r="G633" t="str">
            <v xml:space="preserve">Branch Manager                </v>
          </cell>
          <cell r="H633">
            <v>5199252885</v>
          </cell>
        </row>
        <row r="634">
          <cell r="C634">
            <v>4662</v>
          </cell>
          <cell r="D634" t="str">
            <v>Scott</v>
          </cell>
          <cell r="E634" t="str">
            <v>Dickson</v>
          </cell>
          <cell r="F634" t="str">
            <v>Scott Dickson</v>
          </cell>
          <cell r="G634" t="str">
            <v xml:space="preserve">Branch Manager                </v>
          </cell>
          <cell r="H634">
            <v>5194283296</v>
          </cell>
        </row>
        <row r="635">
          <cell r="C635">
            <v>4687</v>
          </cell>
          <cell r="D635" t="str">
            <v>Shirley</v>
          </cell>
          <cell r="E635" t="str">
            <v>Cherrey</v>
          </cell>
          <cell r="F635" t="str">
            <v>Shirley Cherrey</v>
          </cell>
          <cell r="G635" t="str">
            <v xml:space="preserve">Branch Manager                </v>
          </cell>
          <cell r="H635">
            <v>2049885783</v>
          </cell>
        </row>
        <row r="636">
          <cell r="C636">
            <v>4695</v>
          </cell>
          <cell r="D636" t="str">
            <v>Nick</v>
          </cell>
          <cell r="E636" t="str">
            <v>Sekhon</v>
          </cell>
          <cell r="F636" t="str">
            <v>Nick Sekhon</v>
          </cell>
          <cell r="G636" t="str">
            <v xml:space="preserve">Branch Manager                </v>
          </cell>
          <cell r="H636">
            <v>6045423113</v>
          </cell>
        </row>
        <row r="637">
          <cell r="C637">
            <v>4701</v>
          </cell>
          <cell r="D637" t="str">
            <v>Roula</v>
          </cell>
          <cell r="E637" t="str">
            <v>Marinos</v>
          </cell>
          <cell r="F637" t="str">
            <v>Roula Marinos</v>
          </cell>
          <cell r="G637" t="str">
            <v xml:space="preserve">Branch Manager                </v>
          </cell>
          <cell r="H637">
            <v>5148746699</v>
          </cell>
        </row>
        <row r="638">
          <cell r="C638">
            <v>4702</v>
          </cell>
          <cell r="D638" t="str">
            <v>Dave</v>
          </cell>
          <cell r="E638" t="str">
            <v>Lawrence</v>
          </cell>
          <cell r="F638" t="str">
            <v>Dave Lawrence</v>
          </cell>
          <cell r="G638" t="str">
            <v xml:space="preserve">Branch Manager                </v>
          </cell>
          <cell r="H638">
            <v>6132837364</v>
          </cell>
        </row>
        <row r="639">
          <cell r="C639">
            <v>4720</v>
          </cell>
          <cell r="D639" t="str">
            <v>Kevin</v>
          </cell>
          <cell r="E639" t="str">
            <v>Krampl</v>
          </cell>
          <cell r="F639" t="str">
            <v>Kevin Krampl</v>
          </cell>
          <cell r="G639" t="str">
            <v xml:space="preserve">Branch Manager                </v>
          </cell>
          <cell r="H639">
            <v>2509917660</v>
          </cell>
        </row>
        <row r="640">
          <cell r="C640">
            <v>4722</v>
          </cell>
          <cell r="D640" t="str">
            <v>David</v>
          </cell>
          <cell r="E640" t="str">
            <v>Stapleton</v>
          </cell>
          <cell r="F640" t="str">
            <v>David Stapleton</v>
          </cell>
          <cell r="G640" t="str">
            <v xml:space="preserve">Branch Manager                </v>
          </cell>
          <cell r="H640">
            <v>9059572112</v>
          </cell>
        </row>
        <row r="641">
          <cell r="C641">
            <v>4733</v>
          </cell>
          <cell r="D641" t="str">
            <v>Brent</v>
          </cell>
          <cell r="E641" t="str">
            <v>Mcneil</v>
          </cell>
          <cell r="F641" t="str">
            <v>Brent Mcneil</v>
          </cell>
          <cell r="G641" t="str">
            <v xml:space="preserve">Branch Manager                </v>
          </cell>
          <cell r="H641">
            <v>9028254474</v>
          </cell>
        </row>
        <row r="642">
          <cell r="C642">
            <v>4738</v>
          </cell>
          <cell r="D642" t="str">
            <v>Jenny</v>
          </cell>
          <cell r="E642" t="str">
            <v>Dennis</v>
          </cell>
          <cell r="F642" t="str">
            <v>Jenny Dennis</v>
          </cell>
          <cell r="G642" t="str">
            <v xml:space="preserve">Branch Manager                </v>
          </cell>
          <cell r="H642">
            <v>3062362225</v>
          </cell>
        </row>
        <row r="643">
          <cell r="C643">
            <v>4739</v>
          </cell>
          <cell r="D643" t="str">
            <v>Ruslyn</v>
          </cell>
          <cell r="E643" t="str">
            <v>Nanan</v>
          </cell>
          <cell r="F643" t="str">
            <v>Ruslyn Nanan</v>
          </cell>
          <cell r="G643" t="str">
            <v xml:space="preserve">Branch Manager                </v>
          </cell>
          <cell r="H643">
            <v>7804486681</v>
          </cell>
        </row>
        <row r="644">
          <cell r="C644">
            <v>4800</v>
          </cell>
          <cell r="D644" t="str">
            <v>Virginia</v>
          </cell>
          <cell r="E644" t="str">
            <v>Chow</v>
          </cell>
          <cell r="F644" t="str">
            <v>Virginia Chow</v>
          </cell>
          <cell r="G644" t="str">
            <v xml:space="preserve">Branch Manager                </v>
          </cell>
          <cell r="H644">
            <v>6046653243</v>
          </cell>
        </row>
        <row r="645">
          <cell r="C645">
            <v>4800</v>
          </cell>
          <cell r="D645" t="str">
            <v>Ramona</v>
          </cell>
          <cell r="E645" t="str">
            <v>Chin</v>
          </cell>
          <cell r="F645" t="str">
            <v>Ramona Chin</v>
          </cell>
          <cell r="G645" t="str">
            <v xml:space="preserve">Branch Manager                </v>
          </cell>
          <cell r="H645">
            <v>6046655702</v>
          </cell>
        </row>
        <row r="646">
          <cell r="C646">
            <v>4817</v>
          </cell>
          <cell r="D646" t="str">
            <v>Marcel</v>
          </cell>
          <cell r="E646" t="str">
            <v>Tetrault</v>
          </cell>
          <cell r="F646" t="str">
            <v>Marcel Tetrault</v>
          </cell>
          <cell r="G646" t="str">
            <v xml:space="preserve">Branch Manager                </v>
          </cell>
          <cell r="H646">
            <v>2049885971</v>
          </cell>
        </row>
        <row r="647">
          <cell r="C647">
            <v>4842</v>
          </cell>
          <cell r="D647" t="str">
            <v>Richard</v>
          </cell>
          <cell r="E647" t="str">
            <v>Langford</v>
          </cell>
          <cell r="F647" t="str">
            <v>Richard Langford</v>
          </cell>
          <cell r="G647" t="str">
            <v xml:space="preserve">Branch Manager                </v>
          </cell>
          <cell r="H647">
            <v>6138364566</v>
          </cell>
        </row>
        <row r="648">
          <cell r="C648">
            <v>4848</v>
          </cell>
          <cell r="D648" t="str">
            <v>Robin</v>
          </cell>
          <cell r="E648" t="str">
            <v>Rumberger</v>
          </cell>
          <cell r="F648" t="str">
            <v>Robin Rumberger</v>
          </cell>
          <cell r="G648" t="str">
            <v xml:space="preserve">Branch Manager                </v>
          </cell>
          <cell r="H648">
            <v>3067528171</v>
          </cell>
        </row>
        <row r="649">
          <cell r="C649">
            <v>4880</v>
          </cell>
          <cell r="D649" t="str">
            <v>Rory</v>
          </cell>
          <cell r="E649" t="str">
            <v>Barrow</v>
          </cell>
          <cell r="F649" t="str">
            <v>Rory Barrow</v>
          </cell>
          <cell r="G649" t="str">
            <v xml:space="preserve">Branch Manager                </v>
          </cell>
          <cell r="H649">
            <v>6049815052</v>
          </cell>
        </row>
        <row r="650">
          <cell r="C650">
            <v>4903</v>
          </cell>
          <cell r="D650" t="str">
            <v>Jackie</v>
          </cell>
          <cell r="E650" t="str">
            <v>Slaunwhite</v>
          </cell>
          <cell r="F650" t="str">
            <v>Jackie Slaunwhite</v>
          </cell>
          <cell r="G650" t="str">
            <v xml:space="preserve">Branch Manager                </v>
          </cell>
          <cell r="H650">
            <v>9028892935</v>
          </cell>
        </row>
        <row r="651">
          <cell r="C651">
            <v>4910</v>
          </cell>
          <cell r="D651" t="str">
            <v>James</v>
          </cell>
          <cell r="E651" t="str">
            <v>Sliter</v>
          </cell>
          <cell r="F651" t="str">
            <v>James Sliter</v>
          </cell>
          <cell r="G651" t="str">
            <v xml:space="preserve">Branch Manager                </v>
          </cell>
          <cell r="H651">
            <v>6132583979</v>
          </cell>
        </row>
        <row r="652">
          <cell r="C652">
            <v>4922</v>
          </cell>
          <cell r="D652" t="str">
            <v>Justin</v>
          </cell>
          <cell r="E652" t="str">
            <v>Pasichnyk</v>
          </cell>
          <cell r="F652" t="str">
            <v>Justin Pasichnyk</v>
          </cell>
          <cell r="G652" t="str">
            <v xml:space="preserve">Branch Manager                </v>
          </cell>
          <cell r="H652">
            <v>5192451577</v>
          </cell>
        </row>
        <row r="653">
          <cell r="C653">
            <v>4958</v>
          </cell>
          <cell r="D653" t="str">
            <v>Scott</v>
          </cell>
          <cell r="E653" t="str">
            <v>Hansford</v>
          </cell>
          <cell r="F653" t="str">
            <v>Scott Hansford</v>
          </cell>
          <cell r="G653" t="str">
            <v xml:space="preserve">Branch Manager                </v>
          </cell>
          <cell r="H653">
            <v>3067286545</v>
          </cell>
        </row>
        <row r="654">
          <cell r="C654">
            <v>4960</v>
          </cell>
          <cell r="D654" t="str">
            <v>Christine</v>
          </cell>
          <cell r="E654" t="str">
            <v>Girodat</v>
          </cell>
          <cell r="F654" t="str">
            <v>Christine Girodat</v>
          </cell>
          <cell r="G654" t="str">
            <v xml:space="preserve">Branch Manager                </v>
          </cell>
          <cell r="H654">
            <v>6046655869</v>
          </cell>
        </row>
        <row r="655">
          <cell r="C655">
            <v>4962</v>
          </cell>
          <cell r="D655" t="str">
            <v>Michelle</v>
          </cell>
          <cell r="E655" t="str">
            <v>Brouillard</v>
          </cell>
          <cell r="F655" t="str">
            <v>Michelle Brouillard</v>
          </cell>
          <cell r="G655" t="str">
            <v xml:space="preserve">Branch Manager                </v>
          </cell>
          <cell r="H655">
            <v>7057531499</v>
          </cell>
        </row>
        <row r="656">
          <cell r="C656">
            <v>4962</v>
          </cell>
          <cell r="D656" t="str">
            <v>Andrew</v>
          </cell>
          <cell r="E656" t="str">
            <v>Cliffe</v>
          </cell>
          <cell r="F656" t="str">
            <v>Andrew Cliffe</v>
          </cell>
          <cell r="G656" t="str">
            <v xml:space="preserve">Branch Manager                </v>
          </cell>
          <cell r="H656">
            <v>7054947860</v>
          </cell>
        </row>
        <row r="657">
          <cell r="C657">
            <v>4982</v>
          </cell>
          <cell r="D657" t="str">
            <v>Barbara</v>
          </cell>
          <cell r="E657" t="str">
            <v>Black</v>
          </cell>
          <cell r="F657" t="str">
            <v>Barbara Black</v>
          </cell>
          <cell r="G657" t="str">
            <v xml:space="preserve">Branch Manager                </v>
          </cell>
          <cell r="H657">
            <v>7056884737</v>
          </cell>
        </row>
        <row r="658">
          <cell r="C658">
            <v>4990</v>
          </cell>
          <cell r="D658" t="str">
            <v>Dale</v>
          </cell>
          <cell r="E658" t="str">
            <v>Verdon</v>
          </cell>
          <cell r="F658" t="str">
            <v>Dale Verdon</v>
          </cell>
          <cell r="G658" t="str">
            <v xml:space="preserve">Branch Manager                </v>
          </cell>
          <cell r="H658">
            <v>2508333681</v>
          </cell>
        </row>
        <row r="659">
          <cell r="C659">
            <v>4992</v>
          </cell>
          <cell r="D659" t="str">
            <v>Karen</v>
          </cell>
          <cell r="E659" t="str">
            <v>Towers</v>
          </cell>
          <cell r="F659" t="str">
            <v>Karen Towers</v>
          </cell>
          <cell r="G659" t="str">
            <v xml:space="preserve">Branch Manager                </v>
          </cell>
          <cell r="H659">
            <v>7055667177</v>
          </cell>
        </row>
        <row r="660">
          <cell r="C660">
            <v>5000</v>
          </cell>
          <cell r="D660" t="str">
            <v>Kathy</v>
          </cell>
          <cell r="E660" t="str">
            <v>Reeves</v>
          </cell>
          <cell r="F660" t="str">
            <v>Kathy Reeves</v>
          </cell>
          <cell r="G660" t="str">
            <v xml:space="preserve">Branch Manager                </v>
          </cell>
          <cell r="H660">
            <v>2504260309</v>
          </cell>
        </row>
        <row r="661">
          <cell r="C661">
            <v>5010</v>
          </cell>
          <cell r="D661" t="str">
            <v>Jennifer</v>
          </cell>
          <cell r="E661" t="str">
            <v>Lyon</v>
          </cell>
          <cell r="F661" t="str">
            <v>Jennifer Lyon</v>
          </cell>
          <cell r="G661" t="str">
            <v xml:space="preserve">Branch Manager                </v>
          </cell>
          <cell r="H661">
            <v>6047405103</v>
          </cell>
        </row>
        <row r="662">
          <cell r="C662">
            <v>5022</v>
          </cell>
          <cell r="D662" t="str">
            <v>Leah</v>
          </cell>
          <cell r="E662" t="str">
            <v>Toth</v>
          </cell>
          <cell r="F662" t="str">
            <v>Leah Toth</v>
          </cell>
          <cell r="G662" t="str">
            <v xml:space="preserve">Branch Manager                </v>
          </cell>
          <cell r="H662">
            <v>7053822359</v>
          </cell>
        </row>
        <row r="663">
          <cell r="C663">
            <v>5029</v>
          </cell>
          <cell r="D663" t="str">
            <v>Davide</v>
          </cell>
          <cell r="E663" t="str">
            <v>Mazzotta</v>
          </cell>
          <cell r="F663" t="str">
            <v>Davide Mazzotta</v>
          </cell>
          <cell r="G663" t="str">
            <v xml:space="preserve">Branch Manager                </v>
          </cell>
          <cell r="H663">
            <v>7804486448</v>
          </cell>
        </row>
        <row r="664">
          <cell r="C664">
            <v>5030</v>
          </cell>
          <cell r="D664" t="str">
            <v>Kim</v>
          </cell>
          <cell r="E664" t="str">
            <v>Walsh</v>
          </cell>
          <cell r="F664" t="str">
            <v>Kim Walsh</v>
          </cell>
          <cell r="G664" t="str">
            <v xml:space="preserve">Branch Manager                </v>
          </cell>
          <cell r="H664">
            <v>2506552553</v>
          </cell>
        </row>
        <row r="665">
          <cell r="C665">
            <v>5042</v>
          </cell>
          <cell r="D665" t="str">
            <v>Katina</v>
          </cell>
          <cell r="E665" t="str">
            <v>Hinch</v>
          </cell>
          <cell r="F665" t="str">
            <v>Katina Hinch</v>
          </cell>
          <cell r="G665" t="str">
            <v xml:space="preserve">Branch Manager                </v>
          </cell>
          <cell r="H665">
            <v>6133763189</v>
          </cell>
        </row>
        <row r="666">
          <cell r="C666">
            <v>5050</v>
          </cell>
          <cell r="D666" t="str">
            <v>Joanne</v>
          </cell>
          <cell r="E666" t="str">
            <v>Walsh</v>
          </cell>
          <cell r="F666" t="str">
            <v>Joanne Walsh</v>
          </cell>
          <cell r="G666" t="str">
            <v xml:space="preserve">Branch Manager                </v>
          </cell>
          <cell r="H666">
            <v>2506421111</v>
          </cell>
        </row>
        <row r="667">
          <cell r="C667">
            <v>5052</v>
          </cell>
          <cell r="D667" t="str">
            <v>Peter</v>
          </cell>
          <cell r="E667" t="str">
            <v>Kosiw</v>
          </cell>
          <cell r="F667" t="str">
            <v>Peter Kosiw</v>
          </cell>
          <cell r="G667" t="str">
            <v xml:space="preserve">Branch Manager                </v>
          </cell>
          <cell r="H667">
            <v>7055225454</v>
          </cell>
        </row>
        <row r="668">
          <cell r="C668">
            <v>5054</v>
          </cell>
          <cell r="D668" t="str">
            <v>Mary</v>
          </cell>
          <cell r="E668" t="str">
            <v>Macinnis</v>
          </cell>
          <cell r="F668" t="str">
            <v>Mary Macinnis</v>
          </cell>
          <cell r="G668" t="str">
            <v xml:space="preserve">Branch Manager                </v>
          </cell>
          <cell r="H668">
            <v>9026289100</v>
          </cell>
        </row>
        <row r="669">
          <cell r="C669">
            <v>5063</v>
          </cell>
          <cell r="D669" t="str">
            <v>Melanie</v>
          </cell>
          <cell r="E669" t="str">
            <v>Beck</v>
          </cell>
          <cell r="F669" t="str">
            <v>Melanie Beck</v>
          </cell>
          <cell r="G669" t="str">
            <v xml:space="preserve">Branch Manager                </v>
          </cell>
          <cell r="H669">
            <v>9027557707</v>
          </cell>
        </row>
        <row r="670">
          <cell r="C670">
            <v>5064</v>
          </cell>
          <cell r="D670" t="str">
            <v>Kaye</v>
          </cell>
          <cell r="E670" t="str">
            <v>Kelly</v>
          </cell>
          <cell r="F670" t="str">
            <v>Kaye Kelly</v>
          </cell>
          <cell r="G670" t="str">
            <v xml:space="preserve">Branch Manager                </v>
          </cell>
          <cell r="H670">
            <v>9026297486</v>
          </cell>
        </row>
        <row r="671">
          <cell r="C671">
            <v>5072</v>
          </cell>
          <cell r="D671" t="str">
            <v>Semela</v>
          </cell>
          <cell r="E671" t="str">
            <v>Setetidis</v>
          </cell>
          <cell r="F671" t="str">
            <v>Semela Setetidis</v>
          </cell>
          <cell r="G671" t="str">
            <v xml:space="preserve">Branch Manager                </v>
          </cell>
          <cell r="H671">
            <v>4164655291</v>
          </cell>
        </row>
        <row r="672">
          <cell r="C672">
            <v>5076</v>
          </cell>
          <cell r="D672" t="str">
            <v>Claudio</v>
          </cell>
          <cell r="E672" t="str">
            <v>Celenza</v>
          </cell>
          <cell r="F672" t="str">
            <v>Claudio Celenza</v>
          </cell>
          <cell r="G672" t="str">
            <v xml:space="preserve">Branch Manager                </v>
          </cell>
          <cell r="H672">
            <v>9057646179</v>
          </cell>
        </row>
        <row r="673">
          <cell r="C673">
            <v>5082</v>
          </cell>
          <cell r="D673" t="str">
            <v>Tim</v>
          </cell>
          <cell r="E673" t="str">
            <v>Conway</v>
          </cell>
          <cell r="F673" t="str">
            <v>Tim Conway</v>
          </cell>
          <cell r="G673" t="str">
            <v xml:space="preserve">Branch Manager                </v>
          </cell>
          <cell r="H673">
            <v>9059452594</v>
          </cell>
        </row>
        <row r="674">
          <cell r="C674">
            <v>5092</v>
          </cell>
          <cell r="D674" t="str">
            <v>Shelley</v>
          </cell>
          <cell r="E674" t="str">
            <v>Gosselin</v>
          </cell>
          <cell r="F674" t="str">
            <v>Shelley Gosselin</v>
          </cell>
          <cell r="G674" t="str">
            <v xml:space="preserve">Branch Manager                </v>
          </cell>
          <cell r="H674">
            <v>8073431871</v>
          </cell>
        </row>
        <row r="675">
          <cell r="C675">
            <v>5101</v>
          </cell>
          <cell r="D675" t="str">
            <v>Kathia</v>
          </cell>
          <cell r="E675" t="str">
            <v>Benchetrit</v>
          </cell>
          <cell r="F675" t="str">
            <v>Kathia Benchetrit</v>
          </cell>
          <cell r="G675" t="str">
            <v xml:space="preserve">Branch Manager                </v>
          </cell>
          <cell r="H675">
            <v>5148742939</v>
          </cell>
        </row>
        <row r="676">
          <cell r="C676">
            <v>5102</v>
          </cell>
          <cell r="D676" t="str">
            <v>Tina</v>
          </cell>
          <cell r="E676" t="str">
            <v>Tamasi</v>
          </cell>
          <cell r="F676" t="str">
            <v>Tina Tamasi</v>
          </cell>
          <cell r="G676" t="str">
            <v xml:space="preserve">Branch Manager                </v>
          </cell>
          <cell r="H676">
            <v>5198427359</v>
          </cell>
        </row>
        <row r="677">
          <cell r="C677">
            <v>5103</v>
          </cell>
          <cell r="D677" t="str">
            <v>Shelley</v>
          </cell>
          <cell r="E677" t="str">
            <v>O'Donnel- Johnston</v>
          </cell>
          <cell r="F677" t="str">
            <v>Shelley O'Donnel- Johnston</v>
          </cell>
          <cell r="G677" t="str">
            <v xml:space="preserve">Branch Manager                </v>
          </cell>
          <cell r="H677">
            <v>9026818707</v>
          </cell>
        </row>
        <row r="678">
          <cell r="C678">
            <v>5104</v>
          </cell>
          <cell r="D678" t="str">
            <v>Jason</v>
          </cell>
          <cell r="E678" t="str">
            <v>Ahern</v>
          </cell>
          <cell r="F678" t="str">
            <v>Jason Ahern</v>
          </cell>
          <cell r="G678" t="str">
            <v xml:space="preserve">Branch Manager                </v>
          </cell>
          <cell r="H678">
            <v>9029644310</v>
          </cell>
        </row>
        <row r="679">
          <cell r="C679">
            <v>5112</v>
          </cell>
          <cell r="D679" t="str">
            <v>Keith</v>
          </cell>
          <cell r="E679" t="str">
            <v>Labine</v>
          </cell>
          <cell r="F679" t="str">
            <v>Keith Labine</v>
          </cell>
          <cell r="G679" t="str">
            <v xml:space="preserve">Branch Manager                </v>
          </cell>
          <cell r="H679">
            <v>7053604065</v>
          </cell>
        </row>
        <row r="680">
          <cell r="C680">
            <v>5120</v>
          </cell>
          <cell r="D680" t="str">
            <v>Darwin</v>
          </cell>
          <cell r="E680" t="str">
            <v>Billey</v>
          </cell>
          <cell r="F680" t="str">
            <v>Darwin Billey</v>
          </cell>
          <cell r="G680" t="str">
            <v xml:space="preserve">Branch Manager                </v>
          </cell>
          <cell r="H680">
            <v>6048922107</v>
          </cell>
        </row>
        <row r="681">
          <cell r="C681">
            <v>5130</v>
          </cell>
          <cell r="D681" t="str">
            <v>Timothy</v>
          </cell>
          <cell r="E681" t="str">
            <v>Gordon</v>
          </cell>
          <cell r="F681" t="str">
            <v>Timothy Gordon</v>
          </cell>
          <cell r="G681" t="str">
            <v xml:space="preserve">Branch Manager                </v>
          </cell>
          <cell r="H681">
            <v>2504944957</v>
          </cell>
        </row>
        <row r="682">
          <cell r="C682">
            <v>5137</v>
          </cell>
          <cell r="D682" t="str">
            <v>Marie</v>
          </cell>
          <cell r="E682" t="str">
            <v>Best</v>
          </cell>
          <cell r="F682" t="str">
            <v>Marie Best</v>
          </cell>
          <cell r="G682" t="str">
            <v xml:space="preserve">Branch Manager                </v>
          </cell>
          <cell r="H682">
            <v>2049886772</v>
          </cell>
        </row>
        <row r="683">
          <cell r="C683">
            <v>5142</v>
          </cell>
          <cell r="D683" t="str">
            <v>Dina</v>
          </cell>
          <cell r="E683" t="str">
            <v>D'Andrea</v>
          </cell>
          <cell r="F683" t="str">
            <v>Dina D'Andrea</v>
          </cell>
          <cell r="G683" t="str">
            <v xml:space="preserve">Branch Manager                </v>
          </cell>
          <cell r="H683">
            <v>4167493070</v>
          </cell>
        </row>
        <row r="684">
          <cell r="C684">
            <v>5172</v>
          </cell>
          <cell r="D684" t="str">
            <v>Cecilia</v>
          </cell>
          <cell r="E684" t="str">
            <v>da Silva</v>
          </cell>
          <cell r="F684" t="str">
            <v>Cecilia da Silva</v>
          </cell>
          <cell r="G684" t="str">
            <v xml:space="preserve">Branch Manager                </v>
          </cell>
          <cell r="H684">
            <v>4166637425</v>
          </cell>
        </row>
        <row r="685">
          <cell r="C685">
            <v>5173</v>
          </cell>
          <cell r="D685" t="str">
            <v>Joleen</v>
          </cell>
          <cell r="E685" t="str">
            <v>Ross</v>
          </cell>
          <cell r="F685" t="str">
            <v>Joleen Ross</v>
          </cell>
          <cell r="G685" t="str">
            <v xml:space="preserve">Branch Manager                </v>
          </cell>
          <cell r="H685">
            <v>9028624581</v>
          </cell>
        </row>
        <row r="686">
          <cell r="C686">
            <v>5178</v>
          </cell>
          <cell r="D686" t="str">
            <v>Peter</v>
          </cell>
          <cell r="E686" t="str">
            <v>Hleck</v>
          </cell>
          <cell r="F686" t="str">
            <v>Peter Hleck</v>
          </cell>
          <cell r="G686" t="str">
            <v xml:space="preserve">Branch Manager                </v>
          </cell>
          <cell r="H686">
            <v>3066914124</v>
          </cell>
        </row>
        <row r="687">
          <cell r="C687">
            <v>5179</v>
          </cell>
          <cell r="D687" t="str">
            <v>Lise</v>
          </cell>
          <cell r="E687" t="str">
            <v>Lepine</v>
          </cell>
          <cell r="F687" t="str">
            <v>Lise Lepine</v>
          </cell>
          <cell r="G687" t="str">
            <v xml:space="preserve">Branch Manager                </v>
          </cell>
          <cell r="H687">
            <v>7804486731</v>
          </cell>
        </row>
        <row r="688">
          <cell r="C688">
            <v>5188</v>
          </cell>
          <cell r="D688" t="str">
            <v>Michelle</v>
          </cell>
          <cell r="E688" t="str">
            <v>Gray</v>
          </cell>
          <cell r="F688" t="str">
            <v>Michelle Gray</v>
          </cell>
          <cell r="G688" t="str">
            <v xml:space="preserve">Branch Manager                </v>
          </cell>
          <cell r="H688">
            <v>3066914210</v>
          </cell>
        </row>
        <row r="689">
          <cell r="C689">
            <v>5192</v>
          </cell>
          <cell r="D689" t="str">
            <v>Tally</v>
          </cell>
          <cell r="E689" t="str">
            <v>Anter-Rupa</v>
          </cell>
          <cell r="F689" t="str">
            <v>Tally Anter-Rupa</v>
          </cell>
          <cell r="G689" t="str">
            <v xml:space="preserve">Branch Manager                </v>
          </cell>
          <cell r="H689">
            <v>4167813705</v>
          </cell>
        </row>
        <row r="690">
          <cell r="C690">
            <v>5200</v>
          </cell>
          <cell r="D690" t="str">
            <v>Michael</v>
          </cell>
          <cell r="E690" t="str">
            <v>Bartell</v>
          </cell>
          <cell r="F690" t="str">
            <v>Michael Bartell</v>
          </cell>
          <cell r="G690" t="str">
            <v xml:space="preserve">Branch Manager                </v>
          </cell>
          <cell r="H690">
            <v>6046655768</v>
          </cell>
        </row>
        <row r="691">
          <cell r="C691">
            <v>5204</v>
          </cell>
          <cell r="D691" t="str">
            <v>Boyce</v>
          </cell>
          <cell r="E691" t="str">
            <v>Murphy</v>
          </cell>
          <cell r="F691" t="str">
            <v>Boyce Murphy</v>
          </cell>
          <cell r="G691" t="str">
            <v xml:space="preserve">Branch Manager                </v>
          </cell>
          <cell r="H691">
            <v>9024361121</v>
          </cell>
        </row>
        <row r="692">
          <cell r="C692">
            <v>5207</v>
          </cell>
          <cell r="D692" t="str">
            <v>Medardo</v>
          </cell>
          <cell r="E692" t="str">
            <v>Espinoza</v>
          </cell>
          <cell r="F692" t="str">
            <v>Medardo Espinoza</v>
          </cell>
          <cell r="G692" t="str">
            <v xml:space="preserve">Branch Manager                </v>
          </cell>
          <cell r="H692">
            <v>2049886103</v>
          </cell>
        </row>
        <row r="693">
          <cell r="C693">
            <v>5207</v>
          </cell>
          <cell r="D693" t="str">
            <v>Nicole</v>
          </cell>
          <cell r="E693" t="str">
            <v>Lavallee</v>
          </cell>
          <cell r="F693" t="str">
            <v>Nicole Lavallee</v>
          </cell>
          <cell r="G693" t="str">
            <v xml:space="preserve">Branch Manager                </v>
          </cell>
          <cell r="H693">
            <v>2049885803</v>
          </cell>
        </row>
        <row r="694">
          <cell r="C694">
            <v>5220</v>
          </cell>
          <cell r="D694" t="str">
            <v>Ajay</v>
          </cell>
          <cell r="E694" t="str">
            <v>Johal</v>
          </cell>
          <cell r="F694" t="str">
            <v>Ajay Johal</v>
          </cell>
          <cell r="G694" t="str">
            <v xml:space="preserve">Branch Manager                </v>
          </cell>
          <cell r="H694">
            <v>6045914941</v>
          </cell>
        </row>
        <row r="695">
          <cell r="C695">
            <v>5229</v>
          </cell>
          <cell r="D695" t="str">
            <v>Alex</v>
          </cell>
          <cell r="E695" t="str">
            <v>Beharry</v>
          </cell>
          <cell r="F695" t="str">
            <v>Alex Beharry</v>
          </cell>
          <cell r="G695" t="str">
            <v xml:space="preserve">Branch Manager                </v>
          </cell>
          <cell r="H695">
            <v>7804486500</v>
          </cell>
        </row>
        <row r="696">
          <cell r="C696">
            <v>5261</v>
          </cell>
          <cell r="D696" t="str">
            <v>Genevieve</v>
          </cell>
          <cell r="E696" t="str">
            <v>Guay</v>
          </cell>
          <cell r="F696" t="str">
            <v>Genevieve Guay</v>
          </cell>
          <cell r="G696" t="str">
            <v xml:space="preserve">Branch Manager                </v>
          </cell>
          <cell r="H696">
            <v>5144953757</v>
          </cell>
        </row>
        <row r="697">
          <cell r="C697">
            <v>5272</v>
          </cell>
          <cell r="D697" t="str">
            <v>Sara</v>
          </cell>
          <cell r="E697" t="str">
            <v>Celestini</v>
          </cell>
          <cell r="F697" t="str">
            <v>Sara Celestini</v>
          </cell>
          <cell r="G697" t="str">
            <v xml:space="preserve">Branch Manager                </v>
          </cell>
          <cell r="H697">
            <v>4169743607</v>
          </cell>
        </row>
        <row r="698">
          <cell r="C698">
            <v>5282</v>
          </cell>
          <cell r="D698" t="str">
            <v>Rina</v>
          </cell>
          <cell r="E698" t="str">
            <v>Lio</v>
          </cell>
          <cell r="F698" t="str">
            <v>Rina Lio</v>
          </cell>
          <cell r="G698" t="str">
            <v xml:space="preserve">Branch Manager                </v>
          </cell>
          <cell r="H698">
            <v>4165100937</v>
          </cell>
        </row>
        <row r="699">
          <cell r="C699">
            <v>5302</v>
          </cell>
          <cell r="D699" t="str">
            <v>Ian</v>
          </cell>
          <cell r="E699" t="str">
            <v>Brown</v>
          </cell>
          <cell r="F699" t="str">
            <v>Ian Brown</v>
          </cell>
          <cell r="G699" t="str">
            <v xml:space="preserve">Branch Manager                </v>
          </cell>
          <cell r="H699">
            <v>4163135719</v>
          </cell>
        </row>
        <row r="700">
          <cell r="C700">
            <v>5341</v>
          </cell>
          <cell r="D700" t="str">
            <v>Claudia</v>
          </cell>
          <cell r="E700" t="str">
            <v>Iannetta</v>
          </cell>
          <cell r="F700" t="str">
            <v>Claudia Iannetta</v>
          </cell>
          <cell r="G700" t="str">
            <v xml:space="preserve">Branch Manager                </v>
          </cell>
          <cell r="H700">
            <v>5148747100</v>
          </cell>
        </row>
        <row r="701">
          <cell r="C701">
            <v>5342</v>
          </cell>
          <cell r="D701" t="str">
            <v>Gina</v>
          </cell>
          <cell r="E701" t="str">
            <v>Clementi</v>
          </cell>
          <cell r="F701" t="str">
            <v>Gina Clementi</v>
          </cell>
          <cell r="G701" t="str">
            <v xml:space="preserve">Branch Manager                </v>
          </cell>
          <cell r="H701">
            <v>4165353225</v>
          </cell>
        </row>
        <row r="702">
          <cell r="C702">
            <v>5362</v>
          </cell>
          <cell r="D702" t="str">
            <v>Kish</v>
          </cell>
          <cell r="E702" t="str">
            <v>Mahmud</v>
          </cell>
          <cell r="F702" t="str">
            <v>Kish Mahmud</v>
          </cell>
          <cell r="G702" t="str">
            <v xml:space="preserve">Branch Manager                </v>
          </cell>
          <cell r="H702">
            <v>4162397099</v>
          </cell>
        </row>
        <row r="703">
          <cell r="C703">
            <v>5382</v>
          </cell>
          <cell r="D703" t="str">
            <v>James</v>
          </cell>
          <cell r="E703" t="str">
            <v>Orwin</v>
          </cell>
          <cell r="F703" t="str">
            <v>James Orwin</v>
          </cell>
          <cell r="G703" t="str">
            <v xml:space="preserve">Branch Manager                </v>
          </cell>
          <cell r="H703">
            <v>4167667787</v>
          </cell>
        </row>
        <row r="704">
          <cell r="C704">
            <v>5393</v>
          </cell>
          <cell r="D704" t="str">
            <v>Cindy</v>
          </cell>
          <cell r="E704" t="str">
            <v>Roberts</v>
          </cell>
          <cell r="F704" t="str">
            <v>Cindy Roberts</v>
          </cell>
          <cell r="G704" t="str">
            <v xml:space="preserve">Branch Manager                </v>
          </cell>
          <cell r="H704">
            <v>9022543900</v>
          </cell>
        </row>
        <row r="705">
          <cell r="C705">
            <v>5399</v>
          </cell>
          <cell r="D705" t="str">
            <v>Charlie</v>
          </cell>
          <cell r="E705" t="str">
            <v>Rotenburger</v>
          </cell>
          <cell r="F705" t="str">
            <v>Charlie Rotenburger</v>
          </cell>
          <cell r="G705" t="str">
            <v xml:space="preserve">Branch Manager                </v>
          </cell>
          <cell r="H705">
            <v>7804486434</v>
          </cell>
        </row>
        <row r="706">
          <cell r="C706">
            <v>5399</v>
          </cell>
          <cell r="D706" t="str">
            <v>Ken</v>
          </cell>
          <cell r="E706" t="str">
            <v>Sales</v>
          </cell>
          <cell r="F706" t="str">
            <v>Ken Sales</v>
          </cell>
          <cell r="G706" t="str">
            <v xml:space="preserve">Branch Manager Trainee        </v>
          </cell>
          <cell r="H706">
            <v>7802244352</v>
          </cell>
        </row>
        <row r="707">
          <cell r="C707">
            <v>5400</v>
          </cell>
          <cell r="D707" t="str">
            <v>Cecelia</v>
          </cell>
          <cell r="E707" t="str">
            <v>Gilmore</v>
          </cell>
          <cell r="F707" t="str">
            <v>Cecelia Gilmore</v>
          </cell>
          <cell r="G707" t="str">
            <v xml:space="preserve">Branch Manager                </v>
          </cell>
          <cell r="H707">
            <v>6049483302</v>
          </cell>
        </row>
        <row r="708">
          <cell r="C708">
            <v>5422</v>
          </cell>
          <cell r="D708" t="str">
            <v>Corey</v>
          </cell>
          <cell r="E708" t="str">
            <v>Hebert</v>
          </cell>
          <cell r="F708" t="str">
            <v>Corey Hebert</v>
          </cell>
          <cell r="G708" t="str">
            <v xml:space="preserve">Branch Manager                </v>
          </cell>
          <cell r="H708">
            <v>4166957785</v>
          </cell>
        </row>
        <row r="709">
          <cell r="C709">
            <v>5429</v>
          </cell>
          <cell r="D709" t="str">
            <v>Anita</v>
          </cell>
          <cell r="E709" t="str">
            <v>Pati</v>
          </cell>
          <cell r="F709" t="str">
            <v>Anita Pati</v>
          </cell>
          <cell r="G709" t="str">
            <v xml:space="preserve">Branch Manager                </v>
          </cell>
          <cell r="H709">
            <v>7804486937</v>
          </cell>
        </row>
        <row r="710">
          <cell r="C710">
            <v>5439</v>
          </cell>
          <cell r="D710" t="str">
            <v>Christina</v>
          </cell>
          <cell r="E710" t="str">
            <v>Hunter</v>
          </cell>
          <cell r="F710" t="str">
            <v>Christina Hunter</v>
          </cell>
          <cell r="G710" t="str">
            <v xml:space="preserve">Branch Manager                </v>
          </cell>
          <cell r="H710">
            <v>7807123170</v>
          </cell>
        </row>
        <row r="711">
          <cell r="C711">
            <v>5440</v>
          </cell>
          <cell r="D711" t="str">
            <v>Dianne</v>
          </cell>
          <cell r="E711" t="str">
            <v>Rooker</v>
          </cell>
          <cell r="F711" t="str">
            <v>Dianne Rooker</v>
          </cell>
          <cell r="G711" t="str">
            <v xml:space="preserve">Branch Manager                </v>
          </cell>
          <cell r="H711">
            <v>2506358006</v>
          </cell>
        </row>
        <row r="712">
          <cell r="C712">
            <v>5442</v>
          </cell>
          <cell r="D712" t="str">
            <v>Geran</v>
          </cell>
          <cell r="E712" t="str">
            <v>Kirthiraj</v>
          </cell>
          <cell r="F712" t="str">
            <v>Geran Kirthiraj</v>
          </cell>
          <cell r="G712" t="str">
            <v xml:space="preserve">Branch Manager                </v>
          </cell>
          <cell r="H712">
            <v>4169740958</v>
          </cell>
        </row>
        <row r="713">
          <cell r="C713">
            <v>5452</v>
          </cell>
          <cell r="D713" t="str">
            <v>Randy</v>
          </cell>
          <cell r="E713" t="str">
            <v>Leshyshyn</v>
          </cell>
          <cell r="F713" t="str">
            <v>Randy Leshyshyn</v>
          </cell>
          <cell r="G713" t="str">
            <v xml:space="preserve">Branch Manager                </v>
          </cell>
          <cell r="H713">
            <v>4164613852</v>
          </cell>
        </row>
        <row r="714">
          <cell r="C714">
            <v>5462</v>
          </cell>
          <cell r="D714" t="str">
            <v>Laci</v>
          </cell>
          <cell r="E714" t="str">
            <v>Hussey</v>
          </cell>
          <cell r="F714" t="str">
            <v>Laci Hussey</v>
          </cell>
          <cell r="G714" t="str">
            <v xml:space="preserve">Branch Manager                </v>
          </cell>
          <cell r="H714">
            <v>4165341410</v>
          </cell>
        </row>
        <row r="715">
          <cell r="C715">
            <v>5467</v>
          </cell>
          <cell r="D715" t="str">
            <v>Corinne</v>
          </cell>
          <cell r="E715" t="str">
            <v>Berthelet</v>
          </cell>
          <cell r="F715" t="str">
            <v>Corinne Berthelet</v>
          </cell>
          <cell r="G715" t="str">
            <v xml:space="preserve">Branch Manager                </v>
          </cell>
          <cell r="H715">
            <v>2044821454</v>
          </cell>
        </row>
        <row r="716">
          <cell r="C716">
            <v>5482</v>
          </cell>
          <cell r="D716" t="str">
            <v>Tracy</v>
          </cell>
          <cell r="E716" t="str">
            <v>Persaud</v>
          </cell>
          <cell r="F716" t="str">
            <v>Tracy Persaud</v>
          </cell>
          <cell r="G716" t="str">
            <v xml:space="preserve">Branch Manager                </v>
          </cell>
          <cell r="H716">
            <v>4164615256</v>
          </cell>
        </row>
        <row r="717">
          <cell r="C717">
            <v>5489</v>
          </cell>
          <cell r="D717" t="str">
            <v>Don</v>
          </cell>
          <cell r="E717" t="str">
            <v>McCready</v>
          </cell>
          <cell r="F717" t="str">
            <v>Don McCready</v>
          </cell>
          <cell r="G717" t="str">
            <v xml:space="preserve">Branch Manager                </v>
          </cell>
          <cell r="H717">
            <v>7804497706</v>
          </cell>
        </row>
        <row r="718">
          <cell r="C718">
            <v>5501</v>
          </cell>
          <cell r="D718" t="str">
            <v>Fernando</v>
          </cell>
          <cell r="E718" t="str">
            <v>Posca</v>
          </cell>
          <cell r="F718" t="str">
            <v>Fernando Posca</v>
          </cell>
          <cell r="G718" t="str">
            <v xml:space="preserve">Branch Manager                </v>
          </cell>
          <cell r="H718">
            <v>5143854151</v>
          </cell>
        </row>
        <row r="719">
          <cell r="C719">
            <v>5502</v>
          </cell>
          <cell r="D719" t="str">
            <v>Doris</v>
          </cell>
          <cell r="E719" t="str">
            <v>Youssef</v>
          </cell>
          <cell r="F719" t="str">
            <v>Doris Youssef</v>
          </cell>
          <cell r="G719" t="str">
            <v xml:space="preserve">Branch Manager                </v>
          </cell>
          <cell r="H719">
            <v>4164211073</v>
          </cell>
        </row>
        <row r="720">
          <cell r="C720">
            <v>5503</v>
          </cell>
          <cell r="D720" t="str">
            <v>Leslie</v>
          </cell>
          <cell r="E720" t="str">
            <v>Otter</v>
          </cell>
          <cell r="F720" t="str">
            <v>Leslie Otter</v>
          </cell>
          <cell r="G720" t="str">
            <v xml:space="preserve">Branch Manager                </v>
          </cell>
          <cell r="H720">
            <v>9024854355</v>
          </cell>
        </row>
        <row r="721">
          <cell r="C721">
            <v>5520</v>
          </cell>
          <cell r="D721" t="str">
            <v>Mary</v>
          </cell>
          <cell r="E721" t="str">
            <v>Martins</v>
          </cell>
          <cell r="F721" t="str">
            <v>Mary Martins</v>
          </cell>
          <cell r="G721" t="str">
            <v xml:space="preserve">Branch Manager                </v>
          </cell>
          <cell r="H721">
            <v>6046650558</v>
          </cell>
        </row>
        <row r="722">
          <cell r="C722">
            <v>5522</v>
          </cell>
          <cell r="D722" t="str">
            <v>Haise</v>
          </cell>
          <cell r="E722" t="str">
            <v>Seegulam</v>
          </cell>
          <cell r="F722" t="str">
            <v>Haise Seegulam</v>
          </cell>
          <cell r="G722" t="str">
            <v xml:space="preserve">Branch Manager                </v>
          </cell>
          <cell r="H722">
            <v>4166993255</v>
          </cell>
        </row>
        <row r="723">
          <cell r="C723">
            <v>5538</v>
          </cell>
          <cell r="D723" t="str">
            <v>Jesse</v>
          </cell>
          <cell r="E723" t="str">
            <v>Kitchen</v>
          </cell>
          <cell r="F723" t="str">
            <v>Jesse Kitchen</v>
          </cell>
          <cell r="G723" t="str">
            <v xml:space="preserve">Branch Manager                </v>
          </cell>
          <cell r="H723">
            <v>3068628135</v>
          </cell>
        </row>
        <row r="724">
          <cell r="C724">
            <v>5560</v>
          </cell>
          <cell r="D724" t="str">
            <v>Parveen Paul</v>
          </cell>
          <cell r="E724" t="str">
            <v>Dosanjh</v>
          </cell>
          <cell r="F724" t="str">
            <v>Parveen Paul Dosanjh</v>
          </cell>
          <cell r="G724" t="str">
            <v xml:space="preserve">Branch Manager                </v>
          </cell>
          <cell r="H724">
            <v>6046650599</v>
          </cell>
        </row>
        <row r="725">
          <cell r="C725">
            <v>5562</v>
          </cell>
          <cell r="D725" t="str">
            <v>Christopher</v>
          </cell>
          <cell r="E725" t="str">
            <v>Silva</v>
          </cell>
          <cell r="F725" t="str">
            <v>Christopher Silva</v>
          </cell>
          <cell r="G725" t="str">
            <v xml:space="preserve">Branch Manager                </v>
          </cell>
          <cell r="H725">
            <v>4169749622</v>
          </cell>
        </row>
        <row r="726">
          <cell r="C726">
            <v>5563</v>
          </cell>
          <cell r="D726" t="str">
            <v>Shirley</v>
          </cell>
          <cell r="E726" t="str">
            <v>Curley</v>
          </cell>
          <cell r="F726" t="str">
            <v>Shirley Curley</v>
          </cell>
          <cell r="G726" t="str">
            <v xml:space="preserve">Branch Manager                </v>
          </cell>
          <cell r="H726">
            <v>9028275609</v>
          </cell>
        </row>
        <row r="727">
          <cell r="C727">
            <v>5575</v>
          </cell>
          <cell r="D727" t="str">
            <v>Anna</v>
          </cell>
          <cell r="E727" t="str">
            <v>Amodio</v>
          </cell>
          <cell r="F727" t="str">
            <v>Anna Amodio</v>
          </cell>
          <cell r="G727" t="str">
            <v xml:space="preserve">Branch Manager                </v>
          </cell>
          <cell r="H727">
            <v>5144934679</v>
          </cell>
        </row>
        <row r="728">
          <cell r="C728">
            <v>5582</v>
          </cell>
          <cell r="D728" t="str">
            <v>Frank</v>
          </cell>
          <cell r="E728" t="str">
            <v>Russo</v>
          </cell>
          <cell r="F728" t="str">
            <v>Frank Russo</v>
          </cell>
          <cell r="G728" t="str">
            <v xml:space="preserve">Branch Manager                </v>
          </cell>
          <cell r="H728">
            <v>4162476487</v>
          </cell>
        </row>
        <row r="729">
          <cell r="C729">
            <v>5592</v>
          </cell>
          <cell r="D729" t="str">
            <v>Tammy</v>
          </cell>
          <cell r="E729" t="str">
            <v>Papaevangelou</v>
          </cell>
          <cell r="F729" t="str">
            <v>Tammy Papaevangelou</v>
          </cell>
          <cell r="G729" t="str">
            <v xml:space="preserve">Branch Manager                </v>
          </cell>
          <cell r="H729">
            <v>4164910408</v>
          </cell>
        </row>
        <row r="730">
          <cell r="C730">
            <v>5600</v>
          </cell>
          <cell r="D730" t="str">
            <v>Susan</v>
          </cell>
          <cell r="E730" t="str">
            <v>Clarke</v>
          </cell>
          <cell r="F730" t="str">
            <v>Susan Clarke</v>
          </cell>
          <cell r="G730" t="str">
            <v xml:space="preserve">Branch Manager                </v>
          </cell>
          <cell r="H730">
            <v>6046658654</v>
          </cell>
        </row>
        <row r="731">
          <cell r="C731">
            <v>5602</v>
          </cell>
          <cell r="D731" t="str">
            <v>Tony</v>
          </cell>
          <cell r="E731" t="str">
            <v>Ritacca</v>
          </cell>
          <cell r="F731" t="str">
            <v>Tony Ritacca</v>
          </cell>
          <cell r="G731" t="str">
            <v xml:space="preserve">Branch Manager                </v>
          </cell>
          <cell r="H731">
            <v>4167843906</v>
          </cell>
        </row>
        <row r="732">
          <cell r="C732">
            <v>5613</v>
          </cell>
          <cell r="D732" t="str">
            <v>Peter</v>
          </cell>
          <cell r="E732" t="str">
            <v>Clow</v>
          </cell>
          <cell r="F732" t="str">
            <v>Peter Clow</v>
          </cell>
          <cell r="G732" t="str">
            <v xml:space="preserve">Branch Manager                </v>
          </cell>
          <cell r="H732">
            <v>9026254875</v>
          </cell>
        </row>
        <row r="733">
          <cell r="C733">
            <v>5618</v>
          </cell>
          <cell r="D733" t="str">
            <v>Thomas</v>
          </cell>
          <cell r="E733" t="str">
            <v>Sullivan</v>
          </cell>
          <cell r="F733" t="str">
            <v>Thomas Sullivan</v>
          </cell>
          <cell r="G733" t="str">
            <v xml:space="preserve">Branch Manager                </v>
          </cell>
          <cell r="H733">
            <v>3069375054</v>
          </cell>
        </row>
        <row r="734">
          <cell r="C734">
            <v>5619</v>
          </cell>
          <cell r="D734" t="str">
            <v>Tracy</v>
          </cell>
          <cell r="E734" t="str">
            <v>Petereit</v>
          </cell>
          <cell r="F734" t="str">
            <v>Tracy Petereit</v>
          </cell>
          <cell r="G734" t="str">
            <v xml:space="preserve">Branch Manager                </v>
          </cell>
          <cell r="H734">
            <v>7808357182</v>
          </cell>
        </row>
        <row r="735">
          <cell r="C735">
            <v>5633</v>
          </cell>
          <cell r="D735" t="str">
            <v>Toni</v>
          </cell>
          <cell r="E735" t="str">
            <v>Alaimo</v>
          </cell>
          <cell r="F735" t="str">
            <v>Toni Alaimo</v>
          </cell>
          <cell r="G735" t="str">
            <v xml:space="preserve">Branch Manager                </v>
          </cell>
          <cell r="H735">
            <v>9058503477</v>
          </cell>
        </row>
        <row r="736">
          <cell r="C736">
            <v>5662</v>
          </cell>
          <cell r="D736" t="str">
            <v>Carlos</v>
          </cell>
          <cell r="E736" t="str">
            <v>Duarte</v>
          </cell>
          <cell r="F736" t="str">
            <v>Carlos Duarte</v>
          </cell>
          <cell r="G736" t="str">
            <v xml:space="preserve">Branch Manager                </v>
          </cell>
          <cell r="H736">
            <v>4162398176</v>
          </cell>
        </row>
        <row r="737">
          <cell r="C737">
            <v>5680</v>
          </cell>
          <cell r="D737" t="str">
            <v>Mithun</v>
          </cell>
          <cell r="E737" t="str">
            <v>Bhindi</v>
          </cell>
          <cell r="F737" t="str">
            <v>Mithun Bhindi</v>
          </cell>
          <cell r="G737" t="str">
            <v xml:space="preserve">Branch Manager                </v>
          </cell>
          <cell r="H737">
            <v>6046655715</v>
          </cell>
        </row>
        <row r="738">
          <cell r="C738">
            <v>5714</v>
          </cell>
          <cell r="D738" t="str">
            <v>Seran</v>
          </cell>
          <cell r="E738" t="str">
            <v>Sirabian</v>
          </cell>
          <cell r="F738" t="str">
            <v>Seran Sirabian</v>
          </cell>
          <cell r="G738" t="str">
            <v xml:space="preserve">Branch Manager                </v>
          </cell>
          <cell r="H738">
            <v>9054764346</v>
          </cell>
        </row>
        <row r="739">
          <cell r="C739">
            <v>5722</v>
          </cell>
          <cell r="D739" t="str">
            <v>Mark</v>
          </cell>
          <cell r="E739" t="str">
            <v>Shimov</v>
          </cell>
          <cell r="F739" t="str">
            <v>Mark Shimov</v>
          </cell>
          <cell r="G739" t="str">
            <v xml:space="preserve">Branch Manager                </v>
          </cell>
          <cell r="H739">
            <v>4167897831</v>
          </cell>
        </row>
        <row r="740">
          <cell r="C740">
            <v>5729</v>
          </cell>
          <cell r="D740" t="str">
            <v>Dorothy</v>
          </cell>
          <cell r="E740" t="str">
            <v>Scott</v>
          </cell>
          <cell r="F740" t="str">
            <v>Dorothy Scott</v>
          </cell>
          <cell r="G740" t="str">
            <v xml:space="preserve">Branch Manager                </v>
          </cell>
          <cell r="H740">
            <v>4038675106</v>
          </cell>
        </row>
        <row r="741">
          <cell r="C741">
            <v>5752</v>
          </cell>
          <cell r="D741" t="str">
            <v>Joseph</v>
          </cell>
          <cell r="E741" t="str">
            <v>D'Anna</v>
          </cell>
          <cell r="F741" t="str">
            <v>Joseph D'Anna</v>
          </cell>
          <cell r="G741" t="str">
            <v xml:space="preserve">Branch Manager                </v>
          </cell>
          <cell r="H741">
            <v>4162895603</v>
          </cell>
        </row>
        <row r="742">
          <cell r="C742">
            <v>5762</v>
          </cell>
          <cell r="D742" t="str">
            <v>Tina</v>
          </cell>
          <cell r="E742" t="str">
            <v>Campbell</v>
          </cell>
          <cell r="F742" t="str">
            <v>Tina Campbell</v>
          </cell>
          <cell r="G742" t="str">
            <v xml:space="preserve">Branch Manager                </v>
          </cell>
          <cell r="H742">
            <v>4167512444</v>
          </cell>
        </row>
        <row r="743">
          <cell r="C743">
            <v>5783</v>
          </cell>
          <cell r="D743" t="str">
            <v>Michelle</v>
          </cell>
          <cell r="E743" t="str">
            <v>Allison</v>
          </cell>
          <cell r="F743" t="str">
            <v>Michelle Allison</v>
          </cell>
          <cell r="G743" t="str">
            <v xml:space="preserve">Branch Manager                </v>
          </cell>
          <cell r="H743">
            <v>9024218999</v>
          </cell>
        </row>
        <row r="744">
          <cell r="C744">
            <v>5802</v>
          </cell>
          <cell r="D744" t="str">
            <v>Oliver</v>
          </cell>
          <cell r="E744" t="str">
            <v>Catalig</v>
          </cell>
          <cell r="F744" t="str">
            <v>Oliver Catalig</v>
          </cell>
          <cell r="G744" t="str">
            <v xml:space="preserve">Branch Manager                </v>
          </cell>
          <cell r="H744">
            <v>4163135842</v>
          </cell>
        </row>
        <row r="745">
          <cell r="C745">
            <v>5812</v>
          </cell>
          <cell r="D745" t="str">
            <v>Jeevaa</v>
          </cell>
          <cell r="E745" t="str">
            <v>Thana</v>
          </cell>
          <cell r="F745" t="str">
            <v>Jeevaa Thana</v>
          </cell>
          <cell r="G745" t="str">
            <v xml:space="preserve">Branch Manager                </v>
          </cell>
          <cell r="H745">
            <v>4162476026</v>
          </cell>
        </row>
        <row r="746">
          <cell r="C746">
            <v>5828</v>
          </cell>
          <cell r="D746" t="str">
            <v>Michael</v>
          </cell>
          <cell r="E746" t="str">
            <v>Stushnoff</v>
          </cell>
          <cell r="F746" t="str">
            <v>Michael Stushnoff</v>
          </cell>
          <cell r="G746" t="str">
            <v xml:space="preserve">Branch Manager                </v>
          </cell>
          <cell r="H746">
            <v>3068675471</v>
          </cell>
        </row>
        <row r="747">
          <cell r="C747">
            <v>5833</v>
          </cell>
          <cell r="D747" t="str">
            <v>Joan</v>
          </cell>
          <cell r="E747" t="str">
            <v>Burke</v>
          </cell>
          <cell r="F747" t="str">
            <v>Joan Burke</v>
          </cell>
          <cell r="G747" t="str">
            <v xml:space="preserve">Branch Manager                </v>
          </cell>
          <cell r="H747">
            <v>9025352018</v>
          </cell>
        </row>
        <row r="748">
          <cell r="C748">
            <v>5840</v>
          </cell>
          <cell r="D748" t="str">
            <v>Sophia</v>
          </cell>
          <cell r="E748" t="str">
            <v>Burgess</v>
          </cell>
          <cell r="F748" t="str">
            <v>Sophia Burgess</v>
          </cell>
          <cell r="G748" t="str">
            <v xml:space="preserve">Branch Manager                </v>
          </cell>
          <cell r="H748">
            <v>6045753351</v>
          </cell>
        </row>
        <row r="749">
          <cell r="C749">
            <v>5842</v>
          </cell>
          <cell r="D749" t="str">
            <v>Chilton</v>
          </cell>
          <cell r="E749" t="str">
            <v>Ng</v>
          </cell>
          <cell r="F749" t="str">
            <v>Chilton Ng</v>
          </cell>
          <cell r="G749" t="str">
            <v xml:space="preserve">Branch Manager                </v>
          </cell>
          <cell r="H749">
            <v>4167788172</v>
          </cell>
        </row>
        <row r="750">
          <cell r="C750">
            <v>5857</v>
          </cell>
          <cell r="D750" t="str">
            <v>Leonie</v>
          </cell>
          <cell r="E750" t="str">
            <v>Cabernel</v>
          </cell>
          <cell r="F750" t="str">
            <v>Leonie Cabernel</v>
          </cell>
          <cell r="G750" t="str">
            <v xml:space="preserve">Branch Manager                </v>
          </cell>
          <cell r="H750">
            <v>2047444000</v>
          </cell>
        </row>
        <row r="751">
          <cell r="C751">
            <v>5882</v>
          </cell>
          <cell r="D751" t="str">
            <v>Meezan</v>
          </cell>
          <cell r="E751" t="str">
            <v>Kotylo</v>
          </cell>
          <cell r="F751" t="str">
            <v>Meezan Kotylo</v>
          </cell>
          <cell r="G751" t="str">
            <v xml:space="preserve">Branch Manager                </v>
          </cell>
          <cell r="H751">
            <v>4166363550</v>
          </cell>
        </row>
        <row r="752">
          <cell r="C752">
            <v>5892</v>
          </cell>
          <cell r="D752" t="str">
            <v>Pauline</v>
          </cell>
          <cell r="E752" t="str">
            <v>De Leon-Hutson</v>
          </cell>
          <cell r="F752" t="str">
            <v>Pauline De Leon-Hutson</v>
          </cell>
          <cell r="G752" t="str">
            <v xml:space="preserve">Branch Manager                </v>
          </cell>
          <cell r="H752">
            <v>4166614787</v>
          </cell>
        </row>
        <row r="753">
          <cell r="C753">
            <v>5902</v>
          </cell>
          <cell r="D753" t="str">
            <v>Chris</v>
          </cell>
          <cell r="E753" t="str">
            <v>Papadoliopoulos</v>
          </cell>
          <cell r="F753" t="str">
            <v>Chris Papadoliopoulos</v>
          </cell>
          <cell r="G753" t="str">
            <v xml:space="preserve">Branch Manager                </v>
          </cell>
          <cell r="H753">
            <v>4166362614</v>
          </cell>
        </row>
        <row r="754">
          <cell r="C754">
            <v>5920</v>
          </cell>
          <cell r="D754" t="str">
            <v>Mary</v>
          </cell>
          <cell r="E754" t="str">
            <v>Chalmers-Peristeris</v>
          </cell>
          <cell r="F754" t="str">
            <v>Mary Chalmers-Peristeris</v>
          </cell>
          <cell r="G754" t="str">
            <v xml:space="preserve">Branch Manager                </v>
          </cell>
          <cell r="H754">
            <v>6046658056</v>
          </cell>
        </row>
        <row r="755">
          <cell r="C755">
            <v>5922</v>
          </cell>
          <cell r="D755" t="str">
            <v>Brenda</v>
          </cell>
          <cell r="E755" t="str">
            <v>Buzzell</v>
          </cell>
          <cell r="F755" t="str">
            <v>Brenda Buzzell</v>
          </cell>
          <cell r="G755" t="str">
            <v xml:space="preserve">Branch Manager                </v>
          </cell>
          <cell r="H755">
            <v>4162886517</v>
          </cell>
        </row>
        <row r="756">
          <cell r="C756">
            <v>5942</v>
          </cell>
          <cell r="D756" t="str">
            <v>Wing Tai</v>
          </cell>
          <cell r="E756" t="str">
            <v>Lam</v>
          </cell>
          <cell r="F756" t="str">
            <v>Wing Tai Lam</v>
          </cell>
          <cell r="G756" t="str">
            <v xml:space="preserve">Branch Manager                </v>
          </cell>
          <cell r="H756">
            <v>4162923138</v>
          </cell>
        </row>
        <row r="757">
          <cell r="C757">
            <v>5949</v>
          </cell>
          <cell r="D757" t="str">
            <v>Jill</v>
          </cell>
          <cell r="E757" t="str">
            <v>Fowler</v>
          </cell>
          <cell r="F757" t="str">
            <v>Jill Fowler</v>
          </cell>
          <cell r="G757" t="str">
            <v xml:space="preserve">Branch Manager                </v>
          </cell>
          <cell r="H757">
            <v>7805386525</v>
          </cell>
        </row>
        <row r="758">
          <cell r="C758">
            <v>5952</v>
          </cell>
          <cell r="D758" t="str">
            <v>Cyprian</v>
          </cell>
          <cell r="E758" t="str">
            <v>D'Cruz</v>
          </cell>
          <cell r="F758" t="str">
            <v>Cyprian D'Cruz</v>
          </cell>
          <cell r="G758" t="str">
            <v xml:space="preserve">Branch Manager                </v>
          </cell>
          <cell r="H758">
            <v>4167666018</v>
          </cell>
        </row>
        <row r="759">
          <cell r="C759">
            <v>5970</v>
          </cell>
          <cell r="D759" t="str">
            <v>Claire</v>
          </cell>
          <cell r="E759" t="str">
            <v>Andoney</v>
          </cell>
          <cell r="F759" t="str">
            <v>Claire Andoney</v>
          </cell>
          <cell r="G759" t="str">
            <v xml:space="preserve">Branch Manager                </v>
          </cell>
          <cell r="H759">
            <v>4506892005</v>
          </cell>
        </row>
        <row r="760">
          <cell r="C760">
            <v>5971</v>
          </cell>
          <cell r="D760" t="str">
            <v>Steeve</v>
          </cell>
          <cell r="E760" t="str">
            <v>Perron</v>
          </cell>
          <cell r="F760" t="str">
            <v>Steeve Perron</v>
          </cell>
          <cell r="G760" t="str">
            <v xml:space="preserve">Branch Manager                </v>
          </cell>
          <cell r="H760">
            <v>8196913630</v>
          </cell>
        </row>
        <row r="761">
          <cell r="C761">
            <v>5981</v>
          </cell>
          <cell r="D761" t="str">
            <v>Darine</v>
          </cell>
          <cell r="E761" t="str">
            <v>Haddad</v>
          </cell>
          <cell r="F761" t="str">
            <v>Darine Haddad</v>
          </cell>
          <cell r="G761" t="str">
            <v xml:space="preserve">Branch Manager                </v>
          </cell>
          <cell r="H761">
            <v>5148748652</v>
          </cell>
        </row>
        <row r="762">
          <cell r="C762">
            <v>5987</v>
          </cell>
          <cell r="D762" t="str">
            <v>Linda</v>
          </cell>
          <cell r="E762" t="str">
            <v>Swaenepoel</v>
          </cell>
          <cell r="F762" t="str">
            <v>Linda Swaenepoel</v>
          </cell>
          <cell r="G762" t="str">
            <v xml:space="preserve">Branch Manager                </v>
          </cell>
          <cell r="H762">
            <v>2044836369</v>
          </cell>
        </row>
        <row r="763">
          <cell r="C763">
            <v>5992</v>
          </cell>
          <cell r="D763" t="str">
            <v>Rosemarie</v>
          </cell>
          <cell r="E763" t="str">
            <v>Li Calzi</v>
          </cell>
          <cell r="F763" t="str">
            <v>Rosemarie Li Calzi</v>
          </cell>
          <cell r="G763" t="str">
            <v xml:space="preserve">Branch Manager                </v>
          </cell>
          <cell r="H763">
            <v>4166985745</v>
          </cell>
        </row>
        <row r="764">
          <cell r="C764">
            <v>6000</v>
          </cell>
          <cell r="D764" t="str">
            <v>John</v>
          </cell>
          <cell r="E764" t="str">
            <v>Webber</v>
          </cell>
          <cell r="F764" t="str">
            <v>John Webber</v>
          </cell>
          <cell r="G764" t="str">
            <v xml:space="preserve">Branch Manager                </v>
          </cell>
          <cell r="H764">
            <v>6046655294</v>
          </cell>
        </row>
        <row r="765">
          <cell r="C765">
            <v>6002</v>
          </cell>
          <cell r="D765" t="str">
            <v>Stella</v>
          </cell>
          <cell r="E765" t="str">
            <v>Medina</v>
          </cell>
          <cell r="F765" t="str">
            <v>Stella Medina</v>
          </cell>
          <cell r="G765" t="str">
            <v xml:space="preserve">Branch Manager                </v>
          </cell>
          <cell r="H765">
            <v>4162841550</v>
          </cell>
        </row>
        <row r="766">
          <cell r="C766">
            <v>6022</v>
          </cell>
          <cell r="D766" t="str">
            <v>Malathi</v>
          </cell>
          <cell r="E766" t="str">
            <v>Kumar</v>
          </cell>
          <cell r="F766" t="str">
            <v>Malathi Kumar</v>
          </cell>
          <cell r="G766" t="str">
            <v xml:space="preserve">Branch Manager                </v>
          </cell>
          <cell r="H766">
            <v>4162667310</v>
          </cell>
        </row>
        <row r="767">
          <cell r="C767">
            <v>6032</v>
          </cell>
          <cell r="D767" t="str">
            <v>Ramin</v>
          </cell>
          <cell r="E767" t="str">
            <v>Fazel</v>
          </cell>
          <cell r="F767" t="str">
            <v>Ramin Fazel</v>
          </cell>
          <cell r="G767" t="str">
            <v xml:space="preserve">Branch Manager                </v>
          </cell>
          <cell r="H767">
            <v>9057644515</v>
          </cell>
        </row>
        <row r="768">
          <cell r="C768">
            <v>6053</v>
          </cell>
          <cell r="D768" t="str">
            <v>Robert</v>
          </cell>
          <cell r="E768" t="str">
            <v>Mcgee</v>
          </cell>
          <cell r="F768" t="str">
            <v>Robert Mcgee</v>
          </cell>
          <cell r="G768" t="str">
            <v xml:space="preserve">Branch Manager                </v>
          </cell>
          <cell r="H768">
            <v>9027584402</v>
          </cell>
        </row>
        <row r="769">
          <cell r="C769">
            <v>6061</v>
          </cell>
          <cell r="D769" t="str">
            <v>Jennifer</v>
          </cell>
          <cell r="E769" t="str">
            <v>Pranke</v>
          </cell>
          <cell r="F769" t="str">
            <v>Jennifer Pranke</v>
          </cell>
          <cell r="G769" t="str">
            <v xml:space="preserve">Branch Manager                </v>
          </cell>
          <cell r="H769">
            <v>5148747693</v>
          </cell>
        </row>
        <row r="770">
          <cell r="C770">
            <v>6080</v>
          </cell>
          <cell r="D770" t="str">
            <v>Mark</v>
          </cell>
          <cell r="E770" t="str">
            <v>Johnston</v>
          </cell>
          <cell r="F770" t="str">
            <v>Mark Johnston</v>
          </cell>
          <cell r="G770" t="str">
            <v xml:space="preserve">Branch Manager                </v>
          </cell>
          <cell r="H770">
            <v>6042226812</v>
          </cell>
        </row>
        <row r="771">
          <cell r="C771">
            <v>6102</v>
          </cell>
          <cell r="D771" t="str">
            <v>William</v>
          </cell>
          <cell r="E771" t="str">
            <v>Cree</v>
          </cell>
          <cell r="F771" t="str">
            <v>William Cree</v>
          </cell>
          <cell r="G771" t="str">
            <v xml:space="preserve">Branch Manager                </v>
          </cell>
          <cell r="H771">
            <v>4162594057</v>
          </cell>
        </row>
        <row r="772">
          <cell r="C772">
            <v>6112</v>
          </cell>
          <cell r="D772" t="str">
            <v>Terrance</v>
          </cell>
          <cell r="E772" t="str">
            <v>Geissler</v>
          </cell>
          <cell r="F772" t="str">
            <v>Terrance Geissler</v>
          </cell>
          <cell r="G772" t="str">
            <v xml:space="preserve">Branch Manager                </v>
          </cell>
          <cell r="H772">
            <v>4162476332</v>
          </cell>
        </row>
        <row r="773">
          <cell r="C773">
            <v>6113</v>
          </cell>
          <cell r="D773" t="str">
            <v>Darlene</v>
          </cell>
          <cell r="E773" t="str">
            <v>Croscup</v>
          </cell>
          <cell r="F773" t="str">
            <v>Darlene Croscup</v>
          </cell>
          <cell r="G773" t="str">
            <v xml:space="preserve">Branch Manager                </v>
          </cell>
          <cell r="H773">
            <v>9024218973</v>
          </cell>
        </row>
        <row r="774">
          <cell r="C774">
            <v>6117</v>
          </cell>
          <cell r="D774" t="str">
            <v>David</v>
          </cell>
          <cell r="E774" t="str">
            <v>Wersch</v>
          </cell>
          <cell r="F774" t="str">
            <v>David Wersch</v>
          </cell>
          <cell r="G774" t="str">
            <v xml:space="preserve">Branch Manager                </v>
          </cell>
          <cell r="H774">
            <v>2043466030</v>
          </cell>
        </row>
        <row r="775">
          <cell r="C775">
            <v>6141</v>
          </cell>
          <cell r="D775" t="str">
            <v>Dominique</v>
          </cell>
          <cell r="E775" t="str">
            <v>Cyr</v>
          </cell>
          <cell r="F775" t="str">
            <v>Dominique Cyr</v>
          </cell>
          <cell r="G775" t="str">
            <v xml:space="preserve">Branch Manager                </v>
          </cell>
          <cell r="H775">
            <v>5148746363</v>
          </cell>
        </row>
        <row r="776">
          <cell r="C776">
            <v>6147</v>
          </cell>
          <cell r="D776" t="str">
            <v>Lynn</v>
          </cell>
          <cell r="E776" t="str">
            <v>Kjartanson</v>
          </cell>
          <cell r="F776" t="str">
            <v>Lynn Kjartanson</v>
          </cell>
          <cell r="G776" t="str">
            <v xml:space="preserve">Branch Manager                </v>
          </cell>
          <cell r="H776">
            <v>2044674550</v>
          </cell>
        </row>
        <row r="777">
          <cell r="C777">
            <v>6160</v>
          </cell>
          <cell r="D777" t="str">
            <v>Pardeep</v>
          </cell>
          <cell r="E777" t="str">
            <v>Dosanjh</v>
          </cell>
          <cell r="F777" t="str">
            <v>Pardeep Dosanjh</v>
          </cell>
          <cell r="G777" t="str">
            <v xml:space="preserve">Branch Manager                </v>
          </cell>
          <cell r="H777">
            <v>6044826839</v>
          </cell>
        </row>
        <row r="778">
          <cell r="C778">
            <v>6163</v>
          </cell>
          <cell r="D778" t="str">
            <v>Corinnea</v>
          </cell>
          <cell r="E778" t="str">
            <v>McGuire</v>
          </cell>
          <cell r="F778" t="str">
            <v>Corinnea McGuire</v>
          </cell>
          <cell r="G778" t="str">
            <v xml:space="preserve">Branch Manager                </v>
          </cell>
          <cell r="H778">
            <v>9027557739</v>
          </cell>
        </row>
        <row r="779">
          <cell r="C779">
            <v>6169</v>
          </cell>
          <cell r="D779" t="str">
            <v>Randene</v>
          </cell>
          <cell r="E779" t="str">
            <v>Graumann</v>
          </cell>
          <cell r="F779" t="str">
            <v>Randene Graumann</v>
          </cell>
          <cell r="G779" t="str">
            <v xml:space="preserve">Branch Manager                </v>
          </cell>
          <cell r="H779">
            <v>4038546003</v>
          </cell>
        </row>
        <row r="780">
          <cell r="C780">
            <v>6172</v>
          </cell>
          <cell r="D780" t="str">
            <v>Terrence</v>
          </cell>
          <cell r="E780" t="str">
            <v>Chan</v>
          </cell>
          <cell r="F780" t="str">
            <v>Terrence Chan</v>
          </cell>
          <cell r="G780" t="str">
            <v xml:space="preserve">Branch Manager                </v>
          </cell>
          <cell r="H780">
            <v>4164317965</v>
          </cell>
        </row>
        <row r="781">
          <cell r="C781">
            <v>6177</v>
          </cell>
          <cell r="D781" t="str">
            <v>Joseph</v>
          </cell>
          <cell r="E781" t="str">
            <v>Synk</v>
          </cell>
          <cell r="F781" t="str">
            <v>Joseph Synk</v>
          </cell>
          <cell r="G781" t="str">
            <v xml:space="preserve">Branch Manager                </v>
          </cell>
          <cell r="H781">
            <v>2047347103</v>
          </cell>
        </row>
        <row r="782">
          <cell r="C782">
            <v>6182</v>
          </cell>
          <cell r="D782" t="str">
            <v>Kareem</v>
          </cell>
          <cell r="E782" t="str">
            <v>Ayyash</v>
          </cell>
          <cell r="F782" t="str">
            <v>Kareem Ayyash</v>
          </cell>
          <cell r="G782" t="str">
            <v xml:space="preserve">Branch Manager                </v>
          </cell>
          <cell r="H782">
            <v>4167528825</v>
          </cell>
        </row>
        <row r="783">
          <cell r="C783">
            <v>6192</v>
          </cell>
          <cell r="D783" t="str">
            <v>Lana</v>
          </cell>
          <cell r="E783" t="str">
            <v>Miller</v>
          </cell>
          <cell r="F783" t="str">
            <v>Lana Miller</v>
          </cell>
          <cell r="G783" t="str">
            <v xml:space="preserve">Branch Manager                </v>
          </cell>
          <cell r="H783">
            <v>4164255561</v>
          </cell>
        </row>
        <row r="784">
          <cell r="C784">
            <v>6202</v>
          </cell>
          <cell r="D784" t="str">
            <v>Shazmina</v>
          </cell>
          <cell r="E784" t="str">
            <v>Luthfy</v>
          </cell>
          <cell r="F784" t="str">
            <v>Shazmina Luthfy</v>
          </cell>
          <cell r="G784" t="str">
            <v xml:space="preserve">Branch Manager                </v>
          </cell>
          <cell r="H784">
            <v>4164393372</v>
          </cell>
        </row>
        <row r="785">
          <cell r="C785">
            <v>6221</v>
          </cell>
          <cell r="D785" t="str">
            <v>Mary</v>
          </cell>
          <cell r="E785" t="str">
            <v>Marsilio</v>
          </cell>
          <cell r="F785" t="str">
            <v>Mary Marsilio</v>
          </cell>
          <cell r="G785" t="str">
            <v xml:space="preserve">Branch Manager                </v>
          </cell>
          <cell r="H785">
            <v>5143407729</v>
          </cell>
        </row>
        <row r="786">
          <cell r="C786">
            <v>6231</v>
          </cell>
          <cell r="D786" t="str">
            <v>Sylvie</v>
          </cell>
          <cell r="E786" t="str">
            <v>Thomson</v>
          </cell>
          <cell r="F786" t="str">
            <v>Sylvie Thomson</v>
          </cell>
          <cell r="G786" t="str">
            <v xml:space="preserve">Branch Manager                </v>
          </cell>
          <cell r="H786">
            <v>7807925441</v>
          </cell>
        </row>
        <row r="787">
          <cell r="C787">
            <v>6262</v>
          </cell>
          <cell r="D787" t="str">
            <v>Christopher</v>
          </cell>
          <cell r="E787" t="str">
            <v>Holgate</v>
          </cell>
          <cell r="F787" t="str">
            <v>Christopher Holgate</v>
          </cell>
          <cell r="G787" t="str">
            <v xml:space="preserve">Branch Manager                </v>
          </cell>
          <cell r="H787">
            <v>4166985384</v>
          </cell>
        </row>
        <row r="788">
          <cell r="C788">
            <v>6262</v>
          </cell>
          <cell r="D788" t="str">
            <v>Marcie</v>
          </cell>
          <cell r="E788" t="str">
            <v>Lamb</v>
          </cell>
          <cell r="F788" t="str">
            <v>Marcie Lamb</v>
          </cell>
          <cell r="G788" t="str">
            <v xml:space="preserve">Branch Manager                </v>
          </cell>
          <cell r="H788">
            <v>4166985384</v>
          </cell>
        </row>
        <row r="789">
          <cell r="C789">
            <v>6278</v>
          </cell>
          <cell r="D789" t="str">
            <v>Shaun</v>
          </cell>
          <cell r="E789" t="str">
            <v>Hay</v>
          </cell>
          <cell r="F789" t="str">
            <v>Shaun Hay</v>
          </cell>
          <cell r="G789" t="str">
            <v xml:space="preserve">Branch Manager                </v>
          </cell>
          <cell r="H789">
            <v>3069535729</v>
          </cell>
        </row>
        <row r="790">
          <cell r="C790">
            <v>6279</v>
          </cell>
          <cell r="D790" t="str">
            <v>Simon</v>
          </cell>
          <cell r="E790" t="str">
            <v>Tremblay</v>
          </cell>
          <cell r="F790" t="str">
            <v>Simon Tremblay</v>
          </cell>
          <cell r="G790" t="str">
            <v xml:space="preserve">Branch Manager                </v>
          </cell>
          <cell r="H790">
            <v>7805236152</v>
          </cell>
        </row>
        <row r="791">
          <cell r="C791">
            <v>6301</v>
          </cell>
          <cell r="D791" t="str">
            <v>Cynthia</v>
          </cell>
          <cell r="E791" t="str">
            <v>Lemieux</v>
          </cell>
          <cell r="F791" t="str">
            <v>Cynthia Lemieux</v>
          </cell>
          <cell r="G791" t="str">
            <v xml:space="preserve">Branch Manager                </v>
          </cell>
          <cell r="H791">
            <v>5143403890</v>
          </cell>
        </row>
        <row r="792">
          <cell r="C792">
            <v>6302</v>
          </cell>
          <cell r="D792" t="str">
            <v>Sajid</v>
          </cell>
          <cell r="E792" t="str">
            <v>Khan</v>
          </cell>
          <cell r="F792" t="str">
            <v>Sajid Khan</v>
          </cell>
          <cell r="G792" t="str">
            <v xml:space="preserve">Branch Manager                </v>
          </cell>
          <cell r="H792">
            <v>4162538484</v>
          </cell>
        </row>
        <row r="793">
          <cell r="C793">
            <v>6342</v>
          </cell>
          <cell r="D793" t="str">
            <v>Lucy</v>
          </cell>
          <cell r="E793" t="str">
            <v>Vivaldo</v>
          </cell>
          <cell r="F793" t="str">
            <v>Lucy Vivaldo</v>
          </cell>
          <cell r="G793" t="str">
            <v xml:space="preserve">Branch Manager                </v>
          </cell>
          <cell r="H793">
            <v>4167436967</v>
          </cell>
        </row>
        <row r="794">
          <cell r="C794">
            <v>6352</v>
          </cell>
          <cell r="D794" t="str">
            <v>Alex</v>
          </cell>
          <cell r="E794" t="str">
            <v>Cichon</v>
          </cell>
          <cell r="F794" t="str">
            <v>Alex Cichon</v>
          </cell>
          <cell r="G794" t="str">
            <v xml:space="preserve">Branch Manager                </v>
          </cell>
          <cell r="H794">
            <v>4165375242</v>
          </cell>
        </row>
        <row r="795">
          <cell r="C795">
            <v>6377</v>
          </cell>
          <cell r="D795" t="str">
            <v>Greg</v>
          </cell>
          <cell r="E795" t="str">
            <v>Erman</v>
          </cell>
          <cell r="F795" t="str">
            <v>Greg Erman</v>
          </cell>
          <cell r="G795" t="str">
            <v xml:space="preserve">Branch Manager                </v>
          </cell>
          <cell r="H795">
            <v>2046771251</v>
          </cell>
        </row>
        <row r="796">
          <cell r="C796">
            <v>6389</v>
          </cell>
          <cell r="D796" t="str">
            <v>James</v>
          </cell>
          <cell r="E796" t="str">
            <v>Stewart</v>
          </cell>
          <cell r="F796" t="str">
            <v>James Stewart</v>
          </cell>
          <cell r="G796" t="str">
            <v xml:space="preserve">Branch Manager                </v>
          </cell>
          <cell r="H796">
            <v>4036525838</v>
          </cell>
        </row>
        <row r="797">
          <cell r="C797">
            <v>6397</v>
          </cell>
          <cell r="D797" t="str">
            <v>Glen</v>
          </cell>
          <cell r="E797" t="str">
            <v>Grieve</v>
          </cell>
          <cell r="F797" t="str">
            <v>Glen Grieve</v>
          </cell>
          <cell r="G797" t="str">
            <v xml:space="preserve">Branch Manager                </v>
          </cell>
          <cell r="H797">
            <v>2047484060</v>
          </cell>
        </row>
        <row r="798">
          <cell r="C798">
            <v>6402</v>
          </cell>
          <cell r="D798" t="str">
            <v>Katie</v>
          </cell>
          <cell r="E798" t="str">
            <v>Beaton</v>
          </cell>
          <cell r="F798" t="str">
            <v>Katie Beaton</v>
          </cell>
          <cell r="G798" t="str">
            <v xml:space="preserve">Branch Manager                </v>
          </cell>
          <cell r="H798">
            <v>4169747821</v>
          </cell>
        </row>
        <row r="799">
          <cell r="C799">
            <v>6422</v>
          </cell>
          <cell r="D799" t="str">
            <v>Mark</v>
          </cell>
          <cell r="E799" t="str">
            <v>Debowski</v>
          </cell>
          <cell r="F799" t="str">
            <v>Mark Debowski</v>
          </cell>
          <cell r="G799" t="str">
            <v xml:space="preserve">Branch Manager                </v>
          </cell>
          <cell r="H799">
            <v>4166544721</v>
          </cell>
        </row>
        <row r="800">
          <cell r="C800">
            <v>6442</v>
          </cell>
          <cell r="D800" t="str">
            <v>Tanya</v>
          </cell>
          <cell r="E800" t="str">
            <v>Thung</v>
          </cell>
          <cell r="F800" t="str">
            <v>Tanya Thung</v>
          </cell>
          <cell r="G800" t="str">
            <v xml:space="preserve">Branch Manager                </v>
          </cell>
          <cell r="H800">
            <v>4167593418</v>
          </cell>
        </row>
        <row r="801">
          <cell r="C801">
            <v>6462</v>
          </cell>
          <cell r="D801" t="str">
            <v>Kevin Ching Sheng</v>
          </cell>
          <cell r="E801" t="str">
            <v>Chen</v>
          </cell>
          <cell r="F801" t="str">
            <v>Kevin Ching Sheng Chen</v>
          </cell>
          <cell r="G801" t="str">
            <v xml:space="preserve">Branch Manager                </v>
          </cell>
          <cell r="H801">
            <v>4162931020</v>
          </cell>
        </row>
        <row r="802">
          <cell r="C802">
            <v>6462</v>
          </cell>
          <cell r="D802" t="str">
            <v>Daniel</v>
          </cell>
          <cell r="E802" t="str">
            <v>Wu</v>
          </cell>
          <cell r="F802" t="str">
            <v>Daniel Wu</v>
          </cell>
          <cell r="G802" t="str">
            <v xml:space="preserve">Branch Manager                </v>
          </cell>
          <cell r="H802">
            <v>4163135298</v>
          </cell>
        </row>
        <row r="803">
          <cell r="C803">
            <v>6492</v>
          </cell>
          <cell r="D803" t="str">
            <v>Fil</v>
          </cell>
          <cell r="E803" t="str">
            <v>Delfuoco</v>
          </cell>
          <cell r="F803" t="str">
            <v>Fil Delfuoco</v>
          </cell>
          <cell r="G803" t="str">
            <v xml:space="preserve">Branch Manager                </v>
          </cell>
          <cell r="H803">
            <v>4162910352</v>
          </cell>
        </row>
        <row r="804">
          <cell r="C804">
            <v>6498</v>
          </cell>
          <cell r="D804" t="str">
            <v>Petia</v>
          </cell>
          <cell r="E804" t="str">
            <v>Petrova</v>
          </cell>
          <cell r="F804" t="str">
            <v>Petia Petrova</v>
          </cell>
          <cell r="G804" t="str">
            <v xml:space="preserve">Branch Manager                </v>
          </cell>
          <cell r="H804">
            <v>4035092955</v>
          </cell>
        </row>
        <row r="805">
          <cell r="C805">
            <v>6508</v>
          </cell>
          <cell r="D805" t="str">
            <v>Maureen</v>
          </cell>
          <cell r="E805" t="str">
            <v>Strickland</v>
          </cell>
          <cell r="F805" t="str">
            <v>Maureen Strickland</v>
          </cell>
          <cell r="G805" t="str">
            <v xml:space="preserve">Branch Manager                </v>
          </cell>
          <cell r="H805">
            <v>3067802810</v>
          </cell>
        </row>
        <row r="806">
          <cell r="C806">
            <v>6512</v>
          </cell>
          <cell r="D806" t="str">
            <v>Lia</v>
          </cell>
          <cell r="E806" t="str">
            <v>Karellas</v>
          </cell>
          <cell r="F806" t="str">
            <v>Lia Karellas</v>
          </cell>
          <cell r="G806" t="str">
            <v xml:space="preserve">Branch Manager                </v>
          </cell>
          <cell r="H806">
            <v>4165128289</v>
          </cell>
        </row>
        <row r="807">
          <cell r="C807">
            <v>6520</v>
          </cell>
          <cell r="D807" t="str">
            <v>Megan</v>
          </cell>
          <cell r="E807" t="str">
            <v>Campagnolo</v>
          </cell>
          <cell r="F807" t="str">
            <v>Megan Campagnolo</v>
          </cell>
          <cell r="G807" t="str">
            <v xml:space="preserve">Branch Manager                </v>
          </cell>
          <cell r="H807">
            <v>6046659846</v>
          </cell>
        </row>
        <row r="808">
          <cell r="C808">
            <v>6520</v>
          </cell>
          <cell r="D808" t="str">
            <v>Michael</v>
          </cell>
          <cell r="E808" t="str">
            <v>Balic</v>
          </cell>
          <cell r="F808" t="str">
            <v>Michael Balic</v>
          </cell>
          <cell r="G808" t="str">
            <v xml:space="preserve">Branch Manager                </v>
          </cell>
          <cell r="H808">
            <v>6046658132</v>
          </cell>
        </row>
        <row r="809">
          <cell r="C809">
            <v>6520</v>
          </cell>
          <cell r="D809" t="str">
            <v>Francis</v>
          </cell>
          <cell r="E809" t="str">
            <v>Hung</v>
          </cell>
          <cell r="F809" t="str">
            <v>Francis Hung</v>
          </cell>
          <cell r="G809" t="str">
            <v xml:space="preserve">Branch Manager                </v>
          </cell>
          <cell r="H809">
            <v>6046650505</v>
          </cell>
        </row>
        <row r="810">
          <cell r="C810">
            <v>6527</v>
          </cell>
          <cell r="D810" t="str">
            <v>Julie</v>
          </cell>
          <cell r="E810" t="str">
            <v>Smillie</v>
          </cell>
          <cell r="F810" t="str">
            <v>Julie Smillie</v>
          </cell>
          <cell r="G810" t="str">
            <v xml:space="preserve">Branch Manager                </v>
          </cell>
          <cell r="H810">
            <v>8679837905</v>
          </cell>
        </row>
        <row r="811">
          <cell r="C811">
            <v>6532</v>
          </cell>
          <cell r="D811" t="str">
            <v>Mirella</v>
          </cell>
          <cell r="E811" t="str">
            <v>Dagostino</v>
          </cell>
          <cell r="F811" t="str">
            <v>Mirella Dagostino</v>
          </cell>
          <cell r="G811" t="str">
            <v xml:space="preserve">Branch Manager                </v>
          </cell>
          <cell r="H811">
            <v>4164917988</v>
          </cell>
        </row>
        <row r="812">
          <cell r="C812">
            <v>6542</v>
          </cell>
          <cell r="D812" t="str">
            <v>Denise</v>
          </cell>
          <cell r="E812" t="str">
            <v>Wilson</v>
          </cell>
          <cell r="F812" t="str">
            <v>Denise Wilson</v>
          </cell>
          <cell r="G812" t="str">
            <v xml:space="preserve">Branch Manager                </v>
          </cell>
          <cell r="H812">
            <v>4169742725</v>
          </cell>
        </row>
        <row r="813">
          <cell r="C813">
            <v>6550</v>
          </cell>
          <cell r="D813" t="str">
            <v>Laeya</v>
          </cell>
          <cell r="E813" t="str">
            <v>Tsirogiannis</v>
          </cell>
          <cell r="F813" t="str">
            <v>Laeya Tsirogiannis</v>
          </cell>
          <cell r="G813" t="str">
            <v xml:space="preserve">Branch Manager                </v>
          </cell>
          <cell r="H813">
            <v>6046654017</v>
          </cell>
        </row>
        <row r="814">
          <cell r="C814">
            <v>6572</v>
          </cell>
          <cell r="D814" t="str">
            <v>Natalie</v>
          </cell>
          <cell r="E814" t="str">
            <v>Cherman</v>
          </cell>
          <cell r="F814" t="str">
            <v>Natalie Cherman</v>
          </cell>
          <cell r="G814" t="str">
            <v xml:space="preserve">Branch Manager                </v>
          </cell>
          <cell r="H814">
            <v>4166221358</v>
          </cell>
        </row>
        <row r="815">
          <cell r="C815">
            <v>6582</v>
          </cell>
          <cell r="D815" t="str">
            <v>Gordon</v>
          </cell>
          <cell r="E815" t="str">
            <v>Drakes</v>
          </cell>
          <cell r="F815" t="str">
            <v>Gordon Drakes</v>
          </cell>
          <cell r="G815" t="str">
            <v xml:space="preserve">Branch Manager                </v>
          </cell>
          <cell r="H815">
            <v>4162411070</v>
          </cell>
        </row>
        <row r="816">
          <cell r="C816">
            <v>6603</v>
          </cell>
          <cell r="D816" t="str">
            <v>Jaime</v>
          </cell>
          <cell r="E816" t="str">
            <v>Dawson</v>
          </cell>
          <cell r="F816" t="str">
            <v>Jaime Dawson</v>
          </cell>
          <cell r="G816" t="str">
            <v xml:space="preserve">Branch Manager                </v>
          </cell>
          <cell r="H816">
            <v>9025677460</v>
          </cell>
        </row>
        <row r="817">
          <cell r="C817">
            <v>6603</v>
          </cell>
          <cell r="D817" t="str">
            <v>Kevin</v>
          </cell>
          <cell r="E817" t="str">
            <v>Gallivan</v>
          </cell>
          <cell r="F817" t="str">
            <v>Kevin Gallivan</v>
          </cell>
          <cell r="G817" t="str">
            <v xml:space="preserve">Branch Manager                </v>
          </cell>
          <cell r="H817">
            <v>9028495813</v>
          </cell>
        </row>
        <row r="818">
          <cell r="C818">
            <v>6609</v>
          </cell>
          <cell r="D818" t="str">
            <v>Charlene</v>
          </cell>
          <cell r="E818" t="str">
            <v>Stamp</v>
          </cell>
          <cell r="F818" t="str">
            <v>Charlene Stamp</v>
          </cell>
          <cell r="G818" t="str">
            <v xml:space="preserve">Branch Manager                </v>
          </cell>
          <cell r="H818">
            <v>7808658444</v>
          </cell>
        </row>
        <row r="819">
          <cell r="C819">
            <v>6612</v>
          </cell>
          <cell r="D819" t="str">
            <v>Karen</v>
          </cell>
          <cell r="E819" t="str">
            <v>Salmon</v>
          </cell>
          <cell r="F819" t="str">
            <v>Karen Salmon</v>
          </cell>
          <cell r="G819" t="str">
            <v xml:space="preserve">Branch Manager                </v>
          </cell>
          <cell r="H819">
            <v>4162493376</v>
          </cell>
        </row>
        <row r="820">
          <cell r="C820">
            <v>6621</v>
          </cell>
          <cell r="D820" t="str">
            <v>Sylvain</v>
          </cell>
          <cell r="E820" t="str">
            <v>Campeau</v>
          </cell>
          <cell r="F820" t="str">
            <v>Sylvain Campeau</v>
          </cell>
          <cell r="G820" t="str">
            <v xml:space="preserve">Branch Manager                </v>
          </cell>
          <cell r="H820">
            <v>5143286738</v>
          </cell>
        </row>
        <row r="821">
          <cell r="C821">
            <v>6622</v>
          </cell>
          <cell r="D821" t="str">
            <v>Donna</v>
          </cell>
          <cell r="E821" t="str">
            <v>Scanzano</v>
          </cell>
          <cell r="F821" t="str">
            <v>Donna Scanzano</v>
          </cell>
          <cell r="G821" t="str">
            <v xml:space="preserve">Branch Manager                </v>
          </cell>
          <cell r="H821">
            <v>4166327953</v>
          </cell>
        </row>
        <row r="822">
          <cell r="C822">
            <v>6662</v>
          </cell>
          <cell r="D822" t="str">
            <v>Maria</v>
          </cell>
          <cell r="E822" t="str">
            <v>Cannarella</v>
          </cell>
          <cell r="F822" t="str">
            <v>Maria Cannarella</v>
          </cell>
          <cell r="G822" t="str">
            <v xml:space="preserve">Branch Manager                </v>
          </cell>
          <cell r="H822">
            <v>4164251035</v>
          </cell>
        </row>
        <row r="823">
          <cell r="C823">
            <v>6672</v>
          </cell>
          <cell r="D823" t="str">
            <v>Stacey</v>
          </cell>
          <cell r="E823" t="str">
            <v>Boyes</v>
          </cell>
          <cell r="F823" t="str">
            <v>Stacey Boyes</v>
          </cell>
          <cell r="G823" t="str">
            <v xml:space="preserve">Branch Manager                </v>
          </cell>
          <cell r="H823">
            <v>4164477279</v>
          </cell>
        </row>
        <row r="824">
          <cell r="C824">
            <v>6672</v>
          </cell>
          <cell r="D824" t="str">
            <v>Virginia Gina</v>
          </cell>
          <cell r="E824" t="str">
            <v>Dimou</v>
          </cell>
          <cell r="F824" t="str">
            <v>Virginia Gina Dimou</v>
          </cell>
          <cell r="G824" t="str">
            <v xml:space="preserve">Branch Manager                </v>
          </cell>
          <cell r="H824">
            <v>4164477279</v>
          </cell>
        </row>
        <row r="825">
          <cell r="C825">
            <v>6701</v>
          </cell>
          <cell r="D825" t="str">
            <v>Pietro</v>
          </cell>
          <cell r="E825" t="str">
            <v>Mastromonaco</v>
          </cell>
          <cell r="F825" t="str">
            <v>Pietro Mastromonaco</v>
          </cell>
          <cell r="G825" t="str">
            <v xml:space="preserve">Branch Manager                </v>
          </cell>
          <cell r="H825">
            <v>5148747608</v>
          </cell>
        </row>
        <row r="826">
          <cell r="C826">
            <v>6718</v>
          </cell>
          <cell r="D826" t="str">
            <v>Tracey</v>
          </cell>
          <cell r="E826" t="str">
            <v>Boxall</v>
          </cell>
          <cell r="F826" t="str">
            <v>Tracey Boxall</v>
          </cell>
          <cell r="G826" t="str">
            <v xml:space="preserve">Branch Manager                </v>
          </cell>
          <cell r="H826">
            <v>3067802690</v>
          </cell>
        </row>
        <row r="827">
          <cell r="C827">
            <v>6720</v>
          </cell>
          <cell r="D827" t="str">
            <v>Danmay</v>
          </cell>
          <cell r="E827" t="str">
            <v>Lam</v>
          </cell>
          <cell r="F827" t="str">
            <v>Danmay Lam</v>
          </cell>
          <cell r="G827" t="str">
            <v xml:space="preserve">Branch Manager                </v>
          </cell>
          <cell r="H827">
            <v>6046656353</v>
          </cell>
        </row>
        <row r="828">
          <cell r="C828">
            <v>6722</v>
          </cell>
          <cell r="D828" t="str">
            <v>Tony</v>
          </cell>
          <cell r="E828" t="str">
            <v>Mainolfi</v>
          </cell>
          <cell r="F828" t="str">
            <v>Tony Mainolfi</v>
          </cell>
          <cell r="G828" t="str">
            <v xml:space="preserve">Branch Manager                </v>
          </cell>
          <cell r="H828">
            <v>4169741222</v>
          </cell>
        </row>
        <row r="829">
          <cell r="C829">
            <v>6742</v>
          </cell>
          <cell r="D829" t="str">
            <v>Terry</v>
          </cell>
          <cell r="E829" t="str">
            <v>Greene</v>
          </cell>
          <cell r="F829" t="str">
            <v>Terry Greene</v>
          </cell>
          <cell r="G829" t="str">
            <v xml:space="preserve">Branch Manager                </v>
          </cell>
          <cell r="H829">
            <v>4169742679</v>
          </cell>
        </row>
        <row r="830">
          <cell r="C830">
            <v>6762</v>
          </cell>
          <cell r="D830" t="str">
            <v>Nilofar</v>
          </cell>
          <cell r="E830" t="str">
            <v>Hossinieh-Farahani</v>
          </cell>
          <cell r="F830" t="str">
            <v>Nilofar Hossinieh-Farahani</v>
          </cell>
          <cell r="G830" t="str">
            <v xml:space="preserve">Branch Manager                </v>
          </cell>
          <cell r="H830">
            <v>4165122674</v>
          </cell>
        </row>
        <row r="831">
          <cell r="C831">
            <v>6781</v>
          </cell>
          <cell r="D831" t="str">
            <v>Athina</v>
          </cell>
          <cell r="E831" t="str">
            <v>Maroudas-Couris</v>
          </cell>
          <cell r="F831" t="str">
            <v>Athina Maroudas-Couris</v>
          </cell>
          <cell r="G831" t="str">
            <v xml:space="preserve">Branch Manager                </v>
          </cell>
          <cell r="H831">
            <v>5143403083</v>
          </cell>
        </row>
        <row r="832">
          <cell r="C832">
            <v>6800</v>
          </cell>
          <cell r="D832" t="str">
            <v>Oly</v>
          </cell>
          <cell r="E832" t="str">
            <v>Hatzis</v>
          </cell>
          <cell r="F832" t="str">
            <v>Oly Hatzis</v>
          </cell>
          <cell r="G832" t="str">
            <v xml:space="preserve">Branch Manager                </v>
          </cell>
          <cell r="H832">
            <v>6046650531</v>
          </cell>
        </row>
        <row r="833">
          <cell r="C833">
            <v>6802</v>
          </cell>
          <cell r="D833" t="str">
            <v>Vladan</v>
          </cell>
          <cell r="E833" t="str">
            <v>Djordjevic</v>
          </cell>
          <cell r="F833" t="str">
            <v>Vladan Djordjevic</v>
          </cell>
          <cell r="G833" t="str">
            <v xml:space="preserve">Branch Manager                </v>
          </cell>
          <cell r="H833">
            <v>4169743566</v>
          </cell>
        </row>
        <row r="834">
          <cell r="C834">
            <v>6807</v>
          </cell>
          <cell r="D834" t="str">
            <v>Mehmood</v>
          </cell>
          <cell r="E834" t="str">
            <v>Batla</v>
          </cell>
          <cell r="F834" t="str">
            <v>Mehmood Batla</v>
          </cell>
          <cell r="G834" t="str">
            <v xml:space="preserve">Branch Manager                </v>
          </cell>
          <cell r="H834">
            <v>2049886049</v>
          </cell>
        </row>
        <row r="835">
          <cell r="C835">
            <v>6820</v>
          </cell>
          <cell r="D835" t="str">
            <v>Nancy</v>
          </cell>
          <cell r="E835" t="str">
            <v>He</v>
          </cell>
          <cell r="F835" t="str">
            <v>Nancy He</v>
          </cell>
          <cell r="G835" t="str">
            <v xml:space="preserve">Branch Manager                </v>
          </cell>
          <cell r="H835">
            <v>6046650566</v>
          </cell>
        </row>
        <row r="836">
          <cell r="C836">
            <v>6823</v>
          </cell>
          <cell r="D836" t="str">
            <v>Stephen</v>
          </cell>
          <cell r="E836" t="str">
            <v>Gallant</v>
          </cell>
          <cell r="F836" t="str">
            <v>Stephen Gallant</v>
          </cell>
          <cell r="G836" t="str">
            <v xml:space="preserve">Branch Manager                </v>
          </cell>
          <cell r="H836">
            <v>9028975534</v>
          </cell>
        </row>
        <row r="837">
          <cell r="C837">
            <v>6827</v>
          </cell>
          <cell r="D837" t="str">
            <v>Lorena</v>
          </cell>
          <cell r="E837" t="str">
            <v>Galante</v>
          </cell>
          <cell r="F837" t="str">
            <v>Lorena Galante</v>
          </cell>
          <cell r="G837" t="str">
            <v xml:space="preserve">Branch Manager                </v>
          </cell>
          <cell r="H837">
            <v>2049885857</v>
          </cell>
        </row>
        <row r="838">
          <cell r="C838">
            <v>6828</v>
          </cell>
          <cell r="D838" t="str">
            <v>Linda</v>
          </cell>
          <cell r="E838" t="str">
            <v>Huynink</v>
          </cell>
          <cell r="F838" t="str">
            <v>Linda Huynink</v>
          </cell>
          <cell r="G838" t="str">
            <v xml:space="preserve">Branch Manager                </v>
          </cell>
          <cell r="H838">
            <v>3067802720</v>
          </cell>
        </row>
        <row r="839">
          <cell r="C839">
            <v>6828</v>
          </cell>
          <cell r="D839" t="str">
            <v>Andellina</v>
          </cell>
          <cell r="E839" t="str">
            <v>Mayes</v>
          </cell>
          <cell r="F839" t="str">
            <v>Andellina Mayes</v>
          </cell>
          <cell r="G839" t="str">
            <v xml:space="preserve">Branch Manager                </v>
          </cell>
          <cell r="H839">
            <v>3067802720</v>
          </cell>
        </row>
        <row r="840">
          <cell r="C840">
            <v>6829</v>
          </cell>
          <cell r="D840" t="str">
            <v>Kerri</v>
          </cell>
          <cell r="E840" t="str">
            <v>Herman</v>
          </cell>
          <cell r="F840" t="str">
            <v>Kerri Herman</v>
          </cell>
          <cell r="G840" t="str">
            <v xml:space="preserve">Branch Manager                </v>
          </cell>
          <cell r="H840">
            <v>4032277496</v>
          </cell>
        </row>
        <row r="841">
          <cell r="C841">
            <v>6832</v>
          </cell>
          <cell r="D841" t="str">
            <v>Sunila</v>
          </cell>
          <cell r="E841" t="str">
            <v>Naseem</v>
          </cell>
          <cell r="F841" t="str">
            <v>Sunila Naseem</v>
          </cell>
          <cell r="G841" t="str">
            <v xml:space="preserve">Branch Manager Trainee        </v>
          </cell>
          <cell r="H841">
            <v>9058395152</v>
          </cell>
        </row>
        <row r="842">
          <cell r="C842">
            <v>6832</v>
          </cell>
          <cell r="D842" t="str">
            <v>Linda</v>
          </cell>
          <cell r="E842" t="str">
            <v>Chao</v>
          </cell>
          <cell r="F842" t="str">
            <v>Linda Chao</v>
          </cell>
          <cell r="G842" t="str">
            <v xml:space="preserve">Branch Manager                </v>
          </cell>
          <cell r="H842">
            <v>4164971898</v>
          </cell>
        </row>
        <row r="843">
          <cell r="C843">
            <v>6840</v>
          </cell>
          <cell r="D843" t="str">
            <v>Lloyd</v>
          </cell>
          <cell r="E843" t="str">
            <v>Cook</v>
          </cell>
          <cell r="F843" t="str">
            <v>Lloyd Cook</v>
          </cell>
          <cell r="G843" t="str">
            <v xml:space="preserve">Branch Manager                </v>
          </cell>
          <cell r="H843">
            <v>6046562981</v>
          </cell>
        </row>
        <row r="844">
          <cell r="C844">
            <v>6857</v>
          </cell>
          <cell r="D844" t="str">
            <v>David</v>
          </cell>
          <cell r="E844" t="str">
            <v>Adamson</v>
          </cell>
          <cell r="F844" t="str">
            <v>David Adamson</v>
          </cell>
          <cell r="G844" t="str">
            <v xml:space="preserve">Branch Manager                </v>
          </cell>
          <cell r="H844">
            <v>2049885987</v>
          </cell>
        </row>
        <row r="845">
          <cell r="C845">
            <v>6887</v>
          </cell>
          <cell r="D845" t="str">
            <v>Stan</v>
          </cell>
          <cell r="E845" t="str">
            <v>Anderson</v>
          </cell>
          <cell r="F845" t="str">
            <v>Stan Anderson</v>
          </cell>
          <cell r="G845" t="str">
            <v xml:space="preserve">Branch Manager                </v>
          </cell>
          <cell r="H845">
            <v>8676455707</v>
          </cell>
        </row>
        <row r="846">
          <cell r="C846">
            <v>6892</v>
          </cell>
          <cell r="D846" t="str">
            <v>Jacquie</v>
          </cell>
          <cell r="E846" t="str">
            <v>Bridges</v>
          </cell>
          <cell r="F846" t="str">
            <v>Jacquie Bridges</v>
          </cell>
          <cell r="G846" t="str">
            <v xml:space="preserve">Branch Manager                </v>
          </cell>
          <cell r="H846">
            <v>4032577330</v>
          </cell>
        </row>
        <row r="847">
          <cell r="C847">
            <v>6907</v>
          </cell>
          <cell r="D847" t="str">
            <v>Delilah</v>
          </cell>
          <cell r="E847" t="str">
            <v>Rempel</v>
          </cell>
          <cell r="F847" t="str">
            <v>Delilah Rempel</v>
          </cell>
          <cell r="G847" t="str">
            <v xml:space="preserve">Branch Manager                </v>
          </cell>
          <cell r="H847">
            <v>2046222726</v>
          </cell>
        </row>
        <row r="848">
          <cell r="C848">
            <v>6941</v>
          </cell>
          <cell r="D848" t="str">
            <v>Nadim</v>
          </cell>
          <cell r="E848" t="str">
            <v>Ladha</v>
          </cell>
          <cell r="F848" t="str">
            <v>Nadim Ladha</v>
          </cell>
          <cell r="G848" t="str">
            <v xml:space="preserve">Branch Manager                </v>
          </cell>
          <cell r="H848">
            <v>5143403015</v>
          </cell>
        </row>
        <row r="849">
          <cell r="C849">
            <v>6962</v>
          </cell>
          <cell r="D849" t="str">
            <v>Debbie</v>
          </cell>
          <cell r="E849" t="str">
            <v>Robitaille</v>
          </cell>
          <cell r="F849" t="str">
            <v>Debbie Robitaille</v>
          </cell>
          <cell r="G849" t="str">
            <v xml:space="preserve">Branch Manager                </v>
          </cell>
          <cell r="H849">
            <v>9056651393</v>
          </cell>
        </row>
        <row r="850">
          <cell r="C850">
            <v>7091</v>
          </cell>
          <cell r="D850" t="str">
            <v>Pierre</v>
          </cell>
          <cell r="E850" t="str">
            <v>Fontaine</v>
          </cell>
          <cell r="F850" t="str">
            <v>Pierre Fontaine</v>
          </cell>
          <cell r="G850" t="str">
            <v xml:space="preserve">Branch Manager                </v>
          </cell>
          <cell r="H850">
            <v>5144952017</v>
          </cell>
        </row>
        <row r="851">
          <cell r="C851">
            <v>7111</v>
          </cell>
          <cell r="D851" t="str">
            <v>Gail</v>
          </cell>
          <cell r="E851" t="str">
            <v>Lord</v>
          </cell>
          <cell r="F851" t="str">
            <v>Gail Lord</v>
          </cell>
          <cell r="G851" t="str">
            <v xml:space="preserve">Branch Manager                </v>
          </cell>
          <cell r="H851">
            <v>5146248283</v>
          </cell>
        </row>
        <row r="852">
          <cell r="C852">
            <v>7120</v>
          </cell>
          <cell r="D852" t="str">
            <v>Leo</v>
          </cell>
          <cell r="E852" t="str">
            <v>Lin</v>
          </cell>
          <cell r="F852" t="str">
            <v>Leo Lin</v>
          </cell>
          <cell r="G852" t="str">
            <v xml:space="preserve">Branch Manager                </v>
          </cell>
          <cell r="H852">
            <v>6046658008</v>
          </cell>
        </row>
        <row r="853">
          <cell r="C853">
            <v>7120</v>
          </cell>
          <cell r="D853" t="str">
            <v>Shirley</v>
          </cell>
          <cell r="E853" t="str">
            <v>Ma</v>
          </cell>
          <cell r="F853" t="str">
            <v>Shirley Ma</v>
          </cell>
          <cell r="G853" t="str">
            <v xml:space="preserve">Branch Manager                </v>
          </cell>
          <cell r="H853">
            <v>6046656311</v>
          </cell>
        </row>
        <row r="854">
          <cell r="C854">
            <v>7121</v>
          </cell>
          <cell r="D854" t="str">
            <v>Elena</v>
          </cell>
          <cell r="E854" t="str">
            <v>Eid</v>
          </cell>
          <cell r="F854" t="str">
            <v>Elena Eid</v>
          </cell>
          <cell r="G854" t="str">
            <v xml:space="preserve">Branch Manager                </v>
          </cell>
          <cell r="H854">
            <v>5144532080</v>
          </cell>
        </row>
        <row r="855">
          <cell r="C855">
            <v>7153</v>
          </cell>
          <cell r="D855" t="str">
            <v>Shelley</v>
          </cell>
          <cell r="E855" t="str">
            <v>Barker</v>
          </cell>
          <cell r="F855" t="str">
            <v>Shelley Barker</v>
          </cell>
          <cell r="G855" t="str">
            <v xml:space="preserve">Branch Manager                </v>
          </cell>
          <cell r="H855">
            <v>9026793888</v>
          </cell>
        </row>
        <row r="856">
          <cell r="C856">
            <v>7159</v>
          </cell>
          <cell r="D856" t="str">
            <v>Sharon</v>
          </cell>
          <cell r="F856" t="str">
            <v xml:space="preserve">Sharon </v>
          </cell>
        </row>
        <row r="857">
          <cell r="C857">
            <v>7171</v>
          </cell>
          <cell r="D857" t="str">
            <v>Karen</v>
          </cell>
          <cell r="E857" t="str">
            <v>Kroon</v>
          </cell>
          <cell r="F857" t="str">
            <v>Karen Kroon</v>
          </cell>
          <cell r="G857" t="str">
            <v xml:space="preserve">Branch Manager                </v>
          </cell>
          <cell r="H857">
            <v>5146305022</v>
          </cell>
        </row>
        <row r="858">
          <cell r="C858">
            <v>7191</v>
          </cell>
          <cell r="D858" t="str">
            <v>Lucie</v>
          </cell>
          <cell r="E858" t="str">
            <v>Crevier</v>
          </cell>
          <cell r="F858" t="str">
            <v>Lucie Crevier</v>
          </cell>
          <cell r="G858" t="str">
            <v xml:space="preserve">Branch Manager                </v>
          </cell>
          <cell r="H858">
            <v>5146303385</v>
          </cell>
        </row>
        <row r="859">
          <cell r="C859">
            <v>7200</v>
          </cell>
          <cell r="D859" t="str">
            <v>Robert</v>
          </cell>
          <cell r="E859" t="str">
            <v>Lydon</v>
          </cell>
          <cell r="F859" t="str">
            <v>Robert Lydon</v>
          </cell>
          <cell r="G859" t="str">
            <v xml:space="preserve">Branch Manager                </v>
          </cell>
          <cell r="H859">
            <v>6046653118</v>
          </cell>
        </row>
        <row r="860">
          <cell r="C860">
            <v>7218</v>
          </cell>
          <cell r="D860" t="str">
            <v>Glen</v>
          </cell>
          <cell r="E860" t="str">
            <v>Geiger</v>
          </cell>
          <cell r="F860" t="str">
            <v>Glen Geiger</v>
          </cell>
          <cell r="G860" t="str">
            <v xml:space="preserve">Branch Manager                </v>
          </cell>
          <cell r="H860">
            <v>3067802873</v>
          </cell>
        </row>
        <row r="861">
          <cell r="C861">
            <v>7268</v>
          </cell>
          <cell r="D861" t="str">
            <v>Denise</v>
          </cell>
          <cell r="E861" t="str">
            <v>Burt</v>
          </cell>
          <cell r="F861" t="str">
            <v>Denise Burt</v>
          </cell>
          <cell r="G861" t="str">
            <v xml:space="preserve">Branch Manager                </v>
          </cell>
          <cell r="H861">
            <v>3068825382</v>
          </cell>
        </row>
        <row r="862">
          <cell r="C862">
            <v>7269</v>
          </cell>
          <cell r="D862" t="str">
            <v>Doug</v>
          </cell>
          <cell r="E862" t="str">
            <v>Camrud</v>
          </cell>
          <cell r="F862" t="str">
            <v>Doug Camrud</v>
          </cell>
          <cell r="G862" t="str">
            <v xml:space="preserve">Branch Manager                </v>
          </cell>
          <cell r="H862">
            <v>4033823837</v>
          </cell>
        </row>
        <row r="863">
          <cell r="C863">
            <v>7287</v>
          </cell>
          <cell r="D863" t="str">
            <v>Carla</v>
          </cell>
          <cell r="E863" t="str">
            <v>Anjos</v>
          </cell>
          <cell r="F863" t="str">
            <v>Carla Anjos</v>
          </cell>
          <cell r="G863" t="str">
            <v xml:space="preserve">Branch Manager                </v>
          </cell>
          <cell r="H863">
            <v>2049886103</v>
          </cell>
        </row>
        <row r="864">
          <cell r="C864">
            <v>7311</v>
          </cell>
          <cell r="D864" t="str">
            <v>Ginette</v>
          </cell>
          <cell r="E864" t="str">
            <v>Sansregret</v>
          </cell>
          <cell r="F864" t="str">
            <v>Ginette Sansregret</v>
          </cell>
          <cell r="G864" t="str">
            <v xml:space="preserve">Branch Manager                </v>
          </cell>
          <cell r="H864">
            <v>4508346757</v>
          </cell>
        </row>
        <row r="865">
          <cell r="C865">
            <v>7319</v>
          </cell>
          <cell r="D865" t="str">
            <v>Shirley</v>
          </cell>
          <cell r="E865" t="str">
            <v>Deen</v>
          </cell>
          <cell r="F865" t="str">
            <v>Shirley Deen</v>
          </cell>
          <cell r="G865" t="str">
            <v xml:space="preserve">Branch Manager                </v>
          </cell>
          <cell r="H865">
            <v>4033823906</v>
          </cell>
        </row>
        <row r="866">
          <cell r="C866">
            <v>7360</v>
          </cell>
          <cell r="D866" t="str">
            <v>Bob</v>
          </cell>
          <cell r="E866" t="str">
            <v>Yau</v>
          </cell>
          <cell r="F866" t="str">
            <v>Bob Yau</v>
          </cell>
          <cell r="G866" t="str">
            <v xml:space="preserve">Branch Manager                </v>
          </cell>
          <cell r="H866">
            <v>6046653171</v>
          </cell>
        </row>
        <row r="867">
          <cell r="C867">
            <v>7378</v>
          </cell>
          <cell r="D867" t="str">
            <v>Cheryl</v>
          </cell>
          <cell r="E867" t="str">
            <v>Feader</v>
          </cell>
          <cell r="F867" t="str">
            <v>Cheryl Feader</v>
          </cell>
          <cell r="G867" t="str">
            <v xml:space="preserve">Branch Manager                </v>
          </cell>
          <cell r="H867">
            <v>3069333750</v>
          </cell>
        </row>
        <row r="868">
          <cell r="C868">
            <v>7379</v>
          </cell>
          <cell r="D868" t="str">
            <v>Brian</v>
          </cell>
          <cell r="E868" t="str">
            <v>Bradley</v>
          </cell>
          <cell r="F868" t="str">
            <v>Brian Bradley</v>
          </cell>
          <cell r="G868" t="str">
            <v xml:space="preserve">Branch Manager                </v>
          </cell>
          <cell r="H868">
            <v>4033823950</v>
          </cell>
        </row>
        <row r="869">
          <cell r="C869">
            <v>7381</v>
          </cell>
          <cell r="D869" t="str">
            <v>Raymonde</v>
          </cell>
          <cell r="E869" t="str">
            <v>Ross</v>
          </cell>
          <cell r="F869" t="str">
            <v>Raymonde Ross</v>
          </cell>
          <cell r="G869" t="str">
            <v xml:space="preserve">Branch Manager                </v>
          </cell>
          <cell r="H869">
            <v>4187256022</v>
          </cell>
        </row>
        <row r="870">
          <cell r="C870">
            <v>7388</v>
          </cell>
          <cell r="D870" t="str">
            <v>Colleen</v>
          </cell>
          <cell r="E870" t="str">
            <v>Hill</v>
          </cell>
          <cell r="F870" t="str">
            <v>Colleen Hill</v>
          </cell>
          <cell r="G870" t="str">
            <v xml:space="preserve">Branch Manager                </v>
          </cell>
          <cell r="H870">
            <v>3069333482</v>
          </cell>
        </row>
        <row r="871">
          <cell r="C871">
            <v>7408</v>
          </cell>
          <cell r="D871" t="str">
            <v>Diane</v>
          </cell>
          <cell r="E871" t="str">
            <v>Serson</v>
          </cell>
          <cell r="F871" t="str">
            <v>Diane Serson</v>
          </cell>
          <cell r="G871" t="str">
            <v xml:space="preserve">Branch Manager                </v>
          </cell>
          <cell r="H871">
            <v>3066683863</v>
          </cell>
        </row>
        <row r="872">
          <cell r="C872">
            <v>7412</v>
          </cell>
          <cell r="D872" t="str">
            <v>April</v>
          </cell>
          <cell r="E872" t="str">
            <v>Mantle</v>
          </cell>
          <cell r="F872" t="str">
            <v>April Mantle</v>
          </cell>
          <cell r="G872" t="str">
            <v xml:space="preserve">Branch Manager                </v>
          </cell>
          <cell r="H872">
            <v>9054696242</v>
          </cell>
        </row>
        <row r="873">
          <cell r="C873">
            <v>7418</v>
          </cell>
          <cell r="D873" t="str">
            <v>Dawn</v>
          </cell>
          <cell r="E873" t="str">
            <v>Kyle</v>
          </cell>
          <cell r="F873" t="str">
            <v>Dawn Kyle</v>
          </cell>
          <cell r="G873" t="str">
            <v xml:space="preserve">Branch Manager                </v>
          </cell>
          <cell r="H873">
            <v>3069333765</v>
          </cell>
        </row>
        <row r="874">
          <cell r="C874">
            <v>7437</v>
          </cell>
          <cell r="D874" t="str">
            <v>Kathy</v>
          </cell>
          <cell r="E874" t="str">
            <v>Olson</v>
          </cell>
          <cell r="F874" t="str">
            <v>Kathy Olson</v>
          </cell>
          <cell r="G874" t="str">
            <v xml:space="preserve">Branch Manager                </v>
          </cell>
          <cell r="H874">
            <v>2049886034</v>
          </cell>
        </row>
        <row r="875">
          <cell r="C875">
            <v>7440</v>
          </cell>
          <cell r="D875" t="str">
            <v>Victor</v>
          </cell>
          <cell r="E875" t="str">
            <v>Leung</v>
          </cell>
          <cell r="F875" t="str">
            <v>Victor Leung</v>
          </cell>
          <cell r="G875" t="str">
            <v xml:space="preserve">Branch Manager                </v>
          </cell>
          <cell r="H875">
            <v>6046650896</v>
          </cell>
        </row>
        <row r="876">
          <cell r="C876">
            <v>7451</v>
          </cell>
          <cell r="D876" t="str">
            <v>France</v>
          </cell>
          <cell r="E876" t="str">
            <v>Dassylva</v>
          </cell>
          <cell r="F876" t="str">
            <v>France Dassylva</v>
          </cell>
          <cell r="G876" t="str">
            <v xml:space="preserve">Branch Manager                </v>
          </cell>
          <cell r="H876">
            <v>4182754782</v>
          </cell>
        </row>
        <row r="877">
          <cell r="C877">
            <v>7472</v>
          </cell>
          <cell r="D877" t="str">
            <v>Laura</v>
          </cell>
          <cell r="E877" t="str">
            <v>Dipiero</v>
          </cell>
          <cell r="F877" t="str">
            <v>Laura Dipiero</v>
          </cell>
          <cell r="G877" t="str">
            <v xml:space="preserve">Branch Manager                </v>
          </cell>
          <cell r="H877">
            <v>9058324489</v>
          </cell>
        </row>
        <row r="878">
          <cell r="C878">
            <v>7488</v>
          </cell>
          <cell r="D878" t="str">
            <v>Jeremy</v>
          </cell>
          <cell r="E878" t="str">
            <v>Batting</v>
          </cell>
          <cell r="F878" t="str">
            <v>Jeremy Batting</v>
          </cell>
          <cell r="G878" t="str">
            <v xml:space="preserve">Branch Manager                </v>
          </cell>
          <cell r="H878">
            <v>3066683873</v>
          </cell>
        </row>
        <row r="879">
          <cell r="C879">
            <v>7489</v>
          </cell>
          <cell r="D879" t="str">
            <v>Amy</v>
          </cell>
          <cell r="E879" t="str">
            <v>Henry</v>
          </cell>
          <cell r="F879" t="str">
            <v>Amy Henry</v>
          </cell>
          <cell r="G879" t="str">
            <v xml:space="preserve">Branch Manager                </v>
          </cell>
          <cell r="H879">
            <v>7807903211</v>
          </cell>
        </row>
        <row r="880">
          <cell r="C880">
            <v>7489</v>
          </cell>
          <cell r="D880" t="str">
            <v>Darren</v>
          </cell>
          <cell r="E880" t="str">
            <v>Henry</v>
          </cell>
          <cell r="F880" t="str">
            <v>Darren Henry</v>
          </cell>
          <cell r="G880" t="str">
            <v xml:space="preserve">Branch Manager                </v>
          </cell>
          <cell r="H880">
            <v>7807903201</v>
          </cell>
        </row>
        <row r="881">
          <cell r="C881">
            <v>7497</v>
          </cell>
          <cell r="D881" t="str">
            <v>Karen</v>
          </cell>
          <cell r="E881" t="str">
            <v>Laliberte</v>
          </cell>
          <cell r="F881" t="str">
            <v>Karen Laliberte</v>
          </cell>
          <cell r="G881" t="str">
            <v xml:space="preserve">Branch Manager                </v>
          </cell>
          <cell r="H881">
            <v>2049886483</v>
          </cell>
        </row>
        <row r="882">
          <cell r="C882">
            <v>7497</v>
          </cell>
          <cell r="D882" t="str">
            <v>Kathleen</v>
          </cell>
          <cell r="E882" t="str">
            <v>Michaluk</v>
          </cell>
          <cell r="F882" t="str">
            <v>Kathleen Michaluk</v>
          </cell>
          <cell r="G882" t="str">
            <v xml:space="preserve">Branch Manager                </v>
          </cell>
          <cell r="H882">
            <v>2049886483</v>
          </cell>
        </row>
        <row r="883">
          <cell r="C883">
            <v>7522</v>
          </cell>
          <cell r="D883" t="str">
            <v>Sandra</v>
          </cell>
          <cell r="E883" t="str">
            <v>Chevrier</v>
          </cell>
          <cell r="F883" t="str">
            <v>Sandra Chevrier</v>
          </cell>
          <cell r="G883" t="str">
            <v xml:space="preserve">Branch Manager (Small Branch) </v>
          </cell>
          <cell r="H883">
            <v>9059363862</v>
          </cell>
        </row>
        <row r="884">
          <cell r="C884">
            <v>7542</v>
          </cell>
          <cell r="D884" t="str">
            <v>Kim</v>
          </cell>
          <cell r="E884" t="str">
            <v>Tasse</v>
          </cell>
          <cell r="F884" t="str">
            <v>Kim Tasse</v>
          </cell>
          <cell r="G884" t="str">
            <v xml:space="preserve">Branch Manager                </v>
          </cell>
          <cell r="H884">
            <v>6133921687</v>
          </cell>
        </row>
        <row r="885">
          <cell r="C885">
            <v>7572</v>
          </cell>
          <cell r="D885" t="str">
            <v>Pauline</v>
          </cell>
          <cell r="E885" t="str">
            <v>Robidoux</v>
          </cell>
          <cell r="F885" t="str">
            <v>Pauline Robidoux</v>
          </cell>
          <cell r="G885" t="str">
            <v xml:space="preserve">Branch Manager                </v>
          </cell>
          <cell r="H885">
            <v>7058974100</v>
          </cell>
        </row>
        <row r="886">
          <cell r="C886">
            <v>7582</v>
          </cell>
          <cell r="D886" t="str">
            <v>Travis</v>
          </cell>
          <cell r="E886" t="str">
            <v>Hooper</v>
          </cell>
          <cell r="F886" t="str">
            <v>Travis Hooper</v>
          </cell>
          <cell r="G886" t="str">
            <v xml:space="preserve">Branch Manager                </v>
          </cell>
          <cell r="H886">
            <v>5196277982</v>
          </cell>
        </row>
        <row r="887">
          <cell r="C887">
            <v>7591</v>
          </cell>
          <cell r="D887" t="str">
            <v>Hasmeeg</v>
          </cell>
          <cell r="E887" t="str">
            <v>Apekian</v>
          </cell>
          <cell r="F887" t="str">
            <v>Hasmeeg Apekian</v>
          </cell>
          <cell r="G887" t="str">
            <v xml:space="preserve">Branch Manager                </v>
          </cell>
          <cell r="H887">
            <v>4506211176</v>
          </cell>
        </row>
        <row r="888">
          <cell r="C888">
            <v>7598</v>
          </cell>
          <cell r="D888" t="str">
            <v>Twyla</v>
          </cell>
          <cell r="E888" t="str">
            <v>Thoen</v>
          </cell>
          <cell r="F888" t="str">
            <v>Twyla Thoen</v>
          </cell>
          <cell r="G888" t="str">
            <v xml:space="preserve">Branch Manager                </v>
          </cell>
          <cell r="H888">
            <v>3069333575</v>
          </cell>
        </row>
        <row r="889">
          <cell r="C889">
            <v>7599</v>
          </cell>
          <cell r="D889" t="str">
            <v>John</v>
          </cell>
          <cell r="E889" t="str">
            <v>Dobbin</v>
          </cell>
          <cell r="F889" t="str">
            <v>John Dobbin</v>
          </cell>
          <cell r="G889" t="str">
            <v xml:space="preserve">Branch Manager                </v>
          </cell>
          <cell r="H889">
            <v>4035286969</v>
          </cell>
        </row>
        <row r="890">
          <cell r="C890">
            <v>7600</v>
          </cell>
          <cell r="D890" t="str">
            <v>Bob</v>
          </cell>
          <cell r="E890" t="str">
            <v>Morehouse</v>
          </cell>
          <cell r="F890" t="str">
            <v>Bob Morehouse</v>
          </cell>
          <cell r="G890" t="str">
            <v xml:space="preserve">Branch Manager                </v>
          </cell>
          <cell r="H890">
            <v>6042226830</v>
          </cell>
        </row>
        <row r="891">
          <cell r="C891">
            <v>7619</v>
          </cell>
          <cell r="D891" t="str">
            <v>Chris</v>
          </cell>
          <cell r="E891" t="str">
            <v>Bessant</v>
          </cell>
          <cell r="F891" t="str">
            <v>Chris Bessant</v>
          </cell>
          <cell r="G891" t="str">
            <v xml:space="preserve">Branch Manager                </v>
          </cell>
          <cell r="H891">
            <v>4035286436</v>
          </cell>
        </row>
        <row r="892">
          <cell r="C892">
            <v>7661</v>
          </cell>
          <cell r="D892" t="str">
            <v>Marielle</v>
          </cell>
          <cell r="E892" t="str">
            <v>Pellerin</v>
          </cell>
          <cell r="F892" t="str">
            <v>Marielle Pellerin</v>
          </cell>
          <cell r="G892" t="str">
            <v xml:space="preserve">Branch Manager                </v>
          </cell>
          <cell r="H892">
            <v>8197634035</v>
          </cell>
        </row>
        <row r="893">
          <cell r="C893">
            <v>7671</v>
          </cell>
          <cell r="D893" t="str">
            <v>Line</v>
          </cell>
          <cell r="E893" t="str">
            <v>Arbour</v>
          </cell>
          <cell r="F893" t="str">
            <v>Line Arbour</v>
          </cell>
          <cell r="G893" t="str">
            <v xml:space="preserve">Branch Manager                </v>
          </cell>
          <cell r="H893">
            <v>5146848111</v>
          </cell>
        </row>
        <row r="894">
          <cell r="C894">
            <v>7680</v>
          </cell>
          <cell r="D894" t="str">
            <v>Nikki</v>
          </cell>
          <cell r="E894" t="str">
            <v>Voutsilakos</v>
          </cell>
          <cell r="F894" t="str">
            <v>Nikki Voutsilakos</v>
          </cell>
          <cell r="G894" t="str">
            <v xml:space="preserve">Branch Manager                </v>
          </cell>
          <cell r="H894">
            <v>6046650577</v>
          </cell>
        </row>
        <row r="895">
          <cell r="C895">
            <v>7692</v>
          </cell>
          <cell r="D895" t="str">
            <v>Adam</v>
          </cell>
          <cell r="E895" t="str">
            <v>Strain</v>
          </cell>
          <cell r="F895" t="str">
            <v>Adam Strain</v>
          </cell>
          <cell r="G895" t="str">
            <v xml:space="preserve">Branch Manager                </v>
          </cell>
          <cell r="H895">
            <v>5197478694</v>
          </cell>
        </row>
        <row r="896">
          <cell r="C896">
            <v>7700</v>
          </cell>
          <cell r="D896" t="str">
            <v>Karl</v>
          </cell>
          <cell r="E896" t="str">
            <v>Sterk</v>
          </cell>
          <cell r="F896" t="str">
            <v>Karl Sterk</v>
          </cell>
          <cell r="G896" t="str">
            <v xml:space="preserve">Branch Manager                </v>
          </cell>
          <cell r="H896">
            <v>6049817975</v>
          </cell>
        </row>
        <row r="897">
          <cell r="C897">
            <v>7703</v>
          </cell>
          <cell r="D897" t="str">
            <v>Annette</v>
          </cell>
          <cell r="E897" t="str">
            <v>Leblanc</v>
          </cell>
          <cell r="F897" t="str">
            <v>Annette Leblanc</v>
          </cell>
          <cell r="G897" t="str">
            <v xml:space="preserve">Branch Manager                </v>
          </cell>
          <cell r="H897">
            <v>9025426100</v>
          </cell>
        </row>
        <row r="898">
          <cell r="C898">
            <v>7711</v>
          </cell>
          <cell r="D898" t="str">
            <v>Claudia</v>
          </cell>
          <cell r="E898" t="str">
            <v>Bergeron</v>
          </cell>
          <cell r="F898" t="str">
            <v>Claudia Bergeron</v>
          </cell>
          <cell r="G898" t="str">
            <v xml:space="preserve">Branch Manager                </v>
          </cell>
          <cell r="H898">
            <v>8193264316</v>
          </cell>
        </row>
        <row r="899">
          <cell r="C899">
            <v>7712</v>
          </cell>
          <cell r="D899" t="str">
            <v>Joan</v>
          </cell>
          <cell r="E899" t="str">
            <v>Roblin</v>
          </cell>
          <cell r="F899" t="str">
            <v>Joan Roblin</v>
          </cell>
          <cell r="G899" t="str">
            <v xml:space="preserve">Branch Manager                </v>
          </cell>
          <cell r="H899">
            <v>5197475942</v>
          </cell>
        </row>
        <row r="900">
          <cell r="C900">
            <v>7721</v>
          </cell>
          <cell r="D900" t="str">
            <v>Diane</v>
          </cell>
          <cell r="E900" t="str">
            <v>Chapdelaine</v>
          </cell>
          <cell r="F900" t="str">
            <v>Diane Chapdelaine</v>
          </cell>
          <cell r="G900" t="str">
            <v xml:space="preserve">Branch Manager                </v>
          </cell>
          <cell r="H900">
            <v>4506534831</v>
          </cell>
        </row>
        <row r="901">
          <cell r="C901">
            <v>7722</v>
          </cell>
          <cell r="D901" t="str">
            <v>Robin</v>
          </cell>
          <cell r="E901" t="str">
            <v>Maj</v>
          </cell>
          <cell r="F901" t="str">
            <v>Robin Maj</v>
          </cell>
          <cell r="G901" t="str">
            <v xml:space="preserve">Branch Manager                </v>
          </cell>
          <cell r="H901">
            <v>7058562452</v>
          </cell>
        </row>
        <row r="902">
          <cell r="C902">
            <v>7731</v>
          </cell>
          <cell r="D902" t="str">
            <v>Lyncia</v>
          </cell>
          <cell r="E902" t="str">
            <v>Grenier</v>
          </cell>
          <cell r="F902" t="str">
            <v>Lyncia Grenier</v>
          </cell>
          <cell r="G902" t="str">
            <v xml:space="preserve">Branch Manager                </v>
          </cell>
          <cell r="H902">
            <v>4182271670</v>
          </cell>
        </row>
        <row r="903">
          <cell r="C903">
            <v>7741</v>
          </cell>
          <cell r="D903" t="str">
            <v>Nathalie</v>
          </cell>
          <cell r="E903" t="str">
            <v>Demers</v>
          </cell>
          <cell r="F903" t="str">
            <v>Nathalie Demers</v>
          </cell>
          <cell r="G903" t="str">
            <v xml:space="preserve">Branch Manager                </v>
          </cell>
          <cell r="H903">
            <v>4186794739</v>
          </cell>
        </row>
        <row r="904">
          <cell r="C904">
            <v>7742</v>
          </cell>
          <cell r="D904" t="str">
            <v>Rachel</v>
          </cell>
          <cell r="E904" t="str">
            <v>Turcotte</v>
          </cell>
          <cell r="F904" t="str">
            <v>Rachel Turcotte</v>
          </cell>
          <cell r="G904" t="str">
            <v xml:space="preserve">Branch Manager                </v>
          </cell>
          <cell r="H904">
            <v>9057356443</v>
          </cell>
        </row>
        <row r="905">
          <cell r="C905">
            <v>7748</v>
          </cell>
          <cell r="D905" t="str">
            <v>Rob</v>
          </cell>
          <cell r="E905" t="str">
            <v>Sajtos</v>
          </cell>
          <cell r="F905" t="str">
            <v>Rob Sajtos</v>
          </cell>
          <cell r="G905" t="str">
            <v xml:space="preserve">Branch Manager                </v>
          </cell>
          <cell r="H905">
            <v>3069333590</v>
          </cell>
        </row>
        <row r="906">
          <cell r="C906">
            <v>7751</v>
          </cell>
          <cell r="D906" t="str">
            <v>Sylvie</v>
          </cell>
          <cell r="E906" t="str">
            <v>St-Pierre</v>
          </cell>
          <cell r="F906" t="str">
            <v>Sylvie St-Pierre</v>
          </cell>
          <cell r="G906" t="str">
            <v xml:space="preserve">Branch Manager                </v>
          </cell>
          <cell r="H906">
            <v>4504725323</v>
          </cell>
        </row>
        <row r="907">
          <cell r="C907">
            <v>7758</v>
          </cell>
          <cell r="D907" t="str">
            <v>Kathy</v>
          </cell>
          <cell r="E907" t="str">
            <v>Richard</v>
          </cell>
          <cell r="F907" t="str">
            <v>Kathy Richard</v>
          </cell>
          <cell r="G907" t="str">
            <v xml:space="preserve">Branch Manager                </v>
          </cell>
          <cell r="H907">
            <v>3069333623</v>
          </cell>
        </row>
        <row r="908">
          <cell r="C908">
            <v>7758</v>
          </cell>
          <cell r="D908" t="str">
            <v>David</v>
          </cell>
          <cell r="E908" t="str">
            <v>Gisi</v>
          </cell>
          <cell r="F908" t="str">
            <v>David Gisi</v>
          </cell>
          <cell r="G908" t="str">
            <v xml:space="preserve">Branch Manager                </v>
          </cell>
          <cell r="H908">
            <v>3069333647</v>
          </cell>
        </row>
        <row r="909">
          <cell r="C909">
            <v>7760</v>
          </cell>
          <cell r="D909" t="str">
            <v>Chris</v>
          </cell>
          <cell r="E909" t="str">
            <v>Thorne</v>
          </cell>
          <cell r="F909" t="str">
            <v>Chris Thorne</v>
          </cell>
          <cell r="G909" t="str">
            <v xml:space="preserve">Branch Manager                </v>
          </cell>
          <cell r="H909">
            <v>6044826823</v>
          </cell>
        </row>
        <row r="910">
          <cell r="C910">
            <v>7782</v>
          </cell>
          <cell r="D910" t="str">
            <v>Ted</v>
          </cell>
          <cell r="E910" t="str">
            <v>Marunchak</v>
          </cell>
          <cell r="F910" t="str">
            <v>Ted Marunchak</v>
          </cell>
          <cell r="G910" t="str">
            <v xml:space="preserve">Branch Manager                </v>
          </cell>
          <cell r="H910">
            <v>8074731315</v>
          </cell>
        </row>
        <row r="911">
          <cell r="C911">
            <v>7811</v>
          </cell>
          <cell r="D911" t="str">
            <v>Diane</v>
          </cell>
          <cell r="E911" t="str">
            <v>Lapointe</v>
          </cell>
          <cell r="F911" t="str">
            <v>Diane Lapointe</v>
          </cell>
          <cell r="G911" t="str">
            <v xml:space="preserve">Branch Manager                </v>
          </cell>
          <cell r="H911">
            <v>4507717305</v>
          </cell>
        </row>
        <row r="912">
          <cell r="C912">
            <v>7813</v>
          </cell>
          <cell r="D912" t="str">
            <v>Berton</v>
          </cell>
          <cell r="E912" t="str">
            <v>Murphy</v>
          </cell>
          <cell r="F912" t="str">
            <v>Berton Murphy</v>
          </cell>
          <cell r="G912" t="str">
            <v xml:space="preserve">Branch Manager                </v>
          </cell>
          <cell r="H912">
            <v>9027421447</v>
          </cell>
        </row>
        <row r="913">
          <cell r="C913">
            <v>7817</v>
          </cell>
          <cell r="D913" t="str">
            <v>Ray</v>
          </cell>
          <cell r="E913" t="str">
            <v>Wang</v>
          </cell>
          <cell r="F913" t="str">
            <v>Ray Wang</v>
          </cell>
          <cell r="G913" t="str">
            <v xml:space="preserve">Branch Manager                </v>
          </cell>
          <cell r="H913">
            <v>2049883310</v>
          </cell>
        </row>
        <row r="914">
          <cell r="C914">
            <v>7818</v>
          </cell>
          <cell r="D914" t="str">
            <v>Richard</v>
          </cell>
          <cell r="E914" t="str">
            <v>Rapisarda</v>
          </cell>
          <cell r="F914" t="str">
            <v>Richard Rapisarda</v>
          </cell>
          <cell r="G914" t="str">
            <v xml:space="preserve">Branch Manager                </v>
          </cell>
          <cell r="H914">
            <v>3064354460</v>
          </cell>
        </row>
        <row r="915">
          <cell r="C915">
            <v>7840</v>
          </cell>
          <cell r="D915" t="str">
            <v>Lonny</v>
          </cell>
          <cell r="E915" t="str">
            <v>Wiebe</v>
          </cell>
          <cell r="F915" t="str">
            <v>Lonny Wiebe</v>
          </cell>
          <cell r="G915" t="str">
            <v xml:space="preserve">Branch Manager                </v>
          </cell>
          <cell r="H915">
            <v>2505677206</v>
          </cell>
        </row>
        <row r="916">
          <cell r="C916">
            <v>7841</v>
          </cell>
          <cell r="D916" t="str">
            <v>Michele</v>
          </cell>
          <cell r="E916" t="str">
            <v>Filion</v>
          </cell>
          <cell r="F916" t="str">
            <v>Michele Filion</v>
          </cell>
          <cell r="G916" t="str">
            <v xml:space="preserve">Branch Manager                </v>
          </cell>
          <cell r="H916">
            <v>4505697742</v>
          </cell>
        </row>
        <row r="917">
          <cell r="C917">
            <v>7871</v>
          </cell>
          <cell r="D917" t="str">
            <v>Anik</v>
          </cell>
          <cell r="E917" t="str">
            <v>Leonard</v>
          </cell>
          <cell r="F917" t="str">
            <v>Anik Leonard</v>
          </cell>
          <cell r="G917" t="str">
            <v xml:space="preserve">Branch Manager                </v>
          </cell>
          <cell r="H917">
            <v>4503581286</v>
          </cell>
        </row>
        <row r="918">
          <cell r="C918">
            <v>7882</v>
          </cell>
          <cell r="D918" t="str">
            <v>Glenda</v>
          </cell>
          <cell r="E918" t="str">
            <v>Jamieson</v>
          </cell>
          <cell r="F918" t="str">
            <v>Glenda Jamieson</v>
          </cell>
          <cell r="G918" t="str">
            <v xml:space="preserve">Branch Manager                </v>
          </cell>
          <cell r="H918">
            <v>5195341154</v>
          </cell>
        </row>
        <row r="919">
          <cell r="C919">
            <v>7902</v>
          </cell>
          <cell r="D919" t="str">
            <v>Kathleen</v>
          </cell>
          <cell r="E919" t="str">
            <v>Knezevic</v>
          </cell>
          <cell r="F919" t="str">
            <v>Kathleen Knezevic</v>
          </cell>
          <cell r="G919" t="str">
            <v xml:space="preserve">Branch Manager                </v>
          </cell>
          <cell r="H919">
            <v>6137742625</v>
          </cell>
        </row>
        <row r="920">
          <cell r="C920">
            <v>7920</v>
          </cell>
          <cell r="D920" t="str">
            <v>Scott</v>
          </cell>
          <cell r="E920" t="str">
            <v>Johnstone</v>
          </cell>
          <cell r="F920" t="str">
            <v>Scott Johnstone</v>
          </cell>
          <cell r="G920" t="str">
            <v xml:space="preserve">Branch Manager                </v>
          </cell>
          <cell r="H920">
            <v>2505584301</v>
          </cell>
        </row>
        <row r="921">
          <cell r="C921">
            <v>7929</v>
          </cell>
          <cell r="D921" t="str">
            <v>Carmen</v>
          </cell>
          <cell r="E921" t="str">
            <v>Dubas</v>
          </cell>
          <cell r="F921" t="str">
            <v>Carmen Dubas</v>
          </cell>
          <cell r="G921" t="str">
            <v xml:space="preserve">Branch Manager                </v>
          </cell>
          <cell r="H921">
            <v>7809391140</v>
          </cell>
        </row>
        <row r="922">
          <cell r="C922">
            <v>7930</v>
          </cell>
          <cell r="D922" t="str">
            <v>Bill</v>
          </cell>
          <cell r="E922" t="str">
            <v>Miller</v>
          </cell>
          <cell r="F922" t="str">
            <v>Bill Miller</v>
          </cell>
          <cell r="G922" t="str">
            <v xml:space="preserve">Branch Manager                </v>
          </cell>
          <cell r="H922">
            <v>2502605455</v>
          </cell>
        </row>
        <row r="923">
          <cell r="C923">
            <v>7941</v>
          </cell>
          <cell r="D923" t="str">
            <v>Teresa</v>
          </cell>
          <cell r="E923" t="str">
            <v>Rocca</v>
          </cell>
          <cell r="F923" t="str">
            <v>Teresa Rocca</v>
          </cell>
          <cell r="G923" t="str">
            <v xml:space="preserve">Branch Manager                </v>
          </cell>
          <cell r="H923">
            <v>4509236143</v>
          </cell>
        </row>
        <row r="924">
          <cell r="C924">
            <v>7942</v>
          </cell>
          <cell r="D924" t="str">
            <v>Frances</v>
          </cell>
          <cell r="E924" t="str">
            <v>Savoni</v>
          </cell>
          <cell r="F924" t="str">
            <v>Frances Savoni</v>
          </cell>
          <cell r="G924" t="str">
            <v xml:space="preserve">Branch Manager                </v>
          </cell>
          <cell r="H924">
            <v>5199661130</v>
          </cell>
        </row>
        <row r="925">
          <cell r="C925">
            <v>7947</v>
          </cell>
          <cell r="D925" t="str">
            <v>Mark</v>
          </cell>
          <cell r="E925" t="str">
            <v>Hunter</v>
          </cell>
          <cell r="F925" t="str">
            <v>Mark Hunter</v>
          </cell>
          <cell r="G925" t="str">
            <v xml:space="preserve">Branch Manager                </v>
          </cell>
          <cell r="H925" t="str">
            <v xml:space="preserve">            </v>
          </cell>
        </row>
        <row r="926">
          <cell r="C926">
            <v>7947</v>
          </cell>
          <cell r="D926" t="str">
            <v>Kelly</v>
          </cell>
          <cell r="E926" t="str">
            <v>Reaume</v>
          </cell>
          <cell r="F926" t="str">
            <v>Kelly Reaume</v>
          </cell>
          <cell r="G926" t="str">
            <v xml:space="preserve">Branch Manager                </v>
          </cell>
          <cell r="H926">
            <v>2049883505</v>
          </cell>
        </row>
        <row r="927">
          <cell r="C927">
            <v>7950</v>
          </cell>
          <cell r="D927" t="str">
            <v>Leea</v>
          </cell>
          <cell r="E927" t="str">
            <v>Lawson</v>
          </cell>
          <cell r="F927" t="str">
            <v>Leea Lawson</v>
          </cell>
          <cell r="G927" t="str">
            <v xml:space="preserve">Branch Manager                </v>
          </cell>
          <cell r="H927">
            <v>2502605435</v>
          </cell>
        </row>
        <row r="928">
          <cell r="C928">
            <v>7952</v>
          </cell>
          <cell r="D928" t="str">
            <v>Michael</v>
          </cell>
          <cell r="E928" t="str">
            <v>Tehan</v>
          </cell>
          <cell r="F928" t="str">
            <v>Michael Tehan</v>
          </cell>
          <cell r="G928" t="str">
            <v xml:space="preserve">Branch Manager                </v>
          </cell>
          <cell r="H928">
            <v>5192561965</v>
          </cell>
        </row>
        <row r="929">
          <cell r="C929">
            <v>8000</v>
          </cell>
          <cell r="D929" t="str">
            <v>Howard</v>
          </cell>
          <cell r="E929" t="str">
            <v>Liptrot</v>
          </cell>
          <cell r="F929" t="str">
            <v>Howard Liptrot</v>
          </cell>
          <cell r="G929" t="str">
            <v xml:space="preserve">Branch Manager                </v>
          </cell>
          <cell r="H929">
            <v>2503564532</v>
          </cell>
        </row>
        <row r="930">
          <cell r="C930">
            <v>8002</v>
          </cell>
          <cell r="D930" t="str">
            <v>Amanda</v>
          </cell>
          <cell r="E930" t="str">
            <v>Robert</v>
          </cell>
          <cell r="F930" t="str">
            <v>Amanda Robert</v>
          </cell>
          <cell r="G930" t="str">
            <v xml:space="preserve">Branch Manager                </v>
          </cell>
          <cell r="H930">
            <v>5199447860</v>
          </cell>
        </row>
        <row r="931">
          <cell r="C931">
            <v>8022</v>
          </cell>
          <cell r="D931" t="str">
            <v>Wayne</v>
          </cell>
          <cell r="E931" t="str">
            <v>Pawluk</v>
          </cell>
          <cell r="F931" t="str">
            <v>Wayne Pawluk</v>
          </cell>
          <cell r="G931" t="str">
            <v xml:space="preserve">Branch Manager                </v>
          </cell>
          <cell r="H931">
            <v>5199451693</v>
          </cell>
        </row>
        <row r="932">
          <cell r="C932">
            <v>8040</v>
          </cell>
          <cell r="D932" t="str">
            <v>Brooke</v>
          </cell>
          <cell r="E932" t="str">
            <v>Johner</v>
          </cell>
          <cell r="F932" t="str">
            <v>Brooke Johner</v>
          </cell>
          <cell r="G932" t="str">
            <v xml:space="preserve">Branch Manager                </v>
          </cell>
          <cell r="H932">
            <v>2503563471</v>
          </cell>
        </row>
        <row r="933">
          <cell r="C933">
            <v>8049</v>
          </cell>
          <cell r="D933" t="str">
            <v>Pete</v>
          </cell>
          <cell r="E933" t="str">
            <v>Sebesten</v>
          </cell>
          <cell r="F933" t="str">
            <v>Pete Sebesten</v>
          </cell>
          <cell r="G933" t="str">
            <v xml:space="preserve">Branch Manager                </v>
          </cell>
          <cell r="H933">
            <v>4033407209</v>
          </cell>
        </row>
        <row r="934">
          <cell r="C934">
            <v>8052</v>
          </cell>
          <cell r="D934" t="str">
            <v>Andrea</v>
          </cell>
          <cell r="E934" t="str">
            <v>Schuld</v>
          </cell>
          <cell r="F934" t="str">
            <v>Andrea Schuld</v>
          </cell>
          <cell r="G934" t="str">
            <v xml:space="preserve">Branch Manager                </v>
          </cell>
          <cell r="H934">
            <v>5199445247</v>
          </cell>
        </row>
        <row r="935">
          <cell r="C935">
            <v>8059</v>
          </cell>
          <cell r="D935" t="str">
            <v>Annette</v>
          </cell>
          <cell r="E935" t="str">
            <v>Friesen</v>
          </cell>
          <cell r="F935" t="str">
            <v>Annette Friesen</v>
          </cell>
          <cell r="G935" t="str">
            <v xml:space="preserve">Branch Manager                </v>
          </cell>
          <cell r="H935">
            <v>7806247615</v>
          </cell>
        </row>
        <row r="936">
          <cell r="C936">
            <v>8062</v>
          </cell>
          <cell r="D936" t="str">
            <v>Vera</v>
          </cell>
          <cell r="E936" t="str">
            <v>Salvatore</v>
          </cell>
          <cell r="F936" t="str">
            <v>Vera Salvatore</v>
          </cell>
          <cell r="G936" t="str">
            <v xml:space="preserve">Branch Manager                </v>
          </cell>
          <cell r="H936">
            <v>9058515670</v>
          </cell>
        </row>
        <row r="937">
          <cell r="C937">
            <v>8067</v>
          </cell>
          <cell r="D937" t="str">
            <v>Terence Man Kit</v>
          </cell>
          <cell r="E937" t="str">
            <v>Tsoi</v>
          </cell>
          <cell r="F937" t="str">
            <v>Terence Man Kit Tsoi</v>
          </cell>
          <cell r="G937" t="str">
            <v xml:space="preserve">Branch Manager                </v>
          </cell>
          <cell r="H937">
            <v>2049886082</v>
          </cell>
        </row>
        <row r="938">
          <cell r="C938">
            <v>8080</v>
          </cell>
          <cell r="D938" t="str">
            <v>Art</v>
          </cell>
          <cell r="E938" t="str">
            <v>Quon</v>
          </cell>
          <cell r="F938" t="str">
            <v>Art Quon</v>
          </cell>
          <cell r="G938" t="str">
            <v xml:space="preserve">Branch Manager                </v>
          </cell>
          <cell r="H938">
            <v>2503564631</v>
          </cell>
        </row>
        <row r="939">
          <cell r="C939">
            <v>8081</v>
          </cell>
          <cell r="D939" t="str">
            <v>Patricia</v>
          </cell>
          <cell r="E939" t="str">
            <v>Masciotra</v>
          </cell>
          <cell r="F939" t="str">
            <v>Patricia Masciotra</v>
          </cell>
          <cell r="G939" t="str">
            <v xml:space="preserve">Branch Manager                </v>
          </cell>
          <cell r="H939">
            <v>5147487951</v>
          </cell>
        </row>
        <row r="940">
          <cell r="C940">
            <v>8082</v>
          </cell>
          <cell r="D940" t="str">
            <v>Gregory</v>
          </cell>
          <cell r="E940" t="str">
            <v>Sharp</v>
          </cell>
          <cell r="F940" t="str">
            <v>Gregory Sharp</v>
          </cell>
          <cell r="G940" t="str">
            <v xml:space="preserve">Branch Manager                </v>
          </cell>
          <cell r="H940">
            <v>5195375748</v>
          </cell>
        </row>
        <row r="941">
          <cell r="C941">
            <v>8099</v>
          </cell>
          <cell r="D941" t="str">
            <v>Michael</v>
          </cell>
          <cell r="E941" t="str">
            <v>Di Cio</v>
          </cell>
          <cell r="F941" t="str">
            <v>Michael Di Cio</v>
          </cell>
          <cell r="G941" t="str">
            <v xml:space="preserve">Branch Manager                </v>
          </cell>
          <cell r="H941">
            <v>4165421237</v>
          </cell>
        </row>
        <row r="942">
          <cell r="C942">
            <v>8102</v>
          </cell>
          <cell r="D942" t="str">
            <v>Shelley</v>
          </cell>
          <cell r="E942" t="str">
            <v>Craig</v>
          </cell>
          <cell r="F942" t="str">
            <v>Shelley Craig</v>
          </cell>
          <cell r="G942" t="str">
            <v xml:space="preserve">Branch Manager                </v>
          </cell>
          <cell r="H942">
            <v>5195398837</v>
          </cell>
        </row>
        <row r="943">
          <cell r="C943">
            <v>8111</v>
          </cell>
          <cell r="D943" t="str">
            <v>Lina</v>
          </cell>
          <cell r="E943" t="str">
            <v>Rapone</v>
          </cell>
          <cell r="F943" t="str">
            <v>Lina Rapone</v>
          </cell>
          <cell r="G943" t="str">
            <v xml:space="preserve">Branch Manager                </v>
          </cell>
          <cell r="H943">
            <v>5143282406</v>
          </cell>
        </row>
        <row r="944">
          <cell r="C944">
            <v>8112</v>
          </cell>
          <cell r="D944" t="str">
            <v>Anthony</v>
          </cell>
          <cell r="E944" t="str">
            <v>Pirrotta</v>
          </cell>
          <cell r="F944" t="str">
            <v>Anthony Pirrotta</v>
          </cell>
          <cell r="G944" t="str">
            <v xml:space="preserve">Branch Manager                </v>
          </cell>
          <cell r="H944">
            <v>9059405610</v>
          </cell>
        </row>
        <row r="945">
          <cell r="C945">
            <v>8149</v>
          </cell>
          <cell r="D945" t="str">
            <v>Ross</v>
          </cell>
          <cell r="E945" t="str">
            <v>Williams</v>
          </cell>
          <cell r="F945" t="str">
            <v>Ross Williams</v>
          </cell>
          <cell r="G945" t="str">
            <v xml:space="preserve">Branch Manager                </v>
          </cell>
          <cell r="H945">
            <v>4036276174</v>
          </cell>
        </row>
        <row r="946">
          <cell r="C946">
            <v>8152</v>
          </cell>
          <cell r="D946" t="str">
            <v>Jordana</v>
          </cell>
          <cell r="E946" t="str">
            <v>Boutette</v>
          </cell>
          <cell r="F946" t="str">
            <v>Jordana Boutette</v>
          </cell>
          <cell r="G946" t="str">
            <v xml:space="preserve">Branch Manager                </v>
          </cell>
          <cell r="H946">
            <v>5199723383</v>
          </cell>
        </row>
        <row r="947">
          <cell r="C947">
            <v>8160</v>
          </cell>
          <cell r="D947" t="str">
            <v>Rick</v>
          </cell>
          <cell r="E947" t="str">
            <v>Eigler</v>
          </cell>
          <cell r="F947" t="str">
            <v>Rick Eigler</v>
          </cell>
          <cell r="G947" t="str">
            <v xml:space="preserve">Branch Manager                </v>
          </cell>
          <cell r="H947">
            <v>2503564757</v>
          </cell>
        </row>
        <row r="948">
          <cell r="C948">
            <v>8189</v>
          </cell>
          <cell r="D948" t="str">
            <v>Lorraine</v>
          </cell>
          <cell r="E948" t="str">
            <v>Kaip</v>
          </cell>
          <cell r="F948" t="str">
            <v>Lorraine Kaip</v>
          </cell>
          <cell r="G948" t="str">
            <v xml:space="preserve">Branch Manager                </v>
          </cell>
          <cell r="H948">
            <v>4037839113</v>
          </cell>
        </row>
        <row r="949">
          <cell r="C949">
            <v>8197</v>
          </cell>
          <cell r="D949" t="str">
            <v>Cassandra</v>
          </cell>
          <cell r="E949" t="str">
            <v>Gibb</v>
          </cell>
          <cell r="F949" t="str">
            <v>Cassandra Gibb</v>
          </cell>
          <cell r="G949" t="str">
            <v xml:space="preserve">Branch Manager                </v>
          </cell>
          <cell r="H949">
            <v>2049886453</v>
          </cell>
        </row>
        <row r="950">
          <cell r="C950">
            <v>8211</v>
          </cell>
          <cell r="D950" t="str">
            <v>Lucie</v>
          </cell>
          <cell r="E950" t="str">
            <v>Laliberte</v>
          </cell>
          <cell r="F950" t="str">
            <v>Lucie Laliberte</v>
          </cell>
          <cell r="G950" t="str">
            <v xml:space="preserve">Branch Manager                </v>
          </cell>
          <cell r="H950">
            <v>4502278475</v>
          </cell>
        </row>
        <row r="951">
          <cell r="C951">
            <v>8221</v>
          </cell>
          <cell r="D951" t="str">
            <v>Diane</v>
          </cell>
          <cell r="E951" t="str">
            <v>Cyr</v>
          </cell>
          <cell r="F951" t="str">
            <v>Diane Cyr</v>
          </cell>
          <cell r="G951" t="str">
            <v xml:space="preserve">Branch Manager                </v>
          </cell>
          <cell r="H951">
            <v>4504337720</v>
          </cell>
        </row>
        <row r="952">
          <cell r="C952">
            <v>8229</v>
          </cell>
          <cell r="D952" t="str">
            <v>Camden</v>
          </cell>
          <cell r="E952" t="str">
            <v>Robinson</v>
          </cell>
          <cell r="F952" t="str">
            <v>Camden Robinson</v>
          </cell>
          <cell r="G952" t="str">
            <v xml:space="preserve">Branch Manager                </v>
          </cell>
          <cell r="H952">
            <v>7807064006</v>
          </cell>
        </row>
        <row r="953">
          <cell r="C953">
            <v>8229</v>
          </cell>
          <cell r="D953" t="str">
            <v>Trisha</v>
          </cell>
          <cell r="E953" t="str">
            <v>Hayter</v>
          </cell>
          <cell r="F953" t="str">
            <v>Trisha Hayter</v>
          </cell>
          <cell r="G953" t="str">
            <v xml:space="preserve">Branch Manager                </v>
          </cell>
          <cell r="H953">
            <v>7807064006</v>
          </cell>
        </row>
        <row r="954">
          <cell r="C954">
            <v>8249</v>
          </cell>
          <cell r="D954" t="str">
            <v>Wendy</v>
          </cell>
          <cell r="E954" t="str">
            <v>Beattie</v>
          </cell>
          <cell r="F954" t="str">
            <v>Wendy Beattie</v>
          </cell>
          <cell r="G954" t="str">
            <v xml:space="preserve">Branch Manager                </v>
          </cell>
          <cell r="H954">
            <v>4033407293</v>
          </cell>
        </row>
        <row r="955">
          <cell r="C955">
            <v>8258</v>
          </cell>
          <cell r="D955" t="str">
            <v>Tyler</v>
          </cell>
          <cell r="E955" t="str">
            <v>Weinrauch</v>
          </cell>
          <cell r="F955" t="str">
            <v>Tyler Weinrauch</v>
          </cell>
          <cell r="G955" t="str">
            <v xml:space="preserve">Branch Manager                </v>
          </cell>
          <cell r="H955">
            <v>3067784109</v>
          </cell>
        </row>
        <row r="956">
          <cell r="C956">
            <v>8259</v>
          </cell>
          <cell r="D956" t="str">
            <v>Jean</v>
          </cell>
          <cell r="E956" t="str">
            <v>Reichenbach</v>
          </cell>
          <cell r="F956" t="str">
            <v>Jean Reichenbach</v>
          </cell>
          <cell r="G956" t="str">
            <v xml:space="preserve">Branch Manager                </v>
          </cell>
          <cell r="H956">
            <v>4035565134</v>
          </cell>
        </row>
        <row r="957">
          <cell r="C957">
            <v>8272</v>
          </cell>
          <cell r="D957" t="str">
            <v>Karen</v>
          </cell>
          <cell r="E957" t="str">
            <v>Walter</v>
          </cell>
          <cell r="F957" t="str">
            <v>Karen Walter</v>
          </cell>
          <cell r="G957" t="str">
            <v xml:space="preserve">Branch Manager                </v>
          </cell>
          <cell r="H957">
            <v>9053323278</v>
          </cell>
        </row>
        <row r="958">
          <cell r="C958">
            <v>8280</v>
          </cell>
          <cell r="D958" t="str">
            <v>Sergio</v>
          </cell>
          <cell r="E958" t="str">
            <v>Cuccione</v>
          </cell>
          <cell r="F958" t="str">
            <v>Sergio Cuccione</v>
          </cell>
          <cell r="G958" t="str">
            <v xml:space="preserve">Branch Manager                </v>
          </cell>
          <cell r="H958">
            <v>6046688206</v>
          </cell>
        </row>
        <row r="959">
          <cell r="C959">
            <v>8282</v>
          </cell>
          <cell r="D959" t="str">
            <v>Pat</v>
          </cell>
          <cell r="E959" t="str">
            <v>Ciulla</v>
          </cell>
          <cell r="F959" t="str">
            <v>Pat Ciulla</v>
          </cell>
          <cell r="G959" t="str">
            <v xml:space="preserve">Branch Manager                </v>
          </cell>
          <cell r="H959">
            <v>9058563655</v>
          </cell>
        </row>
        <row r="960">
          <cell r="C960">
            <v>8288</v>
          </cell>
          <cell r="D960" t="str">
            <v>Tyrel</v>
          </cell>
          <cell r="E960" t="str">
            <v>Frisky</v>
          </cell>
          <cell r="F960" t="str">
            <v>Tyrel Frisky</v>
          </cell>
          <cell r="G960" t="str">
            <v xml:space="preserve">Branch Manager                </v>
          </cell>
          <cell r="H960">
            <v>3068736215</v>
          </cell>
        </row>
        <row r="961">
          <cell r="C961">
            <v>8291</v>
          </cell>
          <cell r="D961" t="str">
            <v>Mylene</v>
          </cell>
          <cell r="E961" t="str">
            <v>Beaudin</v>
          </cell>
          <cell r="F961" t="str">
            <v>Mylene Beaudin</v>
          </cell>
          <cell r="G961" t="str">
            <v xml:space="preserve">Branch Manager                </v>
          </cell>
          <cell r="H961" t="str">
            <v xml:space="preserve">            </v>
          </cell>
        </row>
        <row r="962">
          <cell r="C962">
            <v>8300</v>
          </cell>
          <cell r="D962" t="str">
            <v>Paul</v>
          </cell>
          <cell r="E962" t="str">
            <v>Herceg</v>
          </cell>
          <cell r="F962" t="str">
            <v>Paul Herceg</v>
          </cell>
          <cell r="G962" t="str">
            <v xml:space="preserve">Branch Manager                </v>
          </cell>
          <cell r="H962">
            <v>2503911031</v>
          </cell>
        </row>
        <row r="963">
          <cell r="C963">
            <v>8319</v>
          </cell>
          <cell r="D963" t="str">
            <v>Diana</v>
          </cell>
          <cell r="E963" t="str">
            <v>Carlson</v>
          </cell>
          <cell r="F963" t="str">
            <v>Diana Carlson</v>
          </cell>
          <cell r="G963" t="str">
            <v xml:space="preserve">Branch Manager                </v>
          </cell>
          <cell r="H963">
            <v>4033407277</v>
          </cell>
        </row>
        <row r="964">
          <cell r="C964">
            <v>8327</v>
          </cell>
          <cell r="D964" t="str">
            <v>Celicia</v>
          </cell>
          <cell r="E964" t="str">
            <v>Sequeira</v>
          </cell>
          <cell r="F964" t="str">
            <v>Celicia Sequeira</v>
          </cell>
          <cell r="G964" t="str">
            <v xml:space="preserve">Branch Manager                </v>
          </cell>
          <cell r="H964">
            <v>2049884248</v>
          </cell>
        </row>
        <row r="965">
          <cell r="C965">
            <v>8370</v>
          </cell>
          <cell r="D965" t="str">
            <v>Frank</v>
          </cell>
          <cell r="E965" t="str">
            <v>Low</v>
          </cell>
          <cell r="F965" t="str">
            <v>Frank Low</v>
          </cell>
          <cell r="G965" t="str">
            <v xml:space="preserve">Branch Manager                </v>
          </cell>
          <cell r="H965">
            <v>2509535603</v>
          </cell>
        </row>
        <row r="966">
          <cell r="C966">
            <v>8371</v>
          </cell>
          <cell r="D966" t="str">
            <v>Theresia</v>
          </cell>
          <cell r="E966" t="str">
            <v>Bucher</v>
          </cell>
          <cell r="F966" t="str">
            <v>Theresia Bucher</v>
          </cell>
          <cell r="G966" t="str">
            <v xml:space="preserve">Branch Manager                </v>
          </cell>
          <cell r="H966">
            <v>8195396689</v>
          </cell>
        </row>
        <row r="967">
          <cell r="C967">
            <v>8380</v>
          </cell>
          <cell r="D967" t="str">
            <v>Colin</v>
          </cell>
          <cell r="E967" t="str">
            <v>Garbutt</v>
          </cell>
          <cell r="F967" t="str">
            <v>Colin Garbutt</v>
          </cell>
          <cell r="G967" t="str">
            <v xml:space="preserve">Branch Manager                </v>
          </cell>
          <cell r="H967">
            <v>2507686040</v>
          </cell>
        </row>
        <row r="968">
          <cell r="C968">
            <v>8382</v>
          </cell>
          <cell r="D968" t="str">
            <v>Lisa</v>
          </cell>
          <cell r="E968" t="str">
            <v>Rice</v>
          </cell>
          <cell r="F968" t="str">
            <v>Lisa Rice</v>
          </cell>
          <cell r="G968" t="str">
            <v xml:space="preserve">Branch Manager                </v>
          </cell>
          <cell r="H968">
            <v>9058401668</v>
          </cell>
        </row>
        <row r="969">
          <cell r="C969">
            <v>8391</v>
          </cell>
          <cell r="D969" t="str">
            <v>Linda</v>
          </cell>
          <cell r="E969" t="str">
            <v>Laliberte</v>
          </cell>
          <cell r="F969" t="str">
            <v>Linda Laliberte</v>
          </cell>
          <cell r="G969" t="str">
            <v xml:space="preserve">Branch Manager                </v>
          </cell>
          <cell r="H969">
            <v>8196477027</v>
          </cell>
        </row>
        <row r="970">
          <cell r="C970">
            <v>8399</v>
          </cell>
          <cell r="D970" t="str">
            <v>Bonnie</v>
          </cell>
          <cell r="E970" t="str">
            <v>Jenkins</v>
          </cell>
          <cell r="F970" t="str">
            <v>Bonnie Jenkins</v>
          </cell>
          <cell r="G970" t="str">
            <v xml:space="preserve">Branch Manager                </v>
          </cell>
          <cell r="H970">
            <v>7804603113</v>
          </cell>
        </row>
        <row r="971">
          <cell r="C971">
            <v>8400</v>
          </cell>
          <cell r="D971" t="str">
            <v>Jason</v>
          </cell>
          <cell r="E971" t="str">
            <v>Tenisci</v>
          </cell>
          <cell r="F971" t="str">
            <v>Jason Tenisci</v>
          </cell>
          <cell r="G971" t="str">
            <v xml:space="preserve">Branch Manager                </v>
          </cell>
          <cell r="H971">
            <v>6049816509</v>
          </cell>
        </row>
        <row r="972">
          <cell r="C972">
            <v>8440</v>
          </cell>
          <cell r="D972" t="str">
            <v>Valentina</v>
          </cell>
          <cell r="E972" t="str">
            <v>Swierczynski</v>
          </cell>
          <cell r="F972" t="str">
            <v>Valentina Swierczynski</v>
          </cell>
          <cell r="G972" t="str">
            <v xml:space="preserve">Branch Manager                </v>
          </cell>
          <cell r="H972">
            <v>6049815042</v>
          </cell>
        </row>
        <row r="973">
          <cell r="C973">
            <v>8480</v>
          </cell>
          <cell r="D973" t="str">
            <v>Paul</v>
          </cell>
          <cell r="E973" t="str">
            <v>Martins</v>
          </cell>
          <cell r="F973" t="str">
            <v>Paul Martins</v>
          </cell>
          <cell r="G973" t="str">
            <v xml:space="preserve">Branch Manager                </v>
          </cell>
          <cell r="H973">
            <v>6049403273</v>
          </cell>
        </row>
        <row r="974">
          <cell r="C974">
            <v>8500</v>
          </cell>
          <cell r="D974" t="str">
            <v>Scott</v>
          </cell>
          <cell r="E974" t="str">
            <v>Riley</v>
          </cell>
          <cell r="F974" t="str">
            <v>Scott Riley</v>
          </cell>
          <cell r="G974" t="str">
            <v xml:space="preserve">Branch Manager                </v>
          </cell>
          <cell r="H974">
            <v>6049385820</v>
          </cell>
        </row>
        <row r="975">
          <cell r="C975">
            <v>8523</v>
          </cell>
          <cell r="D975" t="str">
            <v>Fritz Junior</v>
          </cell>
          <cell r="E975" t="str">
            <v>Charles-Antoine</v>
          </cell>
          <cell r="F975" t="str">
            <v>Fritz Junior Charles-Antoine</v>
          </cell>
          <cell r="G975" t="str">
            <v xml:space="preserve">Branch Manager                </v>
          </cell>
          <cell r="H975">
            <v>4509234400</v>
          </cell>
        </row>
        <row r="976">
          <cell r="C976">
            <v>8538</v>
          </cell>
          <cell r="D976" t="str">
            <v>Maria</v>
          </cell>
          <cell r="E976" t="str">
            <v>Leach</v>
          </cell>
          <cell r="F976" t="str">
            <v>Maria Leach</v>
          </cell>
          <cell r="G976" t="str">
            <v xml:space="preserve">Branch Manager                </v>
          </cell>
          <cell r="H976">
            <v>3063385553</v>
          </cell>
        </row>
        <row r="977">
          <cell r="C977">
            <v>8541</v>
          </cell>
          <cell r="D977" t="str">
            <v>Steeve</v>
          </cell>
          <cell r="E977" t="str">
            <v>Albert</v>
          </cell>
          <cell r="F977" t="str">
            <v>Steeve Albert</v>
          </cell>
          <cell r="G977" t="str">
            <v xml:space="preserve">Branch Manager                </v>
          </cell>
          <cell r="H977">
            <v>8198235979</v>
          </cell>
        </row>
        <row r="978">
          <cell r="C978">
            <v>8552</v>
          </cell>
          <cell r="D978" t="str">
            <v>Suzette</v>
          </cell>
          <cell r="E978" t="str">
            <v>Gosse</v>
          </cell>
          <cell r="F978" t="str">
            <v>Suzette Gosse</v>
          </cell>
          <cell r="G978" t="str">
            <v xml:space="preserve">Branch Manager                </v>
          </cell>
          <cell r="H978">
            <v>9057808969</v>
          </cell>
        </row>
        <row r="979">
          <cell r="C979">
            <v>8561</v>
          </cell>
          <cell r="D979" t="str">
            <v>Theresa</v>
          </cell>
          <cell r="E979" t="str">
            <v>Purchio</v>
          </cell>
          <cell r="F979" t="str">
            <v>Theresa Purchio</v>
          </cell>
          <cell r="G979" t="str">
            <v xml:space="preserve">Branch Manager                </v>
          </cell>
          <cell r="H979">
            <v>5146445852</v>
          </cell>
        </row>
        <row r="980">
          <cell r="C980">
            <v>8562</v>
          </cell>
          <cell r="D980" t="str">
            <v>Kenneth</v>
          </cell>
          <cell r="E980" t="str">
            <v>Palmateer</v>
          </cell>
          <cell r="F980" t="str">
            <v>Kenneth Palmateer</v>
          </cell>
          <cell r="G980" t="str">
            <v xml:space="preserve">Branch Manager                </v>
          </cell>
          <cell r="H980">
            <v>9058925750</v>
          </cell>
        </row>
        <row r="981">
          <cell r="C981">
            <v>8567</v>
          </cell>
          <cell r="D981" t="str">
            <v>Melissa</v>
          </cell>
          <cell r="E981" t="str">
            <v>Leduc</v>
          </cell>
          <cell r="F981" t="str">
            <v>Melissa Leduc</v>
          </cell>
          <cell r="G981" t="str">
            <v xml:space="preserve">Branch Manager                </v>
          </cell>
          <cell r="H981">
            <v>2049885903</v>
          </cell>
        </row>
        <row r="982">
          <cell r="C982">
            <v>8567</v>
          </cell>
          <cell r="D982" t="str">
            <v>Danielle</v>
          </cell>
          <cell r="E982" t="str">
            <v>Zanewich</v>
          </cell>
          <cell r="F982" t="str">
            <v>Danielle Zanewich</v>
          </cell>
          <cell r="G982" t="str">
            <v xml:space="preserve">Branch Manager                </v>
          </cell>
          <cell r="H982">
            <v>2049885903</v>
          </cell>
        </row>
        <row r="983">
          <cell r="C983">
            <v>8577</v>
          </cell>
          <cell r="D983" t="str">
            <v>Susan</v>
          </cell>
          <cell r="E983" t="str">
            <v>De Luca</v>
          </cell>
          <cell r="F983" t="str">
            <v>Susan De Luca</v>
          </cell>
          <cell r="G983" t="str">
            <v xml:space="preserve">Branch Manager                </v>
          </cell>
          <cell r="H983">
            <v>2049886306</v>
          </cell>
        </row>
        <row r="984">
          <cell r="C984">
            <v>8580</v>
          </cell>
          <cell r="D984" t="str">
            <v>Sandi</v>
          </cell>
          <cell r="E984" t="str">
            <v>Sawatsky</v>
          </cell>
          <cell r="F984" t="str">
            <v>Sandi Sawatsky</v>
          </cell>
          <cell r="G984" t="str">
            <v xml:space="preserve">Branch Manager                </v>
          </cell>
          <cell r="H984">
            <v>6045414486</v>
          </cell>
        </row>
        <row r="985">
          <cell r="C985">
            <v>8589</v>
          </cell>
          <cell r="D985" t="str">
            <v>Bill</v>
          </cell>
          <cell r="E985" t="str">
            <v>Plowright</v>
          </cell>
          <cell r="F985" t="str">
            <v>Bill Plowright</v>
          </cell>
          <cell r="G985" t="str">
            <v xml:space="preserve">Branch Manager                </v>
          </cell>
          <cell r="H985">
            <v>7808498140</v>
          </cell>
        </row>
        <row r="986">
          <cell r="C986">
            <v>8610</v>
          </cell>
          <cell r="D986" t="str">
            <v>Alexander</v>
          </cell>
          <cell r="E986" t="str">
            <v>Hermann</v>
          </cell>
          <cell r="F986" t="str">
            <v>Alexander Hermann</v>
          </cell>
          <cell r="G986" t="str">
            <v xml:space="preserve">Branch Manager                </v>
          </cell>
          <cell r="H986">
            <v>6045417188</v>
          </cell>
        </row>
        <row r="987">
          <cell r="C987">
            <v>8641</v>
          </cell>
          <cell r="D987" t="str">
            <v>Isabelle</v>
          </cell>
          <cell r="E987" t="str">
            <v>Pare</v>
          </cell>
          <cell r="F987" t="str">
            <v>Isabelle Pare</v>
          </cell>
          <cell r="G987" t="str">
            <v xml:space="preserve">Branch Manager                </v>
          </cell>
          <cell r="H987">
            <v>4183352860</v>
          </cell>
        </row>
        <row r="988">
          <cell r="C988">
            <v>8679</v>
          </cell>
          <cell r="D988" t="str">
            <v>Adriana</v>
          </cell>
          <cell r="E988" t="str">
            <v>Cutruzzola</v>
          </cell>
          <cell r="F988" t="str">
            <v>Adriana Cutruzzola</v>
          </cell>
          <cell r="G988" t="str">
            <v xml:space="preserve">Branch Manager Trainee        </v>
          </cell>
          <cell r="H988" t="str">
            <v xml:space="preserve">            </v>
          </cell>
        </row>
        <row r="989">
          <cell r="C989">
            <v>8698</v>
          </cell>
          <cell r="D989" t="str">
            <v>Margo</v>
          </cell>
          <cell r="E989" t="str">
            <v>Masich</v>
          </cell>
          <cell r="F989" t="str">
            <v>Margo Masich</v>
          </cell>
          <cell r="G989" t="str">
            <v xml:space="preserve">Branch Manager                </v>
          </cell>
          <cell r="H989">
            <v>3069468783</v>
          </cell>
        </row>
        <row r="990">
          <cell r="C990">
            <v>8699</v>
          </cell>
          <cell r="D990" t="str">
            <v>Tammy</v>
          </cell>
          <cell r="E990" t="str">
            <v>Albrecht</v>
          </cell>
          <cell r="F990" t="str">
            <v>Tammy Albrecht</v>
          </cell>
          <cell r="G990" t="str">
            <v xml:space="preserve">Branch Manager (Small Branch) </v>
          </cell>
          <cell r="H990">
            <v>7808647082</v>
          </cell>
        </row>
        <row r="991">
          <cell r="C991">
            <v>8719</v>
          </cell>
          <cell r="D991" t="str">
            <v>Debra</v>
          </cell>
          <cell r="E991" t="str">
            <v>Laurenson</v>
          </cell>
          <cell r="F991" t="str">
            <v>Debra Laurenson</v>
          </cell>
          <cell r="G991" t="str">
            <v xml:space="preserve">Branch Manager                </v>
          </cell>
          <cell r="H991">
            <v>7809627069</v>
          </cell>
        </row>
        <row r="992">
          <cell r="C992">
            <v>8720</v>
          </cell>
          <cell r="D992" t="str">
            <v>Meghan</v>
          </cell>
          <cell r="E992" t="str">
            <v>Major</v>
          </cell>
          <cell r="F992" t="str">
            <v>Meghan Major</v>
          </cell>
          <cell r="G992" t="str">
            <v xml:space="preserve">Branch Manager                </v>
          </cell>
          <cell r="H992">
            <v>2507497303</v>
          </cell>
        </row>
        <row r="993">
          <cell r="C993">
            <v>8755</v>
          </cell>
          <cell r="D993" t="str">
            <v>Cristal</v>
          </cell>
          <cell r="E993" t="str">
            <v>Wirth</v>
          </cell>
          <cell r="F993" t="str">
            <v>Cristal Wirth</v>
          </cell>
          <cell r="G993" t="str">
            <v xml:space="preserve">Branch Manager                </v>
          </cell>
          <cell r="H993">
            <v>3067802384</v>
          </cell>
        </row>
        <row r="994">
          <cell r="C994">
            <v>8802</v>
          </cell>
          <cell r="D994" t="str">
            <v>Alykhan</v>
          </cell>
          <cell r="E994" t="str">
            <v>Jadavji</v>
          </cell>
          <cell r="F994" t="str">
            <v>Alykhan Jadavji</v>
          </cell>
          <cell r="G994" t="str">
            <v xml:space="preserve">Branch Manager                </v>
          </cell>
          <cell r="H994">
            <v>9055681967</v>
          </cell>
        </row>
        <row r="995">
          <cell r="C995">
            <v>8811</v>
          </cell>
          <cell r="D995" t="str">
            <v>Diane</v>
          </cell>
          <cell r="E995" t="str">
            <v>Carignan</v>
          </cell>
          <cell r="F995" t="str">
            <v>Diane Carignan</v>
          </cell>
          <cell r="G995" t="str">
            <v xml:space="preserve">Branch Manager                </v>
          </cell>
          <cell r="H995">
            <v>8196913241</v>
          </cell>
        </row>
        <row r="996">
          <cell r="C996">
            <v>8842</v>
          </cell>
          <cell r="D996" t="str">
            <v>Liana</v>
          </cell>
          <cell r="E996" t="str">
            <v>Peters</v>
          </cell>
          <cell r="F996" t="str">
            <v>Liana Peters</v>
          </cell>
          <cell r="G996" t="str">
            <v xml:space="preserve">Branch Manager                </v>
          </cell>
          <cell r="H996">
            <v>5199792774</v>
          </cell>
        </row>
        <row r="997">
          <cell r="C997">
            <v>8851</v>
          </cell>
          <cell r="D997" t="str">
            <v>Shirley</v>
          </cell>
          <cell r="E997" t="str">
            <v>Laflamme</v>
          </cell>
          <cell r="F997" t="str">
            <v>Shirley Laflamme</v>
          </cell>
          <cell r="G997" t="str">
            <v xml:space="preserve">Branch Manager                </v>
          </cell>
          <cell r="H997">
            <v>8198244157</v>
          </cell>
        </row>
        <row r="998">
          <cell r="C998">
            <v>8890</v>
          </cell>
          <cell r="D998" t="str">
            <v>Carlo</v>
          </cell>
          <cell r="E998" t="str">
            <v>Paqueo</v>
          </cell>
          <cell r="F998" t="str">
            <v>Carlo Paqueo</v>
          </cell>
          <cell r="G998" t="str">
            <v xml:space="preserve">Branch Manager Trainee        </v>
          </cell>
          <cell r="H998">
            <v>6046658064</v>
          </cell>
        </row>
        <row r="999">
          <cell r="C999">
            <v>8890</v>
          </cell>
          <cell r="D999" t="str">
            <v>Darryl</v>
          </cell>
          <cell r="E999" t="str">
            <v>Atkins</v>
          </cell>
          <cell r="F999" t="str">
            <v>Darryl Atkins</v>
          </cell>
          <cell r="G999" t="str">
            <v xml:space="preserve">Branch Manager Trainee        </v>
          </cell>
          <cell r="H999">
            <v>2507174914</v>
          </cell>
        </row>
        <row r="1000">
          <cell r="C1000">
            <v>8890</v>
          </cell>
          <cell r="D1000" t="str">
            <v>Stacey</v>
          </cell>
          <cell r="E1000" t="str">
            <v>Bedore</v>
          </cell>
          <cell r="F1000" t="str">
            <v>Stacey Bedore</v>
          </cell>
          <cell r="G1000" t="str">
            <v xml:space="preserve">Branch Manager                </v>
          </cell>
          <cell r="H1000">
            <v>6045145541</v>
          </cell>
        </row>
        <row r="1001">
          <cell r="C1001">
            <v>8890</v>
          </cell>
          <cell r="D1001" t="str">
            <v>Leila</v>
          </cell>
          <cell r="E1001" t="str">
            <v>Jahanihivechi</v>
          </cell>
          <cell r="F1001" t="str">
            <v>Leila Jahanihivechi</v>
          </cell>
          <cell r="G1001" t="str">
            <v xml:space="preserve">Branch Manager                </v>
          </cell>
          <cell r="H1001">
            <v>6046650577</v>
          </cell>
        </row>
        <row r="1002">
          <cell r="C1002">
            <v>8890</v>
          </cell>
          <cell r="D1002" t="str">
            <v>Marcie</v>
          </cell>
          <cell r="E1002" t="str">
            <v>Cyr</v>
          </cell>
          <cell r="F1002" t="str">
            <v>Marcie Cyr</v>
          </cell>
          <cell r="G1002" t="str">
            <v xml:space="preserve">Branch Manager                </v>
          </cell>
          <cell r="H1002">
            <v>6048576155</v>
          </cell>
        </row>
        <row r="1003">
          <cell r="C1003">
            <v>8890</v>
          </cell>
          <cell r="D1003" t="str">
            <v>Trish</v>
          </cell>
          <cell r="E1003" t="str">
            <v>Van Vianen</v>
          </cell>
          <cell r="F1003" t="str">
            <v>Trish Van Vianen</v>
          </cell>
          <cell r="G1003" t="str">
            <v xml:space="preserve">Branch Manager Trainee        </v>
          </cell>
          <cell r="H1003">
            <v>2504912806</v>
          </cell>
        </row>
        <row r="1004">
          <cell r="C1004">
            <v>8890</v>
          </cell>
          <cell r="D1004" t="str">
            <v>Tom</v>
          </cell>
          <cell r="E1004" t="str">
            <v>Keller</v>
          </cell>
          <cell r="F1004" t="str">
            <v>Tom Keller</v>
          </cell>
          <cell r="G1004" t="str">
            <v xml:space="preserve">Branch Manager Trainee        </v>
          </cell>
          <cell r="H1004">
            <v>2509604547</v>
          </cell>
        </row>
        <row r="1005">
          <cell r="C1005">
            <v>8918</v>
          </cell>
          <cell r="D1005" t="str">
            <v>Rodney</v>
          </cell>
          <cell r="E1005" t="str">
            <v>Gill</v>
          </cell>
          <cell r="F1005" t="str">
            <v>Rodney Gill</v>
          </cell>
          <cell r="G1005" t="str">
            <v xml:space="preserve">Branch Manager                </v>
          </cell>
          <cell r="H1005">
            <v>3068483906</v>
          </cell>
        </row>
        <row r="1006">
          <cell r="C1006">
            <v>8919</v>
          </cell>
          <cell r="D1006" t="str">
            <v>Valerie</v>
          </cell>
          <cell r="E1006" t="str">
            <v>Odell</v>
          </cell>
          <cell r="F1006" t="str">
            <v>Valerie Odell</v>
          </cell>
          <cell r="G1006" t="str">
            <v xml:space="preserve">Branch Manager                </v>
          </cell>
          <cell r="H1006">
            <v>4037429269</v>
          </cell>
        </row>
        <row r="1007">
          <cell r="C1007">
            <v>8919</v>
          </cell>
          <cell r="D1007" t="str">
            <v>Arlene</v>
          </cell>
          <cell r="E1007" t="str">
            <v>Morton</v>
          </cell>
          <cell r="F1007" t="str">
            <v>Arlene Morton</v>
          </cell>
          <cell r="G1007" t="str">
            <v xml:space="preserve">Branch Manager                </v>
          </cell>
          <cell r="H1007">
            <v>4037429269</v>
          </cell>
        </row>
        <row r="1008">
          <cell r="C1008">
            <v>8921</v>
          </cell>
          <cell r="D1008" t="str">
            <v>Marc Andre</v>
          </cell>
          <cell r="E1008" t="str">
            <v>Dumouchel</v>
          </cell>
          <cell r="F1008" t="str">
            <v>Marc Andre Dumouchel</v>
          </cell>
          <cell r="G1008" t="str">
            <v xml:space="preserve">Branch Manager                </v>
          </cell>
          <cell r="H1008">
            <v>4503734807</v>
          </cell>
        </row>
        <row r="1009">
          <cell r="C1009">
            <v>8932</v>
          </cell>
          <cell r="D1009" t="str">
            <v>Rick</v>
          </cell>
          <cell r="E1009" t="str">
            <v>Santucci</v>
          </cell>
          <cell r="F1009" t="str">
            <v>Rick Santucci</v>
          </cell>
          <cell r="G1009" t="str">
            <v xml:space="preserve">Branch Manager                </v>
          </cell>
          <cell r="H1009">
            <v>9057966205</v>
          </cell>
        </row>
        <row r="1010">
          <cell r="C1010">
            <v>8971</v>
          </cell>
          <cell r="D1010" t="str">
            <v>Alda</v>
          </cell>
          <cell r="E1010" t="str">
            <v>Alves</v>
          </cell>
          <cell r="F1010" t="str">
            <v>Alda Alves</v>
          </cell>
          <cell r="G1010" t="str">
            <v xml:space="preserve">Branch Manager                </v>
          </cell>
          <cell r="H1010">
            <v>5147623174</v>
          </cell>
        </row>
        <row r="1011">
          <cell r="C1011">
            <v>8982</v>
          </cell>
          <cell r="D1011" t="str">
            <v>George</v>
          </cell>
          <cell r="E1011" t="str">
            <v>Mitrovski</v>
          </cell>
          <cell r="F1011" t="str">
            <v>George Mitrovski</v>
          </cell>
          <cell r="G1011" t="str">
            <v xml:space="preserve">Branch Manager                </v>
          </cell>
          <cell r="H1011">
            <v>9058494727</v>
          </cell>
        </row>
        <row r="1012">
          <cell r="C1012">
            <v>8991</v>
          </cell>
          <cell r="D1012" t="str">
            <v>Anne-Marie</v>
          </cell>
          <cell r="E1012" t="str">
            <v>Leduc</v>
          </cell>
          <cell r="F1012" t="str">
            <v>Anne-Marie Leduc</v>
          </cell>
          <cell r="G1012" t="str">
            <v xml:space="preserve">Branch Manager                </v>
          </cell>
          <cell r="H1012">
            <v>4506525283</v>
          </cell>
        </row>
        <row r="1013">
          <cell r="C1013">
            <v>9003</v>
          </cell>
          <cell r="D1013" t="str">
            <v>Stephen</v>
          </cell>
          <cell r="E1013" t="str">
            <v>Dawson</v>
          </cell>
          <cell r="F1013" t="str">
            <v>Stephen Dawson</v>
          </cell>
          <cell r="G1013" t="str">
            <v xml:space="preserve">Branch Manager                </v>
          </cell>
          <cell r="H1013">
            <v>7097825680</v>
          </cell>
        </row>
        <row r="1014">
          <cell r="C1014">
            <v>9029</v>
          </cell>
          <cell r="D1014" t="str">
            <v>Trevor</v>
          </cell>
          <cell r="E1014" t="str">
            <v>Pollock</v>
          </cell>
          <cell r="F1014" t="str">
            <v>Trevor Pollock</v>
          </cell>
          <cell r="G1014" t="str">
            <v xml:space="preserve">Branch Manager                </v>
          </cell>
          <cell r="H1014">
            <v>4039341150</v>
          </cell>
        </row>
        <row r="1015">
          <cell r="C1015">
            <v>9037</v>
          </cell>
          <cell r="D1015" t="str">
            <v>Kristine</v>
          </cell>
          <cell r="E1015" t="str">
            <v>Schmeiss</v>
          </cell>
          <cell r="F1015" t="str">
            <v>Kristine Schmeiss</v>
          </cell>
          <cell r="G1015" t="str">
            <v xml:space="preserve">Branch Manager                </v>
          </cell>
          <cell r="H1015">
            <v>5197471705</v>
          </cell>
        </row>
        <row r="1016">
          <cell r="C1016">
            <v>9077</v>
          </cell>
          <cell r="D1016" t="str">
            <v>Jean</v>
          </cell>
          <cell r="E1016" t="str">
            <v>Garraway</v>
          </cell>
          <cell r="F1016" t="str">
            <v>Jean Garraway</v>
          </cell>
          <cell r="G1016" t="str">
            <v xml:space="preserve">Branch Manager                </v>
          </cell>
          <cell r="H1016">
            <v>9055798036</v>
          </cell>
        </row>
        <row r="1017">
          <cell r="C1017">
            <v>9082</v>
          </cell>
          <cell r="D1017" t="str">
            <v>April</v>
          </cell>
          <cell r="E1017" t="str">
            <v>Robert</v>
          </cell>
          <cell r="F1017" t="str">
            <v>April Robert</v>
          </cell>
          <cell r="G1017" t="str">
            <v xml:space="preserve">Branch Manager                </v>
          </cell>
          <cell r="H1017">
            <v>9056410418</v>
          </cell>
        </row>
        <row r="1018">
          <cell r="C1018">
            <v>9099</v>
          </cell>
          <cell r="D1018" t="str">
            <v>Catherine</v>
          </cell>
          <cell r="E1018" t="str">
            <v>Mckinley</v>
          </cell>
          <cell r="F1018" t="str">
            <v>Catherine Mckinley</v>
          </cell>
          <cell r="G1018" t="str">
            <v xml:space="preserve">Branch Manager                </v>
          </cell>
          <cell r="H1018">
            <v>4032928967</v>
          </cell>
        </row>
        <row r="1019">
          <cell r="C1019">
            <v>9099</v>
          </cell>
          <cell r="D1019" t="str">
            <v>Janine</v>
          </cell>
          <cell r="E1019" t="str">
            <v>Fitzpatrick</v>
          </cell>
          <cell r="F1019" t="str">
            <v>Janine Fitzpatrick</v>
          </cell>
          <cell r="G1019" t="str">
            <v xml:space="preserve">Branch Manager                </v>
          </cell>
          <cell r="H1019">
            <v>4032995059</v>
          </cell>
        </row>
        <row r="1020">
          <cell r="C1020">
            <v>9151</v>
          </cell>
          <cell r="D1020" t="str">
            <v>Johane</v>
          </cell>
          <cell r="E1020" t="str">
            <v>Crete</v>
          </cell>
          <cell r="F1020" t="str">
            <v>Johane Crete</v>
          </cell>
          <cell r="G1020" t="str">
            <v xml:space="preserve">Branch Manager                </v>
          </cell>
          <cell r="H1020">
            <v>5147623107</v>
          </cell>
        </row>
        <row r="1021">
          <cell r="C1021">
            <v>9153</v>
          </cell>
          <cell r="D1021" t="str">
            <v>Lisa</v>
          </cell>
          <cell r="E1021" t="str">
            <v>Abbott</v>
          </cell>
          <cell r="F1021" t="str">
            <v>Lisa Abbott</v>
          </cell>
          <cell r="G1021" t="str">
            <v xml:space="preserve">Branch Manager                </v>
          </cell>
          <cell r="H1021">
            <v>7092561602</v>
          </cell>
        </row>
        <row r="1022">
          <cell r="C1022">
            <v>9179</v>
          </cell>
          <cell r="D1022" t="str">
            <v>Pat</v>
          </cell>
          <cell r="E1022" t="str">
            <v>McCorkle</v>
          </cell>
          <cell r="F1022" t="str">
            <v>Pat McCorkle</v>
          </cell>
          <cell r="G1022" t="str">
            <v xml:space="preserve">Branch Manager                </v>
          </cell>
          <cell r="H1022">
            <v>4032235656</v>
          </cell>
        </row>
        <row r="1023">
          <cell r="C1023">
            <v>9181</v>
          </cell>
          <cell r="D1023" t="str">
            <v>Sophie</v>
          </cell>
          <cell r="E1023" t="str">
            <v>Verville</v>
          </cell>
          <cell r="F1023" t="str">
            <v>Sophie Verville</v>
          </cell>
          <cell r="G1023" t="str">
            <v xml:space="preserve">Branch Manager                </v>
          </cell>
          <cell r="H1023">
            <v>8197516079</v>
          </cell>
        </row>
        <row r="1024">
          <cell r="C1024">
            <v>9191</v>
          </cell>
          <cell r="D1024" t="str">
            <v>Caroline</v>
          </cell>
          <cell r="E1024" t="str">
            <v>Parent</v>
          </cell>
          <cell r="F1024" t="str">
            <v>Caroline Parent</v>
          </cell>
          <cell r="G1024" t="str">
            <v xml:space="preserve">Branch Manager                </v>
          </cell>
          <cell r="H1024">
            <v>4188725692</v>
          </cell>
        </row>
        <row r="1025">
          <cell r="C1025">
            <v>9203</v>
          </cell>
          <cell r="D1025" t="str">
            <v>Ashley</v>
          </cell>
          <cell r="E1025" t="str">
            <v>MacDonald</v>
          </cell>
          <cell r="F1025" t="str">
            <v>Ashley MacDonald</v>
          </cell>
          <cell r="G1025" t="str">
            <v xml:space="preserve">Branch Manager                </v>
          </cell>
          <cell r="H1025">
            <v>7094898758</v>
          </cell>
        </row>
        <row r="1026">
          <cell r="C1026">
            <v>9219</v>
          </cell>
          <cell r="D1026" t="str">
            <v>Rob</v>
          </cell>
          <cell r="E1026" t="str">
            <v>Walchuk</v>
          </cell>
          <cell r="F1026" t="str">
            <v>Rob Walchuk</v>
          </cell>
          <cell r="G1026" t="str">
            <v xml:space="preserve">Branch Manager                </v>
          </cell>
          <cell r="H1026">
            <v>4035092717</v>
          </cell>
        </row>
        <row r="1027">
          <cell r="C1027">
            <v>9231</v>
          </cell>
          <cell r="D1027" t="str">
            <v>David</v>
          </cell>
          <cell r="E1027" t="str">
            <v>Cristofaro</v>
          </cell>
          <cell r="F1027" t="str">
            <v>David Cristofaro</v>
          </cell>
          <cell r="G1027" t="str">
            <v xml:space="preserve">Branch Manager                </v>
          </cell>
          <cell r="H1027">
            <v>5148746526</v>
          </cell>
        </row>
        <row r="1028">
          <cell r="C1028">
            <v>9242</v>
          </cell>
          <cell r="D1028" t="str">
            <v>Gloria</v>
          </cell>
          <cell r="E1028" t="str">
            <v>Savaglio</v>
          </cell>
          <cell r="F1028" t="str">
            <v>Gloria Savaglio</v>
          </cell>
          <cell r="G1028" t="str">
            <v xml:space="preserve">Branch Manager                </v>
          </cell>
          <cell r="H1028">
            <v>4167242099</v>
          </cell>
        </row>
        <row r="1029">
          <cell r="C1029">
            <v>9243</v>
          </cell>
          <cell r="D1029" t="str">
            <v>Karen</v>
          </cell>
          <cell r="E1029" t="str">
            <v>Hollahan</v>
          </cell>
          <cell r="F1029" t="str">
            <v>Karen Hollahan</v>
          </cell>
          <cell r="G1029" t="str">
            <v xml:space="preserve">Branch Manager                </v>
          </cell>
          <cell r="H1029">
            <v>7095764199</v>
          </cell>
        </row>
        <row r="1030">
          <cell r="C1030">
            <v>9248</v>
          </cell>
          <cell r="D1030" t="str">
            <v>Gillian</v>
          </cell>
          <cell r="E1030" t="str">
            <v>Potter</v>
          </cell>
          <cell r="F1030" t="str">
            <v>Gillian Potter</v>
          </cell>
          <cell r="G1030" t="str">
            <v xml:space="preserve">Branch Manager                </v>
          </cell>
          <cell r="H1030">
            <v>3067863235</v>
          </cell>
        </row>
        <row r="1031">
          <cell r="C1031">
            <v>9249</v>
          </cell>
          <cell r="D1031" t="str">
            <v>Marnie</v>
          </cell>
          <cell r="E1031" t="str">
            <v>Graham</v>
          </cell>
          <cell r="F1031" t="str">
            <v>Marnie Graham</v>
          </cell>
          <cell r="G1031" t="str">
            <v xml:space="preserve">Branch Manager                </v>
          </cell>
          <cell r="H1031">
            <v>4034438900</v>
          </cell>
        </row>
        <row r="1032">
          <cell r="C1032">
            <v>9295</v>
          </cell>
          <cell r="D1032" t="str">
            <v>Devin</v>
          </cell>
          <cell r="E1032" t="str">
            <v>Walsh</v>
          </cell>
          <cell r="F1032" t="str">
            <v>Devin Walsh</v>
          </cell>
          <cell r="G1032" t="str">
            <v xml:space="preserve">Branch Manager                </v>
          </cell>
          <cell r="H1032">
            <v>9058221731</v>
          </cell>
        </row>
        <row r="1033">
          <cell r="C1033">
            <v>9303</v>
          </cell>
          <cell r="D1033" t="str">
            <v>Lena</v>
          </cell>
          <cell r="E1033" t="str">
            <v>Phillips</v>
          </cell>
          <cell r="F1033" t="str">
            <v>Lena Phillips</v>
          </cell>
          <cell r="G1033" t="str">
            <v xml:space="preserve">Branch Manager                </v>
          </cell>
          <cell r="H1033">
            <v>7092291233</v>
          </cell>
        </row>
        <row r="1034">
          <cell r="C1034">
            <v>9311</v>
          </cell>
          <cell r="D1034" t="str">
            <v>Fabrizio</v>
          </cell>
          <cell r="E1034" t="str">
            <v>Piccinini</v>
          </cell>
          <cell r="F1034" t="str">
            <v>Fabrizio Piccinini</v>
          </cell>
          <cell r="G1034" t="str">
            <v xml:space="preserve">Branch Manager                </v>
          </cell>
          <cell r="H1034">
            <v>5148745413</v>
          </cell>
        </row>
        <row r="1035">
          <cell r="C1035">
            <v>9353</v>
          </cell>
          <cell r="D1035" t="str">
            <v>Celia</v>
          </cell>
          <cell r="E1035" t="str">
            <v>Brennan</v>
          </cell>
          <cell r="F1035" t="str">
            <v>Celia Brennan</v>
          </cell>
          <cell r="G1035" t="str">
            <v xml:space="preserve">Branch Manager                </v>
          </cell>
          <cell r="H1035">
            <v>7098347823</v>
          </cell>
        </row>
        <row r="1036">
          <cell r="C1036">
            <v>9359</v>
          </cell>
          <cell r="D1036" t="str">
            <v>Kathy</v>
          </cell>
          <cell r="E1036" t="str">
            <v>Gallant</v>
          </cell>
          <cell r="F1036" t="str">
            <v>Kathy Gallant</v>
          </cell>
          <cell r="G1036" t="str">
            <v xml:space="preserve">Branch Manager                </v>
          </cell>
          <cell r="H1036">
            <v>4035036141</v>
          </cell>
        </row>
        <row r="1037">
          <cell r="C1037">
            <v>9389</v>
          </cell>
          <cell r="D1037" t="str">
            <v>Tracy</v>
          </cell>
          <cell r="E1037" t="str">
            <v>Martineau</v>
          </cell>
          <cell r="F1037" t="str">
            <v>Tracy Martineau</v>
          </cell>
          <cell r="G1037" t="str">
            <v xml:space="preserve">Branch Manager                </v>
          </cell>
          <cell r="H1037">
            <v>7808427762</v>
          </cell>
        </row>
        <row r="1038">
          <cell r="C1038">
            <v>9399</v>
          </cell>
          <cell r="D1038" t="str">
            <v>Keri</v>
          </cell>
          <cell r="E1038" t="str">
            <v>Moffat</v>
          </cell>
          <cell r="F1038" t="str">
            <v>Keri Moffat</v>
          </cell>
          <cell r="G1038" t="str">
            <v xml:space="preserve">Branch Manager                </v>
          </cell>
          <cell r="H1038">
            <v>7803493167</v>
          </cell>
        </row>
        <row r="1039">
          <cell r="C1039">
            <v>9403</v>
          </cell>
          <cell r="D1039" t="str">
            <v>Kay</v>
          </cell>
          <cell r="E1039" t="str">
            <v>Smith</v>
          </cell>
          <cell r="F1039" t="str">
            <v>Kay Smith</v>
          </cell>
          <cell r="G1039" t="str">
            <v xml:space="preserve">Branch Manager                </v>
          </cell>
          <cell r="H1039">
            <v>7092270062</v>
          </cell>
        </row>
        <row r="1040">
          <cell r="C1040">
            <v>9409</v>
          </cell>
          <cell r="D1040" t="str">
            <v>Gregory</v>
          </cell>
          <cell r="E1040" t="str">
            <v>Pope</v>
          </cell>
          <cell r="F1040" t="str">
            <v>Gregory Pope</v>
          </cell>
          <cell r="G1040" t="str">
            <v xml:space="preserve">Branch Manager                </v>
          </cell>
          <cell r="H1040">
            <v>7057925004</v>
          </cell>
        </row>
        <row r="1041">
          <cell r="C1041">
            <v>9453</v>
          </cell>
          <cell r="D1041" t="str">
            <v>David</v>
          </cell>
          <cell r="E1041" t="str">
            <v>Works</v>
          </cell>
          <cell r="F1041" t="str">
            <v>David Works</v>
          </cell>
          <cell r="G1041" t="str">
            <v xml:space="preserve">Branch Manager                </v>
          </cell>
          <cell r="H1041">
            <v>7095764754</v>
          </cell>
        </row>
        <row r="1042">
          <cell r="C1042">
            <v>9459</v>
          </cell>
          <cell r="D1042" t="str">
            <v>William</v>
          </cell>
          <cell r="E1042" t="str">
            <v>Taylor</v>
          </cell>
          <cell r="F1042" t="str">
            <v>William Taylor</v>
          </cell>
          <cell r="G1042" t="str">
            <v xml:space="preserve">Branch Manager                </v>
          </cell>
          <cell r="H1042">
            <v>7803615269</v>
          </cell>
        </row>
        <row r="1043">
          <cell r="C1043">
            <v>9491</v>
          </cell>
          <cell r="D1043" t="str">
            <v>Claude</v>
          </cell>
          <cell r="E1043" t="str">
            <v>Leveille</v>
          </cell>
          <cell r="F1043" t="str">
            <v>Claude Leveille</v>
          </cell>
          <cell r="G1043" t="str">
            <v xml:space="preserve">Branch Manager Trainee        </v>
          </cell>
          <cell r="H1043" t="str">
            <v xml:space="preserve">            </v>
          </cell>
        </row>
        <row r="1044">
          <cell r="C1044">
            <v>9491</v>
          </cell>
          <cell r="D1044" t="str">
            <v>Francis</v>
          </cell>
          <cell r="E1044" t="str">
            <v>Veillet</v>
          </cell>
          <cell r="F1044" t="str">
            <v>Francis Veillet</v>
          </cell>
          <cell r="G1044" t="str">
            <v xml:space="preserve">Branch Manager                </v>
          </cell>
          <cell r="H1044">
            <v>4188216802</v>
          </cell>
        </row>
        <row r="1045">
          <cell r="C1045">
            <v>9491</v>
          </cell>
          <cell r="D1045" t="str">
            <v>Alex</v>
          </cell>
          <cell r="E1045" t="str">
            <v>Mitchell</v>
          </cell>
          <cell r="F1045" t="str">
            <v>Alex Mitchell</v>
          </cell>
          <cell r="G1045" t="str">
            <v xml:space="preserve">Branch Manager                </v>
          </cell>
          <cell r="H1045">
            <v>5148747297</v>
          </cell>
        </row>
        <row r="1046">
          <cell r="C1046">
            <v>9503</v>
          </cell>
          <cell r="D1046" t="str">
            <v>Ursula</v>
          </cell>
          <cell r="E1046" t="str">
            <v>Hann</v>
          </cell>
          <cell r="F1046" t="str">
            <v>Ursula Hann</v>
          </cell>
          <cell r="G1046" t="str">
            <v xml:space="preserve">Branch Manager                </v>
          </cell>
          <cell r="H1046">
            <v>7095764571</v>
          </cell>
        </row>
        <row r="1047">
          <cell r="C1047">
            <v>9573</v>
          </cell>
          <cell r="D1047" t="str">
            <v>Jodi</v>
          </cell>
          <cell r="E1047" t="str">
            <v>Pritchard</v>
          </cell>
          <cell r="F1047" t="str">
            <v>Jodi Pritchard</v>
          </cell>
          <cell r="G1047" t="str">
            <v xml:space="preserve">Branch Manager                </v>
          </cell>
          <cell r="H1047">
            <v>7095764263</v>
          </cell>
        </row>
        <row r="1048">
          <cell r="C1048">
            <v>9603</v>
          </cell>
          <cell r="D1048" t="str">
            <v>Trudy</v>
          </cell>
          <cell r="E1048" t="str">
            <v>Tobin</v>
          </cell>
          <cell r="F1048" t="str">
            <v>Trudy Tobin</v>
          </cell>
          <cell r="G1048" t="str">
            <v xml:space="preserve">Branch Manager                </v>
          </cell>
          <cell r="H1048">
            <v>7095764207</v>
          </cell>
        </row>
        <row r="1049">
          <cell r="C1049">
            <v>9703</v>
          </cell>
          <cell r="D1049" t="str">
            <v>Phyllis</v>
          </cell>
          <cell r="E1049" t="str">
            <v>Hapgood</v>
          </cell>
          <cell r="F1049" t="str">
            <v>Phyllis Hapgood</v>
          </cell>
          <cell r="G1049" t="str">
            <v xml:space="preserve">Branch Manager                </v>
          </cell>
          <cell r="H1049">
            <v>7096438303</v>
          </cell>
        </row>
        <row r="1050">
          <cell r="C1050">
            <v>9801</v>
          </cell>
          <cell r="D1050" t="str">
            <v>Jay</v>
          </cell>
          <cell r="E1050" t="str">
            <v>Fawcett</v>
          </cell>
          <cell r="F1050" t="str">
            <v>Jay Fawcett</v>
          </cell>
          <cell r="G1050" t="str">
            <v xml:space="preserve">Branch Manager                </v>
          </cell>
          <cell r="H1050">
            <v>7098966543</v>
          </cell>
        </row>
        <row r="1051">
          <cell r="C1051">
            <v>9847</v>
          </cell>
          <cell r="D1051" t="str">
            <v>Karen</v>
          </cell>
          <cell r="E1051" t="str">
            <v>Roberts</v>
          </cell>
          <cell r="F1051" t="str">
            <v>Karen Roberts</v>
          </cell>
          <cell r="G1051" t="str">
            <v xml:space="preserve">Branch Manager                </v>
          </cell>
          <cell r="H1051">
            <v>9055767914</v>
          </cell>
        </row>
        <row r="1052">
          <cell r="C1052">
            <v>9851</v>
          </cell>
          <cell r="D1052" t="str">
            <v>Catherine</v>
          </cell>
          <cell r="E1052" t="str">
            <v>Lightfoot</v>
          </cell>
          <cell r="F1052" t="str">
            <v>Catherine Lightfoot</v>
          </cell>
          <cell r="G1052" t="str">
            <v xml:space="preserve">Branch Manager                </v>
          </cell>
          <cell r="H1052">
            <v>8679798702</v>
          </cell>
        </row>
        <row r="1053">
          <cell r="C1053">
            <v>9857</v>
          </cell>
          <cell r="D1053" t="str">
            <v>Atma</v>
          </cell>
          <cell r="E1053" t="str">
            <v>Maharaj</v>
          </cell>
          <cell r="F1053" t="str">
            <v>Atma Maharaj</v>
          </cell>
          <cell r="G1053" t="str">
            <v xml:space="preserve">Branch Manager                </v>
          </cell>
          <cell r="H1053">
            <v>7053266250</v>
          </cell>
        </row>
        <row r="1054">
          <cell r="C1054">
            <v>9859</v>
          </cell>
          <cell r="D1054" t="str">
            <v>Mark</v>
          </cell>
          <cell r="E1054" t="str">
            <v>Huntley</v>
          </cell>
          <cell r="F1054" t="str">
            <v>Mark Huntley</v>
          </cell>
          <cell r="G1054" t="str">
            <v xml:space="preserve">Branch Manager                </v>
          </cell>
          <cell r="H1054">
            <v>8678749401</v>
          </cell>
        </row>
        <row r="1055">
          <cell r="C1055">
            <v>9879</v>
          </cell>
          <cell r="D1055" t="str">
            <v>Yanik</v>
          </cell>
          <cell r="E1055" t="str">
            <v>D'Aigle</v>
          </cell>
          <cell r="F1055" t="str">
            <v>Yanik D'Aigle</v>
          </cell>
          <cell r="G1055" t="str">
            <v xml:space="preserve">Branch Manager                </v>
          </cell>
          <cell r="H1055">
            <v>8677665201</v>
          </cell>
        </row>
        <row r="1056">
          <cell r="C1056">
            <v>9882</v>
          </cell>
          <cell r="D1056" t="str">
            <v>Kelly</v>
          </cell>
          <cell r="E1056" t="str">
            <v>Treleaven</v>
          </cell>
          <cell r="F1056" t="str">
            <v>Kelly Treleaven</v>
          </cell>
          <cell r="G1056" t="str">
            <v xml:space="preserve">Branch Manager                </v>
          </cell>
          <cell r="H1056">
            <v>4037821149</v>
          </cell>
        </row>
        <row r="1057">
          <cell r="C1057">
            <v>9940</v>
          </cell>
          <cell r="D1057" t="str">
            <v>Dale</v>
          </cell>
          <cell r="E1057" t="str">
            <v>Voluntad</v>
          </cell>
          <cell r="F1057" t="str">
            <v>Dale Voluntad</v>
          </cell>
          <cell r="G1057" t="str">
            <v xml:space="preserve">Branch Manager                </v>
          </cell>
          <cell r="H1057">
            <v>2049886699</v>
          </cell>
        </row>
        <row r="1058">
          <cell r="C1058">
            <v>9950</v>
          </cell>
          <cell r="D1058" t="str">
            <v>James</v>
          </cell>
          <cell r="E1058" t="str">
            <v>Wilson</v>
          </cell>
          <cell r="F1058" t="str">
            <v>James Wilson</v>
          </cell>
          <cell r="G1058" t="str">
            <v xml:space="preserve">Branch Manager                </v>
          </cell>
          <cell r="H1058">
            <v>8673936182</v>
          </cell>
        </row>
        <row r="1059">
          <cell r="C1059">
            <v>9955</v>
          </cell>
          <cell r="D1059" t="str">
            <v>Narendra</v>
          </cell>
          <cell r="E1059" t="str">
            <v>Das</v>
          </cell>
          <cell r="F1059" t="str">
            <v>Narendra Das</v>
          </cell>
          <cell r="G1059" t="str">
            <v xml:space="preserve">Branch Manager Trainee        </v>
          </cell>
          <cell r="H1059">
            <v>7807123170</v>
          </cell>
        </row>
        <row r="1060">
          <cell r="C1060">
            <v>9970</v>
          </cell>
          <cell r="D1060" t="str">
            <v>Sharon Ann</v>
          </cell>
          <cell r="E1060" t="str">
            <v>Allen</v>
          </cell>
          <cell r="F1060" t="str">
            <v>Sharon Ann Allen</v>
          </cell>
          <cell r="G1060" t="str">
            <v xml:space="preserve">Branch Manager                </v>
          </cell>
          <cell r="H1060">
            <v>9055681967</v>
          </cell>
        </row>
        <row r="1061">
          <cell r="C1061">
            <v>9974</v>
          </cell>
          <cell r="D1061" t="str">
            <v>Jolene</v>
          </cell>
          <cell r="E1061" t="str">
            <v>Wilde</v>
          </cell>
          <cell r="F1061" t="str">
            <v>Jolene Wilde</v>
          </cell>
          <cell r="G1061" t="str">
            <v xml:space="preserve">Branch Manager                </v>
          </cell>
          <cell r="H1061">
            <v>4032998403</v>
          </cell>
        </row>
        <row r="1062">
          <cell r="C1062">
            <v>9985</v>
          </cell>
          <cell r="D1062" t="str">
            <v>Eric</v>
          </cell>
          <cell r="E1062" t="str">
            <v>Castro</v>
          </cell>
          <cell r="F1062" t="str">
            <v>Eric Castro</v>
          </cell>
          <cell r="G1062" t="str">
            <v xml:space="preserve">Branch Manager                </v>
          </cell>
          <cell r="H1062">
            <v>4506356440</v>
          </cell>
        </row>
        <row r="1063">
          <cell r="C1063">
            <v>9987</v>
          </cell>
          <cell r="D1063" t="str">
            <v>Loreta</v>
          </cell>
          <cell r="E1063" t="str">
            <v>Packman</v>
          </cell>
          <cell r="F1063" t="str">
            <v>Loreta Packman</v>
          </cell>
          <cell r="G1063" t="str">
            <v xml:space="preserve">Branch Manager                </v>
          </cell>
          <cell r="H1063">
            <v>9058587513</v>
          </cell>
        </row>
        <row r="1064">
          <cell r="C1064">
            <v>9998</v>
          </cell>
          <cell r="D1064" t="str">
            <v>Raman</v>
          </cell>
          <cell r="E1064" t="str">
            <v>Miteran</v>
          </cell>
          <cell r="F1064" t="str">
            <v>Raman Miteran</v>
          </cell>
          <cell r="G1064" t="str">
            <v xml:space="preserve">Branch Manager                </v>
          </cell>
          <cell r="H1064">
            <v>9058841669</v>
          </cell>
        </row>
        <row r="1065">
          <cell r="C1065">
            <v>9999</v>
          </cell>
          <cell r="D1065" t="str">
            <v>Paola</v>
          </cell>
          <cell r="E1065" t="str">
            <v>Luchenski</v>
          </cell>
          <cell r="F1065" t="str">
            <v>Paola Luchenski</v>
          </cell>
          <cell r="G1065" t="str">
            <v xml:space="preserve">Branch Manager                </v>
          </cell>
          <cell r="H1065">
            <v>9053132031</v>
          </cell>
        </row>
        <row r="1066">
          <cell r="C1066">
            <v>12897</v>
          </cell>
          <cell r="D1066" t="str">
            <v>Tony</v>
          </cell>
          <cell r="E1066" t="str">
            <v>Akhavan</v>
          </cell>
          <cell r="F1066" t="str">
            <v>Tony Akhavan</v>
          </cell>
          <cell r="G1066" t="str">
            <v xml:space="preserve">Branch Manager                </v>
          </cell>
          <cell r="H1066" t="str">
            <v xml:space="preserve">            </v>
          </cell>
        </row>
        <row r="1067">
          <cell r="C1067">
            <v>13360</v>
          </cell>
          <cell r="D1067" t="str">
            <v>Michael</v>
          </cell>
          <cell r="E1067" t="str">
            <v>Dunne</v>
          </cell>
          <cell r="F1067" t="str">
            <v>Michael Dunne</v>
          </cell>
          <cell r="G1067" t="str">
            <v xml:space="preserve">Branch Manager                </v>
          </cell>
          <cell r="H1067">
            <v>3067314269</v>
          </cell>
        </row>
        <row r="1068">
          <cell r="C1068">
            <v>13977</v>
          </cell>
          <cell r="D1068" t="str">
            <v>Anastasia</v>
          </cell>
          <cell r="E1068" t="str">
            <v>Likourezos</v>
          </cell>
          <cell r="F1068" t="str">
            <v>Anastasia Likourezos</v>
          </cell>
          <cell r="G1068" t="str">
            <v xml:space="preserve">Branch Manager Trainee        </v>
          </cell>
          <cell r="H1068" t="str">
            <v xml:space="preserve">            </v>
          </cell>
        </row>
        <row r="1069">
          <cell r="C1069">
            <v>13977</v>
          </cell>
          <cell r="D1069" t="str">
            <v>Judy</v>
          </cell>
          <cell r="E1069" t="str">
            <v>Artuso-Barnes</v>
          </cell>
          <cell r="F1069" t="str">
            <v>Judy Artuso-Barnes</v>
          </cell>
          <cell r="G1069" t="str">
            <v xml:space="preserve">Branch Manager Trainee        </v>
          </cell>
          <cell r="H1069" t="str">
            <v xml:space="preserve">            </v>
          </cell>
        </row>
        <row r="1070">
          <cell r="C1070">
            <v>13977</v>
          </cell>
          <cell r="D1070" t="str">
            <v>Bassam</v>
          </cell>
          <cell r="E1070" t="str">
            <v>Hanna</v>
          </cell>
          <cell r="F1070" t="str">
            <v>Bassam Hanna</v>
          </cell>
          <cell r="G1070" t="str">
            <v xml:space="preserve">Branch Manager Trainee        </v>
          </cell>
          <cell r="H1070" t="str">
            <v xml:space="preserve">            </v>
          </cell>
        </row>
        <row r="1071">
          <cell r="C1071">
            <v>13977</v>
          </cell>
          <cell r="D1071" t="str">
            <v>Wayne</v>
          </cell>
          <cell r="E1071" t="str">
            <v>Dowers</v>
          </cell>
          <cell r="F1071" t="str">
            <v>Wayne Dowers</v>
          </cell>
          <cell r="G1071" t="str">
            <v xml:space="preserve">Branch Manager                </v>
          </cell>
          <cell r="H1071">
            <v>4162395862</v>
          </cell>
        </row>
        <row r="1072">
          <cell r="C1072">
            <v>13977</v>
          </cell>
          <cell r="D1072" t="str">
            <v>Matthew Anthony</v>
          </cell>
          <cell r="E1072" t="str">
            <v>Di Nota</v>
          </cell>
          <cell r="F1072" t="str">
            <v>Matthew Anthony Di Nota</v>
          </cell>
          <cell r="G1072" t="str">
            <v xml:space="preserve">Branch Manager Trainee        </v>
          </cell>
          <cell r="H1072">
            <v>4166362614</v>
          </cell>
        </row>
        <row r="1073">
          <cell r="C1073">
            <v>13977</v>
          </cell>
          <cell r="D1073" t="str">
            <v>Scott</v>
          </cell>
          <cell r="E1073" t="str">
            <v>Williams</v>
          </cell>
          <cell r="F1073" t="str">
            <v>Scott Williams</v>
          </cell>
          <cell r="G1073" t="str">
            <v xml:space="preserve">Branch Manager Trainee        </v>
          </cell>
          <cell r="H1073">
            <v>9058978339</v>
          </cell>
        </row>
        <row r="1074">
          <cell r="C1074">
            <v>13977</v>
          </cell>
          <cell r="D1074" t="str">
            <v>Goretti</v>
          </cell>
          <cell r="E1074" t="str">
            <v>Andrade-Marques</v>
          </cell>
          <cell r="F1074" t="str">
            <v>Goretti Andrade-Marques</v>
          </cell>
          <cell r="G1074" t="str">
            <v xml:space="preserve">Branch Manager Trainee        </v>
          </cell>
          <cell r="H1074">
            <v>4162493306</v>
          </cell>
        </row>
        <row r="1075">
          <cell r="C1075">
            <v>13977</v>
          </cell>
          <cell r="D1075" t="str">
            <v>Prabakaran</v>
          </cell>
          <cell r="E1075" t="str">
            <v>Balasingam</v>
          </cell>
          <cell r="F1075" t="str">
            <v>Prabakaran Balasingam</v>
          </cell>
          <cell r="G1075" t="str">
            <v xml:space="preserve">Branch Manager Trainee        </v>
          </cell>
          <cell r="H1075">
            <v>4166637620</v>
          </cell>
        </row>
        <row r="1076">
          <cell r="C1076">
            <v>13977</v>
          </cell>
          <cell r="D1076" t="str">
            <v>Adrienne</v>
          </cell>
          <cell r="E1076" t="str">
            <v>Sordi</v>
          </cell>
          <cell r="F1076" t="str">
            <v>Adrienne Sordi</v>
          </cell>
          <cell r="G1076" t="str">
            <v xml:space="preserve">Branch Manager Trainee        </v>
          </cell>
          <cell r="H1076" t="str">
            <v xml:space="preserve">            </v>
          </cell>
        </row>
        <row r="1077">
          <cell r="C1077">
            <v>13979</v>
          </cell>
          <cell r="D1077" t="str">
            <v>Mollie</v>
          </cell>
          <cell r="E1077" t="str">
            <v>Cavan</v>
          </cell>
          <cell r="F1077" t="str">
            <v>Mollie Cavan</v>
          </cell>
          <cell r="G1077" t="str">
            <v xml:space="preserve">Branch Manager                </v>
          </cell>
          <cell r="H1077">
            <v>9054692396</v>
          </cell>
        </row>
        <row r="1078">
          <cell r="C1078">
            <v>13979</v>
          </cell>
          <cell r="D1078" t="str">
            <v>Clarissa</v>
          </cell>
          <cell r="E1078" t="str">
            <v>Rasquinha</v>
          </cell>
          <cell r="F1078" t="str">
            <v>Clarissa Rasquinha</v>
          </cell>
          <cell r="G1078" t="str">
            <v xml:space="preserve">Branch Manager                </v>
          </cell>
          <cell r="H1078">
            <v>9056273142</v>
          </cell>
        </row>
        <row r="1079">
          <cell r="C1079">
            <v>13979</v>
          </cell>
          <cell r="D1079" t="str">
            <v>Darryl</v>
          </cell>
          <cell r="E1079" t="str">
            <v>Pidduck</v>
          </cell>
          <cell r="F1079" t="str">
            <v>Darryl Pidduck</v>
          </cell>
          <cell r="G1079" t="str">
            <v xml:space="preserve">Branch Manager                </v>
          </cell>
          <cell r="H1079">
            <v>5196821501</v>
          </cell>
        </row>
        <row r="1080">
          <cell r="C1080">
            <v>13981</v>
          </cell>
          <cell r="D1080" t="str">
            <v>Judy</v>
          </cell>
          <cell r="E1080" t="str">
            <v>Fong</v>
          </cell>
          <cell r="F1080" t="str">
            <v>Judy Fong</v>
          </cell>
          <cell r="G1080" t="str">
            <v xml:space="preserve">Branch Manager Trainee        </v>
          </cell>
          <cell r="H1080">
            <v>6138318336</v>
          </cell>
        </row>
        <row r="1081">
          <cell r="C1081">
            <v>13981</v>
          </cell>
          <cell r="D1081" t="str">
            <v>Ryan</v>
          </cell>
          <cell r="E1081" t="str">
            <v>Lunney</v>
          </cell>
          <cell r="F1081" t="str">
            <v>Ryan Lunney</v>
          </cell>
          <cell r="G1081" t="str">
            <v xml:space="preserve">Branch Manager                </v>
          </cell>
          <cell r="H1081">
            <v>6138257542</v>
          </cell>
        </row>
        <row r="1082">
          <cell r="C1082">
            <v>14163</v>
          </cell>
          <cell r="D1082" t="str">
            <v>Justin</v>
          </cell>
          <cell r="E1082" t="str">
            <v>Schurman</v>
          </cell>
          <cell r="F1082" t="str">
            <v>Justin Schurman</v>
          </cell>
          <cell r="G1082" t="str">
            <v xml:space="preserve">Branch Manager                </v>
          </cell>
          <cell r="H1082">
            <v>4169741740</v>
          </cell>
        </row>
        <row r="1083">
          <cell r="C1083">
            <v>14168</v>
          </cell>
          <cell r="D1083" t="str">
            <v>Sonia</v>
          </cell>
          <cell r="E1083" t="str">
            <v>Mosele</v>
          </cell>
          <cell r="F1083" t="str">
            <v>Sonia Mosele</v>
          </cell>
          <cell r="G1083" t="str">
            <v xml:space="preserve">Branch Manager                </v>
          </cell>
          <cell r="H1083">
            <v>7804486475</v>
          </cell>
        </row>
        <row r="1084">
          <cell r="C1084">
            <v>14444</v>
          </cell>
          <cell r="D1084" t="str">
            <v>Alexandra</v>
          </cell>
          <cell r="E1084" t="str">
            <v>Russell</v>
          </cell>
          <cell r="F1084" t="str">
            <v>Alexandra Russell</v>
          </cell>
          <cell r="G1084" t="str">
            <v xml:space="preserve">Branch Manager Trainee        </v>
          </cell>
          <cell r="H1084">
            <v>2507193464</v>
          </cell>
        </row>
        <row r="1085">
          <cell r="C1085">
            <v>15676</v>
          </cell>
          <cell r="D1085" t="str">
            <v>Marco</v>
          </cell>
          <cell r="E1085" t="str">
            <v>Allegritti</v>
          </cell>
          <cell r="F1085" t="str">
            <v>Marco Allegritti</v>
          </cell>
          <cell r="G1085" t="str">
            <v xml:space="preserve">Branch Manager                </v>
          </cell>
          <cell r="H1085">
            <v>9054744012</v>
          </cell>
        </row>
        <row r="1086">
          <cell r="C1086">
            <v>15977</v>
          </cell>
          <cell r="D1086" t="str">
            <v>Adrian</v>
          </cell>
          <cell r="E1086" t="str">
            <v>Nauss</v>
          </cell>
          <cell r="F1086" t="str">
            <v>Adrian Nauss</v>
          </cell>
          <cell r="G1086" t="str">
            <v xml:space="preserve">Branch Manager                </v>
          </cell>
          <cell r="H1086">
            <v>9027985724</v>
          </cell>
        </row>
        <row r="1087">
          <cell r="C1087">
            <v>16435</v>
          </cell>
          <cell r="D1087" t="str">
            <v>Dave</v>
          </cell>
          <cell r="E1087" t="str">
            <v>Shergill</v>
          </cell>
          <cell r="F1087" t="str">
            <v>Dave Shergill</v>
          </cell>
          <cell r="G1087" t="str">
            <v xml:space="preserve">Branch Manager Compliance     </v>
          </cell>
          <cell r="H1087">
            <v>6044086163</v>
          </cell>
        </row>
        <row r="1088">
          <cell r="C1088">
            <v>16862</v>
          </cell>
          <cell r="D1088" t="str">
            <v>Anuradha</v>
          </cell>
          <cell r="E1088" t="str">
            <v>Ramesh</v>
          </cell>
          <cell r="F1088" t="str">
            <v>Anuradha Ramesh</v>
          </cell>
          <cell r="G1088" t="str">
            <v xml:space="preserve">Branch Manager Trainee        </v>
          </cell>
          <cell r="H1088">
            <v>9056716539</v>
          </cell>
        </row>
        <row r="1089">
          <cell r="C1089">
            <v>90337</v>
          </cell>
          <cell r="D1089" t="str">
            <v>Serge</v>
          </cell>
          <cell r="E1089" t="str">
            <v>Caron</v>
          </cell>
          <cell r="F1089" t="str">
            <v>Serge Caron</v>
          </cell>
          <cell r="G1089" t="str">
            <v xml:space="preserve">Branch Manager                </v>
          </cell>
          <cell r="H1089">
            <v>8193793612</v>
          </cell>
        </row>
        <row r="1090">
          <cell r="C1090">
            <v>90414</v>
          </cell>
          <cell r="D1090" t="str">
            <v>Adam</v>
          </cell>
          <cell r="E1090" t="str">
            <v>Prusin</v>
          </cell>
          <cell r="F1090" t="str">
            <v>Adam Prusin</v>
          </cell>
          <cell r="G1090" t="str">
            <v xml:space="preserve">Branch Manager                </v>
          </cell>
          <cell r="H1090">
            <v>4167335226</v>
          </cell>
        </row>
        <row r="1091">
          <cell r="C1091">
            <v>90809</v>
          </cell>
          <cell r="D1091" t="str">
            <v>David Roderick</v>
          </cell>
          <cell r="E1091" t="str">
            <v>French</v>
          </cell>
          <cell r="F1091" t="str">
            <v>David Roderick French</v>
          </cell>
          <cell r="G1091" t="str">
            <v xml:space="preserve">Branch Manager                </v>
          </cell>
          <cell r="H1091">
            <v>6049816611</v>
          </cell>
        </row>
      </sheetData>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Change Log"/>
      <sheetName val="Schedule"/>
      <sheetName val="Deleted Sites"/>
      <sheetName val="Removed Data"/>
      <sheetName val="Rate Centre Analysis"/>
      <sheetName val="Sheet1"/>
    </sheetNames>
    <sheetDataSet>
      <sheetData sheetId="0" refreshError="1"/>
      <sheetData sheetId="1" refreshError="1">
        <row r="1">
          <cell r="DE1" t="str">
            <v>Transit</v>
          </cell>
          <cell r="DF1" t="str">
            <v>Site address</v>
          </cell>
          <cell r="DG1" t="str">
            <v>Site city</v>
          </cell>
          <cell r="DI1" t="str">
            <v>Site postal/zip</v>
          </cell>
          <cell r="DJ1" t="str">
            <v>Cutover Date</v>
          </cell>
          <cell r="DK1" t="str">
            <v>BM</v>
          </cell>
          <cell r="DL1" t="str">
            <v>BM Phone #</v>
          </cell>
          <cell r="DM1" t="str">
            <v>MCC</v>
          </cell>
          <cell r="DN1" t="str">
            <v>MCC Phone</v>
          </cell>
          <cell r="DO1" t="str">
            <v>Number of Unique DN</v>
          </cell>
          <cell r="DP1" t="str">
            <v>No of PP at the transit</v>
          </cell>
          <cell r="DQ1" t="str">
            <v>Transits # at the location</v>
          </cell>
          <cell r="DR1" t="str">
            <v>Location</v>
          </cell>
          <cell r="DS1" t="str">
            <v>Location no spaces</v>
          </cell>
          <cell r="DT1" t="str">
            <v>#CTX by address</v>
          </cell>
          <cell r="DU1" t="str">
            <v>Voip by address</v>
          </cell>
          <cell r="DV1" t="str">
            <v>VM by address</v>
          </cell>
        </row>
        <row r="2">
          <cell r="DE2">
            <v>6262</v>
          </cell>
          <cell r="DF2" t="str">
            <v>2175 QUEEN ST E</v>
          </cell>
          <cell r="DG2" t="str">
            <v>TORONTO</v>
          </cell>
          <cell r="DH2" t="str">
            <v>ON</v>
          </cell>
          <cell r="DI2" t="str">
            <v>M4E1E5</v>
          </cell>
          <cell r="DJ2">
            <v>41822</v>
          </cell>
          <cell r="DK2" t="str">
            <v>Christopher Holgate</v>
          </cell>
          <cell r="DL2">
            <v>4166985384</v>
          </cell>
          <cell r="DM2" t="str">
            <v>Nancy Thacker</v>
          </cell>
          <cell r="DN2">
            <v>4166985816</v>
          </cell>
          <cell r="DR2" t="str">
            <v>2175 QUEEN ST E TORONTO ON M4E1E5</v>
          </cell>
          <cell r="DS2" t="str">
            <v>2175QUEENSTETORONTOONM4E1E5</v>
          </cell>
          <cell r="DT2">
            <v>7</v>
          </cell>
          <cell r="DU2">
            <v>33</v>
          </cell>
          <cell r="DV2">
            <v>16</v>
          </cell>
        </row>
        <row r="3">
          <cell r="DE3">
            <v>1728</v>
          </cell>
          <cell r="DF3" t="str">
            <v>570 Queen St W</v>
          </cell>
          <cell r="DG3" t="str">
            <v>TORONTO</v>
          </cell>
          <cell r="DH3" t="str">
            <v>ON</v>
          </cell>
          <cell r="DI3" t="str">
            <v>M5V2B5</v>
          </cell>
          <cell r="DJ3">
            <v>41823</v>
          </cell>
          <cell r="DK3" t="e">
            <v>#N/A</v>
          </cell>
          <cell r="DL3" t="e">
            <v>#N/A</v>
          </cell>
          <cell r="DM3" t="e">
            <v>#N/A</v>
          </cell>
          <cell r="DN3" t="e">
            <v>#N/A</v>
          </cell>
          <cell r="DR3" t="str">
            <v>570 Queen St W TORONTO ON M5V2B5</v>
          </cell>
          <cell r="DS3" t="str">
            <v>570QueenStWTORONTOONM5V2B5</v>
          </cell>
          <cell r="DT3">
            <v>6</v>
          </cell>
          <cell r="DU3">
            <v>23</v>
          </cell>
          <cell r="DV3">
            <v>7</v>
          </cell>
        </row>
        <row r="4">
          <cell r="DE4">
            <v>1575</v>
          </cell>
          <cell r="DF4" t="str">
            <v>1910 Fowler Drive</v>
          </cell>
          <cell r="DG4" t="str">
            <v>Mississauga</v>
          </cell>
          <cell r="DH4" t="str">
            <v>ON</v>
          </cell>
          <cell r="DI4" t="str">
            <v>L5K0A1</v>
          </cell>
          <cell r="DJ4">
            <v>41827</v>
          </cell>
          <cell r="DK4" t="e">
            <v>#N/A</v>
          </cell>
          <cell r="DL4" t="e">
            <v>#N/A</v>
          </cell>
          <cell r="DM4" t="str">
            <v>Anne Lee</v>
          </cell>
          <cell r="DN4">
            <v>9058231283</v>
          </cell>
          <cell r="DR4" t="str">
            <v>1910 Fowler Drive Mississauga ON L5K0A1</v>
          </cell>
          <cell r="DS4" t="str">
            <v>1910FowlerDriveMississaugaONL5K0A1</v>
          </cell>
          <cell r="DT4" t="str">
            <v xml:space="preserve"> </v>
          </cell>
          <cell r="DU4" t="str">
            <v xml:space="preserve"> </v>
          </cell>
          <cell r="DV4" t="str">
            <v xml:space="preserve"> </v>
          </cell>
        </row>
        <row r="5">
          <cell r="DE5">
            <v>6142</v>
          </cell>
          <cell r="DF5" t="str">
            <v>1090 DON MILLS RD</v>
          </cell>
          <cell r="DG5" t="str">
            <v>Toronto</v>
          </cell>
          <cell r="DH5" t="str">
            <v>ON</v>
          </cell>
          <cell r="DI5" t="str">
            <v>M3C3R6</v>
          </cell>
          <cell r="DJ5">
            <v>41827</v>
          </cell>
          <cell r="DK5" t="e">
            <v>#N/A</v>
          </cell>
          <cell r="DL5" t="e">
            <v>#N/A</v>
          </cell>
          <cell r="DM5" t="str">
            <v>Joe Hood</v>
          </cell>
          <cell r="DN5">
            <v>4165105449</v>
          </cell>
          <cell r="DR5" t="str">
            <v>1090 DON MILLS RD Toronto ON M3C3R6</v>
          </cell>
          <cell r="DS5" t="str">
            <v>1090DONMILLSRDTorontoONM3C3R6</v>
          </cell>
          <cell r="DT5" t="str">
            <v xml:space="preserve"> </v>
          </cell>
          <cell r="DU5" t="str">
            <v xml:space="preserve"> </v>
          </cell>
          <cell r="DV5" t="str">
            <v xml:space="preserve"> </v>
          </cell>
        </row>
        <row r="6">
          <cell r="DE6">
            <v>2074</v>
          </cell>
          <cell r="DF6" t="str">
            <v>339 King St E</v>
          </cell>
          <cell r="DG6" t="str">
            <v>TORONTO</v>
          </cell>
          <cell r="DH6" t="str">
            <v>ON</v>
          </cell>
          <cell r="DI6" t="str">
            <v>M5A1L1</v>
          </cell>
          <cell r="DJ6">
            <v>41830</v>
          </cell>
          <cell r="DK6" t="e">
            <v>#N/A</v>
          </cell>
          <cell r="DL6" t="e">
            <v>#N/A</v>
          </cell>
          <cell r="DM6" t="str">
            <v>Ana Krstinov</v>
          </cell>
          <cell r="DN6">
            <v>4163658257</v>
          </cell>
          <cell r="DR6" t="str">
            <v>339 King St E TORONTO ON M5A1L1</v>
          </cell>
          <cell r="DS6" t="str">
            <v>339KingStETORONTOONM5A1L1</v>
          </cell>
          <cell r="DT6" t="str">
            <v xml:space="preserve"> </v>
          </cell>
          <cell r="DU6" t="str">
            <v xml:space="preserve"> </v>
          </cell>
          <cell r="DV6" t="str">
            <v xml:space="preserve"> </v>
          </cell>
        </row>
        <row r="7">
          <cell r="DE7">
            <v>8112</v>
          </cell>
          <cell r="DF7" t="str">
            <v>3985 Highway 7</v>
          </cell>
          <cell r="DG7" t="str">
            <v>Markham</v>
          </cell>
          <cell r="DH7" t="str">
            <v>ON</v>
          </cell>
          <cell r="DI7" t="str">
            <v>L3R2A2</v>
          </cell>
          <cell r="DJ7">
            <v>41830</v>
          </cell>
          <cell r="DK7" t="str">
            <v>Anthony Pirrotta</v>
          </cell>
          <cell r="DL7">
            <v>9059405610</v>
          </cell>
          <cell r="DM7" t="str">
            <v>Maria Simoni</v>
          </cell>
          <cell r="DN7">
            <v>9059405563</v>
          </cell>
          <cell r="DR7" t="str">
            <v>3985 Highway 7 Markham ON L3R2A2</v>
          </cell>
          <cell r="DS7" t="str">
            <v>3985Highway7MarkhamONL3R2A2</v>
          </cell>
          <cell r="DT7">
            <v>1</v>
          </cell>
          <cell r="DU7">
            <v>11</v>
          </cell>
          <cell r="DV7">
            <v>4</v>
          </cell>
        </row>
        <row r="8">
          <cell r="DE8">
            <v>27</v>
          </cell>
          <cell r="DF8" t="str">
            <v>9980 Mcvean Dr.</v>
          </cell>
          <cell r="DG8" t="str">
            <v>BRAMPTON</v>
          </cell>
          <cell r="DH8" t="str">
            <v>ON</v>
          </cell>
          <cell r="DI8" t="str">
            <v>L6P2S5</v>
          </cell>
          <cell r="DJ8">
            <v>41834</v>
          </cell>
          <cell r="DK8" t="str">
            <v>Nizar Ali</v>
          </cell>
          <cell r="DL8">
            <v>9057944501</v>
          </cell>
          <cell r="DM8" t="str">
            <v>Premee Singh</v>
          </cell>
          <cell r="DN8">
            <v>9057944510</v>
          </cell>
          <cell r="DR8" t="str">
            <v>9980 Mcvean Dr. BRAMPTON ON L6P2S5</v>
          </cell>
          <cell r="DS8" t="str">
            <v>9980McveanDr.BRAMPTONONL6P2S5</v>
          </cell>
          <cell r="DT8" t="str">
            <v xml:space="preserve"> </v>
          </cell>
          <cell r="DU8" t="str">
            <v xml:space="preserve"> </v>
          </cell>
          <cell r="DV8" t="str">
            <v xml:space="preserve"> </v>
          </cell>
        </row>
        <row r="9">
          <cell r="DE9">
            <v>8081</v>
          </cell>
          <cell r="DF9" t="str">
            <v>1127 DECARIE BLVD</v>
          </cell>
          <cell r="DG9" t="str">
            <v>ST-LAURENT</v>
          </cell>
          <cell r="DH9" t="str">
            <v>ON</v>
          </cell>
          <cell r="DI9" t="str">
            <v>H4L3M8</v>
          </cell>
          <cell r="DJ9">
            <v>41834</v>
          </cell>
          <cell r="DK9" t="str">
            <v>Patricia Masciotra</v>
          </cell>
          <cell r="DL9">
            <v>5147487951</v>
          </cell>
          <cell r="DM9" t="str">
            <v>Nicole El-Haddad</v>
          </cell>
          <cell r="DN9">
            <v>5147488450</v>
          </cell>
          <cell r="DR9" t="str">
            <v>1127 DECARIE BLVD ST-LAURENT ON H4L3M8</v>
          </cell>
          <cell r="DS9" t="str">
            <v>1127DECARIEBLVDST-LAURENTONH4L3M8</v>
          </cell>
          <cell r="DT9" t="str">
            <v xml:space="preserve"> </v>
          </cell>
          <cell r="DU9" t="str">
            <v xml:space="preserve"> </v>
          </cell>
          <cell r="DV9" t="str">
            <v xml:space="preserve"> </v>
          </cell>
        </row>
        <row r="10">
          <cell r="DE10">
            <v>684</v>
          </cell>
          <cell r="DF10" t="str">
            <v>211 Du Plateau Blvd.</v>
          </cell>
          <cell r="DG10" t="str">
            <v>GATINEAU</v>
          </cell>
          <cell r="DH10" t="str">
            <v>ON</v>
          </cell>
          <cell r="DI10" t="str">
            <v>J9A0N4</v>
          </cell>
          <cell r="DJ10">
            <v>41835</v>
          </cell>
          <cell r="DK10" t="str">
            <v>Matt Belanger</v>
          </cell>
          <cell r="DL10">
            <v>8197797007</v>
          </cell>
          <cell r="DM10" t="str">
            <v>Aurelie Ngalula Luabeya</v>
          </cell>
          <cell r="DN10">
            <v>8197797013</v>
          </cell>
          <cell r="DR10" t="str">
            <v>211 Du Plateau Blvd. GATINEAU ON J9A0N4</v>
          </cell>
          <cell r="DS10" t="str">
            <v>211DuPlateauBlvd.GATINEAUONJ9A0N4</v>
          </cell>
          <cell r="DT10" t="str">
            <v xml:space="preserve"> </v>
          </cell>
          <cell r="DU10" t="str">
            <v xml:space="preserve"> </v>
          </cell>
          <cell r="DV10" t="str">
            <v xml:space="preserve"> </v>
          </cell>
        </row>
        <row r="11">
          <cell r="DE11">
            <v>1922</v>
          </cell>
          <cell r="DF11" t="str">
            <v>810 UPPER GAGE AVE</v>
          </cell>
          <cell r="DG11" t="str">
            <v>HAMILTON</v>
          </cell>
          <cell r="DH11" t="str">
            <v>ON</v>
          </cell>
          <cell r="DI11" t="str">
            <v>L8V4L8</v>
          </cell>
          <cell r="DJ11">
            <v>41835</v>
          </cell>
          <cell r="DK11" t="str">
            <v>Christine Woods</v>
          </cell>
          <cell r="DL11">
            <v>9055754363</v>
          </cell>
          <cell r="DM11" t="str">
            <v>Claudia Ewaskiw</v>
          </cell>
          <cell r="DN11">
            <v>9055754145</v>
          </cell>
          <cell r="DR11" t="str">
            <v>810 UPPER GAGE AVE HAMILTON ON L8V4L8</v>
          </cell>
          <cell r="DS11" t="str">
            <v>810UPPERGAGEAVEHAMILTONONL8V4L8</v>
          </cell>
          <cell r="DT11">
            <v>5</v>
          </cell>
          <cell r="DU11">
            <v>6</v>
          </cell>
          <cell r="DV11">
            <v>8</v>
          </cell>
        </row>
        <row r="12">
          <cell r="DE12">
            <v>2662</v>
          </cell>
          <cell r="DF12" t="str">
            <v>189 KENT ST W</v>
          </cell>
          <cell r="DG12" t="str">
            <v>LINDSAY</v>
          </cell>
          <cell r="DH12" t="str">
            <v>ON</v>
          </cell>
          <cell r="DI12" t="str">
            <v>K9V5G6</v>
          </cell>
          <cell r="DJ12">
            <v>41835</v>
          </cell>
          <cell r="DK12" t="str">
            <v>Paul Mcpherson</v>
          </cell>
          <cell r="DL12">
            <v>7053246749</v>
          </cell>
          <cell r="DM12" t="str">
            <v>Nancy Sullivan</v>
          </cell>
          <cell r="DN12">
            <v>7053246276</v>
          </cell>
          <cell r="DR12" t="str">
            <v>189 KENT ST W LINDSAY ON K9V5G6</v>
          </cell>
          <cell r="DS12" t="str">
            <v>189KENTSTWLINDSAYONK9V5G6</v>
          </cell>
          <cell r="DT12">
            <v>1</v>
          </cell>
          <cell r="DU12">
            <v>10</v>
          </cell>
          <cell r="DV12">
            <v>14</v>
          </cell>
        </row>
        <row r="13">
          <cell r="DE13">
            <v>1326</v>
          </cell>
          <cell r="DF13" t="str">
            <v>1309 CARLING AVE</v>
          </cell>
          <cell r="DG13" t="str">
            <v>OTTAWA</v>
          </cell>
          <cell r="DH13" t="str">
            <v>ON</v>
          </cell>
          <cell r="DI13" t="str">
            <v>K1Z7L3</v>
          </cell>
          <cell r="DJ13">
            <v>41836</v>
          </cell>
          <cell r="DK13" t="str">
            <v>Katherine Luckett</v>
          </cell>
          <cell r="DL13">
            <v>6137984461</v>
          </cell>
          <cell r="DM13" t="str">
            <v>Lesley Keating</v>
          </cell>
          <cell r="DN13">
            <v>6137981941</v>
          </cell>
          <cell r="DR13" t="str">
            <v>1309 CARLING AVE OTTAWA ON K1Z7L3</v>
          </cell>
          <cell r="DS13" t="str">
            <v>1309CARLINGAVEOTTAWAONK1Z7L3</v>
          </cell>
          <cell r="DT13">
            <v>7</v>
          </cell>
          <cell r="DU13">
            <v>8</v>
          </cell>
          <cell r="DV13">
            <v>9</v>
          </cell>
        </row>
        <row r="14">
          <cell r="DE14">
            <v>1352</v>
          </cell>
          <cell r="DF14" t="str">
            <v>5 MAIN ST N</v>
          </cell>
          <cell r="DG14" t="str">
            <v>CALLANDER</v>
          </cell>
          <cell r="DH14" t="str">
            <v>ON</v>
          </cell>
          <cell r="DI14" t="str">
            <v>P0H1H0</v>
          </cell>
          <cell r="DJ14">
            <v>41836</v>
          </cell>
          <cell r="DK14" t="str">
            <v>Dianne Hinds</v>
          </cell>
          <cell r="DL14">
            <v>7057521047</v>
          </cell>
          <cell r="DM14" t="e">
            <v>#N/A</v>
          </cell>
          <cell r="DN14" t="e">
            <v>#N/A</v>
          </cell>
          <cell r="DR14" t="str">
            <v>5 MAIN ST N CALLANDER ON P0H1H0</v>
          </cell>
          <cell r="DS14" t="str">
            <v>5MAINSTNCALLANDERONP0H1H0</v>
          </cell>
          <cell r="DT14">
            <v>2</v>
          </cell>
          <cell r="DU14">
            <v>4</v>
          </cell>
          <cell r="DV14">
            <v>5</v>
          </cell>
        </row>
        <row r="15">
          <cell r="DE15">
            <v>3342</v>
          </cell>
          <cell r="DF15" t="str">
            <v>17770 YONGE ST</v>
          </cell>
          <cell r="DG15" t="str">
            <v>NEWMARKET</v>
          </cell>
          <cell r="DH15" t="str">
            <v>ON</v>
          </cell>
          <cell r="DI15" t="str">
            <v>L3Y8P4</v>
          </cell>
          <cell r="DJ15">
            <v>41836</v>
          </cell>
          <cell r="DK15" t="str">
            <v>Lorelei Nikolov</v>
          </cell>
          <cell r="DL15">
            <v>9058958226</v>
          </cell>
          <cell r="DM15" t="str">
            <v>Rebecca Hartford</v>
          </cell>
          <cell r="DN15">
            <v>9058958810</v>
          </cell>
          <cell r="DR15" t="str">
            <v>17770 YONGE ST NEWMARKET ON L3Y8P4</v>
          </cell>
          <cell r="DS15" t="str">
            <v>17770YONGESTNEWMARKETONL3Y8P4</v>
          </cell>
          <cell r="DT15">
            <v>10</v>
          </cell>
          <cell r="DU15">
            <v>10</v>
          </cell>
          <cell r="DV15">
            <v>12</v>
          </cell>
        </row>
        <row r="16">
          <cell r="DE16">
            <v>5662</v>
          </cell>
          <cell r="DF16" t="str">
            <v>4860 DUNDAS ST W</v>
          </cell>
          <cell r="DG16" t="str">
            <v>Toronto</v>
          </cell>
          <cell r="DH16" t="str">
            <v>ON</v>
          </cell>
          <cell r="DI16" t="str">
            <v>M9A1B5</v>
          </cell>
          <cell r="DJ16">
            <v>41837</v>
          </cell>
          <cell r="DK16" t="str">
            <v>Carlos Duarte</v>
          </cell>
          <cell r="DL16">
            <v>4162398176</v>
          </cell>
          <cell r="DM16" t="str">
            <v>Filsan Abdullahi</v>
          </cell>
          <cell r="DN16">
            <v>4162396162</v>
          </cell>
          <cell r="DR16" t="str">
            <v>4860 DUNDAS ST W Toronto ON M9A1B5</v>
          </cell>
          <cell r="DS16" t="str">
            <v>4860DUNDASSTWTorontoONM9A1B5</v>
          </cell>
          <cell r="DT16" t="str">
            <v xml:space="preserve"> </v>
          </cell>
          <cell r="DU16" t="str">
            <v xml:space="preserve"> </v>
          </cell>
          <cell r="DV16" t="str">
            <v xml:space="preserve"> </v>
          </cell>
        </row>
        <row r="17">
          <cell r="DE17">
            <v>6112</v>
          </cell>
          <cell r="DF17" t="str">
            <v>140 LA ROSE AVE</v>
          </cell>
          <cell r="DG17" t="str">
            <v>Toronto</v>
          </cell>
          <cell r="DH17" t="str">
            <v>ON</v>
          </cell>
          <cell r="DI17" t="str">
            <v>M9P1B2</v>
          </cell>
          <cell r="DJ17">
            <v>41837</v>
          </cell>
          <cell r="DK17" t="str">
            <v>Terrance Geissler</v>
          </cell>
          <cell r="DL17">
            <v>4162476332</v>
          </cell>
          <cell r="DM17" t="str">
            <v>Oleksandr Hedzyk</v>
          </cell>
          <cell r="DN17">
            <v>4162476366</v>
          </cell>
          <cell r="DR17" t="str">
            <v>140 LA ROSE AVE Toronto ON M9P1B2</v>
          </cell>
          <cell r="DS17" t="str">
            <v>140LAROSEAVETorontoONM9P1B2</v>
          </cell>
          <cell r="DT17" t="str">
            <v xml:space="preserve"> </v>
          </cell>
          <cell r="DU17" t="str">
            <v xml:space="preserve"> </v>
          </cell>
          <cell r="DV17" t="str">
            <v xml:space="preserve"> </v>
          </cell>
        </row>
        <row r="18">
          <cell r="DE18">
            <v>576</v>
          </cell>
          <cell r="DF18" t="str">
            <v>200 ELGIN ST-MAIN FLR</v>
          </cell>
          <cell r="DG18" t="str">
            <v>OTTAWA</v>
          </cell>
          <cell r="DH18" t="str">
            <v>ON</v>
          </cell>
          <cell r="DI18" t="str">
            <v>K2P1L5</v>
          </cell>
          <cell r="DJ18">
            <v>41842</v>
          </cell>
          <cell r="DK18" t="str">
            <v>Timothy Walsh</v>
          </cell>
          <cell r="DL18">
            <v>6135644714</v>
          </cell>
          <cell r="DM18" t="e">
            <v>#N/A</v>
          </cell>
          <cell r="DN18" t="e">
            <v>#N/A</v>
          </cell>
          <cell r="DR18" t="str">
            <v>200 ELGIN ST-MAIN FLR OTTAWA ON K2P1L5</v>
          </cell>
          <cell r="DS18" t="str">
            <v>200ELGINST-MAINFLROTTAWAONK2P1L5</v>
          </cell>
          <cell r="DT18" t="str">
            <v xml:space="preserve"> </v>
          </cell>
          <cell r="DU18" t="str">
            <v xml:space="preserve"> </v>
          </cell>
          <cell r="DV18" t="str">
            <v xml:space="preserve"> </v>
          </cell>
        </row>
        <row r="19">
          <cell r="DE19">
            <v>2221</v>
          </cell>
          <cell r="DF19" t="str">
            <v>1100 BOUL MOODY</v>
          </cell>
          <cell r="DG19" t="str">
            <v>TERREBONNE</v>
          </cell>
          <cell r="DH19" t="str">
            <v>ON</v>
          </cell>
          <cell r="DI19" t="str">
            <v>J6W3K9</v>
          </cell>
          <cell r="DJ19">
            <v>41842</v>
          </cell>
          <cell r="DK19" t="str">
            <v>Lorraine Cote</v>
          </cell>
          <cell r="DL19">
            <v>4509645240</v>
          </cell>
          <cell r="DM19" t="str">
            <v>Sylvie Frereault</v>
          </cell>
          <cell r="DN19">
            <v>4509648701</v>
          </cell>
          <cell r="DR19" t="str">
            <v>1100 BOUL MOODY TERREBONNE ON J6W3K9</v>
          </cell>
          <cell r="DS19" t="str">
            <v>1100BOULMOODYTERREBONNEONJ6W3K9</v>
          </cell>
          <cell r="DT19" t="str">
            <v xml:space="preserve"> </v>
          </cell>
          <cell r="DU19" t="str">
            <v xml:space="preserve"> </v>
          </cell>
          <cell r="DV19" t="str">
            <v xml:space="preserve"> </v>
          </cell>
        </row>
        <row r="20">
          <cell r="DE20">
            <v>5220</v>
          </cell>
          <cell r="DF20" t="str">
            <v>13681 72ND AVE</v>
          </cell>
          <cell r="DG20" t="str">
            <v>SURREY</v>
          </cell>
          <cell r="DH20" t="str">
            <v>British Columbia</v>
          </cell>
          <cell r="DI20" t="str">
            <v>V3W2P2</v>
          </cell>
          <cell r="DJ20">
            <v>41842</v>
          </cell>
          <cell r="DK20" t="str">
            <v>Ajay Johal</v>
          </cell>
          <cell r="DL20">
            <v>6045914941</v>
          </cell>
          <cell r="DM20" t="str">
            <v>Ashley Nowak</v>
          </cell>
          <cell r="DN20" t="str">
            <v xml:space="preserve">            </v>
          </cell>
          <cell r="DR20" t="str">
            <v>13681 72ND AVE SURREY British Columbia V3W2P2</v>
          </cell>
          <cell r="DS20" t="str">
            <v>1368172NDAVESURREYBritishColumbiaV3W2P2</v>
          </cell>
          <cell r="DT20" t="str">
            <v xml:space="preserve"> </v>
          </cell>
          <cell r="DU20" t="str">
            <v xml:space="preserve"> </v>
          </cell>
          <cell r="DV20" t="str">
            <v xml:space="preserve"> </v>
          </cell>
        </row>
        <row r="21">
          <cell r="DE21">
            <v>8282</v>
          </cell>
          <cell r="DF21" t="str">
            <v>211 MARYCROFT AVE-SUITE 1</v>
          </cell>
          <cell r="DG21" t="str">
            <v>WOODBRIDGE</v>
          </cell>
          <cell r="DH21" t="str">
            <v>ON</v>
          </cell>
          <cell r="DI21" t="str">
            <v>L4L5X8</v>
          </cell>
          <cell r="DJ21">
            <v>41842</v>
          </cell>
          <cell r="DK21" t="str">
            <v>Pat Ciulla</v>
          </cell>
          <cell r="DL21">
            <v>9058563655</v>
          </cell>
          <cell r="DM21" t="str">
            <v>Giovanna Dirocco</v>
          </cell>
          <cell r="DN21">
            <v>9058565336</v>
          </cell>
          <cell r="DR21" t="str">
            <v>211 MARYCROFT AVE-SUITE 1 WOODBRIDGE ON L4L5X8</v>
          </cell>
          <cell r="DS21" t="str">
            <v>211MARYCROFTAVE-SUITE1WOODBRIDGEONL4L5X8</v>
          </cell>
          <cell r="DT21" t="str">
            <v xml:space="preserve"> </v>
          </cell>
          <cell r="DU21" t="str">
            <v xml:space="preserve"> </v>
          </cell>
          <cell r="DV21" t="str">
            <v xml:space="preserve"> </v>
          </cell>
        </row>
        <row r="22">
          <cell r="DE22">
            <v>90544</v>
          </cell>
          <cell r="DF22" t="str">
            <v>1 First St. - Suite 230</v>
          </cell>
          <cell r="DG22" t="str">
            <v>COLLINGWOOD</v>
          </cell>
          <cell r="DH22" t="str">
            <v>ON</v>
          </cell>
          <cell r="DI22" t="str">
            <v>L9Y1A1</v>
          </cell>
          <cell r="DJ22">
            <v>41842</v>
          </cell>
          <cell r="DK22" t="e">
            <v>#N/A</v>
          </cell>
          <cell r="DL22" t="e">
            <v>#N/A</v>
          </cell>
          <cell r="DM22" t="e">
            <v>#N/A</v>
          </cell>
          <cell r="DN22" t="e">
            <v>#N/A</v>
          </cell>
          <cell r="DR22" t="str">
            <v>1 First St. - Suite 230 COLLINGWOOD ON L9Y1A1</v>
          </cell>
          <cell r="DS22" t="str">
            <v>1FirstSt.-Suite230COLLINGWOODONL9Y1A1</v>
          </cell>
          <cell r="DT22" t="str">
            <v xml:space="preserve"> </v>
          </cell>
          <cell r="DU22" t="str">
            <v xml:space="preserve"> </v>
          </cell>
          <cell r="DV22" t="str">
            <v xml:space="preserve"> </v>
          </cell>
        </row>
        <row r="23">
          <cell r="DE23">
            <v>22</v>
          </cell>
          <cell r="DF23" t="str">
            <v>865 Milner Ave.</v>
          </cell>
          <cell r="DG23" t="str">
            <v>SCARBOROUGH</v>
          </cell>
          <cell r="DH23" t="str">
            <v>ON</v>
          </cell>
          <cell r="DI23" t="str">
            <v>M1B5N6</v>
          </cell>
          <cell r="DJ23">
            <v>41843</v>
          </cell>
          <cell r="DK23" t="str">
            <v>Mohan Sundaramohan</v>
          </cell>
          <cell r="DL23">
            <v>4162843694</v>
          </cell>
          <cell r="DM23" t="str">
            <v>Vaheeda Visram</v>
          </cell>
          <cell r="DN23">
            <v>4162848066</v>
          </cell>
          <cell r="DR23" t="str">
            <v>865 Milner Ave. SCARBOROUGH ON M1B5N6</v>
          </cell>
          <cell r="DS23" t="str">
            <v>865MilnerAve.SCARBOROUGHONM1B5N6</v>
          </cell>
          <cell r="DT23" t="str">
            <v xml:space="preserve"> </v>
          </cell>
          <cell r="DU23" t="str">
            <v xml:space="preserve"> </v>
          </cell>
          <cell r="DV23" t="str">
            <v xml:space="preserve"> </v>
          </cell>
        </row>
        <row r="24">
          <cell r="DE24">
            <v>5042</v>
          </cell>
          <cell r="DF24" t="str">
            <v>4395 George St.</v>
          </cell>
          <cell r="DG24" t="str">
            <v>SYDENHAM</v>
          </cell>
          <cell r="DH24" t="str">
            <v>ON</v>
          </cell>
          <cell r="DI24" t="str">
            <v>K0H2T0</v>
          </cell>
          <cell r="DJ24">
            <v>41843</v>
          </cell>
          <cell r="DK24" t="str">
            <v>Katina Hinch</v>
          </cell>
          <cell r="DL24">
            <v>6133763189</v>
          </cell>
          <cell r="DM24" t="e">
            <v>#N/A</v>
          </cell>
          <cell r="DN24" t="e">
            <v>#N/A</v>
          </cell>
          <cell r="DR24" t="str">
            <v>4395 George St. SYDENHAM ON K0H2T0</v>
          </cell>
          <cell r="DS24" t="str">
            <v>4395GeorgeSt.SYDENHAMONK0H2T0</v>
          </cell>
          <cell r="DT24" t="str">
            <v xml:space="preserve"> </v>
          </cell>
          <cell r="DU24" t="str">
            <v xml:space="preserve"> </v>
          </cell>
          <cell r="DV24" t="str">
            <v xml:space="preserve"> </v>
          </cell>
        </row>
        <row r="25">
          <cell r="DE25">
            <v>5562</v>
          </cell>
          <cell r="DF25" t="str">
            <v>3224 YONGE ST</v>
          </cell>
          <cell r="DG25" t="str">
            <v>Toronto</v>
          </cell>
          <cell r="DH25" t="str">
            <v>ON</v>
          </cell>
          <cell r="DI25" t="str">
            <v>M4N2L2</v>
          </cell>
          <cell r="DJ25">
            <v>41843</v>
          </cell>
          <cell r="DK25" t="str">
            <v>Christopher Silva</v>
          </cell>
          <cell r="DL25">
            <v>4169749622</v>
          </cell>
          <cell r="DM25" t="str">
            <v>Esther Meza</v>
          </cell>
          <cell r="DN25">
            <v>4169743808</v>
          </cell>
          <cell r="DR25" t="str">
            <v>3224 YONGE ST Toronto ON M4N2L2</v>
          </cell>
          <cell r="DS25" t="str">
            <v>3224YONGESTTorontoONM4N2L2</v>
          </cell>
          <cell r="DT25">
            <v>2</v>
          </cell>
          <cell r="DU25">
            <v>11</v>
          </cell>
          <cell r="DV25">
            <v>15</v>
          </cell>
        </row>
        <row r="26">
          <cell r="DE26">
            <v>5602</v>
          </cell>
          <cell r="DF26" t="str">
            <v>2765 DUFFERIN ST</v>
          </cell>
          <cell r="DG26" t="str">
            <v>Toronto</v>
          </cell>
          <cell r="DH26" t="str">
            <v>ON</v>
          </cell>
          <cell r="DI26" t="str">
            <v>M6B3R6</v>
          </cell>
          <cell r="DJ26">
            <v>41843</v>
          </cell>
          <cell r="DK26" t="str">
            <v>Tony Ritacca</v>
          </cell>
          <cell r="DL26">
            <v>4167843906</v>
          </cell>
          <cell r="DM26" t="str">
            <v>Giulia Chiarini</v>
          </cell>
          <cell r="DN26">
            <v>4167897768</v>
          </cell>
          <cell r="DR26" t="str">
            <v>2765 DUFFERIN ST Toronto ON M6B3R6</v>
          </cell>
          <cell r="DS26" t="str">
            <v>2765DUFFERINSTTorontoONM6B3R6</v>
          </cell>
          <cell r="DT26" t="str">
            <v xml:space="preserve"> </v>
          </cell>
          <cell r="DU26">
            <v>6</v>
          </cell>
          <cell r="DV26">
            <v>7</v>
          </cell>
        </row>
        <row r="27">
          <cell r="DE27">
            <v>9970</v>
          </cell>
          <cell r="DF27" t="str">
            <v>10098 Mclauglin Rd.</v>
          </cell>
          <cell r="DG27" t="str">
            <v>BRAMPTON</v>
          </cell>
          <cell r="DH27" t="str">
            <v>ON</v>
          </cell>
          <cell r="DI27" t="str">
            <v>L7A2X6</v>
          </cell>
          <cell r="DJ27">
            <v>41843</v>
          </cell>
          <cell r="DK27" t="str">
            <v>Sharon Ann Allen</v>
          </cell>
          <cell r="DL27">
            <v>9055681967</v>
          </cell>
          <cell r="DM27" t="str">
            <v>Mohsen Sabet</v>
          </cell>
          <cell r="DN27">
            <v>9054954503</v>
          </cell>
          <cell r="DR27" t="str">
            <v>10098 Mclauglin Rd. BRAMPTON ON L7A2X6</v>
          </cell>
          <cell r="DS27" t="str">
            <v>10098MclauglinRd.BRAMPTONONL7A2X6</v>
          </cell>
          <cell r="DT27" t="str">
            <v xml:space="preserve"> </v>
          </cell>
          <cell r="DU27" t="str">
            <v xml:space="preserve"> </v>
          </cell>
          <cell r="DV27" t="str">
            <v xml:space="preserve"> </v>
          </cell>
        </row>
        <row r="28">
          <cell r="DE28">
            <v>95</v>
          </cell>
          <cell r="DF28" t="str">
            <v>839 Rte Jean-gauvin</v>
          </cell>
          <cell r="DG28" t="str">
            <v>QUEBEC</v>
          </cell>
          <cell r="DH28" t="str">
            <v>ON</v>
          </cell>
          <cell r="DI28" t="str">
            <v>G1X4V9</v>
          </cell>
          <cell r="DJ28">
            <v>41844</v>
          </cell>
          <cell r="DK28" t="str">
            <v>Sonia Normandeau</v>
          </cell>
          <cell r="DL28">
            <v>4188727525</v>
          </cell>
          <cell r="DM28" t="str">
            <v>Fernanda De Lima Bertolini</v>
          </cell>
          <cell r="DN28">
            <v>4188727294</v>
          </cell>
          <cell r="DR28" t="str">
            <v>839 Rte Jean-gauvin QUEBEC ON G1X4V9</v>
          </cell>
          <cell r="DS28" t="str">
            <v>839RteJean-gauvinQUEBECONG1X4V9</v>
          </cell>
          <cell r="DT28" t="str">
            <v xml:space="preserve"> </v>
          </cell>
          <cell r="DU28" t="str">
            <v xml:space="preserve"> </v>
          </cell>
          <cell r="DV28" t="str">
            <v xml:space="preserve"> </v>
          </cell>
        </row>
        <row r="29">
          <cell r="DE29">
            <v>567</v>
          </cell>
          <cell r="DF29" t="str">
            <v>1287 West Pender St.</v>
          </cell>
          <cell r="DG29" t="str">
            <v>VANCOUVER</v>
          </cell>
          <cell r="DH29" t="str">
            <v>British Columbia</v>
          </cell>
          <cell r="DI29" t="str">
            <v>V6E2V1</v>
          </cell>
          <cell r="DJ29">
            <v>41844</v>
          </cell>
          <cell r="DK29" t="str">
            <v>Krista Rickert</v>
          </cell>
          <cell r="DL29">
            <v>7783318809</v>
          </cell>
          <cell r="DM29" t="str">
            <v>Maria Ruiz</v>
          </cell>
          <cell r="DN29">
            <v>7783318807</v>
          </cell>
          <cell r="DR29" t="str">
            <v>1287 West Pender St. VANCOUVER British Columbia V6E2V1</v>
          </cell>
          <cell r="DS29" t="str">
            <v>1287WestPenderSt.VANCOUVERBritishColumbiaV6E2V1</v>
          </cell>
          <cell r="DT29" t="str">
            <v xml:space="preserve"> </v>
          </cell>
          <cell r="DU29" t="str">
            <v xml:space="preserve"> </v>
          </cell>
          <cell r="DV29" t="str">
            <v xml:space="preserve"> </v>
          </cell>
        </row>
        <row r="30">
          <cell r="DE30">
            <v>4062</v>
          </cell>
          <cell r="DF30" t="str">
            <v>11000 YONGE ST-BLDG A</v>
          </cell>
          <cell r="DG30" t="str">
            <v>RICHMOND HILL</v>
          </cell>
          <cell r="DH30" t="str">
            <v>ON</v>
          </cell>
          <cell r="DI30" t="str">
            <v>L4C3E4</v>
          </cell>
          <cell r="DJ30">
            <v>41844</v>
          </cell>
          <cell r="DK30" t="str">
            <v>Farideh Smith</v>
          </cell>
          <cell r="DL30">
            <v>9058846241</v>
          </cell>
          <cell r="DM30" t="str">
            <v>Desarie Perna</v>
          </cell>
          <cell r="DN30">
            <v>9058841216</v>
          </cell>
          <cell r="DR30" t="str">
            <v>11000 YONGE ST-BLDG A RICHMOND HILL ON L4C3E4</v>
          </cell>
          <cell r="DS30" t="str">
            <v>11000YONGEST-BLDGARICHMONDHILLONL4C3E4</v>
          </cell>
          <cell r="DT30" t="str">
            <v xml:space="preserve"> </v>
          </cell>
          <cell r="DU30" t="str">
            <v xml:space="preserve"> </v>
          </cell>
          <cell r="DV30" t="str">
            <v xml:space="preserve"> </v>
          </cell>
        </row>
        <row r="31">
          <cell r="DE31">
            <v>5207</v>
          </cell>
          <cell r="DF31" t="str">
            <v>167 ST ANNE'S RD</v>
          </cell>
          <cell r="DG31" t="str">
            <v>WINNIPEG</v>
          </cell>
          <cell r="DH31" t="str">
            <v>Manitoba</v>
          </cell>
          <cell r="DI31" t="str">
            <v>R2M2Z7</v>
          </cell>
          <cell r="DJ31">
            <v>41844</v>
          </cell>
          <cell r="DK31" t="str">
            <v>Medardo Espinoza</v>
          </cell>
          <cell r="DL31">
            <v>2049886103</v>
          </cell>
          <cell r="DM31" t="str">
            <v>Darcie Sabeski</v>
          </cell>
          <cell r="DN31">
            <v>2049884198</v>
          </cell>
          <cell r="DR31" t="str">
            <v>167 ST ANNE'S RD WINNIPEG Manitoba R2M2Z7</v>
          </cell>
          <cell r="DS31" t="str">
            <v>167STANNE'SRDWINNIPEGManitobaR2M2Z7</v>
          </cell>
          <cell r="DT31" t="str">
            <v xml:space="preserve"> </v>
          </cell>
          <cell r="DU31" t="str">
            <v xml:space="preserve"> </v>
          </cell>
          <cell r="DV31" t="str">
            <v xml:space="preserve"> </v>
          </cell>
        </row>
        <row r="32">
          <cell r="DE32">
            <v>5714</v>
          </cell>
          <cell r="DF32" t="str">
            <v>23564 WOODBINE AVE</v>
          </cell>
          <cell r="DG32" t="str">
            <v>KESWICK</v>
          </cell>
          <cell r="DH32" t="str">
            <v>ON</v>
          </cell>
          <cell r="DI32" t="str">
            <v>L4P0E2</v>
          </cell>
          <cell r="DJ32">
            <v>41844</v>
          </cell>
          <cell r="DK32" t="str">
            <v>Seran Sirabian</v>
          </cell>
          <cell r="DL32">
            <v>9054764346</v>
          </cell>
          <cell r="DM32" t="str">
            <v>Sunayna Ali</v>
          </cell>
          <cell r="DN32">
            <v>9054766015</v>
          </cell>
          <cell r="DR32" t="str">
            <v>23564 WOODBINE AVE KESWICK ON L4P0E2</v>
          </cell>
          <cell r="DS32" t="str">
            <v>23564WOODBINEAVEKESWICKONL4P0E2</v>
          </cell>
          <cell r="DT32">
            <v>4</v>
          </cell>
          <cell r="DU32">
            <v>4</v>
          </cell>
          <cell r="DV32">
            <v>9</v>
          </cell>
        </row>
        <row r="33">
          <cell r="DE33">
            <v>8062</v>
          </cell>
          <cell r="DF33" t="str">
            <v>131 WOODBRIDGE AVE</v>
          </cell>
          <cell r="DG33" t="str">
            <v>WOODBRIDGE</v>
          </cell>
          <cell r="DH33" t="str">
            <v>ON</v>
          </cell>
          <cell r="DI33" t="str">
            <v>L4L2S6</v>
          </cell>
          <cell r="DJ33">
            <v>41844</v>
          </cell>
          <cell r="DK33" t="str">
            <v>Vera Salvatore</v>
          </cell>
          <cell r="DL33">
            <v>9058515670</v>
          </cell>
          <cell r="DM33" t="str">
            <v>Indu Marok</v>
          </cell>
          <cell r="DN33">
            <v>9058515115</v>
          </cell>
          <cell r="DR33" t="str">
            <v>131 WOODBRIDGE AVE WOODBRIDGE ON L4L2S6</v>
          </cell>
          <cell r="DS33" t="str">
            <v>131WOODBRIDGEAVEWOODBRIDGEONL4L2S6</v>
          </cell>
          <cell r="DT33">
            <v>5</v>
          </cell>
          <cell r="DU33">
            <v>7</v>
          </cell>
          <cell r="DV33">
            <v>10</v>
          </cell>
        </row>
        <row r="34">
          <cell r="DE34">
            <v>126</v>
          </cell>
          <cell r="DF34" t="str">
            <v>12612 Hwy 50</v>
          </cell>
          <cell r="DG34" t="str">
            <v>BOLTON</v>
          </cell>
          <cell r="DH34" t="str">
            <v>ON</v>
          </cell>
          <cell r="DI34" t="str">
            <v>L7E1T6</v>
          </cell>
          <cell r="DJ34">
            <v>41848</v>
          </cell>
          <cell r="DK34" t="e">
            <v>#N/A</v>
          </cell>
          <cell r="DL34" t="e">
            <v>#N/A</v>
          </cell>
          <cell r="DM34" t="str">
            <v>Sandra Bourbon</v>
          </cell>
          <cell r="DN34">
            <v>9059511262</v>
          </cell>
          <cell r="DR34" t="str">
            <v>12612 Hwy 50 BOLTON ON L7E1T6</v>
          </cell>
          <cell r="DS34" t="str">
            <v>12612Hwy50BOLTONONL7E1T6</v>
          </cell>
          <cell r="DT34" t="str">
            <v xml:space="preserve"> </v>
          </cell>
          <cell r="DU34">
            <v>12</v>
          </cell>
          <cell r="DV34">
            <v>11</v>
          </cell>
        </row>
        <row r="35">
          <cell r="DE35">
            <v>617</v>
          </cell>
          <cell r="DF35" t="str">
            <v>654 River Road</v>
          </cell>
          <cell r="DG35" t="str">
            <v>Wasaga Beach</v>
          </cell>
          <cell r="DH35" t="str">
            <v>ON</v>
          </cell>
          <cell r="DI35" t="str">
            <v>L9Z2P1</v>
          </cell>
          <cell r="DJ35">
            <v>41848</v>
          </cell>
          <cell r="DK35" t="str">
            <v>Danielle Blanchard</v>
          </cell>
          <cell r="DL35">
            <v>7054222505</v>
          </cell>
          <cell r="DM35" t="str">
            <v>Maria Boys</v>
          </cell>
          <cell r="DN35">
            <v>7054222512</v>
          </cell>
          <cell r="DR35" t="str">
            <v>654 River Road Wasaga Beach ON L9Z2P1</v>
          </cell>
          <cell r="DS35" t="str">
            <v>654RiverRoadWasagaBeachONL9Z2P1</v>
          </cell>
          <cell r="DT35" t="str">
            <v xml:space="preserve"> </v>
          </cell>
          <cell r="DU35" t="str">
            <v xml:space="preserve"> </v>
          </cell>
          <cell r="DV35" t="str">
            <v xml:space="preserve"> </v>
          </cell>
        </row>
        <row r="36">
          <cell r="DE36">
            <v>1306</v>
          </cell>
          <cell r="DF36" t="str">
            <v>9495 Mississauga Road, Unit A,&amp; Unit B</v>
          </cell>
          <cell r="DG36" t="str">
            <v>Brampton</v>
          </cell>
          <cell r="DH36" t="str">
            <v>ON</v>
          </cell>
          <cell r="DI36" t="str">
            <v>L6X0Z8</v>
          </cell>
          <cell r="DJ36">
            <v>41848</v>
          </cell>
          <cell r="DK36" t="e">
            <v>#N/A</v>
          </cell>
          <cell r="DL36" t="e">
            <v>#N/A</v>
          </cell>
          <cell r="DM36" t="str">
            <v>Alka Arora</v>
          </cell>
          <cell r="DN36">
            <v>9058635011</v>
          </cell>
          <cell r="DR36" t="str">
            <v>9495 Mississauga Road, Unit A,&amp; Unit B Brampton ON L6X0Z8</v>
          </cell>
          <cell r="DS36" t="str">
            <v>9495MississaugaRoad,UnitA,&amp;UnitBBramptonONL6X0Z8</v>
          </cell>
          <cell r="DT36" t="str">
            <v xml:space="preserve"> </v>
          </cell>
          <cell r="DU36" t="str">
            <v xml:space="preserve"> </v>
          </cell>
          <cell r="DV36" t="str">
            <v xml:space="preserve"> </v>
          </cell>
        </row>
        <row r="37">
          <cell r="DE37">
            <v>1810</v>
          </cell>
          <cell r="DF37" t="str">
            <v>1153 Esquimalt Rd.</v>
          </cell>
          <cell r="DG37" t="str">
            <v>VICTORIA</v>
          </cell>
          <cell r="DH37" t="str">
            <v>British Columbia</v>
          </cell>
          <cell r="DI37" t="str">
            <v>V9A3N7</v>
          </cell>
          <cell r="DJ37">
            <v>41848</v>
          </cell>
          <cell r="DK37" t="str">
            <v>Patti Paul</v>
          </cell>
          <cell r="DL37">
            <v>2503564620</v>
          </cell>
          <cell r="DM37" t="str">
            <v>Sonya Khakh</v>
          </cell>
          <cell r="DN37">
            <v>2503564655</v>
          </cell>
          <cell r="DR37" t="str">
            <v>1153 Esquimalt Rd. VICTORIA British Columbia V9A3N7</v>
          </cell>
          <cell r="DS37" t="str">
            <v>1153EsquimaltRd.VICTORIABritishColumbiaV9A3N7</v>
          </cell>
          <cell r="DT37" t="str">
            <v xml:space="preserve"> </v>
          </cell>
          <cell r="DU37" t="str">
            <v xml:space="preserve"> </v>
          </cell>
          <cell r="DV37" t="str">
            <v xml:space="preserve"> </v>
          </cell>
        </row>
        <row r="38">
          <cell r="DE38">
            <v>3372</v>
          </cell>
          <cell r="DF38" t="str">
            <v>4557 HURONTARIO ST-UNIT B2</v>
          </cell>
          <cell r="DG38" t="str">
            <v>MISSISSAUGA</v>
          </cell>
          <cell r="DH38" t="str">
            <v>ON</v>
          </cell>
          <cell r="DI38" t="str">
            <v>L4Z3M2</v>
          </cell>
          <cell r="DJ38">
            <v>41848</v>
          </cell>
          <cell r="DK38" t="str">
            <v>Jie Zhang</v>
          </cell>
          <cell r="DL38">
            <v>9057128235</v>
          </cell>
          <cell r="DM38" t="str">
            <v>Farah Ahmed</v>
          </cell>
          <cell r="DN38">
            <v>9057128233</v>
          </cell>
          <cell r="DR38" t="str">
            <v>4557 HURONTARIO ST-UNIT B2 MISSISSAUGA ON L4Z3M2</v>
          </cell>
          <cell r="DS38" t="str">
            <v>4557HURONTARIOST-UNITB2MISSISSAUGAONL4Z3M2</v>
          </cell>
          <cell r="DT38" t="str">
            <v xml:space="preserve"> </v>
          </cell>
          <cell r="DU38" t="str">
            <v xml:space="preserve"> </v>
          </cell>
          <cell r="DV38" t="str">
            <v xml:space="preserve"> </v>
          </cell>
        </row>
        <row r="39">
          <cell r="DE39">
            <v>11337</v>
          </cell>
          <cell r="DF39" t="str">
            <v>4557 HURONTARIO ST-UNIT B2</v>
          </cell>
          <cell r="DG39" t="str">
            <v>MISSISSAUGA</v>
          </cell>
          <cell r="DH39" t="str">
            <v>ON</v>
          </cell>
          <cell r="DI39" t="str">
            <v>L4Z3M2</v>
          </cell>
          <cell r="DJ39">
            <v>41848</v>
          </cell>
          <cell r="DK39" t="e">
            <v>#N/A</v>
          </cell>
          <cell r="DL39" t="e">
            <v>#N/A</v>
          </cell>
          <cell r="DM39" t="e">
            <v>#N/A</v>
          </cell>
          <cell r="DN39" t="e">
            <v>#N/A</v>
          </cell>
          <cell r="DR39" t="str">
            <v>4557 HURONTARIO ST-UNIT B2 MISSISSAUGA ON L4Z3M2</v>
          </cell>
          <cell r="DS39" t="str">
            <v>4557HURONTARIOST-UNITB2MISSISSAUGAONL4Z3M2</v>
          </cell>
          <cell r="DT39" t="str">
            <v xml:space="preserve"> </v>
          </cell>
          <cell r="DU39" t="str">
            <v xml:space="preserve"> </v>
          </cell>
          <cell r="DV39" t="str">
            <v xml:space="preserve"> </v>
          </cell>
        </row>
        <row r="40">
          <cell r="DE40">
            <v>90591</v>
          </cell>
          <cell r="DF40" t="str">
            <v>619 10TH ST W.</v>
          </cell>
          <cell r="DG40" t="str">
            <v>OWEN SOUND</v>
          </cell>
          <cell r="DH40" t="str">
            <v>ON</v>
          </cell>
          <cell r="DI40" t="str">
            <v>N4K3R9</v>
          </cell>
          <cell r="DJ40">
            <v>41848</v>
          </cell>
          <cell r="DK40" t="e">
            <v>#N/A</v>
          </cell>
          <cell r="DL40" t="e">
            <v>#N/A</v>
          </cell>
          <cell r="DM40" t="e">
            <v>#N/A</v>
          </cell>
          <cell r="DN40" t="e">
            <v>#N/A</v>
          </cell>
          <cell r="DR40" t="str">
            <v>619 10TH ST W. OWEN SOUND ON N4K3R9</v>
          </cell>
          <cell r="DS40" t="str">
            <v>61910THSTW.OWENSOUNDONN4K3R9</v>
          </cell>
          <cell r="DT40" t="str">
            <v xml:space="preserve"> </v>
          </cell>
          <cell r="DU40" t="str">
            <v xml:space="preserve"> </v>
          </cell>
          <cell r="DV40" t="str">
            <v xml:space="preserve"> </v>
          </cell>
        </row>
        <row r="41">
          <cell r="DE41">
            <v>11271</v>
          </cell>
          <cell r="DF41" t="str">
            <v>9495 Mississauga Road, Unit A,&amp; Unit B</v>
          </cell>
          <cell r="DG41" t="str">
            <v>Brampton</v>
          </cell>
          <cell r="DH41" t="str">
            <v>ON</v>
          </cell>
          <cell r="DI41" t="str">
            <v>L6X0Z8</v>
          </cell>
          <cell r="DJ41">
            <v>41848</v>
          </cell>
          <cell r="DK41" t="e">
            <v>#N/A</v>
          </cell>
          <cell r="DL41" t="e">
            <v>#N/A</v>
          </cell>
          <cell r="DM41" t="e">
            <v>#N/A</v>
          </cell>
          <cell r="DN41" t="e">
            <v>#N/A</v>
          </cell>
          <cell r="DR41" t="str">
            <v>9495 Mississauga Road, Unit A,&amp; Unit B Brampton ON L6X0Z8</v>
          </cell>
          <cell r="DS41" t="str">
            <v>9495MississaugaRoad,UnitA,&amp;UnitBBramptonONL6X0Z8</v>
          </cell>
          <cell r="DT41" t="str">
            <v xml:space="preserve"> </v>
          </cell>
          <cell r="DU41" t="str">
            <v xml:space="preserve"> </v>
          </cell>
          <cell r="DV41" t="str">
            <v xml:space="preserve"> </v>
          </cell>
        </row>
        <row r="42">
          <cell r="DE42">
            <v>1439</v>
          </cell>
          <cell r="DF42" t="str">
            <v>220 2ND ST W</v>
          </cell>
          <cell r="DG42" t="str">
            <v>BROOKS</v>
          </cell>
          <cell r="DH42" t="str">
            <v>Alberta</v>
          </cell>
          <cell r="DI42" t="str">
            <v>T1R1B2</v>
          </cell>
          <cell r="DJ42">
            <v>41851</v>
          </cell>
          <cell r="DK42" t="str">
            <v>Gerri Christman</v>
          </cell>
          <cell r="DL42">
            <v>4037938955</v>
          </cell>
          <cell r="DM42" t="str">
            <v>Amanda Hofmann</v>
          </cell>
          <cell r="DN42">
            <v>4037938905</v>
          </cell>
          <cell r="DR42" t="str">
            <v>220 2ND ST W BROOKS Alberta T1R1B2</v>
          </cell>
          <cell r="DS42" t="str">
            <v>2202NDSTWBROOKSAlbertaT1R1B2</v>
          </cell>
          <cell r="DT42" t="str">
            <v xml:space="preserve"> </v>
          </cell>
          <cell r="DU42" t="str">
            <v xml:space="preserve"> </v>
          </cell>
          <cell r="DV42" t="str">
            <v xml:space="preserve"> </v>
          </cell>
        </row>
        <row r="43">
          <cell r="DE43">
            <v>9974</v>
          </cell>
          <cell r="DF43" t="str">
            <v>11492 SARCEE TRAIL NW 0r 11792 SARCEE?</v>
          </cell>
          <cell r="DG43" t="str">
            <v>CALGARY</v>
          </cell>
          <cell r="DH43" t="str">
            <v>Alberta</v>
          </cell>
          <cell r="DI43" t="str">
            <v>T3R0A1</v>
          </cell>
          <cell r="DJ43">
            <v>41851</v>
          </cell>
          <cell r="DK43" t="str">
            <v>Jolene Wilde</v>
          </cell>
          <cell r="DL43">
            <v>4032998403</v>
          </cell>
          <cell r="DM43" t="e">
            <v>#N/A</v>
          </cell>
          <cell r="DN43" t="e">
            <v>#N/A</v>
          </cell>
          <cell r="DR43" t="str">
            <v>11492 SARCEE TRAIL NW 0r 11792 SARCEE? CALGARY Alberta T3R0A1</v>
          </cell>
          <cell r="DS43" t="str">
            <v>11492SARCEETRAILNW0r11792SARCEE?CALGARYAlbertaT3R0A1</v>
          </cell>
          <cell r="DT43" t="str">
            <v xml:space="preserve"> </v>
          </cell>
          <cell r="DU43" t="str">
            <v xml:space="preserve"> </v>
          </cell>
          <cell r="DV43" t="str">
            <v xml:space="preserve"> </v>
          </cell>
        </row>
        <row r="44">
          <cell r="DE44">
            <v>10767</v>
          </cell>
          <cell r="DF44" t="str">
            <v>50 OCONNOR ST</v>
          </cell>
          <cell r="DG44" t="str">
            <v>OTTAWA</v>
          </cell>
          <cell r="DH44" t="str">
            <v>ON</v>
          </cell>
          <cell r="DI44" t="str">
            <v>K1P6L2</v>
          </cell>
          <cell r="DJ44">
            <v>41890</v>
          </cell>
          <cell r="DK44" t="e">
            <v>#N/A</v>
          </cell>
          <cell r="DL44" t="e">
            <v>#N/A</v>
          </cell>
          <cell r="DM44" t="e">
            <v>#N/A</v>
          </cell>
          <cell r="DN44" t="e">
            <v>#N/A</v>
          </cell>
          <cell r="DR44" t="str">
            <v>50 OCONNOR ST OTTAWA ON K1P6L2</v>
          </cell>
          <cell r="DS44" t="str">
            <v>50OCONNORSTOTTAWAONK1P6L2</v>
          </cell>
          <cell r="DT44" t="str">
            <v xml:space="preserve"> </v>
          </cell>
          <cell r="DU44" t="str">
            <v xml:space="preserve"> </v>
          </cell>
          <cell r="DV44" t="str">
            <v xml:space="preserve"> </v>
          </cell>
        </row>
        <row r="45">
          <cell r="DE45">
            <v>3497</v>
          </cell>
          <cell r="DF45" t="str">
            <v>50 OCONNOR ST</v>
          </cell>
          <cell r="DG45" t="str">
            <v>OTTAWA</v>
          </cell>
          <cell r="DH45" t="str">
            <v>ON</v>
          </cell>
          <cell r="DI45" t="str">
            <v>K1P6L2</v>
          </cell>
          <cell r="DJ45">
            <v>41890</v>
          </cell>
          <cell r="DK45" t="e">
            <v>#N/A</v>
          </cell>
          <cell r="DL45" t="e">
            <v>#N/A</v>
          </cell>
          <cell r="DM45" t="e">
            <v>#N/A</v>
          </cell>
          <cell r="DN45" t="e">
            <v>#N/A</v>
          </cell>
          <cell r="DR45" t="str">
            <v>50 OCONNOR ST OTTAWA ON K1P6L2</v>
          </cell>
          <cell r="DS45" t="str">
            <v>50OCONNORSTOTTAWAONK1P6L2</v>
          </cell>
          <cell r="DT45" t="str">
            <v xml:space="preserve"> </v>
          </cell>
          <cell r="DU45" t="str">
            <v xml:space="preserve"> </v>
          </cell>
          <cell r="DV45" t="str">
            <v xml:space="preserve"> </v>
          </cell>
        </row>
        <row r="46">
          <cell r="DE46">
            <v>77</v>
          </cell>
          <cell r="DF46" t="str">
            <v>585 Saint-charles Ave., Suite 30</v>
          </cell>
          <cell r="DG46" t="str">
            <v>Vaudreuil Dorion</v>
          </cell>
          <cell r="DH46" t="str">
            <v>ON</v>
          </cell>
          <cell r="DI46" t="str">
            <v>J7V8P9</v>
          </cell>
          <cell r="DJ46">
            <v>41891</v>
          </cell>
          <cell r="DK46" t="str">
            <v>Lisa-Marie Tondreau</v>
          </cell>
          <cell r="DL46">
            <v>4504554771</v>
          </cell>
          <cell r="DM46" t="str">
            <v>Francois Desrosiers</v>
          </cell>
          <cell r="DN46">
            <v>4504554923</v>
          </cell>
          <cell r="DR46" t="str">
            <v>585 Saint-charles Ave., Suite 30 Vaudreuil Dorion ON J7V8P9</v>
          </cell>
          <cell r="DS46" t="str">
            <v>585Saint-charlesAve.,Suite30VaudreuilDorionONJ7V8P9</v>
          </cell>
          <cell r="DT46" t="str">
            <v xml:space="preserve"> </v>
          </cell>
          <cell r="DU46" t="str">
            <v xml:space="preserve"> </v>
          </cell>
          <cell r="DV46" t="str">
            <v xml:space="preserve"> </v>
          </cell>
        </row>
        <row r="47">
          <cell r="DE47">
            <v>8842</v>
          </cell>
          <cell r="DF47" t="str">
            <v>13281 TECUMSEH RD E</v>
          </cell>
          <cell r="DG47" t="str">
            <v>TECUMSEH</v>
          </cell>
          <cell r="DH47" t="str">
            <v>ON</v>
          </cell>
          <cell r="DI47" t="str">
            <v>N8N3T4</v>
          </cell>
          <cell r="DJ47">
            <v>41892</v>
          </cell>
          <cell r="DK47" t="str">
            <v>Liana Peters</v>
          </cell>
          <cell r="DL47">
            <v>5199792774</v>
          </cell>
          <cell r="DM47" t="str">
            <v>Shaminder Boparai</v>
          </cell>
          <cell r="DN47">
            <v>5199661218</v>
          </cell>
          <cell r="DR47" t="str">
            <v>13281 TECUMSEH RD E TECUMSEH ON N8N3T4</v>
          </cell>
          <cell r="DS47" t="str">
            <v>13281TECUMSEHRDETECUMSEHONN8N3T4</v>
          </cell>
          <cell r="DT47">
            <v>1</v>
          </cell>
          <cell r="DU47">
            <v>12</v>
          </cell>
          <cell r="DV47">
            <v>11</v>
          </cell>
        </row>
        <row r="48">
          <cell r="DE48">
            <v>5172</v>
          </cell>
          <cell r="DF48" t="str">
            <v>5968 BATHURST ST</v>
          </cell>
          <cell r="DG48" t="str">
            <v>NORTH YORK</v>
          </cell>
          <cell r="DH48" t="str">
            <v>ON</v>
          </cell>
          <cell r="DI48" t="str">
            <v>M2R1Z1</v>
          </cell>
          <cell r="DJ48">
            <v>41893</v>
          </cell>
          <cell r="DK48" t="str">
            <v>Cecilia da Silva</v>
          </cell>
          <cell r="DL48">
            <v>4166637425</v>
          </cell>
          <cell r="DM48" t="str">
            <v>Brenda Scott</v>
          </cell>
          <cell r="DN48">
            <v>4166637692</v>
          </cell>
          <cell r="DR48" t="str">
            <v>5968 BATHURST ST NORTH YORK ON M2R1Z1</v>
          </cell>
          <cell r="DS48" t="str">
            <v>5968BATHURSTSTNORTHYORKONM2R1Z1</v>
          </cell>
          <cell r="DT48">
            <v>6</v>
          </cell>
          <cell r="DU48">
            <v>16</v>
          </cell>
          <cell r="DV48">
            <v>14</v>
          </cell>
        </row>
        <row r="49">
          <cell r="DE49">
            <v>81</v>
          </cell>
          <cell r="DF49" t="str">
            <v>6680 BOUL JOSEPH RENAUD</v>
          </cell>
          <cell r="DG49" t="str">
            <v>ANJOU</v>
          </cell>
          <cell r="DH49" t="str">
            <v>ON</v>
          </cell>
          <cell r="DI49" t="str">
            <v>H1K3V4</v>
          </cell>
          <cell r="DJ49">
            <v>41897</v>
          </cell>
          <cell r="DK49" t="str">
            <v>Lynda Cote</v>
          </cell>
          <cell r="DL49">
            <v>5144933889</v>
          </cell>
          <cell r="DM49" t="str">
            <v>Patrice Gaudette-Hebert</v>
          </cell>
          <cell r="DN49">
            <v>5144934578</v>
          </cell>
          <cell r="DR49" t="str">
            <v>6680 BOUL JOSEPH RENAUD ANJOU ON H1K3V4</v>
          </cell>
          <cell r="DS49" t="str">
            <v>6680BOULJOSEPHRENAUDANJOUONH1K3V4</v>
          </cell>
          <cell r="DT49" t="str">
            <v xml:space="preserve"> </v>
          </cell>
          <cell r="DU49" t="str">
            <v xml:space="preserve"> </v>
          </cell>
          <cell r="DV49" t="str">
            <v xml:space="preserve"> </v>
          </cell>
        </row>
        <row r="50">
          <cell r="DE50">
            <v>292</v>
          </cell>
          <cell r="DF50" t="str">
            <v>99 MAPLEVIEW DR W</v>
          </cell>
          <cell r="DG50" t="str">
            <v>BARRIE</v>
          </cell>
          <cell r="DH50" t="str">
            <v>ON</v>
          </cell>
          <cell r="DI50" t="str">
            <v>L4N9H7</v>
          </cell>
          <cell r="DJ50">
            <v>41897</v>
          </cell>
          <cell r="DK50" t="e">
            <v>#N/A</v>
          </cell>
          <cell r="DL50" t="e">
            <v>#N/A</v>
          </cell>
          <cell r="DM50" t="str">
            <v>Victoria Collins</v>
          </cell>
          <cell r="DN50">
            <v>7057257807</v>
          </cell>
          <cell r="DR50" t="str">
            <v>99 MAPLEVIEW DR W BARRIE ON L4N9H7</v>
          </cell>
          <cell r="DS50" t="str">
            <v>99MAPLEVIEWDRWBARRIEONL4N9H7</v>
          </cell>
          <cell r="DT50">
            <v>7</v>
          </cell>
          <cell r="DU50">
            <v>15</v>
          </cell>
          <cell r="DV50">
            <v>11</v>
          </cell>
        </row>
        <row r="51">
          <cell r="DE51">
            <v>1265</v>
          </cell>
          <cell r="DF51" t="str">
            <v>480 Dundas Street East</v>
          </cell>
          <cell r="DG51" t="str">
            <v>Toronto</v>
          </cell>
          <cell r="DH51" t="str">
            <v>ON</v>
          </cell>
          <cell r="DI51" t="str">
            <v>M5A2C4</v>
          </cell>
          <cell r="DJ51">
            <v>41897</v>
          </cell>
          <cell r="DK51" t="e">
            <v>#N/A</v>
          </cell>
          <cell r="DL51" t="e">
            <v>#N/A</v>
          </cell>
          <cell r="DM51" t="e">
            <v>#N/A</v>
          </cell>
          <cell r="DN51" t="e">
            <v>#N/A</v>
          </cell>
          <cell r="DR51" t="str">
            <v>480 Dundas Street East Toronto ON M5A2C4</v>
          </cell>
          <cell r="DS51" t="str">
            <v>480DundasStreetEastTorontoONM5A2C4</v>
          </cell>
          <cell r="DT51" t="str">
            <v xml:space="preserve"> </v>
          </cell>
          <cell r="DU51" t="str">
            <v xml:space="preserve"> </v>
          </cell>
          <cell r="DV51" t="str">
            <v xml:space="preserve"> </v>
          </cell>
        </row>
        <row r="52">
          <cell r="DE52">
            <v>414</v>
          </cell>
          <cell r="DF52" t="str">
            <v>1015 LAKE SHORE BLVD E-UNIT 2B</v>
          </cell>
          <cell r="DG52" t="str">
            <v>TORONTO</v>
          </cell>
          <cell r="DH52" t="str">
            <v>ON</v>
          </cell>
          <cell r="DI52" t="str">
            <v>M4M1B4</v>
          </cell>
          <cell r="DJ52">
            <v>41897</v>
          </cell>
          <cell r="DK52" t="str">
            <v>Julie Sos</v>
          </cell>
          <cell r="DL52">
            <v>4164613949</v>
          </cell>
          <cell r="DM52" t="str">
            <v>Charmaine Fitzgerald</v>
          </cell>
          <cell r="DN52">
            <v>4164613053</v>
          </cell>
          <cell r="DR52" t="str">
            <v>1015 LAKE SHORE BLVD E-UNIT 2B TORONTO ON M4M1B4</v>
          </cell>
          <cell r="DS52" t="str">
            <v>1015LAKESHOREBLVDE-UNIT2BTORONTOONM4M1B4</v>
          </cell>
          <cell r="DT52" t="str">
            <v xml:space="preserve"> </v>
          </cell>
          <cell r="DU52" t="str">
            <v xml:space="preserve"> </v>
          </cell>
          <cell r="DV52" t="str">
            <v xml:space="preserve"> </v>
          </cell>
        </row>
        <row r="53">
          <cell r="DE53" t="str">
            <v>15270/13214</v>
          </cell>
          <cell r="DF53" t="str">
            <v>1015 LAKE SHORE BLVD E-UNIT 2B</v>
          </cell>
          <cell r="DG53" t="str">
            <v>TORONTO</v>
          </cell>
          <cell r="DH53" t="str">
            <v>ON</v>
          </cell>
          <cell r="DI53" t="str">
            <v>M4M1B4</v>
          </cell>
          <cell r="DJ53">
            <v>41897</v>
          </cell>
          <cell r="DK53" t="e">
            <v>#N/A</v>
          </cell>
          <cell r="DL53" t="e">
            <v>#N/A</v>
          </cell>
          <cell r="DM53" t="e">
            <v>#N/A</v>
          </cell>
          <cell r="DN53" t="e">
            <v>#N/A</v>
          </cell>
          <cell r="DR53" t="str">
            <v>1015 LAKE SHORE BLVD E-UNIT 2B TORONTO ON M4M1B4</v>
          </cell>
          <cell r="DS53" t="str">
            <v>1015LAKESHOREBLVDE-UNIT2BTORONTOONM4M1B4</v>
          </cell>
          <cell r="DT53" t="str">
            <v xml:space="preserve"> </v>
          </cell>
          <cell r="DU53" t="str">
            <v xml:space="preserve"> </v>
          </cell>
          <cell r="DV53" t="str">
            <v xml:space="preserve"> </v>
          </cell>
        </row>
        <row r="54">
          <cell r="DE54">
            <v>1517</v>
          </cell>
          <cell r="DF54" t="str">
            <v>139 Rideau Street</v>
          </cell>
          <cell r="DG54" t="str">
            <v>Ottawa</v>
          </cell>
          <cell r="DH54" t="str">
            <v>ON</v>
          </cell>
          <cell r="DI54" t="str">
            <v>K1N5X4</v>
          </cell>
          <cell r="DJ54">
            <v>41898</v>
          </cell>
          <cell r="DK54" t="e">
            <v>#N/A</v>
          </cell>
          <cell r="DL54" t="e">
            <v>#N/A</v>
          </cell>
          <cell r="DM54" t="e">
            <v>#N/A</v>
          </cell>
          <cell r="DN54" t="e">
            <v>#N/A</v>
          </cell>
          <cell r="DR54" t="str">
            <v>139 Rideau Street Ottawa ON K1N5X4</v>
          </cell>
          <cell r="DS54" t="str">
            <v>139RideauStreetOttawaONK1N5X4</v>
          </cell>
          <cell r="DT54" t="str">
            <v xml:space="preserve"> </v>
          </cell>
          <cell r="DU54" t="str">
            <v xml:space="preserve"> </v>
          </cell>
          <cell r="DV54" t="str">
            <v xml:space="preserve"> </v>
          </cell>
        </row>
        <row r="55">
          <cell r="DE55">
            <v>1971</v>
          </cell>
          <cell r="DF55" t="str">
            <v>3750 DU ROYAUME BLVD</v>
          </cell>
          <cell r="DG55" t="str">
            <v>JONQUIERE</v>
          </cell>
          <cell r="DH55" t="str">
            <v>ON</v>
          </cell>
          <cell r="DI55" t="str">
            <v>G7X0A4</v>
          </cell>
          <cell r="DJ55">
            <v>41898</v>
          </cell>
          <cell r="DK55" t="str">
            <v>Johanne Cote</v>
          </cell>
          <cell r="DL55">
            <v>4185475713</v>
          </cell>
          <cell r="DM55" t="e">
            <v>#N/A</v>
          </cell>
          <cell r="DN55" t="e">
            <v>#N/A</v>
          </cell>
          <cell r="DR55" t="str">
            <v>3750 DU ROYAUME BLVD JONQUIERE ON G7X0A4</v>
          </cell>
          <cell r="DS55" t="str">
            <v>3750DUROYAUMEBLVDJONQUIEREONG7X0A4</v>
          </cell>
          <cell r="DT55" t="str">
            <v xml:space="preserve"> </v>
          </cell>
          <cell r="DU55" t="str">
            <v xml:space="preserve"> </v>
          </cell>
          <cell r="DV55" t="str">
            <v xml:space="preserve"> </v>
          </cell>
        </row>
        <row r="56">
          <cell r="DE56">
            <v>942</v>
          </cell>
          <cell r="DF56" t="str">
            <v>1730 LAKESHORE RD W</v>
          </cell>
          <cell r="DG56" t="str">
            <v>MISSISSAUGA</v>
          </cell>
          <cell r="DH56" t="str">
            <v>ON</v>
          </cell>
          <cell r="DI56" t="str">
            <v>L5J1J5</v>
          </cell>
          <cell r="DJ56">
            <v>41899</v>
          </cell>
          <cell r="DK56" t="e">
            <v>#N/A</v>
          </cell>
          <cell r="DL56" t="e">
            <v>#N/A</v>
          </cell>
          <cell r="DM56" t="str">
            <v>Syrina Smalling</v>
          </cell>
          <cell r="DN56">
            <v>9058221499</v>
          </cell>
          <cell r="DR56" t="str">
            <v>1730 LAKESHORE RD W MISSISSAUGA ON L5J1J5</v>
          </cell>
          <cell r="DS56" t="str">
            <v>1730LAKESHORERDWMISSISSAUGAONL5J1J5</v>
          </cell>
          <cell r="DT56">
            <v>4</v>
          </cell>
          <cell r="DU56">
            <v>19</v>
          </cell>
          <cell r="DV56">
            <v>10</v>
          </cell>
        </row>
        <row r="57">
          <cell r="DE57">
            <v>9057</v>
          </cell>
          <cell r="DF57" t="str">
            <v>2121 CARLING AVE.</v>
          </cell>
          <cell r="DG57" t="str">
            <v>OTTAWA</v>
          </cell>
          <cell r="DH57" t="str">
            <v>ON</v>
          </cell>
          <cell r="DI57" t="str">
            <v>K2A1H2</v>
          </cell>
          <cell r="DJ57">
            <v>41899</v>
          </cell>
          <cell r="DK57" t="e">
            <v>#N/A</v>
          </cell>
          <cell r="DL57" t="e">
            <v>#N/A</v>
          </cell>
          <cell r="DM57" t="str">
            <v>Lynn Macisaac</v>
          </cell>
          <cell r="DN57">
            <v>6137255055</v>
          </cell>
          <cell r="DR57" t="str">
            <v>2121 CARLING AVE. OTTAWA ON K2A1H2</v>
          </cell>
          <cell r="DS57" t="str">
            <v>2121CARLINGAVE.OTTAWAONK2A1H2</v>
          </cell>
          <cell r="DT57" t="str">
            <v xml:space="preserve"> </v>
          </cell>
          <cell r="DU57" t="str">
            <v xml:space="preserve"> </v>
          </cell>
          <cell r="DV57" t="str">
            <v xml:space="preserve"> </v>
          </cell>
        </row>
        <row r="58">
          <cell r="DE58">
            <v>9231</v>
          </cell>
          <cell r="DF58" t="str">
            <v>1 WESTMOUNT SQUARE</v>
          </cell>
          <cell r="DG58" t="str">
            <v>WESTMOUNT</v>
          </cell>
          <cell r="DH58" t="str">
            <v>ON</v>
          </cell>
          <cell r="DI58" t="str">
            <v>H3Z2P9</v>
          </cell>
          <cell r="DJ58">
            <v>41899</v>
          </cell>
          <cell r="DK58" t="str">
            <v>David Cristofaro</v>
          </cell>
          <cell r="DL58">
            <v>5148746526</v>
          </cell>
          <cell r="DM58" t="str">
            <v>Terrence Ishmael</v>
          </cell>
          <cell r="DN58">
            <v>5148742950</v>
          </cell>
          <cell r="DR58" t="str">
            <v>1 WESTMOUNT SQUARE WESTMOUNT ON H3Z2P9</v>
          </cell>
          <cell r="DS58" t="str">
            <v>1WESTMOUNTSQUAREWESTMOUNTONH3Z2P9</v>
          </cell>
          <cell r="DT58" t="str">
            <v xml:space="preserve"> </v>
          </cell>
          <cell r="DU58" t="str">
            <v xml:space="preserve"> </v>
          </cell>
          <cell r="DV58" t="str">
            <v xml:space="preserve"> </v>
          </cell>
        </row>
        <row r="59">
          <cell r="DE59">
            <v>1117</v>
          </cell>
          <cell r="DF59" t="str">
            <v>1095-1103 Yonge St - Unit 201</v>
          </cell>
          <cell r="DG59" t="str">
            <v>Toronto</v>
          </cell>
          <cell r="DH59" t="str">
            <v>ON</v>
          </cell>
          <cell r="DI59" t="str">
            <v>M4W2L7</v>
          </cell>
          <cell r="DJ59">
            <v>41900</v>
          </cell>
          <cell r="DK59" t="e">
            <v>#N/A</v>
          </cell>
          <cell r="DL59" t="e">
            <v>#N/A</v>
          </cell>
          <cell r="DM59" t="str">
            <v>Felita Ranalli</v>
          </cell>
          <cell r="DN59">
            <v>4169604244</v>
          </cell>
          <cell r="DR59" t="str">
            <v>1095-1103 Yonge St - Unit 201 Toronto ON M4W2L7</v>
          </cell>
          <cell r="DS59" t="str">
            <v>1095-1103YongeSt-Unit201TorontoONM4W2L7</v>
          </cell>
          <cell r="DT59" t="str">
            <v xml:space="preserve"> </v>
          </cell>
          <cell r="DU59" t="str">
            <v xml:space="preserve"> </v>
          </cell>
          <cell r="DV59" t="str">
            <v xml:space="preserve"> </v>
          </cell>
        </row>
        <row r="60">
          <cell r="DE60">
            <v>4982</v>
          </cell>
          <cell r="DF60" t="str">
            <v>72 DURHAM ST-PO BOX 160</v>
          </cell>
          <cell r="DG60" t="str">
            <v>SUDBURY</v>
          </cell>
          <cell r="DH60" t="str">
            <v>ON</v>
          </cell>
          <cell r="DI60" t="str">
            <v>P3E3M6</v>
          </cell>
          <cell r="DJ60">
            <v>41900</v>
          </cell>
          <cell r="DK60" t="str">
            <v>Barbara Black</v>
          </cell>
          <cell r="DL60">
            <v>7056884737</v>
          </cell>
          <cell r="DM60" t="str">
            <v>Karen Theriault-Forget</v>
          </cell>
          <cell r="DN60">
            <v>7056884763</v>
          </cell>
          <cell r="DR60" t="str">
            <v>72 DURHAM ST-PO BOX 160 SUDBURY ON P3E3M6</v>
          </cell>
          <cell r="DS60" t="str">
            <v>72DURHAMST-POBOX160SUDBURYONP3E3M6</v>
          </cell>
          <cell r="DT60" t="str">
            <v xml:space="preserve"> </v>
          </cell>
          <cell r="DU60" t="str">
            <v xml:space="preserve"> </v>
          </cell>
          <cell r="DV60" t="str">
            <v xml:space="preserve"> </v>
          </cell>
        </row>
        <row r="61">
          <cell r="DE61">
            <v>115</v>
          </cell>
          <cell r="DF61" t="str">
            <v>140 GRANDE ALLEE EAST-SUITE 10</v>
          </cell>
          <cell r="DG61" t="str">
            <v>QUEBEC</v>
          </cell>
          <cell r="DH61" t="str">
            <v>ON</v>
          </cell>
          <cell r="DI61" t="str">
            <v>G1R5M8</v>
          </cell>
          <cell r="DJ61">
            <v>41904</v>
          </cell>
          <cell r="DK61" t="e">
            <v>#N/A</v>
          </cell>
          <cell r="DL61" t="e">
            <v>#N/A</v>
          </cell>
          <cell r="DM61" t="str">
            <v>Marie-Eve Mercier</v>
          </cell>
          <cell r="DN61">
            <v>4186488458</v>
          </cell>
          <cell r="DR61" t="str">
            <v>140 GRANDE ALLEE EAST-SUITE 10 QUEBEC ON G1R5M8</v>
          </cell>
          <cell r="DS61" t="str">
            <v>140GRANDEALLEEEAST-SUITE10QUEBECONG1R5M8</v>
          </cell>
          <cell r="DT61" t="str">
            <v xml:space="preserve"> </v>
          </cell>
          <cell r="DU61" t="str">
            <v xml:space="preserve"> </v>
          </cell>
          <cell r="DV61" t="str">
            <v xml:space="preserve"> </v>
          </cell>
        </row>
        <row r="62">
          <cell r="DE62">
            <v>496</v>
          </cell>
          <cell r="DF62" t="str">
            <v>1330 Baseline Rd</v>
          </cell>
          <cell r="DG62" t="str">
            <v>OTTAWA</v>
          </cell>
          <cell r="DH62" t="str">
            <v>ON</v>
          </cell>
          <cell r="DI62" t="str">
            <v>K2C0A9</v>
          </cell>
          <cell r="DJ62">
            <v>41904</v>
          </cell>
          <cell r="DK62" t="str">
            <v>Heather Viebrock</v>
          </cell>
          <cell r="DL62">
            <v>6132248676</v>
          </cell>
          <cell r="DM62" t="str">
            <v>Michele Evans</v>
          </cell>
          <cell r="DN62">
            <v>6132248700</v>
          </cell>
          <cell r="DR62" t="str">
            <v>1330 Baseline Rd OTTAWA ON K2C0A9</v>
          </cell>
          <cell r="DS62" t="str">
            <v>1330BaselineRdOTTAWAONK2C0A9</v>
          </cell>
          <cell r="DT62" t="str">
            <v xml:space="preserve"> </v>
          </cell>
          <cell r="DU62" t="str">
            <v xml:space="preserve"> </v>
          </cell>
          <cell r="DV62" t="str">
            <v xml:space="preserve"> </v>
          </cell>
        </row>
        <row r="63">
          <cell r="DE63">
            <v>1710</v>
          </cell>
          <cell r="DF63" t="str">
            <v>2 Gladstone Avenue, Unit 1</v>
          </cell>
          <cell r="DG63" t="str">
            <v>TORONTO</v>
          </cell>
          <cell r="DH63" t="str">
            <v>ON</v>
          </cell>
          <cell r="DI63" t="str">
            <v>M6J3K6</v>
          </cell>
          <cell r="DJ63">
            <v>41904</v>
          </cell>
          <cell r="DK63" t="e">
            <v>#N/A</v>
          </cell>
          <cell r="DL63" t="e">
            <v>#N/A</v>
          </cell>
          <cell r="DM63" t="str">
            <v>Adriana Ceballos Carrillo</v>
          </cell>
          <cell r="DN63">
            <v>4165302338</v>
          </cell>
          <cell r="DR63" t="str">
            <v>2 Gladstone Avenue, Unit 1 TORONTO ON M6J3K6</v>
          </cell>
          <cell r="DS63" t="str">
            <v>2GladstoneAvenue,Unit1TORONTOONM6J3K6</v>
          </cell>
          <cell r="DT63" t="str">
            <v xml:space="preserve"> </v>
          </cell>
          <cell r="DU63" t="str">
            <v xml:space="preserve"> </v>
          </cell>
          <cell r="DV63" t="str">
            <v xml:space="preserve"> </v>
          </cell>
        </row>
        <row r="64">
          <cell r="DE64">
            <v>1773</v>
          </cell>
          <cell r="DF64" t="str">
            <v>1530 Dundas Street East- Unit C4</v>
          </cell>
          <cell r="DG64" t="str">
            <v>Mississauga</v>
          </cell>
          <cell r="DH64" t="str">
            <v>ON</v>
          </cell>
          <cell r="DI64" t="str">
            <v>L4X1L4</v>
          </cell>
          <cell r="DJ64">
            <v>41904</v>
          </cell>
          <cell r="DK64" t="e">
            <v>#N/A</v>
          </cell>
          <cell r="DL64" t="e">
            <v>#N/A</v>
          </cell>
          <cell r="DM64" t="str">
            <v>Adele Palermo</v>
          </cell>
          <cell r="DN64">
            <v>9052732235</v>
          </cell>
          <cell r="DR64" t="str">
            <v>1530 Dundas Street East- Unit C4 Mississauga ON L4X1L4</v>
          </cell>
          <cell r="DS64" t="str">
            <v>1530DundasStreetEast-UnitC4MississaugaONL4X1L4</v>
          </cell>
          <cell r="DT64" t="str">
            <v xml:space="preserve"> </v>
          </cell>
          <cell r="DU64" t="str">
            <v xml:space="preserve"> </v>
          </cell>
          <cell r="DV64" t="str">
            <v xml:space="preserve"> </v>
          </cell>
        </row>
        <row r="65">
          <cell r="DE65">
            <v>3092</v>
          </cell>
          <cell r="DF65" t="str">
            <v>55 ONTARIO ST S</v>
          </cell>
          <cell r="DG65" t="str">
            <v>MILTON</v>
          </cell>
          <cell r="DH65" t="str">
            <v>ON</v>
          </cell>
          <cell r="DI65" t="str">
            <v>L9T2M3</v>
          </cell>
          <cell r="DJ65">
            <v>41904</v>
          </cell>
          <cell r="DK65" t="str">
            <v>Greg Peden</v>
          </cell>
          <cell r="DL65">
            <v>9058753107</v>
          </cell>
          <cell r="DM65" t="str">
            <v>Baljit Shergill</v>
          </cell>
          <cell r="DN65">
            <v>9058786104</v>
          </cell>
          <cell r="DR65" t="str">
            <v>55 ONTARIO ST S MILTON ON L9T2M3</v>
          </cell>
          <cell r="DS65" t="str">
            <v>55ONTARIOSTSMILTONONL9T2M3</v>
          </cell>
          <cell r="DT65">
            <v>13</v>
          </cell>
          <cell r="DU65">
            <v>16</v>
          </cell>
          <cell r="DV65">
            <v>23</v>
          </cell>
        </row>
        <row r="66">
          <cell r="DE66">
            <v>288</v>
          </cell>
          <cell r="DF66" t="str">
            <v>2938 Rue De La Faune</v>
          </cell>
          <cell r="DG66" t="str">
            <v>Wendake</v>
          </cell>
          <cell r="DH66" t="str">
            <v>ON</v>
          </cell>
          <cell r="DI66" t="str">
            <v>G0A4V0</v>
          </cell>
          <cell r="DJ66">
            <v>41905</v>
          </cell>
          <cell r="DK66" t="str">
            <v>Katia Duchesneau</v>
          </cell>
          <cell r="DL66">
            <v>4188420534</v>
          </cell>
          <cell r="DM66" t="e">
            <v>#N/A</v>
          </cell>
          <cell r="DN66" t="e">
            <v>#N/A</v>
          </cell>
          <cell r="DR66" t="str">
            <v>2938 Rue De La Faune Wendake ON G0A4V0</v>
          </cell>
          <cell r="DS66" t="str">
            <v>2938RueDeLaFauneWendakeONG0A4V0</v>
          </cell>
          <cell r="DT66" t="str">
            <v xml:space="preserve"> </v>
          </cell>
          <cell r="DU66" t="str">
            <v xml:space="preserve"> </v>
          </cell>
          <cell r="DV66" t="str">
            <v xml:space="preserve"> </v>
          </cell>
        </row>
        <row r="67">
          <cell r="DE67">
            <v>335</v>
          </cell>
          <cell r="DF67" t="str">
            <v>2450 LAURIER BLVD Suite #2</v>
          </cell>
          <cell r="DG67" t="str">
            <v>QUEBEC</v>
          </cell>
          <cell r="DH67" t="str">
            <v>ON</v>
          </cell>
          <cell r="DI67" t="str">
            <v>G1V2L1</v>
          </cell>
          <cell r="DJ67">
            <v>41905</v>
          </cell>
          <cell r="DK67" t="str">
            <v>Josee Tardif</v>
          </cell>
          <cell r="DL67">
            <v>4186542450</v>
          </cell>
          <cell r="DM67" t="str">
            <v>Justine Vaillancourt</v>
          </cell>
          <cell r="DN67">
            <v>4186549816</v>
          </cell>
          <cell r="DR67" t="str">
            <v>2450 LAURIER BLVD Suite #2 QUEBEC ON G1V2L1</v>
          </cell>
          <cell r="DS67" t="str">
            <v>2450LAURIERBLVDSuite#2QUEBECONG1V2L1</v>
          </cell>
          <cell r="DT67" t="str">
            <v xml:space="preserve"> </v>
          </cell>
          <cell r="DU67" t="str">
            <v xml:space="preserve"> </v>
          </cell>
          <cell r="DV67" t="str">
            <v xml:space="preserve"> </v>
          </cell>
        </row>
        <row r="68">
          <cell r="DE68">
            <v>921</v>
          </cell>
          <cell r="DF68" t="str">
            <v>106 RACINE ST E</v>
          </cell>
          <cell r="DG68" t="str">
            <v>CHICOUTIMI</v>
          </cell>
          <cell r="DH68" t="str">
            <v>ON</v>
          </cell>
          <cell r="DI68" t="str">
            <v>G7H1R1</v>
          </cell>
          <cell r="DJ68">
            <v>41905</v>
          </cell>
          <cell r="DK68" t="str">
            <v>Chantale Lavoie</v>
          </cell>
          <cell r="DL68">
            <v>4186934614</v>
          </cell>
          <cell r="DM68" t="str">
            <v>Martine Gagne</v>
          </cell>
          <cell r="DN68">
            <v>4186938858</v>
          </cell>
          <cell r="DR68" t="str">
            <v>106 RACINE ST E CHICOUTIMI ON G7H1R1</v>
          </cell>
          <cell r="DS68" t="str">
            <v>106RACINESTECHICOUTIMIONG7H1R1</v>
          </cell>
          <cell r="DT68" t="str">
            <v xml:space="preserve"> </v>
          </cell>
          <cell r="DU68" t="str">
            <v xml:space="preserve"> </v>
          </cell>
          <cell r="DV68" t="str">
            <v xml:space="preserve"> </v>
          </cell>
        </row>
        <row r="69">
          <cell r="DE69">
            <v>932</v>
          </cell>
          <cell r="DF69" t="str">
            <v>2460 WINSTON CHURCHILL BLVD</v>
          </cell>
          <cell r="DG69" t="str">
            <v>OAKVILLE</v>
          </cell>
          <cell r="DH69" t="str">
            <v>ON</v>
          </cell>
          <cell r="DI69" t="str">
            <v>L6H6J5</v>
          </cell>
          <cell r="DJ69">
            <v>41905</v>
          </cell>
          <cell r="DK69" t="str">
            <v>Karolina Gill</v>
          </cell>
          <cell r="DL69">
            <v>9058298717</v>
          </cell>
          <cell r="DM69" t="e">
            <v>#N/A</v>
          </cell>
          <cell r="DN69" t="e">
            <v>#N/A</v>
          </cell>
          <cell r="DR69" t="str">
            <v>2460 WINSTON CHURCHILL BLVD OAKVILLE ON L6H6J5</v>
          </cell>
          <cell r="DS69" t="str">
            <v>2460WINSTONCHURCHILLBLVDOAKVILLEONL6H6J5</v>
          </cell>
          <cell r="DT69">
            <v>7</v>
          </cell>
          <cell r="DU69">
            <v>26</v>
          </cell>
          <cell r="DV69">
            <v>17</v>
          </cell>
        </row>
        <row r="70">
          <cell r="DE70">
            <v>1718</v>
          </cell>
          <cell r="DF70" t="str">
            <v>7163 Yonge Street</v>
          </cell>
          <cell r="DG70" t="str">
            <v>Markham</v>
          </cell>
          <cell r="DH70" t="str">
            <v>ON</v>
          </cell>
          <cell r="DI70" t="str">
            <v>L3T0C8</v>
          </cell>
          <cell r="DJ70">
            <v>41905</v>
          </cell>
          <cell r="DK70" t="str">
            <v>Sang Beom Koh</v>
          </cell>
          <cell r="DL70">
            <v>9058812511</v>
          </cell>
          <cell r="DM70" t="str">
            <v>Julia Moschetti</v>
          </cell>
          <cell r="DN70">
            <v>9058812507</v>
          </cell>
          <cell r="DR70" t="str">
            <v>7163 Yonge Street Markham ON L3T0C8</v>
          </cell>
          <cell r="DS70" t="str">
            <v>7163YongeStreetMarkhamONL3T0C8</v>
          </cell>
          <cell r="DT70" t="str">
            <v xml:space="preserve"> </v>
          </cell>
          <cell r="DU70" t="str">
            <v xml:space="preserve"> </v>
          </cell>
          <cell r="DV70" t="str">
            <v xml:space="preserve"> </v>
          </cell>
        </row>
        <row r="71">
          <cell r="DE71">
            <v>90414</v>
          </cell>
          <cell r="DF71" t="str">
            <v>3300 HWY #7 -suite 701</v>
          </cell>
          <cell r="DG71" t="str">
            <v>Concord</v>
          </cell>
          <cell r="DH71" t="str">
            <v>ON</v>
          </cell>
          <cell r="DI71" t="str">
            <v>L4K4M3</v>
          </cell>
          <cell r="DJ71">
            <v>41905</v>
          </cell>
          <cell r="DK71" t="str">
            <v>Adam Prusin</v>
          </cell>
          <cell r="DL71">
            <v>4167335226</v>
          </cell>
          <cell r="DM71" t="e">
            <v>#N/A</v>
          </cell>
          <cell r="DN71" t="e">
            <v>#N/A</v>
          </cell>
          <cell r="DR71" t="str">
            <v>3300 HWY #7 -suite 701 Concord ON L4K4M3</v>
          </cell>
          <cell r="DS71" t="str">
            <v>3300HWY#7-suite701ConcordONL4K4M3</v>
          </cell>
          <cell r="DT71" t="str">
            <v xml:space="preserve"> </v>
          </cell>
          <cell r="DU71" t="str">
            <v xml:space="preserve"> </v>
          </cell>
          <cell r="DV71" t="str">
            <v xml:space="preserve"> </v>
          </cell>
        </row>
        <row r="72">
          <cell r="DE72">
            <v>667</v>
          </cell>
          <cell r="DF72" t="str">
            <v>9115 AIRPORT RD</v>
          </cell>
          <cell r="DG72" t="str">
            <v>BRAMPTON</v>
          </cell>
          <cell r="DH72" t="str">
            <v>ON</v>
          </cell>
          <cell r="DI72" t="str">
            <v>L6S0B8</v>
          </cell>
          <cell r="DJ72">
            <v>41906</v>
          </cell>
          <cell r="DK72" t="str">
            <v>Vesna Spasevski</v>
          </cell>
          <cell r="DL72">
            <v>9057925202</v>
          </cell>
          <cell r="DM72" t="str">
            <v>Carole Rayman</v>
          </cell>
          <cell r="DN72">
            <v>9057925099</v>
          </cell>
          <cell r="DR72" t="str">
            <v>9115 AIRPORT RD BRAMPTON ON L6S0B8</v>
          </cell>
          <cell r="DS72" t="str">
            <v>9115AIRPORTRDBRAMPTONONL6S0B8</v>
          </cell>
          <cell r="DT72">
            <v>4</v>
          </cell>
          <cell r="DU72">
            <v>16</v>
          </cell>
          <cell r="DV72">
            <v>15</v>
          </cell>
        </row>
        <row r="73">
          <cell r="DE73">
            <v>847</v>
          </cell>
          <cell r="DF73" t="str">
            <v>489 BROADWAY</v>
          </cell>
          <cell r="DG73" t="str">
            <v>ORANGEVILLE</v>
          </cell>
          <cell r="DH73" t="str">
            <v>ON</v>
          </cell>
          <cell r="DI73" t="str">
            <v>L9W0A4</v>
          </cell>
          <cell r="DJ73">
            <v>41906</v>
          </cell>
          <cell r="DK73" t="e">
            <v>#N/A</v>
          </cell>
          <cell r="DL73" t="e">
            <v>#N/A</v>
          </cell>
          <cell r="DM73" t="str">
            <v>Bahaar Luhar</v>
          </cell>
          <cell r="DN73">
            <v>5199412492</v>
          </cell>
          <cell r="DR73" t="str">
            <v>489 BROADWAY ORANGEVILLE ON L9W0A4</v>
          </cell>
          <cell r="DS73" t="str">
            <v>489BROADWAYORANGEVILLEONL9W0A4</v>
          </cell>
          <cell r="DT73" t="str">
            <v xml:space="preserve"> </v>
          </cell>
          <cell r="DU73" t="str">
            <v xml:space="preserve"> </v>
          </cell>
          <cell r="DV73" t="str">
            <v xml:space="preserve"> </v>
          </cell>
        </row>
        <row r="74">
          <cell r="DE74">
            <v>856</v>
          </cell>
          <cell r="DF74" t="str">
            <v>101 Middlecote Drive</v>
          </cell>
          <cell r="DG74" t="str">
            <v>AJAX</v>
          </cell>
          <cell r="DH74" t="str">
            <v>ON</v>
          </cell>
          <cell r="DI74" t="str">
            <v>L1T0K3</v>
          </cell>
          <cell r="DJ74">
            <v>41906</v>
          </cell>
          <cell r="DK74" t="str">
            <v>Carlos Novoa</v>
          </cell>
          <cell r="DL74">
            <v>9056831510</v>
          </cell>
          <cell r="DM74" t="str">
            <v>Lakshmy Shankar</v>
          </cell>
          <cell r="DN74">
            <v>9056831411</v>
          </cell>
          <cell r="DR74" t="str">
            <v>101 Middlecote Drive AJAX ON L1T0K3</v>
          </cell>
          <cell r="DS74" t="str">
            <v>101MiddlecoteDriveAJAXONL1T0K3</v>
          </cell>
          <cell r="DT74" t="str">
            <v xml:space="preserve"> </v>
          </cell>
          <cell r="DU74" t="str">
            <v xml:space="preserve"> </v>
          </cell>
          <cell r="DV74" t="str">
            <v xml:space="preserve"> </v>
          </cell>
        </row>
        <row r="75">
          <cell r="DE75">
            <v>882</v>
          </cell>
          <cell r="DF75" t="str">
            <v>190 KING ST W (KING W &amp; FOURTH</v>
          </cell>
          <cell r="DG75" t="str">
            <v>CHATHAM</v>
          </cell>
          <cell r="DH75" t="str">
            <v>ON</v>
          </cell>
          <cell r="DI75" t="str">
            <v>N7M1E6</v>
          </cell>
          <cell r="DJ75">
            <v>41906</v>
          </cell>
          <cell r="DK75" t="str">
            <v>Judy Serruys</v>
          </cell>
          <cell r="DL75">
            <v>5193541226</v>
          </cell>
          <cell r="DM75" t="str">
            <v>Lynda McFadden</v>
          </cell>
          <cell r="DN75">
            <v>5193541365</v>
          </cell>
          <cell r="DR75" t="str">
            <v>190 KING ST W (KING W &amp; FOURTH CHATHAM ON N7M1E6</v>
          </cell>
          <cell r="DS75" t="str">
            <v>190KINGSTW(KINGW&amp;FOURTHCHATHAMONN7M1E6</v>
          </cell>
          <cell r="DT75">
            <v>4</v>
          </cell>
          <cell r="DU75" t="str">
            <v xml:space="preserve"> </v>
          </cell>
          <cell r="DV75" t="str">
            <v xml:space="preserve"> </v>
          </cell>
        </row>
        <row r="76">
          <cell r="DE76">
            <v>885</v>
          </cell>
          <cell r="DF76" t="str">
            <v>307 Toronto Street south Unit 10</v>
          </cell>
          <cell r="DG76" t="str">
            <v>UXBRIDGE</v>
          </cell>
          <cell r="DH76" t="str">
            <v>ON</v>
          </cell>
          <cell r="DI76" t="str">
            <v>L9P0B4</v>
          </cell>
          <cell r="DJ76">
            <v>41906</v>
          </cell>
          <cell r="DK76" t="e">
            <v>#N/A</v>
          </cell>
          <cell r="DL76" t="e">
            <v>#N/A</v>
          </cell>
          <cell r="DM76" t="e">
            <v>#N/A</v>
          </cell>
          <cell r="DN76" t="e">
            <v>#N/A</v>
          </cell>
          <cell r="DR76" t="str">
            <v>307 Toronto Street south Unit 10 UXBRIDGE ON L9P0B4</v>
          </cell>
          <cell r="DS76" t="str">
            <v>307TorontoStreetsouthUnit10UXBRIDGEONL9P0B4</v>
          </cell>
          <cell r="DT76" t="str">
            <v xml:space="preserve"> </v>
          </cell>
          <cell r="DU76" t="str">
            <v xml:space="preserve"> </v>
          </cell>
          <cell r="DV76" t="str">
            <v xml:space="preserve"> </v>
          </cell>
        </row>
        <row r="77">
          <cell r="DE77">
            <v>892</v>
          </cell>
          <cell r="DF77" t="str">
            <v>8 QUEEN ST N</v>
          </cell>
          <cell r="DG77" t="str">
            <v>BOLTON</v>
          </cell>
          <cell r="DH77" t="str">
            <v>ON</v>
          </cell>
          <cell r="DI77" t="str">
            <v>L7E1C8</v>
          </cell>
          <cell r="DJ77">
            <v>41906</v>
          </cell>
          <cell r="DK77" t="e">
            <v>#N/A</v>
          </cell>
          <cell r="DL77" t="e">
            <v>#N/A</v>
          </cell>
          <cell r="DM77" t="e">
            <v>#N/A</v>
          </cell>
          <cell r="DN77" t="e">
            <v>#N/A</v>
          </cell>
          <cell r="DR77" t="str">
            <v>8 QUEEN ST N BOLTON ON L7E1C8</v>
          </cell>
          <cell r="DS77" t="str">
            <v>8QUEENSTNBOLTONONL7E1C8</v>
          </cell>
          <cell r="DT77">
            <v>7</v>
          </cell>
          <cell r="DU77">
            <v>3</v>
          </cell>
          <cell r="DV77">
            <v>3</v>
          </cell>
        </row>
        <row r="78">
          <cell r="DE78">
            <v>1772</v>
          </cell>
          <cell r="DF78" t="str">
            <v>117 SILVERCREEK PKWY N</v>
          </cell>
          <cell r="DG78" t="str">
            <v>GUELPH</v>
          </cell>
          <cell r="DH78" t="str">
            <v>ON</v>
          </cell>
          <cell r="DI78" t="str">
            <v>N1H3T2</v>
          </cell>
          <cell r="DJ78">
            <v>41907</v>
          </cell>
          <cell r="DK78" t="str">
            <v>Ashley Keizer</v>
          </cell>
          <cell r="DL78">
            <v>5197674695</v>
          </cell>
          <cell r="DM78" t="str">
            <v>Jill Howse</v>
          </cell>
          <cell r="DN78">
            <v>5197674694</v>
          </cell>
          <cell r="DR78" t="str">
            <v>117 SILVERCREEK PKWY N GUELPH ON N1H3T2</v>
          </cell>
          <cell r="DS78" t="str">
            <v>117SILVERCREEKPKWYNGUELPHONN1H3T2</v>
          </cell>
          <cell r="DT78">
            <v>4</v>
          </cell>
          <cell r="DU78">
            <v>14</v>
          </cell>
          <cell r="DV78">
            <v>13</v>
          </cell>
        </row>
        <row r="79">
          <cell r="DE79">
            <v>2496</v>
          </cell>
          <cell r="DF79" t="str">
            <v>30 DUKE ST W-8TH FLR , KITCHENER , ON, N2H 3W5</v>
          </cell>
          <cell r="DG79" t="str">
            <v>KITCHENER</v>
          </cell>
          <cell r="DH79" t="str">
            <v>ON</v>
          </cell>
          <cell r="DI79" t="str">
            <v>N2H3W5</v>
          </cell>
          <cell r="DJ79">
            <v>41907</v>
          </cell>
          <cell r="DK79" t="e">
            <v>#N/A</v>
          </cell>
          <cell r="DL79" t="e">
            <v>#N/A</v>
          </cell>
          <cell r="DM79" t="e">
            <v>#N/A</v>
          </cell>
          <cell r="DN79" t="e">
            <v>#N/A</v>
          </cell>
          <cell r="DR79" t="str">
            <v>30 DUKE ST W-8TH FLR , KITCHENER , ON, N2H 3W5 KITCHENER ON N2H3W5</v>
          </cell>
          <cell r="DS79" t="str">
            <v>30DUKESTW-8THFLR,KITCHENER,ON,N2H3W5KITCHENERONN2H3W5</v>
          </cell>
          <cell r="DT79" t="str">
            <v xml:space="preserve"> </v>
          </cell>
          <cell r="DU79" t="str">
            <v xml:space="preserve"> </v>
          </cell>
          <cell r="DV79" t="str">
            <v xml:space="preserve"> </v>
          </cell>
        </row>
        <row r="80">
          <cell r="DE80">
            <v>3122</v>
          </cell>
          <cell r="DF80" t="str">
            <v>46 MCGIVERN ST</v>
          </cell>
          <cell r="DG80" t="str">
            <v>MOOREFIELD</v>
          </cell>
          <cell r="DH80" t="str">
            <v>ON</v>
          </cell>
          <cell r="DI80" t="str">
            <v>N0G2K0</v>
          </cell>
          <cell r="DJ80">
            <v>41907</v>
          </cell>
          <cell r="DK80" t="e">
            <v>#N/A</v>
          </cell>
          <cell r="DL80" t="e">
            <v>#N/A</v>
          </cell>
          <cell r="DM80" t="e">
            <v>#N/A</v>
          </cell>
          <cell r="DN80" t="e">
            <v>#N/A</v>
          </cell>
          <cell r="DR80" t="str">
            <v>46 MCGIVERN ST MOOREFIELD ON N0G2K0</v>
          </cell>
          <cell r="DS80" t="str">
            <v>46MCGIVERNSTMOOREFIELDONN0G2K0</v>
          </cell>
          <cell r="DT80" t="str">
            <v xml:space="preserve"> </v>
          </cell>
          <cell r="DU80" t="str">
            <v xml:space="preserve"> </v>
          </cell>
          <cell r="DV80">
            <v>1</v>
          </cell>
        </row>
        <row r="81">
          <cell r="DE81">
            <v>5022</v>
          </cell>
          <cell r="DF81" t="str">
            <v>15 JOHN ST</v>
          </cell>
          <cell r="DG81" t="str">
            <v>SUNDRIDGE</v>
          </cell>
          <cell r="DH81" t="str">
            <v>ON</v>
          </cell>
          <cell r="DI81" t="str">
            <v>P0A1Z0</v>
          </cell>
          <cell r="DJ81">
            <v>41907</v>
          </cell>
          <cell r="DK81" t="str">
            <v>Leah Toth</v>
          </cell>
          <cell r="DL81">
            <v>7053822359</v>
          </cell>
          <cell r="DM81" t="e">
            <v>#N/A</v>
          </cell>
          <cell r="DN81" t="e">
            <v>#N/A</v>
          </cell>
          <cell r="DR81" t="str">
            <v>15 JOHN ST SUNDRIDGE ON P0A1Z0</v>
          </cell>
          <cell r="DS81" t="str">
            <v>15JOHNSTSUNDRIDGEONP0A1Z0</v>
          </cell>
          <cell r="DT81">
            <v>2</v>
          </cell>
          <cell r="DU81">
            <v>5</v>
          </cell>
          <cell r="DV81">
            <v>6</v>
          </cell>
        </row>
        <row r="82">
          <cell r="DE82">
            <v>5082</v>
          </cell>
          <cell r="DF82" t="str">
            <v>52 FRONT ST S</v>
          </cell>
          <cell r="DG82" t="str">
            <v>THOROLD</v>
          </cell>
          <cell r="DH82" t="str">
            <v>ON</v>
          </cell>
          <cell r="DI82" t="str">
            <v>L2V3Y7</v>
          </cell>
          <cell r="DJ82">
            <v>41907</v>
          </cell>
          <cell r="DK82" t="str">
            <v>Tim Conway</v>
          </cell>
          <cell r="DL82">
            <v>9059452594</v>
          </cell>
          <cell r="DM82" t="e">
            <v>#N/A</v>
          </cell>
          <cell r="DN82" t="e">
            <v>#N/A</v>
          </cell>
          <cell r="DR82" t="str">
            <v>52 FRONT ST S THOROLD ON L2V3Y7</v>
          </cell>
          <cell r="DS82" t="str">
            <v>52FRONTSTSTHOROLDONL2V3Y7</v>
          </cell>
          <cell r="DT82" t="str">
            <v xml:space="preserve"> </v>
          </cell>
          <cell r="DU82" t="str">
            <v xml:space="preserve"> </v>
          </cell>
          <cell r="DV82" t="str">
            <v xml:space="preserve"> </v>
          </cell>
        </row>
        <row r="83">
          <cell r="DE83">
            <v>531</v>
          </cell>
          <cell r="DF83" t="str">
            <v>790 rue Notre-Dame</v>
          </cell>
          <cell r="DG83" t="str">
            <v>BERTHIERVILLE</v>
          </cell>
          <cell r="DH83" t="str">
            <v>ON</v>
          </cell>
          <cell r="DI83" t="str">
            <v>J0K1A0</v>
          </cell>
          <cell r="DJ83">
            <v>41911</v>
          </cell>
          <cell r="DK83" t="str">
            <v>Isabelle C Champapgne</v>
          </cell>
          <cell r="DL83">
            <v>4508365241</v>
          </cell>
          <cell r="DM83" t="str">
            <v>Lise Lebuis</v>
          </cell>
          <cell r="DN83">
            <v>4508362063</v>
          </cell>
          <cell r="DR83" t="str">
            <v>790 rue Notre-Dame BERTHIERVILLE ON J0K1A0</v>
          </cell>
          <cell r="DS83" t="str">
            <v>790rueNotre-DameBERTHIERVILLEONJ0K1A0</v>
          </cell>
          <cell r="DT83" t="str">
            <v xml:space="preserve"> </v>
          </cell>
          <cell r="DU83" t="str">
            <v xml:space="preserve"> </v>
          </cell>
          <cell r="DV83" t="str">
            <v xml:space="preserve"> </v>
          </cell>
        </row>
        <row r="84">
          <cell r="DE84">
            <v>593</v>
          </cell>
          <cell r="DF84" t="str">
            <v>8940 HIGHWAY 50-UNIT 1</v>
          </cell>
          <cell r="DG84" t="str">
            <v>BRAMPTON</v>
          </cell>
          <cell r="DH84" t="str">
            <v>ON</v>
          </cell>
          <cell r="DI84" t="str">
            <v>L6P3A3</v>
          </cell>
          <cell r="DJ84">
            <v>41911</v>
          </cell>
          <cell r="DK84" t="str">
            <v>Zoran Vojnov</v>
          </cell>
          <cell r="DL84">
            <v>9057943808</v>
          </cell>
          <cell r="DM84" t="str">
            <v>Meera Surendran</v>
          </cell>
          <cell r="DN84">
            <v>9057944525</v>
          </cell>
          <cell r="DR84" t="str">
            <v>8940 HIGHWAY 50-UNIT 1 BRAMPTON ON L6P3A3</v>
          </cell>
          <cell r="DS84" t="str">
            <v>8940HIGHWAY50-UNIT1BRAMPTONONL6P3A3</v>
          </cell>
          <cell r="DT84" t="str">
            <v xml:space="preserve"> </v>
          </cell>
          <cell r="DU84" t="str">
            <v xml:space="preserve"> </v>
          </cell>
          <cell r="DV84" t="str">
            <v xml:space="preserve"> </v>
          </cell>
        </row>
        <row r="85">
          <cell r="DE85">
            <v>819</v>
          </cell>
          <cell r="DF85" t="str">
            <v>5 Clair Road East</v>
          </cell>
          <cell r="DG85" t="str">
            <v>Guelph</v>
          </cell>
          <cell r="DH85" t="str">
            <v>ON</v>
          </cell>
          <cell r="DI85" t="str">
            <v>N1L0J7</v>
          </cell>
          <cell r="DJ85">
            <v>41911</v>
          </cell>
          <cell r="DK85" t="str">
            <v>Adriana Katzman</v>
          </cell>
          <cell r="DL85">
            <v>5197582066</v>
          </cell>
          <cell r="DM85" t="str">
            <v>Adam Roth</v>
          </cell>
          <cell r="DN85">
            <v>5197673962</v>
          </cell>
          <cell r="DR85" t="str">
            <v>5 Clair Road East Guelph ON N1L0J7</v>
          </cell>
          <cell r="DS85" t="str">
            <v>5ClairRoadEastGuelphONN1L0J7</v>
          </cell>
          <cell r="DT85" t="str">
            <v xml:space="preserve"> </v>
          </cell>
          <cell r="DU85" t="str">
            <v xml:space="preserve"> </v>
          </cell>
          <cell r="DV85" t="str">
            <v xml:space="preserve"> </v>
          </cell>
        </row>
        <row r="86">
          <cell r="DE86">
            <v>852</v>
          </cell>
          <cell r="DF86" t="str">
            <v>2399 PARKDALE BLVD</v>
          </cell>
          <cell r="DG86" t="str">
            <v>BROCKVILLE</v>
          </cell>
          <cell r="DH86" t="str">
            <v>ON</v>
          </cell>
          <cell r="DI86" t="str">
            <v>K6V3G9</v>
          </cell>
          <cell r="DJ86">
            <v>41911</v>
          </cell>
          <cell r="DK86" t="str">
            <v>Kelly Vincent</v>
          </cell>
          <cell r="DL86">
            <v>6133424235</v>
          </cell>
          <cell r="DM86" t="str">
            <v>Darlene Lawson</v>
          </cell>
          <cell r="DN86">
            <v>6133424810</v>
          </cell>
          <cell r="DR86" t="str">
            <v>2399 PARKDALE BLVD BROCKVILLE ON K6V3G9</v>
          </cell>
          <cell r="DS86" t="str">
            <v>2399PARKDALEBLVDBROCKVILLEONK6V3G9</v>
          </cell>
          <cell r="DT86" t="str">
            <v xml:space="preserve"> </v>
          </cell>
          <cell r="DU86" t="str">
            <v xml:space="preserve"> </v>
          </cell>
          <cell r="DV86" t="str">
            <v xml:space="preserve"> </v>
          </cell>
        </row>
        <row r="87">
          <cell r="DE87">
            <v>2692</v>
          </cell>
          <cell r="DF87" t="str">
            <v>383 RICHMOND ST 8TH FL</v>
          </cell>
          <cell r="DG87" t="str">
            <v>LONDON</v>
          </cell>
          <cell r="DH87" t="str">
            <v>ON</v>
          </cell>
          <cell r="DI87" t="str">
            <v>N6A4C8</v>
          </cell>
          <cell r="DJ87">
            <v>41911</v>
          </cell>
          <cell r="DK87" t="e">
            <v>#N/A</v>
          </cell>
          <cell r="DL87" t="e">
            <v>#N/A</v>
          </cell>
          <cell r="DM87" t="e">
            <v>#N/A</v>
          </cell>
          <cell r="DN87" t="e">
            <v>#N/A</v>
          </cell>
          <cell r="DR87" t="str">
            <v>383 RICHMOND ST 8TH FL LONDON ON N6A4C8</v>
          </cell>
          <cell r="DS87" t="str">
            <v>383RICHMONDST8THFLLONDONONN6A4C8</v>
          </cell>
          <cell r="DT87" t="str">
            <v xml:space="preserve"> </v>
          </cell>
          <cell r="DU87" t="str">
            <v xml:space="preserve"> </v>
          </cell>
          <cell r="DV87" t="str">
            <v xml:space="preserve"> </v>
          </cell>
        </row>
        <row r="88">
          <cell r="DE88">
            <v>2722</v>
          </cell>
          <cell r="DF88" t="str">
            <v>383 RICHMOND ST</v>
          </cell>
          <cell r="DG88" t="str">
            <v>LONDON</v>
          </cell>
          <cell r="DH88" t="str">
            <v>ON</v>
          </cell>
          <cell r="DI88" t="str">
            <v>N6A3C4</v>
          </cell>
          <cell r="DJ88">
            <v>41911</v>
          </cell>
          <cell r="DK88" t="str">
            <v>Clive Slade</v>
          </cell>
          <cell r="DL88">
            <v>5196611207</v>
          </cell>
          <cell r="DM88" t="str">
            <v>Lou Oder</v>
          </cell>
          <cell r="DN88">
            <v>5196611181</v>
          </cell>
          <cell r="DR88" t="str">
            <v>383 RICHMOND ST LONDON ON N6A3C4</v>
          </cell>
          <cell r="DS88" t="str">
            <v>383RICHMONDSTLONDONONN6A3C4</v>
          </cell>
          <cell r="DT88">
            <v>31</v>
          </cell>
          <cell r="DU88">
            <v>22</v>
          </cell>
          <cell r="DV88" t="str">
            <v xml:space="preserve"> </v>
          </cell>
        </row>
        <row r="89">
          <cell r="DE89">
            <v>7922</v>
          </cell>
          <cell r="DF89" t="str">
            <v>245 OUELLETTE AVE</v>
          </cell>
          <cell r="DG89" t="str">
            <v>Windsor</v>
          </cell>
          <cell r="DH89" t="str">
            <v>ON</v>
          </cell>
          <cell r="DI89" t="str">
            <v>N9A7J2</v>
          </cell>
          <cell r="DJ89">
            <v>41911</v>
          </cell>
          <cell r="DK89" t="e">
            <v>#N/A</v>
          </cell>
          <cell r="DL89" t="e">
            <v>#N/A</v>
          </cell>
          <cell r="DM89" t="str">
            <v>Selena Gagnon</v>
          </cell>
          <cell r="DN89">
            <v>5192558600</v>
          </cell>
          <cell r="DR89" t="str">
            <v>245 OUELLETTE AVE Windsor ON N9A7J2</v>
          </cell>
          <cell r="DS89" t="str">
            <v>245OUELLETTEAVEWindsorONN9A7J2</v>
          </cell>
          <cell r="DT89">
            <v>13</v>
          </cell>
          <cell r="DU89">
            <v>23</v>
          </cell>
          <cell r="DV89">
            <v>1</v>
          </cell>
        </row>
        <row r="90">
          <cell r="DE90">
            <v>13158</v>
          </cell>
          <cell r="DF90" t="str">
            <v>383 RICHMOND ST. 8TH FLR</v>
          </cell>
          <cell r="DG90" t="str">
            <v>LONDON</v>
          </cell>
          <cell r="DH90" t="str">
            <v>ON</v>
          </cell>
          <cell r="DI90" t="str">
            <v>N6A3C4</v>
          </cell>
          <cell r="DJ90">
            <v>41911</v>
          </cell>
          <cell r="DK90" t="e">
            <v>#N/A</v>
          </cell>
          <cell r="DL90" t="e">
            <v>#N/A</v>
          </cell>
          <cell r="DM90" t="e">
            <v>#N/A</v>
          </cell>
          <cell r="DN90" t="e">
            <v>#N/A</v>
          </cell>
          <cell r="DR90" t="str">
            <v>383 RICHMOND ST. 8TH FLR LONDON ON N6A3C4</v>
          </cell>
          <cell r="DS90" t="str">
            <v>383RICHMONDST.8THFLRLONDONONN6A3C4</v>
          </cell>
          <cell r="DT90" t="str">
            <v xml:space="preserve"> </v>
          </cell>
          <cell r="DU90" t="str">
            <v xml:space="preserve"> </v>
          </cell>
          <cell r="DV90" t="str">
            <v xml:space="preserve"> </v>
          </cell>
        </row>
        <row r="91">
          <cell r="DE91">
            <v>15302</v>
          </cell>
          <cell r="DF91" t="str">
            <v>8940 HIGHWAY 50-UNIT 2</v>
          </cell>
          <cell r="DG91" t="str">
            <v>BRAMPTON</v>
          </cell>
          <cell r="DH91" t="str">
            <v>ON</v>
          </cell>
          <cell r="DI91" t="str">
            <v>L6P3A3</v>
          </cell>
          <cell r="DJ91">
            <v>41911</v>
          </cell>
          <cell r="DK91" t="e">
            <v>#N/A</v>
          </cell>
          <cell r="DL91" t="e">
            <v>#N/A</v>
          </cell>
          <cell r="DM91" t="e">
            <v>#N/A</v>
          </cell>
          <cell r="DN91" t="e">
            <v>#N/A</v>
          </cell>
          <cell r="DR91" t="str">
            <v>8940 HIGHWAY 50-UNIT 2 BRAMPTON ON L6P3A3</v>
          </cell>
          <cell r="DS91" t="str">
            <v>8940HIGHWAY50-UNIT2BRAMPTONONL6P3A3</v>
          </cell>
          <cell r="DT91" t="str">
            <v xml:space="preserve"> </v>
          </cell>
          <cell r="DU91" t="str">
            <v xml:space="preserve"> </v>
          </cell>
          <cell r="DV91" t="str">
            <v xml:space="preserve"> </v>
          </cell>
        </row>
        <row r="92">
          <cell r="DE92">
            <v>1720</v>
          </cell>
          <cell r="DF92" t="str">
            <v>320 Harwood Ave South-Unit #4</v>
          </cell>
          <cell r="DG92" t="str">
            <v>Ajax</v>
          </cell>
          <cell r="DH92" t="str">
            <v>ON</v>
          </cell>
          <cell r="DI92" t="str">
            <v>L1S2J1</v>
          </cell>
          <cell r="DJ92">
            <v>41912</v>
          </cell>
          <cell r="DK92" t="e">
            <v>#N/A</v>
          </cell>
          <cell r="DL92" t="e">
            <v>#N/A</v>
          </cell>
          <cell r="DM92" t="str">
            <v>Charmaine Matthews</v>
          </cell>
          <cell r="DN92">
            <v>9054275664</v>
          </cell>
          <cell r="DR92" t="str">
            <v>320 Harwood Ave South-Unit #4 Ajax ON L1S2J1</v>
          </cell>
          <cell r="DS92" t="str">
            <v>320HarwoodAveSouth-Unit#4AjaxONL1S2J1</v>
          </cell>
          <cell r="DT92" t="str">
            <v xml:space="preserve"> </v>
          </cell>
          <cell r="DU92" t="str">
            <v xml:space="preserve"> </v>
          </cell>
          <cell r="DV92" t="str">
            <v xml:space="preserve"> </v>
          </cell>
        </row>
        <row r="93">
          <cell r="DE93">
            <v>2115</v>
          </cell>
          <cell r="DF93" t="str">
            <v>4056 Confederation Parkway</v>
          </cell>
          <cell r="DG93" t="str">
            <v>Mississauga</v>
          </cell>
          <cell r="DH93" t="str">
            <v>ON</v>
          </cell>
          <cell r="DI93" t="str">
            <v>L5B2N5</v>
          </cell>
          <cell r="DJ93">
            <v>41912</v>
          </cell>
          <cell r="DK93" t="str">
            <v>Susana Mendonca</v>
          </cell>
          <cell r="DL93">
            <v>9052738340</v>
          </cell>
          <cell r="DM93" t="str">
            <v>Sonia Saluja</v>
          </cell>
          <cell r="DN93">
            <v>9052738341</v>
          </cell>
          <cell r="DR93" t="str">
            <v>4056 Confederation Parkway Mississauga ON L5B2N5</v>
          </cell>
          <cell r="DS93" t="str">
            <v>4056ConfederationParkwayMississaugaONL5B2N5</v>
          </cell>
          <cell r="DT93" t="str">
            <v xml:space="preserve"> </v>
          </cell>
          <cell r="DU93" t="str">
            <v xml:space="preserve"> </v>
          </cell>
          <cell r="DV93" t="str">
            <v xml:space="preserve"> </v>
          </cell>
        </row>
        <row r="94">
          <cell r="DE94">
            <v>2382</v>
          </cell>
          <cell r="DF94" t="str">
            <v>65 PRINCESS ST</v>
          </cell>
          <cell r="DG94" t="str">
            <v>KINGSTON</v>
          </cell>
          <cell r="DH94" t="str">
            <v>ON</v>
          </cell>
          <cell r="DI94" t="str">
            <v>K7L1A6</v>
          </cell>
          <cell r="DJ94">
            <v>41912</v>
          </cell>
          <cell r="DK94" t="str">
            <v>Dianne Harland</v>
          </cell>
          <cell r="DL94">
            <v>6135445653</v>
          </cell>
          <cell r="DM94" t="str">
            <v>Megan Horton</v>
          </cell>
          <cell r="DN94">
            <v>6135444948</v>
          </cell>
          <cell r="DR94" t="str">
            <v>65 PRINCESS ST KINGSTON ON K7L1A6</v>
          </cell>
          <cell r="DS94" t="str">
            <v>65PRINCESSSTKINGSTONONK7L1A6</v>
          </cell>
          <cell r="DT94">
            <v>31</v>
          </cell>
          <cell r="DU94">
            <v>13</v>
          </cell>
          <cell r="DV94" t="str">
            <v xml:space="preserve"> </v>
          </cell>
        </row>
        <row r="95">
          <cell r="DE95">
            <v>384</v>
          </cell>
          <cell r="DF95" t="str">
            <v>600 Queen's Plate Drive</v>
          </cell>
          <cell r="DG95" t="str">
            <v>Etobicoke</v>
          </cell>
          <cell r="DH95" t="str">
            <v>ON</v>
          </cell>
          <cell r="DI95" t="str">
            <v>M9W0A4</v>
          </cell>
          <cell r="DJ95">
            <v>41913</v>
          </cell>
          <cell r="DK95" t="str">
            <v>Tahir Sayyad</v>
          </cell>
          <cell r="DL95">
            <v>4166798262</v>
          </cell>
          <cell r="DM95" t="str">
            <v>Manjula Madan</v>
          </cell>
          <cell r="DN95">
            <v>4166791235</v>
          </cell>
          <cell r="DO95">
            <v>27</v>
          </cell>
          <cell r="DP95">
            <v>14</v>
          </cell>
          <cell r="DQ95" t="str">
            <v>143/384/8529/13977/17212</v>
          </cell>
          <cell r="DR95" t="str">
            <v>600 Queen's Plate Drive Etobicoke ON M9W0A4</v>
          </cell>
          <cell r="DS95" t="str">
            <v>600Queen'sPlateDriveEtobicokeONM9W0A4</v>
          </cell>
          <cell r="DT95" t="str">
            <v xml:space="preserve"> </v>
          </cell>
          <cell r="DU95" t="str">
            <v xml:space="preserve"> </v>
          </cell>
          <cell r="DV95" t="str">
            <v xml:space="preserve"> </v>
          </cell>
        </row>
        <row r="96">
          <cell r="DE96">
            <v>432</v>
          </cell>
          <cell r="DF96" t="str">
            <v>195 King Street East</v>
          </cell>
          <cell r="DG96" t="str">
            <v>BOWMANVILLE</v>
          </cell>
          <cell r="DH96" t="str">
            <v>ON</v>
          </cell>
          <cell r="DI96" t="str">
            <v>L1C1P2</v>
          </cell>
          <cell r="DJ96">
            <v>41913</v>
          </cell>
          <cell r="DK96" t="str">
            <v>Kendra Mcnabb</v>
          </cell>
          <cell r="DL96">
            <v>9056234260</v>
          </cell>
          <cell r="DM96" t="str">
            <v>Brenda Pardy</v>
          </cell>
          <cell r="DN96">
            <v>9056234789</v>
          </cell>
          <cell r="DR96" t="str">
            <v>195 King Street East BOWMANVILLE ON L1C1P2</v>
          </cell>
          <cell r="DS96" t="str">
            <v>195KingStreetEastBOWMANVILLEONL1C1P2</v>
          </cell>
          <cell r="DT96" t="str">
            <v xml:space="preserve"> </v>
          </cell>
          <cell r="DU96" t="str">
            <v xml:space="preserve"> </v>
          </cell>
          <cell r="DV96" t="str">
            <v xml:space="preserve"> </v>
          </cell>
        </row>
        <row r="97">
          <cell r="DE97">
            <v>5970</v>
          </cell>
          <cell r="DF97" t="str">
            <v>5 Samson Blvd.</v>
          </cell>
          <cell r="DG97" t="str">
            <v>LAVAL</v>
          </cell>
          <cell r="DH97" t="str">
            <v>ON</v>
          </cell>
          <cell r="DI97" t="str">
            <v>H7X3S5</v>
          </cell>
          <cell r="DJ97">
            <v>41913</v>
          </cell>
          <cell r="DK97" t="str">
            <v>Claire Andoney</v>
          </cell>
          <cell r="DL97">
            <v>4506892005</v>
          </cell>
          <cell r="DM97" t="str">
            <v>Jonathan Picaizen</v>
          </cell>
          <cell r="DN97">
            <v>4506892350</v>
          </cell>
          <cell r="DO97">
            <v>18</v>
          </cell>
          <cell r="DP97">
            <v>7</v>
          </cell>
          <cell r="DQ97" t="str">
            <v>5970/16380/7944</v>
          </cell>
          <cell r="DR97" t="str">
            <v>5 Samson Blvd. LAVAL ON H7X3S5</v>
          </cell>
          <cell r="DS97" t="str">
            <v>5SamsonBlvd.LAVALONH7X3S5</v>
          </cell>
          <cell r="DT97" t="str">
            <v xml:space="preserve"> </v>
          </cell>
          <cell r="DU97" t="str">
            <v xml:space="preserve"> </v>
          </cell>
          <cell r="DV97" t="str">
            <v xml:space="preserve"> </v>
          </cell>
        </row>
        <row r="98">
          <cell r="DE98">
            <v>6419</v>
          </cell>
          <cell r="DF98" t="str">
            <v>759 RUE DE ST JOVITE</v>
          </cell>
          <cell r="DG98" t="str">
            <v>Mont-Tremblant</v>
          </cell>
          <cell r="DH98" t="str">
            <v>ON</v>
          </cell>
          <cell r="DI98" t="str">
            <v>J8E3J8</v>
          </cell>
          <cell r="DJ98">
            <v>41913</v>
          </cell>
          <cell r="DK98" t="str">
            <v>Louise Edmond</v>
          </cell>
          <cell r="DL98">
            <v>8194295332</v>
          </cell>
          <cell r="DM98" t="str">
            <v>Francine Dulude</v>
          </cell>
          <cell r="DN98">
            <v>8194295337</v>
          </cell>
          <cell r="DO98">
            <v>9</v>
          </cell>
          <cell r="DP98">
            <v>4</v>
          </cell>
          <cell r="DQ98" t="str">
            <v>6419/13486</v>
          </cell>
          <cell r="DR98" t="str">
            <v>759 RUE DE ST JOVITE Mont-Tremblant ON J8E3J8</v>
          </cell>
          <cell r="DS98" t="str">
            <v>759RUEDESTJOVITEMont-TremblantONJ8E3J8</v>
          </cell>
          <cell r="DT98" t="str">
            <v xml:space="preserve"> </v>
          </cell>
          <cell r="DU98" t="str">
            <v xml:space="preserve"> </v>
          </cell>
          <cell r="DV98" t="str">
            <v xml:space="preserve"> </v>
          </cell>
        </row>
        <row r="99">
          <cell r="DE99">
            <v>7412</v>
          </cell>
          <cell r="DF99" t="str">
            <v>2501 Third Line</v>
          </cell>
          <cell r="DG99" t="str">
            <v>OAKVILLE</v>
          </cell>
          <cell r="DH99" t="str">
            <v>ON</v>
          </cell>
          <cell r="DI99" t="str">
            <v>L6M5A9</v>
          </cell>
          <cell r="DJ99">
            <v>41913</v>
          </cell>
          <cell r="DK99" t="str">
            <v>April Mantle</v>
          </cell>
          <cell r="DL99">
            <v>9054696242</v>
          </cell>
          <cell r="DM99" t="str">
            <v>Sheri Murphy</v>
          </cell>
          <cell r="DN99">
            <v>9054691024</v>
          </cell>
          <cell r="DO99">
            <v>26</v>
          </cell>
          <cell r="DP99">
            <v>20</v>
          </cell>
          <cell r="DQ99" t="str">
            <v>16329 ,14413 ,3743 ,7412 ,15589 ,16713 ,15933 ,</v>
          </cell>
          <cell r="DR99" t="str">
            <v>2501 Third Line OAKVILLE ON L6M5A9</v>
          </cell>
          <cell r="DS99" t="str">
            <v>2501ThirdLineOAKVILLEONL6M5A9</v>
          </cell>
          <cell r="DT99" t="str">
            <v xml:space="preserve"> </v>
          </cell>
          <cell r="DU99">
            <v>5</v>
          </cell>
          <cell r="DV99">
            <v>1</v>
          </cell>
        </row>
        <row r="100">
          <cell r="DE100">
            <v>862</v>
          </cell>
          <cell r="DF100" t="str">
            <v>33 BIRCH ST</v>
          </cell>
          <cell r="DG100" t="str">
            <v>CHAPLEAU</v>
          </cell>
          <cell r="DH100" t="str">
            <v>ON</v>
          </cell>
          <cell r="DI100" t="str">
            <v>P0M1K0</v>
          </cell>
          <cell r="DJ100">
            <v>41914</v>
          </cell>
          <cell r="DK100" t="str">
            <v>Jocelynne Bernier</v>
          </cell>
          <cell r="DL100">
            <v>7058640374</v>
          </cell>
          <cell r="DM100" t="str">
            <v>Tina Crockford</v>
          </cell>
          <cell r="DN100">
            <v>7058640315</v>
          </cell>
          <cell r="DO100">
            <v>12</v>
          </cell>
          <cell r="DP100">
            <v>6</v>
          </cell>
          <cell r="DQ100">
            <v>862</v>
          </cell>
          <cell r="DR100" t="str">
            <v>33 BIRCH ST CHAPLEAU ON P0M1K0</v>
          </cell>
          <cell r="DS100" t="str">
            <v>33BIRCHSTCHAPLEAUONP0M1K0</v>
          </cell>
          <cell r="DT100" t="str">
            <v xml:space="preserve"> </v>
          </cell>
          <cell r="DU100">
            <v>2</v>
          </cell>
          <cell r="DV100" t="str">
            <v xml:space="preserve"> </v>
          </cell>
        </row>
        <row r="101">
          <cell r="DE101">
            <v>1220</v>
          </cell>
          <cell r="DF101" t="str">
            <v>4 King Street North, Unit #1</v>
          </cell>
          <cell r="DG101" t="str">
            <v>Alliston</v>
          </cell>
          <cell r="DH101" t="str">
            <v>ON</v>
          </cell>
          <cell r="DI101" t="str">
            <v>L9R1L9</v>
          </cell>
          <cell r="DJ101">
            <v>41914</v>
          </cell>
          <cell r="DK101" t="str">
            <v>Natalie Conlon</v>
          </cell>
          <cell r="DL101">
            <v>7054341218</v>
          </cell>
          <cell r="DM101" t="str">
            <v>Rosa-Maria Scire</v>
          </cell>
          <cell r="DN101">
            <v>7054341629</v>
          </cell>
          <cell r="DO101">
            <v>21</v>
          </cell>
          <cell r="DP101">
            <v>14</v>
          </cell>
          <cell r="DQ101" t="str">
            <v>1220/7983/17434/13976</v>
          </cell>
          <cell r="DR101" t="str">
            <v>4 King Street North, Unit #1 Alliston ON L9R1L9</v>
          </cell>
          <cell r="DS101" t="str">
            <v>4KingStreetNorth,Unit#1AllistonONL9R1L9</v>
          </cell>
          <cell r="DT101" t="str">
            <v xml:space="preserve"> </v>
          </cell>
          <cell r="DU101" t="str">
            <v xml:space="preserve"> </v>
          </cell>
          <cell r="DV101" t="str">
            <v xml:space="preserve"> </v>
          </cell>
        </row>
        <row r="102">
          <cell r="DE102">
            <v>5442</v>
          </cell>
          <cell r="DF102" t="str">
            <v>429 COLLEGE ST</v>
          </cell>
          <cell r="DG102" t="str">
            <v>TORONTO</v>
          </cell>
          <cell r="DH102" t="str">
            <v>ON</v>
          </cell>
          <cell r="DI102" t="str">
            <v>M5T1T2</v>
          </cell>
          <cell r="DJ102">
            <v>41914</v>
          </cell>
          <cell r="DK102" t="str">
            <v>Geran Kirthiraj</v>
          </cell>
          <cell r="DL102">
            <v>4169740958</v>
          </cell>
          <cell r="DM102" t="str">
            <v>Briar Crawford</v>
          </cell>
          <cell r="DN102">
            <v>4163135858</v>
          </cell>
          <cell r="DO102">
            <v>26</v>
          </cell>
          <cell r="DP102">
            <v>14</v>
          </cell>
          <cell r="DQ102" t="str">
            <v>5442/16480/8529/4371</v>
          </cell>
          <cell r="DR102" t="str">
            <v>429 COLLEGE ST TORONTO ON M5T1T2</v>
          </cell>
          <cell r="DS102" t="str">
            <v>429COLLEGESTTORONTOONM5T1T2</v>
          </cell>
          <cell r="DT102">
            <v>19</v>
          </cell>
          <cell r="DU102">
            <v>5</v>
          </cell>
          <cell r="DV102" t="str">
            <v xml:space="preserve"> </v>
          </cell>
        </row>
        <row r="103">
          <cell r="DE103">
            <v>6301</v>
          </cell>
          <cell r="DF103" t="str">
            <v>4851 VAN HORNE AVE</v>
          </cell>
          <cell r="DG103" t="str">
            <v>MONTREAL</v>
          </cell>
          <cell r="DH103" t="str">
            <v>ON</v>
          </cell>
          <cell r="DI103" t="str">
            <v>H3W1J2</v>
          </cell>
          <cell r="DJ103">
            <v>41914</v>
          </cell>
          <cell r="DK103" t="str">
            <v>Cynthia Lemieux</v>
          </cell>
          <cell r="DL103">
            <v>5143403890</v>
          </cell>
          <cell r="DM103" t="str">
            <v>Alison Cook</v>
          </cell>
          <cell r="DN103">
            <v>5143403887</v>
          </cell>
          <cell r="DR103" t="str">
            <v>4851 VAN HORNE AVE MONTREAL ON H3W1J2</v>
          </cell>
          <cell r="DS103" t="str">
            <v>4851VANHORNEAVEMONTREALONH3W1J2</v>
          </cell>
          <cell r="DT103" t="str">
            <v xml:space="preserve"> </v>
          </cell>
          <cell r="DU103" t="str">
            <v xml:space="preserve"> </v>
          </cell>
          <cell r="DV103" t="str">
            <v xml:space="preserve"> </v>
          </cell>
        </row>
        <row r="104">
          <cell r="DE104">
            <v>754</v>
          </cell>
          <cell r="DF104" t="str">
            <v>3601 MAJOR MACKENZIE DR-UNIT 1</v>
          </cell>
          <cell r="DG104" t="str">
            <v>WOODBRIDGE</v>
          </cell>
          <cell r="DH104" t="str">
            <v>ON</v>
          </cell>
          <cell r="DI104" t="str">
            <v>L4H0A2</v>
          </cell>
          <cell r="DJ104">
            <v>41918</v>
          </cell>
          <cell r="DK104" t="str">
            <v>Teresa Zoccoli</v>
          </cell>
          <cell r="DL104">
            <v>9058322454</v>
          </cell>
          <cell r="DM104" t="str">
            <v>Pina Teti</v>
          </cell>
          <cell r="DN104">
            <v>4167493765</v>
          </cell>
          <cell r="DO104">
            <v>32</v>
          </cell>
          <cell r="DP104">
            <v>23</v>
          </cell>
          <cell r="DQ104" t="str">
            <v>16762 ,14963 ,11228 ,95184 ,14733 ,754 ,13976 ,15326 ,4458 ,</v>
          </cell>
          <cell r="DR104" t="str">
            <v>3601 MAJOR MACKENZIE DR-UNIT 1 WOODBRIDGE ON L4H0A2</v>
          </cell>
          <cell r="DS104" t="str">
            <v>3601MAJORMACKENZIEDR-UNIT1WOODBRIDGEONL4H0A2</v>
          </cell>
          <cell r="DT104" t="str">
            <v xml:space="preserve"> </v>
          </cell>
          <cell r="DU104" t="str">
            <v xml:space="preserve"> </v>
          </cell>
          <cell r="DV104" t="str">
            <v xml:space="preserve"> </v>
          </cell>
        </row>
        <row r="105">
          <cell r="DE105">
            <v>776</v>
          </cell>
          <cell r="DF105" t="str">
            <v>2269 RIVERSIDE DR</v>
          </cell>
          <cell r="DG105" t="str">
            <v>OTTAWA</v>
          </cell>
          <cell r="DH105" t="str">
            <v>ON</v>
          </cell>
          <cell r="DI105" t="str">
            <v>K1H8K2</v>
          </cell>
          <cell r="DJ105">
            <v>41918</v>
          </cell>
          <cell r="DK105" t="str">
            <v>Brian Muzyka</v>
          </cell>
          <cell r="DL105">
            <v>6137314361</v>
          </cell>
          <cell r="DM105" t="str">
            <v>Krista Gunther</v>
          </cell>
          <cell r="DN105">
            <v>6137314310</v>
          </cell>
          <cell r="DO105">
            <v>26</v>
          </cell>
          <cell r="DP105">
            <v>27</v>
          </cell>
          <cell r="DQ105" t="str">
            <v>16717,776,13966,17433,13981,4942,10274,9277,8703,</v>
          </cell>
          <cell r="DR105" t="str">
            <v>2269 RIVERSIDE DR OTTAWA ON K1H8K2</v>
          </cell>
          <cell r="DS105" t="str">
            <v>2269RIVERSIDEDROTTAWAONK1H8K2</v>
          </cell>
          <cell r="DT105">
            <v>20</v>
          </cell>
          <cell r="DU105">
            <v>8</v>
          </cell>
          <cell r="DV105" t="str">
            <v xml:space="preserve"> </v>
          </cell>
        </row>
        <row r="106">
          <cell r="DE106">
            <v>1211</v>
          </cell>
          <cell r="DF106" t="str">
            <v>3610 ST JEAN BLVD</v>
          </cell>
          <cell r="DG106" t="str">
            <v>DOLLARD-DES-ORMEAUX</v>
          </cell>
          <cell r="DH106" t="str">
            <v>ON</v>
          </cell>
          <cell r="DI106" t="str">
            <v>H9G1X1</v>
          </cell>
          <cell r="DJ106">
            <v>41918</v>
          </cell>
          <cell r="DK106" t="str">
            <v>Alison MacDonald</v>
          </cell>
          <cell r="DL106">
            <v>5146245422</v>
          </cell>
          <cell r="DM106" t="str">
            <v>Anna Cortese</v>
          </cell>
          <cell r="DN106">
            <v>5146247858</v>
          </cell>
          <cell r="DO106">
            <v>46</v>
          </cell>
          <cell r="DP106">
            <v>21</v>
          </cell>
          <cell r="DQ106" t="str">
            <v>10480/1211/16707/4426</v>
          </cell>
          <cell r="DR106" t="str">
            <v>3610 ST JEAN BLVD DOLLARD-DES-ORMEAUX ON H9G1X1</v>
          </cell>
          <cell r="DS106" t="str">
            <v>3610STJEANBLVDDOLLARD-DES-ORMEAUXONH9G1X1</v>
          </cell>
          <cell r="DT106" t="str">
            <v xml:space="preserve"> </v>
          </cell>
          <cell r="DU106" t="str">
            <v xml:space="preserve"> </v>
          </cell>
          <cell r="DV106" t="str">
            <v xml:space="preserve"> </v>
          </cell>
        </row>
        <row r="107">
          <cell r="DE107">
            <v>2201</v>
          </cell>
          <cell r="DF107" t="str">
            <v>1100 Wellington St</v>
          </cell>
          <cell r="DG107" t="str">
            <v>Montreal</v>
          </cell>
          <cell r="DH107" t="str">
            <v>ON</v>
          </cell>
          <cell r="DI107" t="str">
            <v>H3C0M5</v>
          </cell>
          <cell r="DJ107">
            <v>41918</v>
          </cell>
          <cell r="DK107" t="str">
            <v>Francis Viens-Pare</v>
          </cell>
          <cell r="DL107">
            <v>5149352318</v>
          </cell>
          <cell r="DM107" t="str">
            <v>Jennifer O'Connell</v>
          </cell>
          <cell r="DN107">
            <v>5149352591</v>
          </cell>
          <cell r="DO107">
            <v>26</v>
          </cell>
          <cell r="DP107">
            <v>8</v>
          </cell>
          <cell r="DQ107" t="str">
            <v>2201/5101</v>
          </cell>
          <cell r="DR107" t="str">
            <v>1100 Wellington St Montreal ON H3C0M5</v>
          </cell>
          <cell r="DS107" t="str">
            <v>1100WellingtonStMontrealONH3C0M5</v>
          </cell>
          <cell r="DT107" t="str">
            <v xml:space="preserve"> </v>
          </cell>
          <cell r="DU107" t="str">
            <v xml:space="preserve"> </v>
          </cell>
          <cell r="DV107" t="str">
            <v xml:space="preserve"> </v>
          </cell>
        </row>
        <row r="108">
          <cell r="DE108">
            <v>15326</v>
          </cell>
          <cell r="DF108" t="str">
            <v>3601 MAJOR MACKENZIE DR-UNIT 1</v>
          </cell>
          <cell r="DG108" t="str">
            <v>WOODBRIDGE</v>
          </cell>
          <cell r="DH108" t="str">
            <v>ON</v>
          </cell>
          <cell r="DI108" t="str">
            <v>L4H0A2</v>
          </cell>
          <cell r="DJ108">
            <v>41918</v>
          </cell>
          <cell r="DK108" t="e">
            <v>#N/A</v>
          </cell>
          <cell r="DL108" t="e">
            <v>#N/A</v>
          </cell>
          <cell r="DM108" t="e">
            <v>#N/A</v>
          </cell>
          <cell r="DN108" t="e">
            <v>#N/A</v>
          </cell>
          <cell r="DO108">
            <v>5</v>
          </cell>
          <cell r="DP108">
            <v>5</v>
          </cell>
          <cell r="DQ108" t="str">
            <v>95184/15326</v>
          </cell>
          <cell r="DR108" t="str">
            <v>3601 MAJOR MACKENZIE DR-UNIT 1 WOODBRIDGE ON L4H0A2</v>
          </cell>
          <cell r="DS108" t="str">
            <v>3601MAJORMACKENZIEDR-UNIT1WOODBRIDGEONL4H0A2</v>
          </cell>
          <cell r="DT108" t="str">
            <v xml:space="preserve"> </v>
          </cell>
          <cell r="DU108" t="str">
            <v xml:space="preserve"> </v>
          </cell>
          <cell r="DV108" t="str">
            <v xml:space="preserve"> </v>
          </cell>
        </row>
        <row r="109">
          <cell r="DE109">
            <v>462</v>
          </cell>
          <cell r="DF109" t="str">
            <v>26 HOLLAND St East</v>
          </cell>
          <cell r="DG109" t="str">
            <v>BRADFORD</v>
          </cell>
          <cell r="DH109" t="str">
            <v>ON</v>
          </cell>
          <cell r="DI109" t="str">
            <v>L3Z2A9</v>
          </cell>
          <cell r="DJ109">
            <v>41919</v>
          </cell>
          <cell r="DK109" t="str">
            <v>Wayne Brakeboer</v>
          </cell>
          <cell r="DL109">
            <v>9057755214</v>
          </cell>
          <cell r="DM109" t="str">
            <v>Wendy Tabak</v>
          </cell>
          <cell r="DN109">
            <v>9057753448</v>
          </cell>
          <cell r="DO109">
            <v>24</v>
          </cell>
          <cell r="DP109">
            <v>13</v>
          </cell>
          <cell r="DQ109" t="str">
            <v>8655/462/913/14963</v>
          </cell>
          <cell r="DR109" t="str">
            <v>26 HOLLAND St East BRADFORD ON L3Z2A9</v>
          </cell>
          <cell r="DS109" t="str">
            <v>26HOLLANDStEastBRADFORDONL3Z2A9</v>
          </cell>
          <cell r="DT109" t="str">
            <v xml:space="preserve"> </v>
          </cell>
          <cell r="DU109" t="str">
            <v xml:space="preserve"> </v>
          </cell>
          <cell r="DV109" t="str">
            <v xml:space="preserve"> </v>
          </cell>
        </row>
        <row r="110">
          <cell r="DE110">
            <v>651</v>
          </cell>
          <cell r="DF110" t="str">
            <v>1260 LEBOURGNEUF BLVD</v>
          </cell>
          <cell r="DG110" t="str">
            <v>QUEBEC</v>
          </cell>
          <cell r="DH110" t="str">
            <v>ON</v>
          </cell>
          <cell r="DI110" t="str">
            <v>G2K2G2</v>
          </cell>
          <cell r="DJ110">
            <v>41919</v>
          </cell>
          <cell r="DK110" t="str">
            <v>Diane Cantin</v>
          </cell>
          <cell r="DL110">
            <v>4186243481</v>
          </cell>
          <cell r="DM110" t="str">
            <v>Ilham Tounsi</v>
          </cell>
          <cell r="DN110">
            <v>4186241001</v>
          </cell>
          <cell r="DO110">
            <v>47</v>
          </cell>
          <cell r="DP110">
            <v>4</v>
          </cell>
          <cell r="DQ110" t="str">
            <v>651/7824/17224</v>
          </cell>
          <cell r="DR110" t="str">
            <v>1260 LEBOURGNEUF BLVD QUEBEC ON G2K2G2</v>
          </cell>
          <cell r="DS110" t="str">
            <v>1260LEBOURGNEUFBLVDQUEBECONG2K2G2</v>
          </cell>
          <cell r="DT110" t="str">
            <v xml:space="preserve"> </v>
          </cell>
          <cell r="DU110" t="str">
            <v xml:space="preserve"> </v>
          </cell>
          <cell r="DV110" t="str">
            <v xml:space="preserve"> </v>
          </cell>
        </row>
        <row r="111">
          <cell r="DE111">
            <v>2112</v>
          </cell>
          <cell r="DF111" t="str">
            <v>801 MOHAWK RD W</v>
          </cell>
          <cell r="DG111" t="str">
            <v>HAMILTON</v>
          </cell>
          <cell r="DH111" t="str">
            <v>ON</v>
          </cell>
          <cell r="DI111" t="str">
            <v>L9C6C2</v>
          </cell>
          <cell r="DJ111">
            <v>41919</v>
          </cell>
          <cell r="DK111" t="str">
            <v>Melissa Mulligan</v>
          </cell>
          <cell r="DL111">
            <v>9053888248</v>
          </cell>
          <cell r="DM111" t="str">
            <v xml:space="preserve">Mary Filice </v>
          </cell>
          <cell r="DN111">
            <v>9053888404</v>
          </cell>
          <cell r="DO111">
            <v>25</v>
          </cell>
          <cell r="DP111">
            <v>20</v>
          </cell>
          <cell r="DQ111" t="str">
            <v>16761,17416,3789,2112,1525,1822,15606,15940,</v>
          </cell>
          <cell r="DR111" t="str">
            <v>801 MOHAWK RD W HAMILTON ON L9C6C2</v>
          </cell>
          <cell r="DS111" t="str">
            <v>801MOHAWKRDWHAMILTONONL9C6C2</v>
          </cell>
          <cell r="DT111">
            <v>19</v>
          </cell>
          <cell r="DU111">
            <v>4</v>
          </cell>
          <cell r="DV111" t="str">
            <v xml:space="preserve"> </v>
          </cell>
        </row>
        <row r="112">
          <cell r="DE112">
            <v>2402</v>
          </cell>
          <cell r="DF112" t="str">
            <v>523 Gardiners Road</v>
          </cell>
          <cell r="DG112" t="str">
            <v>KINGSTON</v>
          </cell>
          <cell r="DH112" t="str">
            <v>ON</v>
          </cell>
          <cell r="DI112" t="str">
            <v>K7M3Y3</v>
          </cell>
          <cell r="DJ112">
            <v>41919</v>
          </cell>
          <cell r="DK112" t="str">
            <v>Jack Bailey</v>
          </cell>
          <cell r="DL112">
            <v>6133892546</v>
          </cell>
          <cell r="DM112" t="str">
            <v>Christin Medeiros</v>
          </cell>
          <cell r="DN112">
            <v>6133542754</v>
          </cell>
          <cell r="DO112">
            <v>37</v>
          </cell>
          <cell r="DP112">
            <v>28</v>
          </cell>
          <cell r="DQ112" t="str">
            <v>16768,1405,2402,3853,1932,5042,8703,</v>
          </cell>
          <cell r="DR112" t="str">
            <v>523 Gardiners Road KINGSTON ON K7M3Y3</v>
          </cell>
          <cell r="DS112" t="str">
            <v>523GardinersRoadKINGSTONONK7M3Y3</v>
          </cell>
          <cell r="DT112" t="str">
            <v xml:space="preserve"> </v>
          </cell>
          <cell r="DU112" t="str">
            <v xml:space="preserve"> </v>
          </cell>
          <cell r="DV112" t="str">
            <v xml:space="preserve"> </v>
          </cell>
        </row>
        <row r="113">
          <cell r="DE113">
            <v>5076</v>
          </cell>
          <cell r="DF113" t="str">
            <v>1136 CENTRE ST</v>
          </cell>
          <cell r="DG113" t="str">
            <v>THORNHILL</v>
          </cell>
          <cell r="DH113" t="str">
            <v>ON</v>
          </cell>
          <cell r="DI113" t="str">
            <v>L4J3M8</v>
          </cell>
          <cell r="DJ113">
            <v>41919</v>
          </cell>
          <cell r="DK113" t="str">
            <v>Claudio Celenza</v>
          </cell>
          <cell r="DL113">
            <v>9057646179</v>
          </cell>
          <cell r="DM113" t="str">
            <v>Sonya Veri</v>
          </cell>
          <cell r="DN113">
            <v>9057642942</v>
          </cell>
          <cell r="DO113">
            <v>57</v>
          </cell>
          <cell r="DP113">
            <v>36</v>
          </cell>
          <cell r="DQ113" t="str">
            <v>5076,8506,2463,2874,4458,14963,3584,13976,</v>
          </cell>
          <cell r="DR113" t="str">
            <v>1136 CENTRE ST THORNHILL ON L4J3M8</v>
          </cell>
          <cell r="DS113" t="str">
            <v>1136CENTRESTTHORNHILLONL4J3M8</v>
          </cell>
          <cell r="DT113">
            <v>47</v>
          </cell>
          <cell r="DU113">
            <v>12</v>
          </cell>
          <cell r="DV113" t="str">
            <v xml:space="preserve"> </v>
          </cell>
        </row>
        <row r="114">
          <cell r="DE114">
            <v>520</v>
          </cell>
          <cell r="DF114" t="str">
            <v>650 Mt. Pleasant Road</v>
          </cell>
          <cell r="DG114" t="str">
            <v>Toronto</v>
          </cell>
          <cell r="DH114" t="str">
            <v>ON</v>
          </cell>
          <cell r="DI114" t="str">
            <v>M4S2N5</v>
          </cell>
          <cell r="DJ114">
            <v>41920</v>
          </cell>
          <cell r="DK114" t="str">
            <v>Ejvis Cani</v>
          </cell>
          <cell r="DL114">
            <v>4164813171</v>
          </cell>
          <cell r="DM114" t="str">
            <v>Stella Castillo-Lao</v>
          </cell>
          <cell r="DN114">
            <v>4164814334</v>
          </cell>
          <cell r="DR114" t="str">
            <v>650 Mt. Pleasant Road Toronto ON M4S2N5</v>
          </cell>
          <cell r="DS114" t="str">
            <v>650Mt.PleasantRoadTorontoONM4S2N5</v>
          </cell>
          <cell r="DT114" t="str">
            <v xml:space="preserve"> </v>
          </cell>
          <cell r="DU114" t="str">
            <v xml:space="preserve"> </v>
          </cell>
          <cell r="DV114" t="str">
            <v xml:space="preserve"> </v>
          </cell>
        </row>
        <row r="115">
          <cell r="DE115">
            <v>697</v>
          </cell>
          <cell r="DF115" t="str">
            <v>185 Boulevard Omer-marcil</v>
          </cell>
          <cell r="DG115" t="str">
            <v>St Jean Sur Richileau</v>
          </cell>
          <cell r="DH115" t="str">
            <v>ON</v>
          </cell>
          <cell r="DI115" t="str">
            <v>J2W0A3</v>
          </cell>
          <cell r="DJ115">
            <v>41920</v>
          </cell>
          <cell r="DK115" t="str">
            <v>Caroline Pion</v>
          </cell>
          <cell r="DL115">
            <v>4503482101</v>
          </cell>
          <cell r="DM115" t="str">
            <v>Lise Gallant</v>
          </cell>
          <cell r="DN115">
            <v>4503482181</v>
          </cell>
          <cell r="DR115" t="str">
            <v>185 Boulevard Omer-marcil St Jean Sur Richileau ON J2W0A3</v>
          </cell>
          <cell r="DS115" t="str">
            <v>185BoulevardOmer-marcilStJeanSurRichileauONJ2W0A3</v>
          </cell>
          <cell r="DT115" t="str">
            <v xml:space="preserve"> </v>
          </cell>
          <cell r="DU115" t="str">
            <v xml:space="preserve"> </v>
          </cell>
          <cell r="DV115" t="str">
            <v xml:space="preserve"> </v>
          </cell>
        </row>
        <row r="116">
          <cell r="DE116">
            <v>3782</v>
          </cell>
          <cell r="DF116" t="str">
            <v>401 GEORGE ST N</v>
          </cell>
          <cell r="DG116" t="str">
            <v>PETERBOROUGH</v>
          </cell>
          <cell r="DH116" t="str">
            <v>ON</v>
          </cell>
          <cell r="DI116" t="str">
            <v>K9H3R4</v>
          </cell>
          <cell r="DJ116">
            <v>41920</v>
          </cell>
          <cell r="DK116" t="str">
            <v>Dana Mclean</v>
          </cell>
          <cell r="DL116">
            <v>7058763525</v>
          </cell>
          <cell r="DM116" t="str">
            <v>Liana Eftaxias</v>
          </cell>
          <cell r="DN116">
            <v>7058763516</v>
          </cell>
          <cell r="DO116">
            <v>53</v>
          </cell>
          <cell r="DP116">
            <v>41</v>
          </cell>
          <cell r="DQ116" t="str">
            <v>7043,13879,3782,15589,16905,8386,9287,7676,3752,4786,13964,9292,</v>
          </cell>
          <cell r="DR116" t="str">
            <v>401 GEORGE ST N PETERBOROUGH ON K9H3R4</v>
          </cell>
          <cell r="DS116" t="str">
            <v>401GEORGESTNPETERBOROUGHONK9H3R4</v>
          </cell>
          <cell r="DT116">
            <v>21</v>
          </cell>
          <cell r="DU116">
            <v>5</v>
          </cell>
          <cell r="DV116" t="str">
            <v xml:space="preserve"> </v>
          </cell>
        </row>
        <row r="117">
          <cell r="DE117">
            <v>3252</v>
          </cell>
          <cell r="DF117" t="str">
            <v>6240 DIXIE RD</v>
          </cell>
          <cell r="DG117" t="str">
            <v>MISSISSAUGA</v>
          </cell>
          <cell r="DH117" t="str">
            <v>ON</v>
          </cell>
          <cell r="DI117" t="str">
            <v>L5T1A6</v>
          </cell>
          <cell r="DJ117">
            <v>41921</v>
          </cell>
          <cell r="DK117" t="str">
            <v>Lena Barreto</v>
          </cell>
          <cell r="DL117">
            <v>9055423066</v>
          </cell>
          <cell r="DM117" t="str">
            <v>Fred Opong</v>
          </cell>
          <cell r="DN117">
            <v>9055645751</v>
          </cell>
          <cell r="DO117">
            <v>39</v>
          </cell>
          <cell r="DP117">
            <v>29</v>
          </cell>
          <cell r="DQ117" t="str">
            <v>90531,3252,3326,1182,17212,3232,17211,17434,143,1232,</v>
          </cell>
          <cell r="DR117" t="str">
            <v>6240 DIXIE RD MISSISSAUGA ON L5T1A6</v>
          </cell>
          <cell r="DS117" t="str">
            <v>6240DIXIERDMISSISSAUGAONL5T1A6</v>
          </cell>
          <cell r="DT117">
            <v>27</v>
          </cell>
          <cell r="DU117">
            <v>8</v>
          </cell>
          <cell r="DV117" t="str">
            <v xml:space="preserve"> </v>
          </cell>
        </row>
        <row r="118">
          <cell r="DE118">
            <v>3502</v>
          </cell>
          <cell r="DF118" t="str">
            <v>279 Lakeshore Rd E</v>
          </cell>
          <cell r="DG118" t="str">
            <v>OAKVILLE</v>
          </cell>
          <cell r="DH118" t="str">
            <v>ON</v>
          </cell>
          <cell r="DI118" t="str">
            <v>L6J1H9</v>
          </cell>
          <cell r="DJ118">
            <v>41921</v>
          </cell>
          <cell r="DK118" t="str">
            <v>Kim Aspinall</v>
          </cell>
          <cell r="DL118">
            <v>9058496606</v>
          </cell>
          <cell r="DM118" t="str">
            <v>Bernice Ackerman</v>
          </cell>
          <cell r="DN118">
            <v>9058496877</v>
          </cell>
          <cell r="DO118">
            <v>59</v>
          </cell>
          <cell r="DP118">
            <v>45</v>
          </cell>
          <cell r="DQ118" t="str">
            <v>9915 ,9356 ,3502 ,3743 ,10762 ,10764 ,15082 ,932 ,</v>
          </cell>
          <cell r="DR118" t="str">
            <v>279 Lakeshore Rd E OAKVILLE ON L6J1H9</v>
          </cell>
          <cell r="DS118" t="str">
            <v>279LakeshoreRdEOAKVILLEONL6J1H9</v>
          </cell>
          <cell r="DT118">
            <v>57</v>
          </cell>
          <cell r="DU118">
            <v>7</v>
          </cell>
          <cell r="DV118">
            <v>2</v>
          </cell>
        </row>
        <row r="119">
          <cell r="DE119">
            <v>4030</v>
          </cell>
          <cell r="DF119" t="str">
            <v>15420 BAYVIEW AVE UNIT #1 BUILDING C</v>
          </cell>
          <cell r="DG119" t="str">
            <v>Aurora</v>
          </cell>
          <cell r="DH119" t="str">
            <v>ON</v>
          </cell>
          <cell r="DI119" t="str">
            <v>L4G7J1</v>
          </cell>
          <cell r="DJ119">
            <v>41921</v>
          </cell>
          <cell r="DK119" t="str">
            <v>Rene Lopez</v>
          </cell>
          <cell r="DL119">
            <v>9058412274</v>
          </cell>
          <cell r="DM119" t="str">
            <v>Joan Elliott</v>
          </cell>
          <cell r="DN119">
            <v>9058954148</v>
          </cell>
          <cell r="DO119">
            <v>23</v>
          </cell>
          <cell r="DP119">
            <v>19</v>
          </cell>
          <cell r="DQ119" t="str">
            <v>4030/4363/8655/14963/16478</v>
          </cell>
          <cell r="DR119" t="str">
            <v>15420 BAYVIEW AVE UNIT #1 BUILDING C Aurora ON L4G7J1</v>
          </cell>
          <cell r="DS119" t="str">
            <v>15420BAYVIEWAVEUNIT#1BUILDINGCAuroraONL4G7J1</v>
          </cell>
          <cell r="DT119" t="str">
            <v xml:space="preserve"> </v>
          </cell>
          <cell r="DU119" t="str">
            <v xml:space="preserve"> </v>
          </cell>
          <cell r="DV119" t="str">
            <v xml:space="preserve"> </v>
          </cell>
        </row>
        <row r="120">
          <cell r="DE120">
            <v>4194</v>
          </cell>
          <cell r="DF120" t="str">
            <v>2828 BOUL LAURIER-SUITE 600</v>
          </cell>
          <cell r="DG120" t="str">
            <v>QUEBEC</v>
          </cell>
          <cell r="DH120" t="str">
            <v>ON</v>
          </cell>
          <cell r="DI120" t="str">
            <v>G1V0B9</v>
          </cell>
          <cell r="DJ120">
            <v>41921</v>
          </cell>
          <cell r="DK120" t="e">
            <v>#N/A</v>
          </cell>
          <cell r="DL120" t="e">
            <v>#N/A</v>
          </cell>
          <cell r="DM120" t="str">
            <v>Odette Arguin</v>
          </cell>
          <cell r="DN120">
            <v>4186543066</v>
          </cell>
          <cell r="DO120">
            <v>18</v>
          </cell>
          <cell r="DP120">
            <v>6</v>
          </cell>
          <cell r="DQ120">
            <v>4194</v>
          </cell>
          <cell r="DR120" t="str">
            <v>2828 BOUL LAURIER-SUITE 600 QUEBEC ON G1V0B9</v>
          </cell>
          <cell r="DS120" t="str">
            <v>2828BOULLAURIER-SUITE600QUEBECONG1V0B9</v>
          </cell>
          <cell r="DT120" t="str">
            <v xml:space="preserve"> </v>
          </cell>
          <cell r="DU120" t="str">
            <v xml:space="preserve"> </v>
          </cell>
          <cell r="DV120" t="str">
            <v xml:space="preserve"> </v>
          </cell>
        </row>
        <row r="121">
          <cell r="DE121">
            <v>4322</v>
          </cell>
          <cell r="DF121" t="str">
            <v>230 N CHRISTINA ST</v>
          </cell>
          <cell r="DG121" t="str">
            <v>SARNIA</v>
          </cell>
          <cell r="DH121" t="str">
            <v>ON</v>
          </cell>
          <cell r="DI121" t="str">
            <v>N7T5V2</v>
          </cell>
          <cell r="DJ121">
            <v>41921</v>
          </cell>
          <cell r="DK121" t="str">
            <v>Salvatore Azzolina</v>
          </cell>
          <cell r="DL121">
            <v>5193322917</v>
          </cell>
          <cell r="DM121" t="str">
            <v>Lisa Parete-Michelucci</v>
          </cell>
          <cell r="DN121">
            <v>5193322712</v>
          </cell>
          <cell r="DO121">
            <v>39</v>
          </cell>
          <cell r="DP121">
            <v>27</v>
          </cell>
          <cell r="DQ121" t="str">
            <v>7922,4322,7372,7976,7476,1421,1438,13954,16931,13942,9356,</v>
          </cell>
          <cell r="DR121" t="str">
            <v>230 N CHRISTINA ST SARNIA ON N7T5V2</v>
          </cell>
          <cell r="DS121" t="str">
            <v>230NCHRISTINASTSARNIAONN7T5V2</v>
          </cell>
          <cell r="DT121">
            <v>32</v>
          </cell>
          <cell r="DU121">
            <v>12</v>
          </cell>
          <cell r="DV121" t="str">
            <v xml:space="preserve"> </v>
          </cell>
        </row>
        <row r="122">
          <cell r="DE122">
            <v>90331</v>
          </cell>
          <cell r="DF122" t="str">
            <v>2828 LAURIER BD.</v>
          </cell>
          <cell r="DG122" t="str">
            <v>QUEBEC</v>
          </cell>
          <cell r="DH122" t="str">
            <v>ON</v>
          </cell>
          <cell r="DI122" t="str">
            <v>G1V2M1</v>
          </cell>
          <cell r="DJ122">
            <v>41921</v>
          </cell>
          <cell r="DK122" t="e">
            <v>#N/A</v>
          </cell>
          <cell r="DL122" t="e">
            <v>#N/A</v>
          </cell>
          <cell r="DM122" t="str">
            <v>Valerie Nadeau</v>
          </cell>
          <cell r="DN122">
            <v>4185272187</v>
          </cell>
          <cell r="DO122">
            <v>10</v>
          </cell>
          <cell r="DP122">
            <v>10</v>
          </cell>
          <cell r="DQ122">
            <v>90331</v>
          </cell>
          <cell r="DR122" t="str">
            <v>2828 LAURIER BD. QUEBEC ON G1V2M1</v>
          </cell>
          <cell r="DS122" t="str">
            <v>2828LAURIERBD.QUEBECONG1V2M1</v>
          </cell>
          <cell r="DT122" t="str">
            <v xml:space="preserve"> </v>
          </cell>
          <cell r="DU122" t="str">
            <v xml:space="preserve"> </v>
          </cell>
          <cell r="DV122" t="str">
            <v xml:space="preserve"> </v>
          </cell>
        </row>
        <row r="123">
          <cell r="DE123">
            <v>15476</v>
          </cell>
          <cell r="DF123" t="str">
            <v>279 Lakeshore Rd E</v>
          </cell>
          <cell r="DG123" t="str">
            <v>OAKVILLE</v>
          </cell>
          <cell r="DH123" t="str">
            <v>ON</v>
          </cell>
          <cell r="DJ123">
            <v>41921</v>
          </cell>
          <cell r="DK123" t="e">
            <v>#N/A</v>
          </cell>
          <cell r="DL123" t="e">
            <v>#N/A</v>
          </cell>
          <cell r="DM123" t="e">
            <v>#N/A</v>
          </cell>
          <cell r="DN123" t="e">
            <v>#N/A</v>
          </cell>
          <cell r="DO123">
            <v>6</v>
          </cell>
          <cell r="DP123">
            <v>6</v>
          </cell>
          <cell r="DQ123" t="str">
            <v>15476,1330,5749,90931,</v>
          </cell>
          <cell r="DR123" t="str">
            <v xml:space="preserve">279 Lakeshore Rd E OAKVILLE ON </v>
          </cell>
          <cell r="DS123" t="str">
            <v>279LakeshoreRdEOAKVILLEON</v>
          </cell>
          <cell r="DT123" t="str">
            <v xml:space="preserve"> </v>
          </cell>
          <cell r="DU123" t="str">
            <v xml:space="preserve"> </v>
          </cell>
          <cell r="DV123" t="str">
            <v xml:space="preserve"> </v>
          </cell>
        </row>
        <row r="124">
          <cell r="DE124">
            <v>512</v>
          </cell>
          <cell r="DF124" t="str">
            <v>7 SUNNY MEADOW BLVD</v>
          </cell>
          <cell r="DG124" t="str">
            <v>BRAMPTON</v>
          </cell>
          <cell r="DH124" t="str">
            <v>ON</v>
          </cell>
          <cell r="DI124" t="str">
            <v>L6R1W7</v>
          </cell>
          <cell r="DJ124">
            <v>41926</v>
          </cell>
          <cell r="DK124" t="str">
            <v>Nazra Pereira</v>
          </cell>
          <cell r="DL124">
            <v>9057902626</v>
          </cell>
          <cell r="DM124" t="str">
            <v>Arlene Titco</v>
          </cell>
          <cell r="DN124">
            <v>9057902098</v>
          </cell>
          <cell r="DR124" t="str">
            <v>7 SUNNY MEADOW BLVD BRAMPTON ON L6R1W7</v>
          </cell>
          <cell r="DS124" t="str">
            <v>7SUNNYMEADOWBLVDBRAMPTONONL6R1W7</v>
          </cell>
          <cell r="DT124">
            <v>23</v>
          </cell>
          <cell r="DU124" t="str">
            <v xml:space="preserve"> </v>
          </cell>
          <cell r="DV124" t="str">
            <v xml:space="preserve"> </v>
          </cell>
        </row>
        <row r="125">
          <cell r="DE125">
            <v>712</v>
          </cell>
          <cell r="DF125" t="str">
            <v>3030 MAINWAY</v>
          </cell>
          <cell r="DG125" t="str">
            <v>BURLINGTON</v>
          </cell>
          <cell r="DH125" t="str">
            <v>ON</v>
          </cell>
          <cell r="DI125" t="str">
            <v>L7M1A3</v>
          </cell>
          <cell r="DJ125">
            <v>41926</v>
          </cell>
          <cell r="DK125" t="str">
            <v>Ashley Collins</v>
          </cell>
          <cell r="DL125">
            <v>9053322864</v>
          </cell>
          <cell r="DM125" t="str">
            <v>Jennifer Broeders</v>
          </cell>
          <cell r="DN125">
            <v>9053195028</v>
          </cell>
          <cell r="DO125">
            <v>36</v>
          </cell>
          <cell r="DP125">
            <v>27</v>
          </cell>
          <cell r="DQ125" t="str">
            <v>712,3743,17834,13979,8762,16713,9915,</v>
          </cell>
          <cell r="DR125" t="str">
            <v>3030 MAINWAY BURLINGTON ON L7M1A3</v>
          </cell>
          <cell r="DS125" t="str">
            <v>3030MAINWAYBURLINGTONONL7M1A3</v>
          </cell>
          <cell r="DT125">
            <v>3</v>
          </cell>
          <cell r="DU125">
            <v>2</v>
          </cell>
          <cell r="DV125" t="str">
            <v xml:space="preserve"> </v>
          </cell>
        </row>
        <row r="126">
          <cell r="DE126">
            <v>726</v>
          </cell>
          <cell r="DF126" t="str">
            <v>360 MARCH RD</v>
          </cell>
          <cell r="DG126" t="str">
            <v>KANATA</v>
          </cell>
          <cell r="DH126" t="str">
            <v>ON</v>
          </cell>
          <cell r="DI126" t="str">
            <v>K2K2T5</v>
          </cell>
          <cell r="DJ126">
            <v>41926</v>
          </cell>
          <cell r="DK126" t="str">
            <v>Nancy Sutherland</v>
          </cell>
          <cell r="DL126">
            <v>6135923370</v>
          </cell>
          <cell r="DM126" t="str">
            <v>Shakila Khan</v>
          </cell>
          <cell r="DN126">
            <v>6135926088</v>
          </cell>
          <cell r="DO126">
            <v>42</v>
          </cell>
          <cell r="DP126">
            <v>19</v>
          </cell>
          <cell r="DQ126" t="str">
            <v>726,726,496,8693,13981,16717,15979,17433,8703,</v>
          </cell>
          <cell r="DR126" t="str">
            <v>360 MARCH RD KANATA ON K2K2T5</v>
          </cell>
          <cell r="DS126" t="str">
            <v>360MARCHRDKANATAONK2K2T5</v>
          </cell>
          <cell r="DT126">
            <v>5</v>
          </cell>
          <cell r="DU126">
            <v>29</v>
          </cell>
          <cell r="DV126">
            <v>9</v>
          </cell>
        </row>
        <row r="127">
          <cell r="DE127">
            <v>2271</v>
          </cell>
          <cell r="DF127" t="str">
            <v>3571 Dagenais Blvd West</v>
          </cell>
          <cell r="DG127" t="str">
            <v>LAVAL</v>
          </cell>
          <cell r="DH127" t="str">
            <v>ON</v>
          </cell>
          <cell r="DI127" t="str">
            <v>H7P4X4</v>
          </cell>
          <cell r="DJ127">
            <v>41926</v>
          </cell>
          <cell r="DK127" t="str">
            <v>Carmela Tornatora</v>
          </cell>
          <cell r="DL127">
            <v>4506256570</v>
          </cell>
          <cell r="DM127" t="str">
            <v>Piera Grado</v>
          </cell>
          <cell r="DN127">
            <v>4506251157</v>
          </cell>
          <cell r="DO127">
            <v>25</v>
          </cell>
          <cell r="DP127">
            <v>14</v>
          </cell>
          <cell r="DQ127" t="str">
            <v>2271/16706/16565</v>
          </cell>
          <cell r="DR127" t="str">
            <v>3571 Dagenais Blvd West LAVAL ON H7P4X4</v>
          </cell>
          <cell r="DS127" t="str">
            <v>3571DagenaisBlvdWestLAVALONH7P4X4</v>
          </cell>
          <cell r="DT127" t="str">
            <v xml:space="preserve"> </v>
          </cell>
          <cell r="DU127" t="str">
            <v xml:space="preserve"> </v>
          </cell>
          <cell r="DV127" t="str">
            <v xml:space="preserve"> </v>
          </cell>
        </row>
        <row r="128">
          <cell r="DE128">
            <v>90447</v>
          </cell>
          <cell r="DF128" t="str">
            <v>2345 YONGE ST</v>
          </cell>
          <cell r="DG128" t="str">
            <v>Toronto</v>
          </cell>
          <cell r="DH128" t="str">
            <v>ON</v>
          </cell>
          <cell r="DI128" t="str">
            <v>M4P2E6</v>
          </cell>
          <cell r="DJ128">
            <v>41926</v>
          </cell>
          <cell r="DK128" t="str">
            <v>Eddie Keung</v>
          </cell>
          <cell r="DL128">
            <v>4169742484</v>
          </cell>
          <cell r="DM128" t="str">
            <v xml:space="preserve"> Villaflor, Myra/Ada Lau</v>
          </cell>
          <cell r="DN128">
            <v>4169746062</v>
          </cell>
          <cell r="DO128">
            <v>69</v>
          </cell>
          <cell r="DP128">
            <v>44</v>
          </cell>
          <cell r="DQ128" t="str">
            <v>90535/90447</v>
          </cell>
          <cell r="DR128" t="str">
            <v>2345 YONGE ST Toronto ON M4P2E6</v>
          </cell>
          <cell r="DS128" t="str">
            <v>2345YONGESTTorontoONM4P2E6</v>
          </cell>
          <cell r="DT128" t="str">
            <v xml:space="preserve"> </v>
          </cell>
          <cell r="DU128" t="str">
            <v xml:space="preserve"> </v>
          </cell>
          <cell r="DV128" t="str">
            <v xml:space="preserve"> </v>
          </cell>
        </row>
        <row r="129">
          <cell r="DE129">
            <v>581</v>
          </cell>
          <cell r="DF129" t="str">
            <v>370 Queen St. E.</v>
          </cell>
          <cell r="DG129" t="str">
            <v>ACTON</v>
          </cell>
          <cell r="DH129" t="str">
            <v>ON</v>
          </cell>
          <cell r="DI129" t="str">
            <v>L7J2N3</v>
          </cell>
          <cell r="DJ129">
            <v>41927</v>
          </cell>
          <cell r="DK129" t="str">
            <v>Amy Grimason</v>
          </cell>
          <cell r="DL129">
            <v>9058752867</v>
          </cell>
          <cell r="DM129" t="str">
            <v>Mirella Gasperi</v>
          </cell>
          <cell r="DN129">
            <v>5198536101</v>
          </cell>
          <cell r="DR129" t="str">
            <v>370 Queen St. E. ACTON ON L7J2N3</v>
          </cell>
          <cell r="DS129" t="str">
            <v>370QueenSt.E.ACTONONL7J2N3</v>
          </cell>
          <cell r="DT129" t="str">
            <v xml:space="preserve"> </v>
          </cell>
          <cell r="DU129" t="str">
            <v xml:space="preserve"> </v>
          </cell>
          <cell r="DV129" t="str">
            <v xml:space="preserve"> </v>
          </cell>
        </row>
        <row r="130">
          <cell r="DE130">
            <v>721</v>
          </cell>
          <cell r="DF130" t="str">
            <v>300 RUE BARKOFF</v>
          </cell>
          <cell r="DG130" t="str">
            <v>TROIS-RIVIERES</v>
          </cell>
          <cell r="DH130" t="str">
            <v>ON</v>
          </cell>
          <cell r="DI130" t="str">
            <v>G8T2A3</v>
          </cell>
          <cell r="DJ130">
            <v>41927</v>
          </cell>
          <cell r="DK130" t="str">
            <v>Sophie La Fontaine</v>
          </cell>
          <cell r="DL130">
            <v>8196913529</v>
          </cell>
          <cell r="DM130" t="str">
            <v>Joanne Nault</v>
          </cell>
          <cell r="DN130">
            <v>8196912446</v>
          </cell>
          <cell r="DR130" t="str">
            <v>300 RUE BARKOFF TROIS-RIVIERES ON G8T2A3</v>
          </cell>
          <cell r="DS130" t="str">
            <v>300RUEBARKOFFTROIS-RIVIERESONG8T2A3</v>
          </cell>
          <cell r="DT130" t="str">
            <v xml:space="preserve"> </v>
          </cell>
          <cell r="DU130" t="str">
            <v xml:space="preserve"> </v>
          </cell>
          <cell r="DV130" t="str">
            <v xml:space="preserve"> </v>
          </cell>
        </row>
        <row r="131">
          <cell r="DE131">
            <v>2042</v>
          </cell>
          <cell r="DF131" t="str">
            <v>752 UPPER JAMES ST</v>
          </cell>
          <cell r="DG131" t="str">
            <v>HAMILTON</v>
          </cell>
          <cell r="DH131" t="str">
            <v>ON</v>
          </cell>
          <cell r="DI131" t="str">
            <v>L9C3A2</v>
          </cell>
          <cell r="DJ131">
            <v>41927</v>
          </cell>
          <cell r="DK131" t="str">
            <v>Diane Medeiros</v>
          </cell>
          <cell r="DL131">
            <v>9053892800</v>
          </cell>
          <cell r="DM131" t="str">
            <v>Joanne Relf</v>
          </cell>
          <cell r="DN131">
            <v>9053892660</v>
          </cell>
          <cell r="DR131" t="str">
            <v>752 UPPER JAMES ST HAMILTON ON L9C3A2</v>
          </cell>
          <cell r="DS131" t="str">
            <v>752UPPERJAMESSTHAMILTONONL9C3A2</v>
          </cell>
          <cell r="DT131">
            <v>20</v>
          </cell>
          <cell r="DU131" t="str">
            <v xml:space="preserve"> </v>
          </cell>
          <cell r="DV131" t="str">
            <v xml:space="preserve"> </v>
          </cell>
        </row>
        <row r="132">
          <cell r="DE132">
            <v>2062</v>
          </cell>
          <cell r="DF132" t="str">
            <v>287 10TH ST</v>
          </cell>
          <cell r="DG132" t="str">
            <v>Hanover</v>
          </cell>
          <cell r="DH132" t="str">
            <v>ON</v>
          </cell>
          <cell r="DI132" t="str">
            <v>N4N1P1</v>
          </cell>
          <cell r="DJ132">
            <v>41927</v>
          </cell>
          <cell r="DK132" t="str">
            <v>Shawn Widmeyer</v>
          </cell>
          <cell r="DL132">
            <v>5193643942</v>
          </cell>
          <cell r="DM132" t="str">
            <v>Alison Slack</v>
          </cell>
          <cell r="DN132">
            <v>6138229027</v>
          </cell>
          <cell r="DR132" t="str">
            <v>287 10TH ST Hanover ON N4N1P1</v>
          </cell>
          <cell r="DS132" t="str">
            <v>28710THSTHanoverONN4N1P1</v>
          </cell>
          <cell r="DT132">
            <v>16</v>
          </cell>
          <cell r="DU132" t="str">
            <v xml:space="preserve"> </v>
          </cell>
          <cell r="DV132" t="str">
            <v xml:space="preserve"> </v>
          </cell>
        </row>
        <row r="133">
          <cell r="DE133">
            <v>2482</v>
          </cell>
          <cell r="DF133" t="str">
            <v>32 DUKE ST W</v>
          </cell>
          <cell r="DG133" t="str">
            <v>KITCHENER</v>
          </cell>
          <cell r="DH133" t="str">
            <v>ON</v>
          </cell>
          <cell r="DI133" t="str">
            <v>N2H3W4</v>
          </cell>
          <cell r="DJ133">
            <v>41927</v>
          </cell>
          <cell r="DK133" t="str">
            <v>Michael Falcone</v>
          </cell>
          <cell r="DL133">
            <v>5195752305</v>
          </cell>
          <cell r="DM133" t="str">
            <v>Gardiner, Michael</v>
          </cell>
          <cell r="DN133">
            <v>5195752304</v>
          </cell>
          <cell r="DO133">
            <v>18</v>
          </cell>
          <cell r="DP133">
            <v>16</v>
          </cell>
          <cell r="DQ133" t="str">
            <v>1772,2482,13979,16063,15496,3858,</v>
          </cell>
          <cell r="DR133" t="str">
            <v>32 DUKE ST W KITCHENER ON N2H3W4</v>
          </cell>
          <cell r="DS133" t="str">
            <v>32DUKESTWKITCHENERONN2H3W4</v>
          </cell>
          <cell r="DT133">
            <v>24</v>
          </cell>
          <cell r="DU133" t="str">
            <v xml:space="preserve"> </v>
          </cell>
          <cell r="DV133">
            <v>1</v>
          </cell>
        </row>
        <row r="134">
          <cell r="DE134">
            <v>1626</v>
          </cell>
          <cell r="DF134" t="str">
            <v>4462 Limebank Rd</v>
          </cell>
          <cell r="DG134" t="str">
            <v>Ottawa</v>
          </cell>
          <cell r="DH134" t="str">
            <v>ON</v>
          </cell>
          <cell r="DI134" t="str">
            <v>K1V2N8</v>
          </cell>
          <cell r="DJ134">
            <v>41928</v>
          </cell>
          <cell r="DK134" t="str">
            <v>Shelley Wendell</v>
          </cell>
          <cell r="DL134">
            <v>6138229022</v>
          </cell>
          <cell r="DM134" t="str">
            <v>Ali Slack</v>
          </cell>
          <cell r="DN134">
            <v>6138229027</v>
          </cell>
          <cell r="DO134">
            <v>36</v>
          </cell>
          <cell r="DP134">
            <v>13</v>
          </cell>
          <cell r="DQ134" t="str">
            <v>1626/8693/16717/226</v>
          </cell>
          <cell r="DR134" t="str">
            <v>4462 Limebank Rd Ottawa ON K1V2N8</v>
          </cell>
          <cell r="DS134" t="str">
            <v>4462LimebankRdOttawaONK1V2N8</v>
          </cell>
          <cell r="DT134">
            <v>5</v>
          </cell>
          <cell r="DU134" t="str">
            <v xml:space="preserve"> </v>
          </cell>
          <cell r="DV134" t="str">
            <v xml:space="preserve"> </v>
          </cell>
        </row>
        <row r="135">
          <cell r="DE135">
            <v>2422</v>
          </cell>
          <cell r="DF135" t="str">
            <v>823 PRINCESS ST</v>
          </cell>
          <cell r="DG135" t="str">
            <v>KINGSTON</v>
          </cell>
          <cell r="DH135" t="str">
            <v>ON</v>
          </cell>
          <cell r="DI135" t="str">
            <v>K7L1G6</v>
          </cell>
          <cell r="DJ135">
            <v>41928</v>
          </cell>
          <cell r="DK135" t="str">
            <v>Mary Gauthier</v>
          </cell>
          <cell r="DL135">
            <v>6135463604</v>
          </cell>
          <cell r="DM135" t="e">
            <v>#N/A</v>
          </cell>
          <cell r="DN135" t="e">
            <v>#N/A</v>
          </cell>
          <cell r="DR135" t="str">
            <v>823 PRINCESS ST KINGSTON ON K7L1G6</v>
          </cell>
          <cell r="DS135" t="str">
            <v>823PRINCESSSTKINGSTONONK7L1G6</v>
          </cell>
          <cell r="DT135">
            <v>17</v>
          </cell>
          <cell r="DU135" t="str">
            <v xml:space="preserve"> </v>
          </cell>
          <cell r="DV135" t="str">
            <v xml:space="preserve"> </v>
          </cell>
        </row>
        <row r="136">
          <cell r="DE136">
            <v>2952</v>
          </cell>
          <cell r="DF136" t="str">
            <v>6205 AIRPORT RD</v>
          </cell>
          <cell r="DG136" t="str">
            <v>MISSISSAUGA</v>
          </cell>
          <cell r="DH136" t="str">
            <v>ON</v>
          </cell>
          <cell r="DI136" t="str">
            <v>L4V1E1</v>
          </cell>
          <cell r="DJ136">
            <v>41928</v>
          </cell>
          <cell r="DK136" t="str">
            <v>Sandra Powell-Chin</v>
          </cell>
          <cell r="DL136">
            <v>9056716272</v>
          </cell>
          <cell r="DM136" t="str">
            <v>Kanchan Mehta</v>
          </cell>
          <cell r="DN136">
            <v>9056716240</v>
          </cell>
          <cell r="DR136" t="str">
            <v>6205 AIRPORT RD MISSISSAUGA ON L4V1E1</v>
          </cell>
          <cell r="DS136" t="str">
            <v>6205AIRPORTRDMISSISSAUGAONL4V1E1</v>
          </cell>
          <cell r="DT136">
            <v>22</v>
          </cell>
          <cell r="DU136">
            <v>1</v>
          </cell>
          <cell r="DV136">
            <v>2</v>
          </cell>
        </row>
        <row r="137">
          <cell r="DE137">
            <v>6941</v>
          </cell>
          <cell r="DF137" t="str">
            <v>5500 AVE ROYALMOUNT</v>
          </cell>
          <cell r="DG137" t="str">
            <v>MONT-ROYAL</v>
          </cell>
          <cell r="DH137" t="str">
            <v>ON</v>
          </cell>
          <cell r="DI137" t="str">
            <v>H4P1H7</v>
          </cell>
          <cell r="DJ137">
            <v>41928</v>
          </cell>
          <cell r="DK137" t="str">
            <v>Nadim Ladha</v>
          </cell>
          <cell r="DL137">
            <v>5143403015</v>
          </cell>
          <cell r="DM137" t="str">
            <v>Katherine Lord</v>
          </cell>
          <cell r="DN137">
            <v>5143403005</v>
          </cell>
          <cell r="DR137" t="str">
            <v>5500 AVE ROYALMOUNT MONT-ROYAL ON H4P1H7</v>
          </cell>
          <cell r="DS137" t="str">
            <v>5500AVEROYALMOUNTMONT-ROYALONH4P1H7</v>
          </cell>
          <cell r="DT137" t="str">
            <v xml:space="preserve"> </v>
          </cell>
          <cell r="DU137" t="str">
            <v xml:space="preserve"> </v>
          </cell>
          <cell r="DV137" t="str">
            <v xml:space="preserve"> </v>
          </cell>
        </row>
        <row r="138">
          <cell r="DE138">
            <v>741</v>
          </cell>
          <cell r="DF138" t="str">
            <v>3701 Frechette Blvd, Ste 102</v>
          </cell>
          <cell r="DG138" t="str">
            <v>CHAMBLY</v>
          </cell>
          <cell r="DH138" t="str">
            <v>ON</v>
          </cell>
          <cell r="DI138" t="str">
            <v>J3L0M8</v>
          </cell>
          <cell r="DJ138">
            <v>41932</v>
          </cell>
          <cell r="DK138" t="str">
            <v>Chantal Gagnon</v>
          </cell>
          <cell r="DL138">
            <v>4506584105</v>
          </cell>
          <cell r="DM138" t="str">
            <v>Sylvie Denicourt</v>
          </cell>
          <cell r="DN138">
            <v>4506583010</v>
          </cell>
          <cell r="DO138">
            <v>33</v>
          </cell>
          <cell r="DP138">
            <v>14</v>
          </cell>
          <cell r="DQ138" t="str">
            <v>7824/741/501/17219/16909/1523</v>
          </cell>
          <cell r="DR138" t="str">
            <v>3701 Frechette Blvd, Ste 102 CHAMBLY ON J3L0M8</v>
          </cell>
          <cell r="DS138" t="str">
            <v>3701FrechetteBlvd,Ste102CHAMBLYONJ3L0M8</v>
          </cell>
          <cell r="DT138" t="str">
            <v xml:space="preserve"> </v>
          </cell>
          <cell r="DU138" t="str">
            <v xml:space="preserve"> </v>
          </cell>
          <cell r="DV138" t="str">
            <v xml:space="preserve"> </v>
          </cell>
        </row>
        <row r="139">
          <cell r="DE139">
            <v>1604</v>
          </cell>
          <cell r="DF139" t="str">
            <v>5 Woodlawn Road West, Unit D5</v>
          </cell>
          <cell r="DG139" t="str">
            <v>Guelph</v>
          </cell>
          <cell r="DH139" t="str">
            <v>ON</v>
          </cell>
          <cell r="DI139" t="str">
            <v>N1H1G8</v>
          </cell>
          <cell r="DJ139">
            <v>41932</v>
          </cell>
          <cell r="DK139" t="str">
            <v xml:space="preserve"> Alpas Betsy:</v>
          </cell>
          <cell r="DL139">
            <v>5197673500</v>
          </cell>
          <cell r="DM139" t="str">
            <v>Monica Gonsalves</v>
          </cell>
          <cell r="DN139">
            <v>5197673501</v>
          </cell>
          <cell r="DO139">
            <v>33</v>
          </cell>
          <cell r="DP139">
            <v>2</v>
          </cell>
          <cell r="DQ139" t="str">
            <v>1604/16712</v>
          </cell>
          <cell r="DR139" t="str">
            <v>5 Woodlawn Road West, Unit D5 Guelph ON N1H1G8</v>
          </cell>
          <cell r="DS139" t="str">
            <v>5WoodlawnRoadWest,UnitD5GuelphONN1H1G8</v>
          </cell>
          <cell r="DT139" t="str">
            <v xml:space="preserve"> </v>
          </cell>
          <cell r="DU139" t="str">
            <v xml:space="preserve"> </v>
          </cell>
          <cell r="DV139" t="str">
            <v xml:space="preserve"> </v>
          </cell>
        </row>
        <row r="140">
          <cell r="DE140">
            <v>2034</v>
          </cell>
          <cell r="DF140" t="str">
            <v>1803 STONE CHURCH RD E-UNIT 1</v>
          </cell>
          <cell r="DG140" t="str">
            <v>STONEY CREEK</v>
          </cell>
          <cell r="DH140" t="str">
            <v>ON</v>
          </cell>
          <cell r="DI140" t="str">
            <v>L8J0B4</v>
          </cell>
          <cell r="DJ140">
            <v>41932</v>
          </cell>
          <cell r="DK140" t="str">
            <v>Janice Kaytor</v>
          </cell>
          <cell r="DL140">
            <v>9055738950</v>
          </cell>
          <cell r="DM140" t="str">
            <v>Toni-Lynn Marcoux</v>
          </cell>
          <cell r="DN140">
            <v>9055738830</v>
          </cell>
          <cell r="DO140">
            <v>22</v>
          </cell>
          <cell r="DP140">
            <v>14</v>
          </cell>
          <cell r="DQ140" t="str">
            <v>2034/17835/3789/1525</v>
          </cell>
          <cell r="DR140" t="str">
            <v>1803 STONE CHURCH RD E-UNIT 1 STONEY CREEK ON L8J0B4</v>
          </cell>
          <cell r="DS140" t="str">
            <v>1803STONECHURCHRDE-UNIT1STONEYCREEKONL8J0B4</v>
          </cell>
          <cell r="DT140" t="str">
            <v xml:space="preserve"> </v>
          </cell>
          <cell r="DU140" t="str">
            <v xml:space="preserve"> </v>
          </cell>
          <cell r="DV140" t="str">
            <v xml:space="preserve"> </v>
          </cell>
        </row>
        <row r="141">
          <cell r="DE141">
            <v>7591</v>
          </cell>
          <cell r="DF141" t="str">
            <v>395 GRANDE COTE</v>
          </cell>
          <cell r="DG141" t="str">
            <v>ROSEMERE</v>
          </cell>
          <cell r="DH141" t="str">
            <v>ON</v>
          </cell>
          <cell r="DI141" t="str">
            <v>J7A4R2</v>
          </cell>
          <cell r="DJ141">
            <v>41932</v>
          </cell>
          <cell r="DK141" t="str">
            <v>Hasmeeg Apekian</v>
          </cell>
          <cell r="DL141">
            <v>4506211176</v>
          </cell>
          <cell r="DM141" t="str">
            <v xml:space="preserve"> Yiota Psicharis</v>
          </cell>
          <cell r="DN141">
            <v>4506214414</v>
          </cell>
          <cell r="DO141">
            <v>22</v>
          </cell>
          <cell r="DP141">
            <v>15</v>
          </cell>
          <cell r="DQ141" t="str">
            <v>16705,7591,1411,3895,16565,</v>
          </cell>
          <cell r="DR141" t="str">
            <v>395 GRANDE COTE ROSEMERE ON J7A4R2</v>
          </cell>
          <cell r="DS141" t="str">
            <v>395GRANDECOTEROSEMEREONJ7A4R2</v>
          </cell>
          <cell r="DT141" t="str">
            <v xml:space="preserve"> </v>
          </cell>
          <cell r="DU141" t="str">
            <v xml:space="preserve"> </v>
          </cell>
          <cell r="DV141" t="str">
            <v xml:space="preserve"> </v>
          </cell>
        </row>
        <row r="142">
          <cell r="DE142">
            <v>7682</v>
          </cell>
          <cell r="DF142" t="str">
            <v>70-74 KING ST S</v>
          </cell>
          <cell r="DG142" t="str">
            <v>WATERLOO</v>
          </cell>
          <cell r="DH142" t="str">
            <v>ON</v>
          </cell>
          <cell r="DI142" t="str">
            <v>N2J1N8</v>
          </cell>
          <cell r="DJ142">
            <v>41932</v>
          </cell>
          <cell r="DK142" t="str">
            <v>Steven Shamaoun</v>
          </cell>
          <cell r="DL142">
            <v>5197475884</v>
          </cell>
          <cell r="DM142" t="str">
            <v>Tina Singh</v>
          </cell>
          <cell r="DN142">
            <v>5197478341</v>
          </cell>
          <cell r="DO142">
            <v>34</v>
          </cell>
          <cell r="DP142">
            <v>14</v>
          </cell>
          <cell r="DQ142" t="str">
            <v>16760/7682/1224/7702/2726/1627</v>
          </cell>
          <cell r="DR142" t="str">
            <v>70-74 KING ST S WATERLOO ON N2J1N8</v>
          </cell>
          <cell r="DS142" t="str">
            <v>70-74KINGSTSWATERLOOONN2J1N8</v>
          </cell>
          <cell r="DT142" t="str">
            <v xml:space="preserve"> </v>
          </cell>
          <cell r="DU142" t="str">
            <v xml:space="preserve"> </v>
          </cell>
          <cell r="DV142" t="str">
            <v xml:space="preserve"> </v>
          </cell>
        </row>
        <row r="143">
          <cell r="DE143">
            <v>12918</v>
          </cell>
          <cell r="DF143" t="str">
            <v>1803 STONE CHURCH RD E-UNIT 2</v>
          </cell>
          <cell r="DG143" t="str">
            <v>STONEY CREEK</v>
          </cell>
          <cell r="DH143" t="str">
            <v>ON</v>
          </cell>
          <cell r="DI143" t="str">
            <v>L8J0B4</v>
          </cell>
          <cell r="DJ143">
            <v>41932</v>
          </cell>
          <cell r="DK143" t="e">
            <v>#N/A</v>
          </cell>
          <cell r="DL143" t="e">
            <v>#N/A</v>
          </cell>
          <cell r="DM143" t="e">
            <v>#N/A</v>
          </cell>
          <cell r="DN143" t="e">
            <v>#N/A</v>
          </cell>
          <cell r="DO143">
            <v>7</v>
          </cell>
          <cell r="DP143">
            <v>8</v>
          </cell>
          <cell r="DQ143" t="str">
            <v>15271/12918</v>
          </cell>
          <cell r="DR143" t="str">
            <v>1803 STONE CHURCH RD E-UNIT 2 STONEY CREEK ON L8J0B4</v>
          </cell>
          <cell r="DS143" t="str">
            <v>1803STONECHURCHRDE-UNIT2STONEYCREEKONL8J0B4</v>
          </cell>
          <cell r="DT143" t="str">
            <v xml:space="preserve"> </v>
          </cell>
          <cell r="DU143" t="str">
            <v xml:space="preserve"> </v>
          </cell>
          <cell r="DV143" t="str">
            <v xml:space="preserve"> </v>
          </cell>
        </row>
        <row r="144">
          <cell r="DE144">
            <v>781</v>
          </cell>
          <cell r="DF144" t="str">
            <v>200 D`ANJOU BLVD-SUITE 455</v>
          </cell>
          <cell r="DG144" t="str">
            <v>CHATEAUGUAY</v>
          </cell>
          <cell r="DH144" t="str">
            <v>ON</v>
          </cell>
          <cell r="DI144" t="str">
            <v>J6K1C5</v>
          </cell>
          <cell r="DJ144">
            <v>41933</v>
          </cell>
          <cell r="DK144" t="str">
            <v>Manon Marotte</v>
          </cell>
          <cell r="DL144">
            <v>4506918585</v>
          </cell>
          <cell r="DM144" t="str">
            <v>Patricia Mailhot</v>
          </cell>
          <cell r="DN144">
            <v>4506911547</v>
          </cell>
          <cell r="DO144">
            <v>28</v>
          </cell>
          <cell r="DP144">
            <v>15</v>
          </cell>
          <cell r="DQ144" t="str">
            <v>781/16910</v>
          </cell>
          <cell r="DR144" t="str">
            <v>200 D`ANJOU BLVD-SUITE 455 CHATEAUGUAY ON J6K1C5</v>
          </cell>
          <cell r="DS144" t="str">
            <v>200D`ANJOUBLVD-SUITE455CHATEAUGUAYONJ6K1C5</v>
          </cell>
          <cell r="DT144" t="str">
            <v xml:space="preserve"> </v>
          </cell>
          <cell r="DU144" t="str">
            <v xml:space="preserve"> </v>
          </cell>
          <cell r="DV144" t="str">
            <v xml:space="preserve"> </v>
          </cell>
        </row>
        <row r="145">
          <cell r="DE145">
            <v>1564</v>
          </cell>
          <cell r="DF145" t="str">
            <v>2115 King Road</v>
          </cell>
          <cell r="DG145" t="str">
            <v>King City</v>
          </cell>
          <cell r="DH145" t="str">
            <v>ON</v>
          </cell>
          <cell r="DI145" t="str">
            <v>L7B1K2</v>
          </cell>
          <cell r="DJ145">
            <v>41933</v>
          </cell>
          <cell r="DK145" t="str">
            <v>Rafaele Innocente</v>
          </cell>
          <cell r="DL145">
            <v>9058338500</v>
          </cell>
          <cell r="DM145" t="str">
            <v>Rosa Ferreri</v>
          </cell>
          <cell r="DN145">
            <v>9058338510</v>
          </cell>
          <cell r="DO145">
            <v>21</v>
          </cell>
          <cell r="DP145">
            <v>10</v>
          </cell>
          <cell r="DQ145" t="str">
            <v>1564/15981</v>
          </cell>
          <cell r="DR145" t="str">
            <v>2115 King Road King City ON L7B1K2</v>
          </cell>
          <cell r="DS145" t="str">
            <v>2115KingRoadKingCityONL7B1K2</v>
          </cell>
          <cell r="DT145" t="str">
            <v xml:space="preserve"> </v>
          </cell>
          <cell r="DU145" t="str">
            <v xml:space="preserve"> </v>
          </cell>
          <cell r="DV145" t="str">
            <v xml:space="preserve"> </v>
          </cell>
        </row>
        <row r="146">
          <cell r="DE146">
            <v>7721</v>
          </cell>
          <cell r="DF146" t="str">
            <v>30 CLAIREVUE BLVD W</v>
          </cell>
          <cell r="DG146" t="str">
            <v>ST-BRUNO</v>
          </cell>
          <cell r="DH146" t="str">
            <v>ON</v>
          </cell>
          <cell r="DI146" t="str">
            <v>J3V1P8</v>
          </cell>
          <cell r="DJ146">
            <v>41933</v>
          </cell>
          <cell r="DK146" t="str">
            <v>Diane Chapdelaine</v>
          </cell>
          <cell r="DL146">
            <v>4506534831</v>
          </cell>
          <cell r="DM146" t="str">
            <v>Jocelyne Desnoyers</v>
          </cell>
          <cell r="DN146">
            <v>4506537847</v>
          </cell>
          <cell r="DO146">
            <v>24</v>
          </cell>
          <cell r="DP146">
            <v>10</v>
          </cell>
          <cell r="DQ146" t="str">
            <v>7721/16709/1523/12047</v>
          </cell>
          <cell r="DR146" t="str">
            <v>30 CLAIREVUE BLVD W ST-BRUNO ON J3V1P8</v>
          </cell>
          <cell r="DS146" t="str">
            <v>30CLAIREVUEBLVDWST-BRUNOONJ3V1P8</v>
          </cell>
          <cell r="DT146" t="str">
            <v xml:space="preserve"> </v>
          </cell>
          <cell r="DU146" t="str">
            <v xml:space="preserve"> </v>
          </cell>
          <cell r="DV146" t="str">
            <v xml:space="preserve"> </v>
          </cell>
        </row>
        <row r="147">
          <cell r="DE147">
            <v>8082</v>
          </cell>
          <cell r="DF147" t="str">
            <v>452 DUNDAS ST</v>
          </cell>
          <cell r="DG147" t="str">
            <v>WOODSTOCK</v>
          </cell>
          <cell r="DH147" t="str">
            <v>ON</v>
          </cell>
          <cell r="DI147" t="str">
            <v>N4S1C1</v>
          </cell>
          <cell r="DJ147">
            <v>41933</v>
          </cell>
          <cell r="DK147" t="str">
            <v>Gregory Sharp</v>
          </cell>
          <cell r="DL147">
            <v>5195375748</v>
          </cell>
          <cell r="DM147" t="str">
            <v>Barb Wilkins</v>
          </cell>
          <cell r="DN147">
            <v>5195375265</v>
          </cell>
          <cell r="DO147">
            <v>30</v>
          </cell>
          <cell r="DP147">
            <v>20</v>
          </cell>
          <cell r="DQ147" t="str">
            <v>16714/8082/1630/16063/1421</v>
          </cell>
          <cell r="DR147" t="str">
            <v>452 DUNDAS ST WOODSTOCK ON N4S1C1</v>
          </cell>
          <cell r="DS147" t="str">
            <v>452DUNDASSTWOODSTOCKONN4S1C1</v>
          </cell>
          <cell r="DT147">
            <v>23</v>
          </cell>
          <cell r="DU147" t="str">
            <v xml:space="preserve"> </v>
          </cell>
          <cell r="DV147" t="str">
            <v xml:space="preserve"> </v>
          </cell>
        </row>
        <row r="148">
          <cell r="DE148">
            <v>90452</v>
          </cell>
          <cell r="DF148" t="str">
            <v>45 Saint Clair Avenue West --11th floor--Suite 11</v>
          </cell>
          <cell r="DG148" t="str">
            <v>Toronto</v>
          </cell>
          <cell r="DH148" t="str">
            <v>ON</v>
          </cell>
          <cell r="DI148" t="str">
            <v>M4V1K9</v>
          </cell>
          <cell r="DJ148">
            <v>41933</v>
          </cell>
          <cell r="DK148" t="str">
            <v>Peter Hicks</v>
          </cell>
          <cell r="DL148">
            <v>4168427156</v>
          </cell>
          <cell r="DM148" t="e">
            <v>#N/A</v>
          </cell>
          <cell r="DN148" t="e">
            <v>#N/A</v>
          </cell>
          <cell r="DO148">
            <v>30</v>
          </cell>
          <cell r="DP148">
            <v>9</v>
          </cell>
          <cell r="DQ148" t="str">
            <v>90081/6512/90452/90544</v>
          </cell>
          <cell r="DR148" t="str">
            <v>45 Saint Clair Avenue West --11th floor--Suite 11 Toronto ON M4V1K9</v>
          </cell>
          <cell r="DS148" t="str">
            <v>45SaintClairAvenueWest--11thfloor--Suite11TorontoONM4V1K9</v>
          </cell>
          <cell r="DT148" t="str">
            <v xml:space="preserve"> </v>
          </cell>
          <cell r="DU148" t="str">
            <v xml:space="preserve"> </v>
          </cell>
          <cell r="DV148" t="str">
            <v xml:space="preserve"> </v>
          </cell>
        </row>
        <row r="149">
          <cell r="DE149">
            <v>803</v>
          </cell>
          <cell r="DF149" t="str">
            <v>1050 boul de la Rive-Sud, SS 90</v>
          </cell>
          <cell r="DG149" t="str">
            <v>SAINT-ROMUALD</v>
          </cell>
          <cell r="DH149" t="str">
            <v>ON</v>
          </cell>
          <cell r="DI149" t="str">
            <v>G6W5M6</v>
          </cell>
          <cell r="DJ149">
            <v>41934</v>
          </cell>
          <cell r="DK149" t="str">
            <v>Pauline Lapointe</v>
          </cell>
          <cell r="DL149">
            <v>4188347022</v>
          </cell>
          <cell r="DM149" t="str">
            <v>Nathalie Huard</v>
          </cell>
          <cell r="DN149">
            <v>4188347013</v>
          </cell>
          <cell r="DO149">
            <v>24</v>
          </cell>
          <cell r="DP149">
            <v>18</v>
          </cell>
          <cell r="DQ149" t="str">
            <v>803/1531/2551/7731/9491/10427/17224</v>
          </cell>
          <cell r="DR149" t="str">
            <v>1050 boul de la Rive-Sud, SS 90 SAINT-ROMUALD ON G6W5M6</v>
          </cell>
          <cell r="DS149" t="str">
            <v>1050bouldelaRive-Sud,SS90SAINT-ROMUALDONG6W5M6</v>
          </cell>
          <cell r="DT149" t="str">
            <v xml:space="preserve"> </v>
          </cell>
          <cell r="DU149" t="str">
            <v xml:space="preserve"> </v>
          </cell>
          <cell r="DV149" t="str">
            <v xml:space="preserve"> </v>
          </cell>
        </row>
        <row r="150">
          <cell r="DE150">
            <v>1542</v>
          </cell>
          <cell r="DF150" t="str">
            <v>100 ST ANDREW ST E</v>
          </cell>
          <cell r="DG150" t="str">
            <v>FERGUS</v>
          </cell>
          <cell r="DH150" t="str">
            <v>ON</v>
          </cell>
          <cell r="DI150" t="str">
            <v>N1M1P8</v>
          </cell>
          <cell r="DJ150">
            <v>41934</v>
          </cell>
          <cell r="DK150" t="str">
            <v>Glenn Saunders</v>
          </cell>
          <cell r="DL150">
            <v>5198432553</v>
          </cell>
          <cell r="DM150" t="str">
            <v>Wendy Albrecht</v>
          </cell>
          <cell r="DN150">
            <v>5198432562</v>
          </cell>
          <cell r="DO150">
            <v>27</v>
          </cell>
          <cell r="DP150">
            <v>21</v>
          </cell>
          <cell r="DQ150" t="str">
            <v>542/1052/1604/10245/13943/13955</v>
          </cell>
          <cell r="DR150" t="str">
            <v>100 ST ANDREW ST E FERGUS ON N1M1P8</v>
          </cell>
          <cell r="DS150" t="str">
            <v>100STANDREWSTEFERGUSONN1M1P8</v>
          </cell>
          <cell r="DT150">
            <v>20</v>
          </cell>
          <cell r="DU150">
            <v>1</v>
          </cell>
          <cell r="DV150">
            <v>2</v>
          </cell>
        </row>
        <row r="151">
          <cell r="DE151">
            <v>1562</v>
          </cell>
          <cell r="DF151" t="str">
            <v>67 JARVIS ST-PO BOX 278</v>
          </cell>
          <cell r="DG151" t="str">
            <v>FORT ERIE</v>
          </cell>
          <cell r="DH151" t="str">
            <v>ON</v>
          </cell>
          <cell r="DI151" t="str">
            <v>L2A5M9</v>
          </cell>
          <cell r="DJ151">
            <v>41934</v>
          </cell>
          <cell r="DK151" t="str">
            <v>Christopher Sullivan</v>
          </cell>
          <cell r="DL151">
            <v>9058715083</v>
          </cell>
          <cell r="DM151" t="str">
            <v>Jennifer Pennacchio</v>
          </cell>
          <cell r="DN151">
            <v>9058715532</v>
          </cell>
          <cell r="DR151" t="str">
            <v>67 JARVIS ST-PO BOX 278 FORT ERIE ON L2A5M9</v>
          </cell>
          <cell r="DS151" t="str">
            <v>67JARVISST-POBOX278FORTERIEONL2A5M9</v>
          </cell>
          <cell r="DT151" t="str">
            <v xml:space="preserve"> </v>
          </cell>
          <cell r="DU151" t="str">
            <v xml:space="preserve"> </v>
          </cell>
          <cell r="DV151" t="str">
            <v xml:space="preserve"> </v>
          </cell>
        </row>
        <row r="152">
          <cell r="DE152">
            <v>7482</v>
          </cell>
          <cell r="DF152" t="str">
            <v>96 FANSHAWE PARK RD E</v>
          </cell>
          <cell r="DG152" t="str">
            <v>LONDON</v>
          </cell>
          <cell r="DH152" t="str">
            <v>ON</v>
          </cell>
          <cell r="DI152" t="str">
            <v>N5X4C5</v>
          </cell>
          <cell r="DJ152">
            <v>41934</v>
          </cell>
          <cell r="DK152" t="e">
            <v>#N/A</v>
          </cell>
          <cell r="DL152" t="e">
            <v>#N/A</v>
          </cell>
          <cell r="DM152" t="str">
            <v>Sandra Watkins</v>
          </cell>
          <cell r="DN152">
            <v>5196607645</v>
          </cell>
          <cell r="DR152" t="str">
            <v>96 FANSHAWE PARK RD E LONDON ON N5X4C5</v>
          </cell>
          <cell r="DS152" t="str">
            <v>96FANSHAWEPARKRDELONDONONN5X4C5</v>
          </cell>
          <cell r="DT152">
            <v>5</v>
          </cell>
          <cell r="DU152">
            <v>8</v>
          </cell>
          <cell r="DV152">
            <v>8</v>
          </cell>
        </row>
        <row r="153">
          <cell r="DE153">
            <v>7811</v>
          </cell>
          <cell r="DF153" t="str">
            <v>1050 CASAVANT BLVD W</v>
          </cell>
          <cell r="DG153" t="str">
            <v>SAINT-HYACINTHE</v>
          </cell>
          <cell r="DH153" t="str">
            <v>ON</v>
          </cell>
          <cell r="DI153" t="str">
            <v>J2S8B9</v>
          </cell>
          <cell r="DJ153">
            <v>41934</v>
          </cell>
          <cell r="DK153" t="str">
            <v>Diane Lapointe</v>
          </cell>
          <cell r="DL153">
            <v>4507717305</v>
          </cell>
          <cell r="DM153" t="str">
            <v>Maxime Samson</v>
          </cell>
          <cell r="DN153">
            <v>4507713801</v>
          </cell>
          <cell r="DR153" t="str">
            <v>1050 CASAVANT BLVD W SAINT-HYACINTHE ON J2S8B9</v>
          </cell>
          <cell r="DS153" t="str">
            <v>1050CASAVANTBLVDWSAINT-HYACINTHEONJ2S8B9</v>
          </cell>
          <cell r="DT153" t="str">
            <v xml:space="preserve"> </v>
          </cell>
          <cell r="DU153" t="str">
            <v xml:space="preserve"> </v>
          </cell>
          <cell r="DV153" t="str">
            <v xml:space="preserve"> </v>
          </cell>
        </row>
        <row r="154">
          <cell r="DE154">
            <v>1682</v>
          </cell>
          <cell r="DF154" t="str">
            <v>158 THE SQUARE</v>
          </cell>
          <cell r="DG154" t="str">
            <v>GODERICH</v>
          </cell>
          <cell r="DH154" t="str">
            <v>ON</v>
          </cell>
          <cell r="DI154" t="str">
            <v>N7A3Z2</v>
          </cell>
          <cell r="DJ154">
            <v>41935</v>
          </cell>
          <cell r="DK154" t="str">
            <v>Marjorie Wise</v>
          </cell>
          <cell r="DL154">
            <v>5195242661</v>
          </cell>
          <cell r="DM154" t="str">
            <v>Lisa Gorel</v>
          </cell>
          <cell r="DN154">
            <v>5195242562</v>
          </cell>
          <cell r="DR154" t="str">
            <v>158 THE SQUARE GODERICH ON N7A3Z2</v>
          </cell>
          <cell r="DS154" t="str">
            <v>158THESQUAREGODERICHONN7A3Z2</v>
          </cell>
          <cell r="DT154">
            <v>1</v>
          </cell>
          <cell r="DU154" t="str">
            <v xml:space="preserve"> </v>
          </cell>
          <cell r="DV154" t="str">
            <v xml:space="preserve"> </v>
          </cell>
        </row>
        <row r="155">
          <cell r="DE155">
            <v>1762</v>
          </cell>
          <cell r="DF155" t="str">
            <v>74 WYNDHAM ST N</v>
          </cell>
          <cell r="DG155" t="str">
            <v>GUELPH</v>
          </cell>
          <cell r="DH155" t="str">
            <v>ON</v>
          </cell>
          <cell r="DI155" t="str">
            <v>N1H4E6</v>
          </cell>
          <cell r="DJ155">
            <v>41935</v>
          </cell>
          <cell r="DK155" t="str">
            <v>Matthew Chate</v>
          </cell>
          <cell r="DL155">
            <v>5197674024</v>
          </cell>
          <cell r="DM155" t="str">
            <v>Janice Kerr</v>
          </cell>
          <cell r="DN155">
            <v>5197674017</v>
          </cell>
          <cell r="DR155" t="str">
            <v>74 WYNDHAM ST N GUELPH ON N1H4E6</v>
          </cell>
          <cell r="DS155" t="str">
            <v>74WYNDHAMSTNGUELPHONN1H4E6</v>
          </cell>
          <cell r="DT155">
            <v>38</v>
          </cell>
          <cell r="DU155">
            <v>2</v>
          </cell>
          <cell r="DV155" t="str">
            <v xml:space="preserve"> </v>
          </cell>
        </row>
        <row r="156">
          <cell r="DE156">
            <v>3561</v>
          </cell>
          <cell r="DF156" t="str">
            <v>7151 JEAN TALON ST E-8TH FLR</v>
          </cell>
          <cell r="DG156" t="str">
            <v>ANJOU</v>
          </cell>
          <cell r="DH156" t="str">
            <v>ON</v>
          </cell>
          <cell r="DI156" t="str">
            <v>H1M3N8</v>
          </cell>
          <cell r="DJ156">
            <v>41935</v>
          </cell>
          <cell r="DK156" t="e">
            <v>#N/A</v>
          </cell>
          <cell r="DL156" t="e">
            <v>#N/A</v>
          </cell>
          <cell r="DM156" t="e">
            <v>#N/A</v>
          </cell>
          <cell r="DN156" t="e">
            <v>#N/A</v>
          </cell>
          <cell r="DO156">
            <v>52</v>
          </cell>
          <cell r="DP156">
            <v>43</v>
          </cell>
          <cell r="DQ156" t="str">
            <v>1221/3551/3561/8861/14552/6501/9491/251/14448/3381/14454</v>
          </cell>
          <cell r="DR156" t="str">
            <v>7151 JEAN TALON ST E-8TH FLR ANJOU ON H1M3N8</v>
          </cell>
          <cell r="DS156" t="str">
            <v>7151JEANTALONSTE-8THFLRANJOUONH1M3N8</v>
          </cell>
          <cell r="DT156" t="str">
            <v xml:space="preserve"> </v>
          </cell>
          <cell r="DU156" t="str">
            <v xml:space="preserve"> </v>
          </cell>
          <cell r="DV156" t="str">
            <v xml:space="preserve"> </v>
          </cell>
        </row>
        <row r="157">
          <cell r="DE157">
            <v>4782</v>
          </cell>
          <cell r="DF157" t="str">
            <v>29 BENNETT ST</v>
          </cell>
          <cell r="DG157" t="str">
            <v>Spencerville</v>
          </cell>
          <cell r="DH157" t="str">
            <v>ON</v>
          </cell>
          <cell r="DI157" t="str">
            <v>K0E1X0</v>
          </cell>
          <cell r="DJ157">
            <v>41935</v>
          </cell>
          <cell r="DK157" t="str">
            <v>Lyne Bouchard</v>
          </cell>
          <cell r="DL157">
            <v>5144935835</v>
          </cell>
          <cell r="DM157" t="e">
            <v>#N/A</v>
          </cell>
          <cell r="DN157" t="e">
            <v>#N/A</v>
          </cell>
          <cell r="DR157" t="str">
            <v>29 BENNETT ST Spencerville ON K0E1X0</v>
          </cell>
          <cell r="DS157" t="str">
            <v>29BENNETTSTSpencervilleONK0E1X0</v>
          </cell>
          <cell r="DT157" t="str">
            <v xml:space="preserve"> </v>
          </cell>
          <cell r="DU157" t="str">
            <v xml:space="preserve"> </v>
          </cell>
          <cell r="DV157" t="str">
            <v xml:space="preserve"> </v>
          </cell>
        </row>
        <row r="158">
          <cell r="DE158">
            <v>7882</v>
          </cell>
          <cell r="DF158" t="str">
            <v>577 BERFORD ST</v>
          </cell>
          <cell r="DG158" t="str">
            <v>WIARTON</v>
          </cell>
          <cell r="DH158" t="str">
            <v>ON</v>
          </cell>
          <cell r="DI158" t="str">
            <v>N0H2T0</v>
          </cell>
          <cell r="DJ158">
            <v>41935</v>
          </cell>
          <cell r="DK158" t="str">
            <v>Glenda Jamieson</v>
          </cell>
          <cell r="DL158">
            <v>5195341154</v>
          </cell>
          <cell r="DM158" t="str">
            <v>Tobi Mudford</v>
          </cell>
          <cell r="DN158">
            <v>5195341796</v>
          </cell>
          <cell r="DR158" t="str">
            <v>577 BERFORD ST WIARTON ON N0H2T0</v>
          </cell>
          <cell r="DS158" t="str">
            <v>577BERFORDSTWIARTONONN0H2T0</v>
          </cell>
          <cell r="DT158">
            <v>4</v>
          </cell>
          <cell r="DU158" t="str">
            <v xml:space="preserve"> </v>
          </cell>
          <cell r="DV158" t="str">
            <v xml:space="preserve"> </v>
          </cell>
        </row>
        <row r="159">
          <cell r="DE159">
            <v>8002</v>
          </cell>
          <cell r="DF159" t="str">
            <v>4635 WYANDOTTE ST E</v>
          </cell>
          <cell r="DG159" t="str">
            <v>Windsor</v>
          </cell>
          <cell r="DH159" t="str">
            <v>ON</v>
          </cell>
          <cell r="DI159" t="str">
            <v>N8Y1H6</v>
          </cell>
          <cell r="DJ159">
            <v>41935</v>
          </cell>
          <cell r="DK159" t="str">
            <v>Amanda Robert</v>
          </cell>
          <cell r="DL159">
            <v>5199447860</v>
          </cell>
          <cell r="DM159" t="e">
            <v>#N/A</v>
          </cell>
          <cell r="DN159" t="e">
            <v>#N/A</v>
          </cell>
          <cell r="DR159" t="str">
            <v>4635 WYANDOTTE ST E Windsor ON N8Y1H6</v>
          </cell>
          <cell r="DS159" t="str">
            <v>4635WYANDOTTESTEWindsorONN8Y1H6</v>
          </cell>
          <cell r="DT159">
            <v>18</v>
          </cell>
          <cell r="DU159" t="str">
            <v xml:space="preserve"> </v>
          </cell>
          <cell r="DV159" t="str">
            <v xml:space="preserve"> </v>
          </cell>
        </row>
        <row r="160">
          <cell r="DE160">
            <v>234</v>
          </cell>
          <cell r="DF160" t="str">
            <v>16508 50 St NW</v>
          </cell>
          <cell r="DG160" t="str">
            <v>EDMONTON</v>
          </cell>
          <cell r="DH160" t="str">
            <v>Alberta</v>
          </cell>
          <cell r="DI160" t="str">
            <v>T5Y0L2</v>
          </cell>
          <cell r="DJ160">
            <v>41939</v>
          </cell>
          <cell r="DK160" t="str">
            <v>Kelly Lewis</v>
          </cell>
          <cell r="DL160">
            <v>7804088634</v>
          </cell>
          <cell r="DM160" t="str">
            <v>Nihaya Rahime</v>
          </cell>
          <cell r="DN160">
            <v>7809445816</v>
          </cell>
          <cell r="DR160" t="str">
            <v>16508 50 St NW EDMONTON Alberta T5Y0L2</v>
          </cell>
          <cell r="DS160" t="str">
            <v>1650850StNWEDMONTONAlbertaT5Y0L2</v>
          </cell>
          <cell r="DT160" t="str">
            <v xml:space="preserve"> </v>
          </cell>
          <cell r="DU160" t="str">
            <v xml:space="preserve"> </v>
          </cell>
          <cell r="DV160" t="str">
            <v xml:space="preserve"> </v>
          </cell>
        </row>
        <row r="161">
          <cell r="DE161">
            <v>1201</v>
          </cell>
          <cell r="DF161" t="str">
            <v>1300 BOUL WALLBERG</v>
          </cell>
          <cell r="DG161" t="str">
            <v>DOLBEAU</v>
          </cell>
          <cell r="DH161" t="str">
            <v>ON</v>
          </cell>
          <cell r="DI161" t="str">
            <v>G8L3L8</v>
          </cell>
          <cell r="DJ161">
            <v>41939</v>
          </cell>
          <cell r="DK161" t="str">
            <v>Virginie St-Pierre</v>
          </cell>
          <cell r="DL161">
            <v>4182768215</v>
          </cell>
          <cell r="DM161" t="str">
            <v>Sophie Fortin</v>
          </cell>
          <cell r="DN161">
            <v>4182761468</v>
          </cell>
          <cell r="DR161" t="str">
            <v>1300 BOUL WALLBERG DOLBEAU ON G8L3L8</v>
          </cell>
          <cell r="DS161" t="str">
            <v>1300BOULWALLBERGDOLBEAUONG8L3L8</v>
          </cell>
          <cell r="DT161" t="str">
            <v xml:space="preserve"> </v>
          </cell>
          <cell r="DU161" t="str">
            <v xml:space="preserve"> </v>
          </cell>
          <cell r="DV161" t="str">
            <v xml:space="preserve"> </v>
          </cell>
        </row>
        <row r="162">
          <cell r="DE162">
            <v>1412</v>
          </cell>
          <cell r="DF162" t="str">
            <v>414 SPADINA RD</v>
          </cell>
          <cell r="DG162" t="str">
            <v>Toronto</v>
          </cell>
          <cell r="DH162" t="str">
            <v>ON</v>
          </cell>
          <cell r="DI162" t="str">
            <v>M5P2W2</v>
          </cell>
          <cell r="DJ162">
            <v>41939</v>
          </cell>
          <cell r="DK162" t="str">
            <v>Ermanno Paesano</v>
          </cell>
          <cell r="DL162">
            <v>4163135644</v>
          </cell>
          <cell r="DM162" t="str">
            <v>Ana Amorim</v>
          </cell>
          <cell r="DN162">
            <v>4163135647</v>
          </cell>
          <cell r="DR162" t="str">
            <v>414 SPADINA RD Toronto ON M5P2W2</v>
          </cell>
          <cell r="DS162" t="str">
            <v>414SPADINARDTorontoONM5P2W2</v>
          </cell>
          <cell r="DT162">
            <v>3</v>
          </cell>
          <cell r="DU162" t="str">
            <v xml:space="preserve"> </v>
          </cell>
          <cell r="DV162" t="str">
            <v xml:space="preserve"> </v>
          </cell>
        </row>
        <row r="163">
          <cell r="DE163">
            <v>2320</v>
          </cell>
          <cell r="DF163" t="str">
            <v>186 VICTORIA ST</v>
          </cell>
          <cell r="DG163" t="str">
            <v>KAMLOOPS</v>
          </cell>
          <cell r="DH163" t="str">
            <v>British Columbia</v>
          </cell>
          <cell r="DI163" t="str">
            <v>V2C5R3</v>
          </cell>
          <cell r="DJ163">
            <v>41939</v>
          </cell>
          <cell r="DK163" t="str">
            <v>Dave Maurer</v>
          </cell>
          <cell r="DL163">
            <v>2503714157</v>
          </cell>
          <cell r="DM163" t="str">
            <v>Kate Bains</v>
          </cell>
          <cell r="DN163">
            <v>2503711515</v>
          </cell>
          <cell r="DR163" t="str">
            <v>186 VICTORIA ST KAMLOOPS British Columbia V2C5R3</v>
          </cell>
          <cell r="DS163" t="str">
            <v>186VICTORIASTKAMLOOPSBritishColumbiaV2C5R3</v>
          </cell>
          <cell r="DT163" t="str">
            <v xml:space="preserve"> </v>
          </cell>
          <cell r="DU163" t="str">
            <v xml:space="preserve"> </v>
          </cell>
          <cell r="DV163" t="str">
            <v xml:space="preserve"> </v>
          </cell>
        </row>
        <row r="164">
          <cell r="DE164">
            <v>7671</v>
          </cell>
          <cell r="DF164" t="str">
            <v>4400 BOUL SOURCES</v>
          </cell>
          <cell r="DG164" t="str">
            <v>Dollard Des Ormeaux</v>
          </cell>
          <cell r="DH164" t="str">
            <v>ON</v>
          </cell>
          <cell r="DI164" t="str">
            <v>H8Y3B7</v>
          </cell>
          <cell r="DJ164">
            <v>41939</v>
          </cell>
          <cell r="DK164" t="str">
            <v>Line Arbour</v>
          </cell>
          <cell r="DL164">
            <v>5146848111</v>
          </cell>
          <cell r="DM164" t="str">
            <v>Marieve Wilson</v>
          </cell>
          <cell r="DN164">
            <v>5146846325</v>
          </cell>
          <cell r="DR164" t="str">
            <v>4400 BOUL SOURCES Dollard Des Ormeaux ON H8Y3B7</v>
          </cell>
          <cell r="DS164" t="str">
            <v>4400BOULSOURCESDollardDesOrmeauxONH8Y3B7</v>
          </cell>
          <cell r="DT164" t="str">
            <v xml:space="preserve"> </v>
          </cell>
          <cell r="DU164" t="str">
            <v xml:space="preserve"> </v>
          </cell>
          <cell r="DV164" t="str">
            <v xml:space="preserve"> </v>
          </cell>
        </row>
        <row r="165">
          <cell r="DE165">
            <v>15317</v>
          </cell>
          <cell r="DF165" t="str">
            <v>16504 50 St NW, Unit 195</v>
          </cell>
          <cell r="DG165" t="str">
            <v>EDMONTON</v>
          </cell>
          <cell r="DH165" t="str">
            <v>Alberta</v>
          </cell>
          <cell r="DI165" t="str">
            <v>T5Y0L2</v>
          </cell>
          <cell r="DJ165">
            <v>41939</v>
          </cell>
          <cell r="DK165" t="e">
            <v>#N/A</v>
          </cell>
          <cell r="DL165" t="e">
            <v>#N/A</v>
          </cell>
          <cell r="DM165" t="e">
            <v>#N/A</v>
          </cell>
          <cell r="DN165" t="e">
            <v>#N/A</v>
          </cell>
          <cell r="DR165" t="str">
            <v>16504 50 St NW, Unit 195 EDMONTON Alberta T5Y0L2</v>
          </cell>
          <cell r="DS165" t="str">
            <v>1650450StNW,Unit195EDMONTONAlbertaT5Y0L2</v>
          </cell>
          <cell r="DT165" t="str">
            <v xml:space="preserve"> </v>
          </cell>
          <cell r="DU165" t="str">
            <v xml:space="preserve"> </v>
          </cell>
          <cell r="DV165" t="str">
            <v xml:space="preserve"> </v>
          </cell>
        </row>
        <row r="166">
          <cell r="DE166">
            <v>90823</v>
          </cell>
          <cell r="DF166" t="str">
            <v>186 VICTORIA ST, Fl 403</v>
          </cell>
          <cell r="DG166" t="str">
            <v>KAMLOOPS</v>
          </cell>
          <cell r="DH166" t="str">
            <v>British Columbia</v>
          </cell>
          <cell r="DI166" t="str">
            <v>V2C5R3</v>
          </cell>
          <cell r="DJ166">
            <v>41939</v>
          </cell>
          <cell r="DK166" t="e">
            <v>#N/A</v>
          </cell>
          <cell r="DL166" t="e">
            <v>#N/A</v>
          </cell>
          <cell r="DM166" t="e">
            <v>#N/A</v>
          </cell>
          <cell r="DN166" t="e">
            <v>#N/A</v>
          </cell>
          <cell r="DR166" t="str">
            <v>186 VICTORIA ST, Fl 403 KAMLOOPS British Columbia V2C5R3</v>
          </cell>
          <cell r="DS166" t="str">
            <v>186VICTORIAST,Fl403KAMLOOPSBritishColumbiaV2C5R3</v>
          </cell>
          <cell r="DT166" t="str">
            <v xml:space="preserve"> </v>
          </cell>
          <cell r="DU166" t="str">
            <v xml:space="preserve"> </v>
          </cell>
          <cell r="DV166" t="str">
            <v xml:space="preserve"> </v>
          </cell>
        </row>
        <row r="167">
          <cell r="DE167">
            <v>285</v>
          </cell>
          <cell r="DF167" t="str">
            <v>336 UNIVERSITY DR W</v>
          </cell>
          <cell r="DG167" t="str">
            <v>LETHBRIDGE</v>
          </cell>
          <cell r="DH167" t="str">
            <v>Alberta</v>
          </cell>
          <cell r="DI167" t="str">
            <v>T1J5C9</v>
          </cell>
          <cell r="DJ167">
            <v>41940</v>
          </cell>
          <cell r="DK167" t="str">
            <v>Evelyn Moman</v>
          </cell>
          <cell r="DL167">
            <v>4033823809</v>
          </cell>
          <cell r="DM167" t="str">
            <v>Nicole Marie Merritt</v>
          </cell>
          <cell r="DN167">
            <v>4033204823</v>
          </cell>
          <cell r="DR167" t="str">
            <v>336 UNIVERSITY DR W LETHBRIDGE Alberta T1J5C9</v>
          </cell>
          <cell r="DS167" t="str">
            <v>336UNIVERSITYDRWLETHBRIDGEAlbertaT1J5C9</v>
          </cell>
          <cell r="DT167" t="str">
            <v xml:space="preserve"> </v>
          </cell>
          <cell r="DU167" t="str">
            <v xml:space="preserve"> </v>
          </cell>
          <cell r="DV167" t="str">
            <v xml:space="preserve"> </v>
          </cell>
        </row>
        <row r="168">
          <cell r="DE168">
            <v>424</v>
          </cell>
          <cell r="DF168" t="str">
            <v>10720 80 AVE</v>
          </cell>
          <cell r="DG168" t="str">
            <v>GRANDE PRAIRIE</v>
          </cell>
          <cell r="DH168" t="str">
            <v>Alberta</v>
          </cell>
          <cell r="DI168" t="str">
            <v>T8W0G9</v>
          </cell>
          <cell r="DJ168">
            <v>41940</v>
          </cell>
          <cell r="DK168" t="str">
            <v>Tracy Harris</v>
          </cell>
          <cell r="DL168">
            <v>7805388280</v>
          </cell>
          <cell r="DM168" t="str">
            <v>Koren Kristiansen</v>
          </cell>
          <cell r="DN168">
            <v>7805388287</v>
          </cell>
          <cell r="DR168" t="str">
            <v>10720 80 AVE GRANDE PRAIRIE Alberta T8W0G9</v>
          </cell>
          <cell r="DS168" t="str">
            <v>1072080AVEGRANDEPRAIRIEAlbertaT8W0G9</v>
          </cell>
          <cell r="DT168" t="str">
            <v xml:space="preserve"> </v>
          </cell>
          <cell r="DU168" t="str">
            <v xml:space="preserve"> </v>
          </cell>
          <cell r="DV168" t="str">
            <v xml:space="preserve"> </v>
          </cell>
        </row>
        <row r="169">
          <cell r="DE169">
            <v>2146</v>
          </cell>
          <cell r="DF169" t="str">
            <v>101 Dundas St W</v>
          </cell>
          <cell r="DG169" t="str">
            <v>Toronto</v>
          </cell>
          <cell r="DH169" t="str">
            <v>ON</v>
          </cell>
          <cell r="DI169" t="str">
            <v>M5G1C4</v>
          </cell>
          <cell r="DJ169">
            <v>41940</v>
          </cell>
          <cell r="DK169" t="str">
            <v>Juan Carlos Fernandez</v>
          </cell>
          <cell r="DL169">
            <v>4165818301</v>
          </cell>
          <cell r="DM169" t="str">
            <v>Christina Nenno</v>
          </cell>
          <cell r="DN169">
            <v>4165818309</v>
          </cell>
          <cell r="DR169" t="str">
            <v>101 Dundas St W Toronto ON M5G1C4</v>
          </cell>
          <cell r="DS169" t="str">
            <v>101DundasStWTorontoONM5G1C4</v>
          </cell>
          <cell r="DT169">
            <v>2</v>
          </cell>
          <cell r="DU169">
            <v>3</v>
          </cell>
          <cell r="DV169">
            <v>3</v>
          </cell>
        </row>
        <row r="170">
          <cell r="DE170">
            <v>2291</v>
          </cell>
          <cell r="DF170" t="str">
            <v>1958 DES LAURENTIDES BLVD</v>
          </cell>
          <cell r="DG170" t="str">
            <v>LAVAL</v>
          </cell>
          <cell r="DH170" t="str">
            <v>ON</v>
          </cell>
          <cell r="DI170" t="str">
            <v>H7M2R3</v>
          </cell>
          <cell r="DJ170">
            <v>41940</v>
          </cell>
          <cell r="DK170" t="str">
            <v>Dominique Innamorato</v>
          </cell>
          <cell r="DL170">
            <v>4506679310</v>
          </cell>
          <cell r="DM170" t="str">
            <v>Delia Guerrera</v>
          </cell>
          <cell r="DN170">
            <v>4506672767</v>
          </cell>
          <cell r="DR170" t="str">
            <v>1958 DES LAURENTIDES BLVD LAVAL ON H7M2R3</v>
          </cell>
          <cell r="DS170" t="str">
            <v>1958DESLAURENTIDESBLVDLAVALONH7M2R3</v>
          </cell>
          <cell r="DT170" t="str">
            <v xml:space="preserve"> </v>
          </cell>
          <cell r="DU170" t="str">
            <v xml:space="preserve"> </v>
          </cell>
          <cell r="DV170" t="str">
            <v xml:space="preserve"> </v>
          </cell>
        </row>
        <row r="171">
          <cell r="DE171">
            <v>5752</v>
          </cell>
          <cell r="DF171" t="str">
            <v>111 GRANGEWAY AVE</v>
          </cell>
          <cell r="DG171" t="str">
            <v>Toronto</v>
          </cell>
          <cell r="DH171" t="str">
            <v>ON</v>
          </cell>
          <cell r="DI171" t="str">
            <v>M1H3E9</v>
          </cell>
          <cell r="DJ171">
            <v>41942</v>
          </cell>
          <cell r="DK171" t="str">
            <v>Joseph D'Anna</v>
          </cell>
          <cell r="DL171">
            <v>4162895603</v>
          </cell>
          <cell r="DM171" t="str">
            <v>Kevin Lee</v>
          </cell>
          <cell r="DN171">
            <v>4162895602</v>
          </cell>
          <cell r="DO171">
            <v>58</v>
          </cell>
          <cell r="DP171">
            <v>56</v>
          </cell>
          <cell r="DQ171" t="str">
            <v>7207,14162,1536,5752,3116,15981,3086,4482,5899,9442,7983,4399,15808,13934,5894,3348,1519,1097,13977,</v>
          </cell>
          <cell r="DR171" t="str">
            <v>111 GRANGEWAY AVE Toronto ON M1H3E9</v>
          </cell>
          <cell r="DS171" t="str">
            <v>111GRANGEWAYAVETorontoONM1H3E9</v>
          </cell>
          <cell r="DT171" t="str">
            <v xml:space="preserve"> </v>
          </cell>
          <cell r="DU171" t="str">
            <v xml:space="preserve"> </v>
          </cell>
          <cell r="DV171" t="str">
            <v xml:space="preserve"> </v>
          </cell>
        </row>
        <row r="172">
          <cell r="DE172">
            <v>5902</v>
          </cell>
          <cell r="DF172" t="str">
            <v>2766 KEELE ST</v>
          </cell>
          <cell r="DG172" t="str">
            <v>NORTH YORK</v>
          </cell>
          <cell r="DH172" t="str">
            <v>ON</v>
          </cell>
          <cell r="DI172" t="str">
            <v>M3M2G2</v>
          </cell>
          <cell r="DJ172">
            <v>41942</v>
          </cell>
          <cell r="DK172" t="str">
            <v>Chris Papadoliopoulos</v>
          </cell>
          <cell r="DL172">
            <v>4166362614</v>
          </cell>
          <cell r="DM172" t="str">
            <v>Henriqueta Conte</v>
          </cell>
          <cell r="DN172">
            <v>4166362002</v>
          </cell>
          <cell r="DO172">
            <v>26</v>
          </cell>
          <cell r="DP172">
            <v>18</v>
          </cell>
          <cell r="DQ172" t="str">
            <v>4371/4482/5902/7983/13977/16480/16626</v>
          </cell>
          <cell r="DR172" t="str">
            <v>2766 KEELE ST NORTH YORK ON M3M2G2</v>
          </cell>
          <cell r="DS172" t="str">
            <v>2766KEELESTNORTHYORKONM3M2G2</v>
          </cell>
          <cell r="DT172">
            <v>23</v>
          </cell>
          <cell r="DU172" t="str">
            <v xml:space="preserve"> </v>
          </cell>
          <cell r="DV172" t="str">
            <v xml:space="preserve"> </v>
          </cell>
        </row>
        <row r="173">
          <cell r="DE173">
            <v>13147</v>
          </cell>
          <cell r="DF173" t="str">
            <v>111 GRANGEWAY AVE-SUITE 400</v>
          </cell>
          <cell r="DG173" t="str">
            <v>SCARBOROUGH</v>
          </cell>
          <cell r="DH173" t="str">
            <v>ON</v>
          </cell>
          <cell r="DI173" t="str">
            <v>M1H3E9</v>
          </cell>
          <cell r="DJ173">
            <v>41942</v>
          </cell>
          <cell r="DK173" t="e">
            <v>#N/A</v>
          </cell>
          <cell r="DL173" t="e">
            <v>#N/A</v>
          </cell>
          <cell r="DM173" t="e">
            <v>#N/A</v>
          </cell>
          <cell r="DN173" t="e">
            <v>#N/A</v>
          </cell>
          <cell r="DO173">
            <v>31</v>
          </cell>
          <cell r="DP173">
            <v>4</v>
          </cell>
          <cell r="DQ173" t="str">
            <v>13209,12963,11258,13147</v>
          </cell>
          <cell r="DR173" t="str">
            <v>111 GRANGEWAY AVE-SUITE 400 SCARBOROUGH ON M1H3E9</v>
          </cell>
          <cell r="DS173" t="str">
            <v>111GRANGEWAYAVE-SUITE400SCARBOROUGHONM1H3E9</v>
          </cell>
          <cell r="DT173" t="str">
            <v xml:space="preserve"> </v>
          </cell>
          <cell r="DU173" t="str">
            <v xml:space="preserve"> </v>
          </cell>
          <cell r="DV173" t="str">
            <v xml:space="preserve"> </v>
          </cell>
        </row>
        <row r="174">
          <cell r="DE174">
            <v>90417</v>
          </cell>
          <cell r="DF174" t="str">
            <v>111 Grangeway Ave</v>
          </cell>
          <cell r="DG174" t="str">
            <v>SCARBOROUGH</v>
          </cell>
          <cell r="DH174" t="str">
            <v>ON</v>
          </cell>
          <cell r="DI174" t="str">
            <v>M1H3E9</v>
          </cell>
          <cell r="DJ174">
            <v>41942</v>
          </cell>
          <cell r="DK174" t="str">
            <v>Marian Dragota</v>
          </cell>
          <cell r="DL174">
            <v>4162892430</v>
          </cell>
          <cell r="DM174" t="str">
            <v>Dorcas Gittens</v>
          </cell>
          <cell r="DN174">
            <v>4162896141</v>
          </cell>
          <cell r="DO174">
            <v>35</v>
          </cell>
          <cell r="DP174">
            <v>31</v>
          </cell>
          <cell r="DQ174">
            <v>90417</v>
          </cell>
          <cell r="DR174" t="str">
            <v>111 Grangeway Ave SCARBOROUGH ON M1H3E9</v>
          </cell>
          <cell r="DS174" t="str">
            <v>111GrangewayAveSCARBOROUGHONM1H3E9</v>
          </cell>
          <cell r="DT174">
            <v>38</v>
          </cell>
          <cell r="DU174">
            <v>6</v>
          </cell>
          <cell r="DV174">
            <v>3</v>
          </cell>
        </row>
        <row r="175">
          <cell r="DE175">
            <v>519</v>
          </cell>
          <cell r="DF175" t="str">
            <v>975 PAISLEY RD-UNIT 975A</v>
          </cell>
          <cell r="DG175" t="str">
            <v>GUELPH</v>
          </cell>
          <cell r="DH175" t="str">
            <v>ON</v>
          </cell>
          <cell r="DI175" t="str">
            <v>N1K1X6</v>
          </cell>
          <cell r="DJ175">
            <v>41946</v>
          </cell>
          <cell r="DK175" t="str">
            <v>Jason Cooper</v>
          </cell>
          <cell r="DL175">
            <v>5197678290</v>
          </cell>
          <cell r="DM175" t="str">
            <v>Ryan White</v>
          </cell>
          <cell r="DN175">
            <v>5197678293</v>
          </cell>
          <cell r="DR175" t="str">
            <v>975 PAISLEY RD-UNIT 975A GUELPH ON N1K1X6</v>
          </cell>
          <cell r="DS175" t="str">
            <v>975PAISLEYRD-UNIT975AGUELPHONN1K1X6</v>
          </cell>
          <cell r="DT175">
            <v>25</v>
          </cell>
          <cell r="DU175">
            <v>1</v>
          </cell>
          <cell r="DV175">
            <v>1</v>
          </cell>
        </row>
        <row r="176">
          <cell r="DE176">
            <v>15287</v>
          </cell>
          <cell r="DF176" t="str">
            <v>975 PAISLEY RD-UNIT 975A</v>
          </cell>
          <cell r="DG176" t="str">
            <v>GUELPH</v>
          </cell>
          <cell r="DH176" t="str">
            <v>ON</v>
          </cell>
          <cell r="DI176" t="str">
            <v>N1K1X6</v>
          </cell>
          <cell r="DJ176">
            <v>41946</v>
          </cell>
          <cell r="DR176" t="str">
            <v>975 PAISLEY RD-UNIT 975A GUELPH ON N1K1X6</v>
          </cell>
          <cell r="DS176" t="str">
            <v>975PAISLEYRD-UNIT975AGUELPHONN1K1X6</v>
          </cell>
          <cell r="DT176">
            <v>25</v>
          </cell>
          <cell r="DU176">
            <v>1</v>
          </cell>
          <cell r="DV176">
            <v>1</v>
          </cell>
        </row>
        <row r="177">
          <cell r="DE177">
            <v>742</v>
          </cell>
          <cell r="DF177" t="str">
            <v>3535 NEW ST</v>
          </cell>
          <cell r="DG177" t="str">
            <v>BURLINGTON</v>
          </cell>
          <cell r="DH177" t="str">
            <v>ON</v>
          </cell>
          <cell r="DI177" t="str">
            <v>L7N3W2</v>
          </cell>
          <cell r="DJ177">
            <v>41946</v>
          </cell>
          <cell r="DK177" t="str">
            <v>Sheila White</v>
          </cell>
          <cell r="DL177">
            <v>9056394547</v>
          </cell>
          <cell r="DM177" t="str">
            <v>William Hobson</v>
          </cell>
          <cell r="DN177">
            <v>9056395886</v>
          </cell>
          <cell r="DR177" t="str">
            <v>3535 NEW ST BURLINGTON ON L7N3W2</v>
          </cell>
          <cell r="DS177" t="str">
            <v>3535NEWSTBURLINGTONONL7N3W2</v>
          </cell>
          <cell r="DT177">
            <v>40</v>
          </cell>
          <cell r="DU177" t="str">
            <v xml:space="preserve"> </v>
          </cell>
          <cell r="DV177" t="str">
            <v xml:space="preserve"> </v>
          </cell>
        </row>
        <row r="178">
          <cell r="DE178">
            <v>15432</v>
          </cell>
          <cell r="DF178" t="str">
            <v>2525 Prince Michael Drive</v>
          </cell>
          <cell r="DG178" t="str">
            <v>OAKVILLE</v>
          </cell>
          <cell r="DH178" t="str">
            <v>ON</v>
          </cell>
          <cell r="DI178" t="str">
            <v>L6H0E9</v>
          </cell>
          <cell r="DJ178">
            <v>41946</v>
          </cell>
          <cell r="DK178" t="e">
            <v>#N/A</v>
          </cell>
          <cell r="DL178" t="e">
            <v>#N/A</v>
          </cell>
          <cell r="DM178" t="e">
            <v>#N/A</v>
          </cell>
          <cell r="DN178" t="e">
            <v>#N/A</v>
          </cell>
          <cell r="DR178" t="str">
            <v>2525 Prince Michael Drive OAKVILLE ON L6H0E9</v>
          </cell>
          <cell r="DS178" t="str">
            <v>2525PrinceMichaelDriveOAKVILLEONL6H0E9</v>
          </cell>
          <cell r="DT178">
            <v>5</v>
          </cell>
          <cell r="DU178" t="str">
            <v xml:space="preserve"> </v>
          </cell>
          <cell r="DV178" t="str">
            <v xml:space="preserve"> </v>
          </cell>
        </row>
        <row r="179">
          <cell r="DE179">
            <v>90504</v>
          </cell>
          <cell r="DF179" t="str">
            <v>82 KING ST W</v>
          </cell>
          <cell r="DG179" t="str">
            <v>BROCKVILLE</v>
          </cell>
          <cell r="DH179" t="str">
            <v>ON</v>
          </cell>
          <cell r="DI179" t="str">
            <v>K6V3P9</v>
          </cell>
          <cell r="DJ179">
            <v>41946</v>
          </cell>
          <cell r="DK179" t="e">
            <v>#N/A</v>
          </cell>
          <cell r="DL179" t="e">
            <v>#N/A</v>
          </cell>
          <cell r="DM179" t="e">
            <v>#N/A</v>
          </cell>
          <cell r="DN179" t="e">
            <v>#N/A</v>
          </cell>
          <cell r="DR179" t="str">
            <v>82 KING ST W BROCKVILLE ON K6V3P9</v>
          </cell>
          <cell r="DS179" t="str">
            <v>82KINGSTWBROCKVILLEONK6V3P9</v>
          </cell>
          <cell r="DT179">
            <v>44</v>
          </cell>
          <cell r="DU179" t="str">
            <v xml:space="preserve"> </v>
          </cell>
          <cell r="DV179" t="str">
            <v xml:space="preserve"> </v>
          </cell>
        </row>
        <row r="180">
          <cell r="DE180">
            <v>409</v>
          </cell>
          <cell r="DF180" t="str">
            <v>365 High Tech Rd</v>
          </cell>
          <cell r="DG180" t="str">
            <v>RICHMOND HILL</v>
          </cell>
          <cell r="DH180" t="str">
            <v>ON</v>
          </cell>
          <cell r="DI180" t="str">
            <v>L4B4V9</v>
          </cell>
          <cell r="DJ180">
            <v>41946</v>
          </cell>
          <cell r="DK180" t="str">
            <v>Carol Or</v>
          </cell>
          <cell r="DL180">
            <v>9057642166</v>
          </cell>
          <cell r="DM180" t="str">
            <v>Edna Chan</v>
          </cell>
          <cell r="DN180">
            <v>9057642163</v>
          </cell>
          <cell r="DR180" t="str">
            <v>365 High Tech Rd RICHMOND HILL ON L4B4V9</v>
          </cell>
          <cell r="DS180" t="str">
            <v>365HighTechRdRICHMONDHILLONL4B4V9</v>
          </cell>
          <cell r="DT180">
            <v>26</v>
          </cell>
          <cell r="DU180" t="str">
            <v xml:space="preserve"> </v>
          </cell>
          <cell r="DV180" t="str">
            <v xml:space="preserve"> </v>
          </cell>
        </row>
        <row r="181">
          <cell r="DE181">
            <v>372</v>
          </cell>
          <cell r="DF181" t="str">
            <v>303 MOODIE DR</v>
          </cell>
          <cell r="DG181" t="str">
            <v>NEPEAN</v>
          </cell>
          <cell r="DH181" t="str">
            <v>ON</v>
          </cell>
          <cell r="DI181" t="str">
            <v>K2H9R4</v>
          </cell>
          <cell r="DJ181">
            <v>41947</v>
          </cell>
          <cell r="DK181" t="e">
            <v>#N/A</v>
          </cell>
          <cell r="DL181" t="e">
            <v>#N/A</v>
          </cell>
          <cell r="DM181" t="str">
            <v>Amy Parnell</v>
          </cell>
          <cell r="DN181">
            <v>6137214644</v>
          </cell>
          <cell r="DR181" t="str">
            <v>303 MOODIE DR NEPEAN ON K2H9R4</v>
          </cell>
          <cell r="DS181" t="str">
            <v>303MOODIEDRNEPEANONK2H9R4</v>
          </cell>
          <cell r="DT181">
            <v>3</v>
          </cell>
          <cell r="DU181">
            <v>2</v>
          </cell>
          <cell r="DV181">
            <v>1</v>
          </cell>
        </row>
        <row r="182">
          <cell r="DE182">
            <v>890</v>
          </cell>
          <cell r="DF182" t="str">
            <v>3068 Mayfield Rd.</v>
          </cell>
          <cell r="DG182" t="str">
            <v>BRAMPTON</v>
          </cell>
          <cell r="DH182" t="str">
            <v>ON</v>
          </cell>
          <cell r="DI182" t="str">
            <v>L6Z0E3</v>
          </cell>
          <cell r="DJ182">
            <v>41947</v>
          </cell>
          <cell r="DK182" t="str">
            <v>Kimberly Cooper</v>
          </cell>
          <cell r="DL182">
            <v>9054954502</v>
          </cell>
          <cell r="DM182" t="str">
            <v>Marco Hayden Garcia</v>
          </cell>
          <cell r="DN182">
            <v>9059702091</v>
          </cell>
          <cell r="DR182" t="str">
            <v>3068 Mayfield Rd. BRAMPTON ON L6Z0E3</v>
          </cell>
          <cell r="DS182" t="str">
            <v>3068MayfieldRd.BRAMPTONONL6Z0E3</v>
          </cell>
          <cell r="DT182" t="str">
            <v xml:space="preserve"> </v>
          </cell>
          <cell r="DU182" t="str">
            <v xml:space="preserve"> </v>
          </cell>
          <cell r="DV182" t="str">
            <v xml:space="preserve"> </v>
          </cell>
        </row>
        <row r="183">
          <cell r="DE183">
            <v>1651</v>
          </cell>
          <cell r="DF183" t="str">
            <v>195 PRINCIPALE STREET</v>
          </cell>
          <cell r="DG183" t="str">
            <v>GRANBY</v>
          </cell>
          <cell r="DH183" t="str">
            <v>ON</v>
          </cell>
          <cell r="DI183" t="str">
            <v>J2G2V7</v>
          </cell>
          <cell r="DJ183">
            <v>41947</v>
          </cell>
          <cell r="DK183" t="str">
            <v>Lynda Monast</v>
          </cell>
          <cell r="DL183">
            <v>4503758113</v>
          </cell>
          <cell r="DM183" t="str">
            <v>Louise Brochu</v>
          </cell>
          <cell r="DN183">
            <v>4503758121</v>
          </cell>
          <cell r="DR183" t="str">
            <v>195 PRINCIPALE STREET GRANBY ON J2G2V7</v>
          </cell>
          <cell r="DS183" t="str">
            <v>195PRINCIPALESTREETGRANBYONJ2G2V7</v>
          </cell>
          <cell r="DT183" t="str">
            <v xml:space="preserve"> </v>
          </cell>
          <cell r="DU183" t="str">
            <v xml:space="preserve"> </v>
          </cell>
          <cell r="DV183" t="str">
            <v xml:space="preserve"> </v>
          </cell>
        </row>
        <row r="184">
          <cell r="DE184">
            <v>1092</v>
          </cell>
          <cell r="DF184" t="str">
            <v>1380 SECOND ST E</v>
          </cell>
          <cell r="DG184" t="str">
            <v>CORNWALL</v>
          </cell>
          <cell r="DH184" t="str">
            <v>ON</v>
          </cell>
          <cell r="DI184" t="str">
            <v>K6H2B8</v>
          </cell>
          <cell r="DJ184" t="str">
            <v xml:space="preserve"> </v>
          </cell>
          <cell r="DK184" t="e">
            <v>#N/A</v>
          </cell>
          <cell r="DL184" t="e">
            <v>#N/A</v>
          </cell>
          <cell r="DM184" t="str">
            <v>Gail Gaudet</v>
          </cell>
          <cell r="DN184">
            <v>6139326713</v>
          </cell>
          <cell r="DR184" t="str">
            <v>1380 SECOND ST E CORNWALL ON K6H2B8</v>
          </cell>
          <cell r="DS184" t="str">
            <v>1380SECONDSTECORNWALLONK6H2B8</v>
          </cell>
          <cell r="DT184">
            <v>20</v>
          </cell>
          <cell r="DU184" t="str">
            <v xml:space="preserve"> </v>
          </cell>
          <cell r="DV184" t="str">
            <v xml:space="preserve"> </v>
          </cell>
        </row>
        <row r="185">
          <cell r="DE185">
            <v>313</v>
          </cell>
          <cell r="DF185" t="str">
            <v>60 Copper Creek Dr.</v>
          </cell>
          <cell r="DG185" t="str">
            <v>Markham</v>
          </cell>
          <cell r="DH185" t="str">
            <v>ON</v>
          </cell>
          <cell r="DI185" t="str">
            <v>L6B0P2</v>
          </cell>
          <cell r="DJ185">
            <v>41948</v>
          </cell>
          <cell r="DK185" t="str">
            <v>Debbie Amicone</v>
          </cell>
          <cell r="DL185">
            <v>9052943913</v>
          </cell>
          <cell r="DM185" t="str">
            <v>Ria Ragbir</v>
          </cell>
          <cell r="DN185">
            <v>9052943448</v>
          </cell>
          <cell r="DR185" t="str">
            <v>60 Copper Creek Dr. Markham ON L6B0P2</v>
          </cell>
          <cell r="DS185" t="str">
            <v>60CopperCreekDr.MarkhamONL6B0P2</v>
          </cell>
          <cell r="DT185" t="str">
            <v xml:space="preserve"> </v>
          </cell>
          <cell r="DU185" t="str">
            <v xml:space="preserve"> </v>
          </cell>
          <cell r="DV185" t="str">
            <v xml:space="preserve"> </v>
          </cell>
        </row>
        <row r="186">
          <cell r="DE186">
            <v>6302</v>
          </cell>
          <cell r="DF186" t="str">
            <v>1233 THE QUEENSWAY</v>
          </cell>
          <cell r="DG186" t="str">
            <v>ETOBICOKE</v>
          </cell>
          <cell r="DH186" t="str">
            <v>ON</v>
          </cell>
          <cell r="DI186" t="str">
            <v>M8Z1S1</v>
          </cell>
          <cell r="DJ186">
            <v>41948</v>
          </cell>
          <cell r="DK186" t="str">
            <v>Sajid Khan</v>
          </cell>
          <cell r="DL186">
            <v>4162538484</v>
          </cell>
          <cell r="DM186" t="str">
            <v>Luis Herranz</v>
          </cell>
          <cell r="DN186">
            <v>4162538471</v>
          </cell>
          <cell r="DR186" t="str">
            <v>1233 THE QUEENSWAY ETOBICOKE ON M8Z1S1</v>
          </cell>
          <cell r="DS186" t="str">
            <v>1233THEQUEENSWAYETOBICOKEONM8Z1S1</v>
          </cell>
          <cell r="DT186">
            <v>48</v>
          </cell>
          <cell r="DU186" t="str">
            <v xml:space="preserve"> </v>
          </cell>
          <cell r="DV186" t="str">
            <v xml:space="preserve"> </v>
          </cell>
        </row>
        <row r="187">
          <cell r="DE187">
            <v>7702</v>
          </cell>
          <cell r="DF187" t="str">
            <v>248 KING ST N</v>
          </cell>
          <cell r="DG187" t="str">
            <v>WATERLOO</v>
          </cell>
          <cell r="DH187" t="str">
            <v>ON</v>
          </cell>
          <cell r="DI187" t="str">
            <v>N2J2Y7</v>
          </cell>
          <cell r="DJ187">
            <v>41948</v>
          </cell>
          <cell r="DK187" t="e">
            <v>#N/A</v>
          </cell>
          <cell r="DL187" t="e">
            <v>#N/A</v>
          </cell>
          <cell r="DM187" t="e">
            <v>#N/A</v>
          </cell>
          <cell r="DN187" t="e">
            <v>#N/A</v>
          </cell>
          <cell r="DR187" t="str">
            <v>248 KING ST N WATERLOO ON N2J2Y7</v>
          </cell>
          <cell r="DS187" t="str">
            <v>248KINGSTNWATERLOOONN2J2Y7</v>
          </cell>
          <cell r="DT187">
            <v>5</v>
          </cell>
          <cell r="DU187">
            <v>9</v>
          </cell>
          <cell r="DV187">
            <v>7</v>
          </cell>
        </row>
        <row r="188">
          <cell r="DE188">
            <v>1422</v>
          </cell>
          <cell r="DF188" t="str">
            <v>936 NOTRE DAME ST</v>
          </cell>
          <cell r="DG188" t="str">
            <v>EMBRUN</v>
          </cell>
          <cell r="DH188" t="str">
            <v>ON</v>
          </cell>
          <cell r="DI188" t="str">
            <v>K0A1W0</v>
          </cell>
          <cell r="DJ188">
            <v>41948</v>
          </cell>
          <cell r="DK188" t="str">
            <v>Tara-Lynn Stevenson</v>
          </cell>
          <cell r="DL188">
            <v>6134432369</v>
          </cell>
          <cell r="DM188" t="str">
            <v>Stephanie Wathier</v>
          </cell>
          <cell r="DN188">
            <v>6134432470</v>
          </cell>
          <cell r="DR188" t="str">
            <v>936 NOTRE DAME ST EMBRUN ON K0A1W0</v>
          </cell>
          <cell r="DS188" t="str">
            <v>936NOTREDAMESTEMBRUNONK0A1W0</v>
          </cell>
          <cell r="DT188">
            <v>4</v>
          </cell>
          <cell r="DU188" t="str">
            <v xml:space="preserve"> </v>
          </cell>
          <cell r="DV188" t="str">
            <v xml:space="preserve"> </v>
          </cell>
        </row>
        <row r="189">
          <cell r="DE189">
            <v>1098</v>
          </cell>
          <cell r="DF189" t="str">
            <v>4120 Strandherd Drive</v>
          </cell>
          <cell r="DG189" t="str">
            <v>NEPEAN</v>
          </cell>
          <cell r="DH189" t="str">
            <v>ON</v>
          </cell>
          <cell r="DI189" t="str">
            <v>K2J0V2</v>
          </cell>
          <cell r="DJ189">
            <v>41949</v>
          </cell>
          <cell r="DK189" t="str">
            <v>Martha Dreier</v>
          </cell>
          <cell r="DL189">
            <v>6138257299</v>
          </cell>
          <cell r="DM189" t="e">
            <v>#N/A</v>
          </cell>
          <cell r="DN189" t="e">
            <v>#N/A</v>
          </cell>
          <cell r="DR189" t="str">
            <v>4120 Strandherd Drive NEPEAN ON K2J0V2</v>
          </cell>
          <cell r="DS189" t="str">
            <v>4120StrandherdDriveNEPEANONK2J0V2</v>
          </cell>
          <cell r="DT189" t="str">
            <v xml:space="preserve"> </v>
          </cell>
          <cell r="DU189" t="str">
            <v xml:space="preserve"> </v>
          </cell>
          <cell r="DV189" t="str">
            <v xml:space="preserve"> </v>
          </cell>
        </row>
        <row r="190">
          <cell r="DE190">
            <v>9985</v>
          </cell>
          <cell r="DF190" t="str">
            <v>564 HWY 132 SERVICE RD-SUITE 800</v>
          </cell>
          <cell r="DG190" t="str">
            <v>SAINT-CONSTANT</v>
          </cell>
          <cell r="DH190" t="str">
            <v>ON</v>
          </cell>
          <cell r="DI190" t="str">
            <v>J5A2S6</v>
          </cell>
          <cell r="DJ190">
            <v>41949</v>
          </cell>
          <cell r="DK190" t="str">
            <v>Eric Castro</v>
          </cell>
          <cell r="DL190">
            <v>4506356440</v>
          </cell>
          <cell r="DM190" t="e">
            <v>#N/A</v>
          </cell>
          <cell r="DN190" t="e">
            <v>#N/A</v>
          </cell>
          <cell r="DR190" t="str">
            <v>564 HWY 132 SERVICE RD-SUITE 800 SAINT-CONSTANT ON J5A2S6</v>
          </cell>
          <cell r="DS190" t="str">
            <v>564HWY132SERVICERD-SUITE800SAINT-CONSTANTONJ5A2S6</v>
          </cell>
          <cell r="DT190" t="str">
            <v xml:space="preserve"> </v>
          </cell>
          <cell r="DU190" t="str">
            <v xml:space="preserve"> </v>
          </cell>
          <cell r="DV190" t="str">
            <v xml:space="preserve"> </v>
          </cell>
        </row>
        <row r="191">
          <cell r="DE191">
            <v>192</v>
          </cell>
          <cell r="DF191" t="str">
            <v>3300 HIGHWAY 7-SUITE 100 , CONCORD , ON, L4K 4M3</v>
          </cell>
          <cell r="DG191" t="str">
            <v>Concord</v>
          </cell>
          <cell r="DH191" t="str">
            <v>ON</v>
          </cell>
          <cell r="DI191" t="str">
            <v>L4K4M3</v>
          </cell>
          <cell r="DJ191">
            <v>41949</v>
          </cell>
          <cell r="DK191" t="str">
            <v>Justin Field</v>
          </cell>
          <cell r="DL191">
            <v>9057383259</v>
          </cell>
          <cell r="DM191" t="str">
            <v>Sabreena Moonsee</v>
          </cell>
          <cell r="DN191">
            <v>9057383223</v>
          </cell>
          <cell r="DR191" t="str">
            <v>3300 HIGHWAY 7-SUITE 100 , CONCORD , ON, L4K 4M3 Concord ON L4K4M3</v>
          </cell>
          <cell r="DS191" t="str">
            <v>3300HIGHWAY7-SUITE100,CONCORD,ON,L4K4M3ConcordONL4K4M3</v>
          </cell>
          <cell r="DT191" t="str">
            <v xml:space="preserve"> </v>
          </cell>
          <cell r="DU191" t="str">
            <v xml:space="preserve"> </v>
          </cell>
          <cell r="DV191" t="str">
            <v xml:space="preserve"> </v>
          </cell>
        </row>
        <row r="192">
          <cell r="DE192">
            <v>13152</v>
          </cell>
          <cell r="DF192" t="str">
            <v>3300 HIGHWAY 7-SUITE 320 , CONCORD , ON, L4K 4M3</v>
          </cell>
          <cell r="DH192" t="str">
            <v>ON</v>
          </cell>
          <cell r="DJ192">
            <v>41949</v>
          </cell>
          <cell r="DK192" t="e">
            <v>#N/A</v>
          </cell>
          <cell r="DL192" t="e">
            <v>#N/A</v>
          </cell>
          <cell r="DM192" t="e">
            <v>#N/A</v>
          </cell>
          <cell r="DN192" t="e">
            <v>#N/A</v>
          </cell>
          <cell r="DR192" t="str">
            <v xml:space="preserve">3300 HIGHWAY 7-SUITE 320 , CONCORD , ON, L4K 4M3  ON </v>
          </cell>
          <cell r="DS192" t="str">
            <v>3300HIGHWAY7-SUITE320,CONCORD,ON,L4K4M3ON</v>
          </cell>
          <cell r="DT192" t="str">
            <v xml:space="preserve"> </v>
          </cell>
          <cell r="DU192" t="str">
            <v xml:space="preserve"> </v>
          </cell>
          <cell r="DV192" t="str">
            <v xml:space="preserve"> </v>
          </cell>
        </row>
        <row r="193">
          <cell r="DE193">
            <v>1678</v>
          </cell>
          <cell r="DF193" t="str">
            <v>7020 Saint Barbara Blvd</v>
          </cell>
          <cell r="DG193" t="str">
            <v>Mississauga</v>
          </cell>
          <cell r="DH193" t="str">
            <v>ON</v>
          </cell>
          <cell r="DI193" t="str">
            <v>L5W0E6</v>
          </cell>
          <cell r="DJ193">
            <v>41949</v>
          </cell>
          <cell r="DK193" t="e">
            <v>#N/A</v>
          </cell>
          <cell r="DL193" t="e">
            <v>#N/A</v>
          </cell>
          <cell r="DM193" t="str">
            <v>Ceyion King</v>
          </cell>
          <cell r="DN193">
            <v>9055657840</v>
          </cell>
          <cell r="DR193" t="str">
            <v>7020 Saint Barbara Blvd Mississauga ON L5W0E6</v>
          </cell>
          <cell r="DS193" t="str">
            <v>7020SaintBarbaraBlvdMississaugaONL5W0E6</v>
          </cell>
          <cell r="DT193">
            <v>4</v>
          </cell>
          <cell r="DU193">
            <v>29</v>
          </cell>
          <cell r="DV193">
            <v>10</v>
          </cell>
        </row>
        <row r="194">
          <cell r="DE194">
            <v>982</v>
          </cell>
          <cell r="DF194" t="str">
            <v>68 VICTORIA ST</v>
          </cell>
          <cell r="DG194" t="str">
            <v>CLINTON</v>
          </cell>
          <cell r="DH194" t="str">
            <v>ON</v>
          </cell>
          <cell r="DI194" t="str">
            <v>N0M1L0</v>
          </cell>
          <cell r="DJ194" t="str">
            <v xml:space="preserve"> </v>
          </cell>
          <cell r="DK194" t="e">
            <v>#N/A</v>
          </cell>
          <cell r="DL194" t="e">
            <v>#N/A</v>
          </cell>
          <cell r="DM194" t="e">
            <v>#N/A</v>
          </cell>
          <cell r="DN194" t="e">
            <v>#N/A</v>
          </cell>
          <cell r="DR194" t="str">
            <v>68 VICTORIA ST CLINTON ON N0M1L0</v>
          </cell>
          <cell r="DS194" t="str">
            <v>68VICTORIASTCLINTONONN0M1L0</v>
          </cell>
          <cell r="DT194">
            <v>3</v>
          </cell>
          <cell r="DU194" t="str">
            <v xml:space="preserve"> </v>
          </cell>
          <cell r="DV194" t="str">
            <v xml:space="preserve"> </v>
          </cell>
        </row>
        <row r="195">
          <cell r="DE195">
            <v>316</v>
          </cell>
          <cell r="DF195" t="str">
            <v>670 KINGSTON RD-UNIT 109</v>
          </cell>
          <cell r="DG195" t="str">
            <v>PICKERING</v>
          </cell>
          <cell r="DH195" t="str">
            <v>ON</v>
          </cell>
          <cell r="DI195" t="str">
            <v>L1V1A6</v>
          </cell>
          <cell r="DJ195">
            <v>41953</v>
          </cell>
          <cell r="DK195" t="str">
            <v>Seniha Ceylan</v>
          </cell>
          <cell r="DL195">
            <v>9054207909</v>
          </cell>
          <cell r="DM195" t="str">
            <v>Shari Phillips</v>
          </cell>
          <cell r="DN195">
            <v>9054207908</v>
          </cell>
          <cell r="DR195" t="str">
            <v>670 KINGSTON RD-UNIT 109 PICKERING ON L1V1A6</v>
          </cell>
          <cell r="DS195" t="str">
            <v>670KINGSTONRD-UNIT109PICKERINGONL1V1A6</v>
          </cell>
          <cell r="DT195" t="str">
            <v xml:space="preserve"> </v>
          </cell>
          <cell r="DU195" t="str">
            <v xml:space="preserve"> </v>
          </cell>
          <cell r="DV195" t="str">
            <v xml:space="preserve"> </v>
          </cell>
        </row>
        <row r="196">
          <cell r="DE196">
            <v>476</v>
          </cell>
          <cell r="DF196" t="str">
            <v>55A BRYNE DR</v>
          </cell>
          <cell r="DG196" t="str">
            <v>BARRIE</v>
          </cell>
          <cell r="DH196" t="str">
            <v>ON</v>
          </cell>
          <cell r="DI196" t="str">
            <v>L4N8V8</v>
          </cell>
          <cell r="DJ196">
            <v>41953</v>
          </cell>
          <cell r="DK196" t="str">
            <v>Jessica Oliveira</v>
          </cell>
          <cell r="DL196">
            <v>7057257888</v>
          </cell>
          <cell r="DM196" t="e">
            <v>#N/A</v>
          </cell>
          <cell r="DN196" t="e">
            <v>#N/A</v>
          </cell>
          <cell r="DR196" t="str">
            <v>55A BRYNE DR BARRIE ON L4N8V8</v>
          </cell>
          <cell r="DS196" t="str">
            <v>55ABRYNEDRBARRIEONL4N8V8</v>
          </cell>
          <cell r="DT196">
            <v>19</v>
          </cell>
          <cell r="DU196" t="str">
            <v xml:space="preserve"> </v>
          </cell>
          <cell r="DV196" t="str">
            <v xml:space="preserve"> </v>
          </cell>
        </row>
        <row r="197">
          <cell r="DE197">
            <v>752</v>
          </cell>
          <cell r="DF197" t="str">
            <v>2201 BRANT ST-UNIT 23</v>
          </cell>
          <cell r="DG197" t="str">
            <v>BURLINGTON</v>
          </cell>
          <cell r="DH197" t="str">
            <v>ON</v>
          </cell>
          <cell r="DI197" t="str">
            <v>L7P3N8</v>
          </cell>
          <cell r="DJ197">
            <v>41953</v>
          </cell>
          <cell r="DK197" t="str">
            <v>Colleen Mamede</v>
          </cell>
          <cell r="DL197">
            <v>9053351692</v>
          </cell>
          <cell r="DM197" t="str">
            <v>Lisa Haldenby</v>
          </cell>
          <cell r="DN197">
            <v>9053351452</v>
          </cell>
          <cell r="DR197" t="str">
            <v>2201 BRANT ST-UNIT 23 BURLINGTON ON L7P3N8</v>
          </cell>
          <cell r="DS197" t="str">
            <v>2201BRANTST-UNIT23BURLINGTONONL7P3N8</v>
          </cell>
          <cell r="DT197" t="str">
            <v xml:space="preserve"> </v>
          </cell>
          <cell r="DU197" t="str">
            <v xml:space="preserve"> </v>
          </cell>
          <cell r="DV197" t="str">
            <v xml:space="preserve"> </v>
          </cell>
        </row>
        <row r="198">
          <cell r="DE198">
            <v>7171</v>
          </cell>
          <cell r="DF198" t="str">
            <v>321 BOUL ST JEAN</v>
          </cell>
          <cell r="DG198" t="str">
            <v>Pointe Claire</v>
          </cell>
          <cell r="DH198" t="str">
            <v>ON</v>
          </cell>
          <cell r="DI198" t="str">
            <v>H9R3J1</v>
          </cell>
          <cell r="DJ198">
            <v>41953</v>
          </cell>
          <cell r="DK198" t="str">
            <v>Karen Kroon</v>
          </cell>
          <cell r="DL198">
            <v>5146305022</v>
          </cell>
          <cell r="DM198" t="str">
            <v>Caroline Lemieux</v>
          </cell>
          <cell r="DN198">
            <v>5146308446</v>
          </cell>
          <cell r="DR198" t="str">
            <v>321 BOUL ST JEAN Pointe Claire ON H9R3J1</v>
          </cell>
          <cell r="DS198" t="str">
            <v>321BOULSTJEANPointeClaireONH9R3J1</v>
          </cell>
          <cell r="DT198" t="str">
            <v xml:space="preserve"> </v>
          </cell>
          <cell r="DU198" t="str">
            <v xml:space="preserve"> </v>
          </cell>
          <cell r="DV198" t="str">
            <v xml:space="preserve"> </v>
          </cell>
        </row>
        <row r="199">
          <cell r="DE199">
            <v>6781</v>
          </cell>
          <cell r="DF199" t="str">
            <v>1427 GRAHAM BLVD</v>
          </cell>
          <cell r="DG199" t="str">
            <v>MONT-ROYAL</v>
          </cell>
          <cell r="DH199" t="str">
            <v>ON</v>
          </cell>
          <cell r="DI199" t="str">
            <v>H3P3M9</v>
          </cell>
          <cell r="DJ199">
            <v>41953</v>
          </cell>
          <cell r="DK199" t="str">
            <v>Athina Maroudas-Couris</v>
          </cell>
          <cell r="DL199">
            <v>5143403083</v>
          </cell>
          <cell r="DM199" t="str">
            <v>Silvia Vadacchino</v>
          </cell>
          <cell r="DN199">
            <v>5143403088</v>
          </cell>
          <cell r="DR199" t="str">
            <v>1427 GRAHAM BLVD MONT-ROYAL ON H3P3M9</v>
          </cell>
          <cell r="DS199" t="str">
            <v>1427GRAHAMBLVDMONT-ROYALONH3P3M9</v>
          </cell>
          <cell r="DT199" t="str">
            <v xml:space="preserve"> </v>
          </cell>
          <cell r="DU199" t="str">
            <v xml:space="preserve"> </v>
          </cell>
          <cell r="DV199" t="str">
            <v xml:space="preserve"> </v>
          </cell>
        </row>
        <row r="200">
          <cell r="DE200">
            <v>2064</v>
          </cell>
          <cell r="DF200" t="str">
            <v>11805 BRAMALEA RD</v>
          </cell>
          <cell r="DG200" t="str">
            <v>Brampton</v>
          </cell>
          <cell r="DH200" t="str">
            <v>ON</v>
          </cell>
          <cell r="DI200" t="str">
            <v>L6R3S9</v>
          </cell>
          <cell r="DJ200">
            <v>41953</v>
          </cell>
          <cell r="DK200" t="str">
            <v>Satrohan Singh</v>
          </cell>
          <cell r="DL200">
            <v>9054942070</v>
          </cell>
          <cell r="DM200" t="str">
            <v>Patricia McEntee-Dunne</v>
          </cell>
          <cell r="DN200">
            <v>9054942061</v>
          </cell>
          <cell r="DR200" t="str">
            <v>11805 BRAMALEA RD Brampton ON L6R3S9</v>
          </cell>
          <cell r="DS200" t="str">
            <v>11805BRAMALEARDBramptonONL6R3S9</v>
          </cell>
          <cell r="DT200">
            <v>5</v>
          </cell>
          <cell r="DU200" t="str">
            <v xml:space="preserve"> </v>
          </cell>
          <cell r="DV200" t="str">
            <v xml:space="preserve"> </v>
          </cell>
        </row>
        <row r="201">
          <cell r="DE201">
            <v>3562</v>
          </cell>
          <cell r="DF201" t="str">
            <v>136 BROADWAY Ave</v>
          </cell>
          <cell r="DG201" t="str">
            <v>ORANGEVILLE</v>
          </cell>
          <cell r="DH201" t="str">
            <v>ON</v>
          </cell>
          <cell r="DI201" t="str">
            <v>L9W1J9</v>
          </cell>
          <cell r="DJ201">
            <v>41953</v>
          </cell>
          <cell r="DK201" t="str">
            <v>David Logan</v>
          </cell>
          <cell r="DL201">
            <v>5199412365</v>
          </cell>
          <cell r="DM201" t="str">
            <v>Maria Hashem</v>
          </cell>
          <cell r="DN201">
            <v>5199412794</v>
          </cell>
          <cell r="DR201" t="str">
            <v>136 BROADWAY Ave ORANGEVILLE ON L9W1J9</v>
          </cell>
          <cell r="DS201" t="str">
            <v>136BROADWAYAveORANGEVILLEONL9W1J9</v>
          </cell>
          <cell r="DT201">
            <v>6</v>
          </cell>
          <cell r="DU201">
            <v>5</v>
          </cell>
          <cell r="DV201">
            <v>1</v>
          </cell>
        </row>
        <row r="202">
          <cell r="DE202">
            <v>1556</v>
          </cell>
          <cell r="DF202" t="str">
            <v>2164 Montreal Road</v>
          </cell>
          <cell r="DG202" t="str">
            <v>Ottawa</v>
          </cell>
          <cell r="DH202" t="str">
            <v>ON</v>
          </cell>
          <cell r="DI202" t="str">
            <v>K1J1G4</v>
          </cell>
          <cell r="DJ202">
            <v>41953</v>
          </cell>
          <cell r="DK202" t="e">
            <v>#N/A</v>
          </cell>
          <cell r="DL202" t="e">
            <v>#N/A</v>
          </cell>
          <cell r="DM202" t="e">
            <v>#N/A</v>
          </cell>
          <cell r="DN202" t="e">
            <v>#N/A</v>
          </cell>
          <cell r="DR202" t="str">
            <v>2164 Montreal Road Ottawa ON K1J1G4</v>
          </cell>
          <cell r="DS202" t="str">
            <v>2164MontrealRoadOttawaONK1J1G4</v>
          </cell>
          <cell r="DT202" t="str">
            <v xml:space="preserve"> </v>
          </cell>
          <cell r="DU202" t="str">
            <v xml:space="preserve"> </v>
          </cell>
          <cell r="DV202" t="str">
            <v xml:space="preserve"> </v>
          </cell>
        </row>
        <row r="203">
          <cell r="DE203">
            <v>1614</v>
          </cell>
          <cell r="DF203" t="str">
            <v>71 Clearview Market Way</v>
          </cell>
          <cell r="DG203" t="str">
            <v>Red Deer</v>
          </cell>
          <cell r="DH203" t="str">
            <v>Alberta</v>
          </cell>
          <cell r="DI203" t="str">
            <v>T4P0N1</v>
          </cell>
          <cell r="DJ203">
            <v>41954</v>
          </cell>
          <cell r="DK203" t="str">
            <v>Shirley Seward</v>
          </cell>
          <cell r="DL203">
            <v>4037544408</v>
          </cell>
          <cell r="DM203" t="str">
            <v>Shelly Oldford</v>
          </cell>
          <cell r="DN203">
            <v>4037544412</v>
          </cell>
          <cell r="DR203" t="str">
            <v>71 Clearview Market Way Red Deer Alberta T4P0N1</v>
          </cell>
          <cell r="DS203" t="str">
            <v>71ClearviewMarketWayRedDeerAlbertaT4P0N1</v>
          </cell>
          <cell r="DT203" t="str">
            <v xml:space="preserve"> </v>
          </cell>
          <cell r="DU203" t="str">
            <v xml:space="preserve"> </v>
          </cell>
          <cell r="DV203" t="str">
            <v xml:space="preserve"> </v>
          </cell>
        </row>
        <row r="204">
          <cell r="DE204">
            <v>9029</v>
          </cell>
          <cell r="DF204" t="str">
            <v>100 Ranch Market Suite 121</v>
          </cell>
          <cell r="DG204" t="str">
            <v>STRATHMORE</v>
          </cell>
          <cell r="DH204" t="str">
            <v>Alberta</v>
          </cell>
          <cell r="DI204" t="str">
            <v>T1P0A8</v>
          </cell>
          <cell r="DJ204">
            <v>41954</v>
          </cell>
          <cell r="DK204" t="str">
            <v>Trevor Pollock</v>
          </cell>
          <cell r="DL204">
            <v>4039341150</v>
          </cell>
          <cell r="DM204" t="str">
            <v>Julie Roszell</v>
          </cell>
          <cell r="DN204">
            <v>4039341152</v>
          </cell>
          <cell r="DR204" t="str">
            <v>100 Ranch Market Suite 121 STRATHMORE Alberta T1P0A8</v>
          </cell>
          <cell r="DS204" t="str">
            <v>100RanchMarketSuite121STRATHMOREAlbertaT1P0A8</v>
          </cell>
          <cell r="DT204" t="str">
            <v xml:space="preserve"> </v>
          </cell>
          <cell r="DU204" t="str">
            <v xml:space="preserve"> </v>
          </cell>
          <cell r="DV204" t="str">
            <v xml:space="preserve"> </v>
          </cell>
        </row>
        <row r="205">
          <cell r="DE205">
            <v>9067</v>
          </cell>
          <cell r="DF205" t="str">
            <v>270 THE KINGSWAY</v>
          </cell>
          <cell r="DG205" t="str">
            <v>Etobicoke</v>
          </cell>
          <cell r="DH205" t="str">
            <v>ON</v>
          </cell>
          <cell r="DI205" t="str">
            <v>M9A3T7</v>
          </cell>
          <cell r="DJ205">
            <v>41954</v>
          </cell>
          <cell r="DK205" t="e">
            <v>#N/A</v>
          </cell>
          <cell r="DL205" t="e">
            <v>#N/A</v>
          </cell>
          <cell r="DM205" t="str">
            <v>Rashmi Kohli</v>
          </cell>
          <cell r="DN205">
            <v>4162395780</v>
          </cell>
          <cell r="DR205" t="str">
            <v>270 THE KINGSWAY Etobicoke ON M9A3T7</v>
          </cell>
          <cell r="DS205" t="str">
            <v>270THEKINGSWAYEtobicokeONM9A3T7</v>
          </cell>
          <cell r="DT205">
            <v>20</v>
          </cell>
          <cell r="DU205" t="str">
            <v xml:space="preserve"> </v>
          </cell>
          <cell r="DV205">
            <v>1</v>
          </cell>
        </row>
        <row r="206">
          <cell r="DE206">
            <v>9847</v>
          </cell>
          <cell r="DF206" t="str">
            <v>800 TAUNTON RD E</v>
          </cell>
          <cell r="DG206" t="str">
            <v>OSHAWA</v>
          </cell>
          <cell r="DH206" t="str">
            <v>ON</v>
          </cell>
          <cell r="DI206" t="str">
            <v>L1H7K5</v>
          </cell>
          <cell r="DJ206">
            <v>41954</v>
          </cell>
          <cell r="DK206" t="str">
            <v>Karen Roberts</v>
          </cell>
          <cell r="DL206">
            <v>9055767914</v>
          </cell>
          <cell r="DM206" t="str">
            <v>Alexander Purich</v>
          </cell>
          <cell r="DN206">
            <v>9055765622</v>
          </cell>
          <cell r="DR206" t="str">
            <v>800 TAUNTON RD E OSHAWA ON L1H7K5</v>
          </cell>
          <cell r="DS206" t="str">
            <v>800TAUNTONRDEOSHAWAONL1H7K5</v>
          </cell>
          <cell r="DT206">
            <v>19</v>
          </cell>
          <cell r="DU206" t="str">
            <v xml:space="preserve"> </v>
          </cell>
          <cell r="DV206" t="str">
            <v xml:space="preserve"> </v>
          </cell>
        </row>
        <row r="207">
          <cell r="DE207">
            <v>9999</v>
          </cell>
          <cell r="DF207" t="str">
            <v>12935 YONGE ST</v>
          </cell>
          <cell r="DG207" t="str">
            <v>RICHMOND HILL</v>
          </cell>
          <cell r="DH207" t="str">
            <v>ON</v>
          </cell>
          <cell r="DI207" t="str">
            <v>L4E0G7</v>
          </cell>
          <cell r="DJ207">
            <v>41954</v>
          </cell>
          <cell r="DK207" t="str">
            <v>Paola Luchenski</v>
          </cell>
          <cell r="DL207">
            <v>9053132031</v>
          </cell>
          <cell r="DM207" t="str">
            <v>Brenda Fernandes</v>
          </cell>
          <cell r="DN207">
            <v>9053132049</v>
          </cell>
          <cell r="DR207" t="str">
            <v>12935 YONGE ST RICHMOND HILL ON L4E0G7</v>
          </cell>
          <cell r="DS207" t="str">
            <v>12935YONGESTRICHMONDHILLONL4E0G7</v>
          </cell>
          <cell r="DT207">
            <v>23</v>
          </cell>
          <cell r="DU207" t="str">
            <v xml:space="preserve"> </v>
          </cell>
          <cell r="DV207" t="str">
            <v xml:space="preserve"> </v>
          </cell>
        </row>
        <row r="208">
          <cell r="DE208">
            <v>361</v>
          </cell>
          <cell r="DF208" t="str">
            <v>106 Beaurepaire Dr.</v>
          </cell>
          <cell r="DG208" t="str">
            <v>BEACONSFIELD</v>
          </cell>
          <cell r="DH208" t="str">
            <v>ON</v>
          </cell>
          <cell r="DI208" t="str">
            <v>H9W0A1</v>
          </cell>
          <cell r="DJ208">
            <v>41954</v>
          </cell>
          <cell r="DK208" t="str">
            <v>Hans Janiak</v>
          </cell>
          <cell r="DL208">
            <v>5146305242</v>
          </cell>
          <cell r="DM208" t="str">
            <v>Julie Leblanc</v>
          </cell>
          <cell r="DN208">
            <v>5146305264</v>
          </cell>
          <cell r="DR208" t="str">
            <v>106 Beaurepaire Dr. BEACONSFIELD ON H9W0A1</v>
          </cell>
          <cell r="DS208" t="str">
            <v>106BeaurepaireDr.BEACONSFIELDONH9W0A1</v>
          </cell>
          <cell r="DT208" t="str">
            <v xml:space="preserve"> </v>
          </cell>
          <cell r="DU208" t="str">
            <v xml:space="preserve"> </v>
          </cell>
          <cell r="DV208" t="str">
            <v xml:space="preserve"> </v>
          </cell>
        </row>
        <row r="209">
          <cell r="DE209">
            <v>5062</v>
          </cell>
          <cell r="DF209" t="str">
            <v>110 DUNDAS ST</v>
          </cell>
          <cell r="DG209" t="str">
            <v>THAMESFORD</v>
          </cell>
          <cell r="DH209" t="str">
            <v>ON</v>
          </cell>
          <cell r="DI209" t="str">
            <v>N0M2M0</v>
          </cell>
          <cell r="DJ209">
            <v>41954</v>
          </cell>
          <cell r="DK209" t="e">
            <v>#N/A</v>
          </cell>
          <cell r="DL209" t="e">
            <v>#N/A</v>
          </cell>
          <cell r="DM209" t="str">
            <v>Sonya Clipperton</v>
          </cell>
          <cell r="DN209">
            <v>5192853566</v>
          </cell>
          <cell r="DR209" t="str">
            <v>110 DUNDAS ST THAMESFORD ON N0M2M0</v>
          </cell>
          <cell r="DS209" t="str">
            <v>110DUNDASSTTHAMESFORDONN0M2M0</v>
          </cell>
          <cell r="DT209" t="str">
            <v xml:space="preserve"> </v>
          </cell>
          <cell r="DU209" t="str">
            <v xml:space="preserve"> </v>
          </cell>
          <cell r="DV209" t="str">
            <v xml:space="preserve"> </v>
          </cell>
        </row>
        <row r="210">
          <cell r="DE210">
            <v>2291</v>
          </cell>
          <cell r="DF210" t="str">
            <v>1500 MONETTE MTEE</v>
          </cell>
          <cell r="DG210" t="str">
            <v>LAVAL</v>
          </cell>
          <cell r="DH210" t="str">
            <v>ON</v>
          </cell>
          <cell r="DI210" t="str">
            <v>H7M5C9</v>
          </cell>
          <cell r="DJ210">
            <v>41954</v>
          </cell>
          <cell r="DK210" t="str">
            <v>Dominique Innamorato</v>
          </cell>
          <cell r="DL210">
            <v>4506679310</v>
          </cell>
          <cell r="DM210" t="str">
            <v>Delia Guerrera</v>
          </cell>
          <cell r="DN210">
            <v>4506672767</v>
          </cell>
          <cell r="DR210" t="str">
            <v>1500 MONETTE MTEE LAVAL ON H7M5C9</v>
          </cell>
          <cell r="DS210" t="str">
            <v>1500MONETTEMTEELAVALONH7M5C9</v>
          </cell>
          <cell r="DT210" t="str">
            <v xml:space="preserve"> </v>
          </cell>
          <cell r="DU210" t="str">
            <v xml:space="preserve"> </v>
          </cell>
          <cell r="DV210" t="str">
            <v xml:space="preserve"> </v>
          </cell>
        </row>
        <row r="211">
          <cell r="DE211">
            <v>6512</v>
          </cell>
          <cell r="DF211" t="str">
            <v>1545 STEELES AVE E</v>
          </cell>
          <cell r="DG211" t="str">
            <v>TORONTO</v>
          </cell>
          <cell r="DH211" t="str">
            <v>ON</v>
          </cell>
          <cell r="DI211" t="str">
            <v>M2M3Y7</v>
          </cell>
          <cell r="DJ211">
            <v>41955</v>
          </cell>
          <cell r="DK211" t="str">
            <v>Lia Karellas</v>
          </cell>
          <cell r="DL211">
            <v>4165128289</v>
          </cell>
          <cell r="DM211" t="e">
            <v>#N/A</v>
          </cell>
          <cell r="DN211" t="e">
            <v>#N/A</v>
          </cell>
          <cell r="DR211" t="str">
            <v>1545 STEELES AVE E TORONTO ON M2M3Y7</v>
          </cell>
          <cell r="DS211" t="str">
            <v>1545STEELESAVEETORONTOONM2M3Y7</v>
          </cell>
          <cell r="DT211">
            <v>14</v>
          </cell>
          <cell r="DU211" t="str">
            <v xml:space="preserve"> </v>
          </cell>
          <cell r="DV211" t="str">
            <v xml:space="preserve"> </v>
          </cell>
        </row>
        <row r="212">
          <cell r="DE212">
            <v>7841</v>
          </cell>
          <cell r="DF212" t="str">
            <v>460 LABELLE ST</v>
          </cell>
          <cell r="DG212" t="str">
            <v>SAINT-JEROME</v>
          </cell>
          <cell r="DH212" t="str">
            <v>ON</v>
          </cell>
          <cell r="DI212" t="str">
            <v>J7Z5L3</v>
          </cell>
          <cell r="DJ212">
            <v>41955</v>
          </cell>
          <cell r="DK212" t="str">
            <v>Michele Filion</v>
          </cell>
          <cell r="DL212">
            <v>4505697742</v>
          </cell>
          <cell r="DM212" t="e">
            <v>#N/A</v>
          </cell>
          <cell r="DN212" t="e">
            <v>#N/A</v>
          </cell>
          <cell r="DR212" t="str">
            <v>460 LABELLE ST SAINT-JEROME ON J7Z5L3</v>
          </cell>
          <cell r="DS212" t="str">
            <v>460LABELLESTSAINT-JEROMEONJ7Z5L3</v>
          </cell>
          <cell r="DT212" t="str">
            <v xml:space="preserve"> </v>
          </cell>
          <cell r="DU212" t="str">
            <v xml:space="preserve"> </v>
          </cell>
          <cell r="DV212" t="str">
            <v xml:space="preserve"> </v>
          </cell>
        </row>
        <row r="213">
          <cell r="DE213">
            <v>8102</v>
          </cell>
          <cell r="DF213" t="str">
            <v>218 SPRINGBANK AVE</v>
          </cell>
          <cell r="DG213" t="str">
            <v>WOODSTOCK</v>
          </cell>
          <cell r="DH213" t="str">
            <v>ON</v>
          </cell>
          <cell r="DI213" t="str">
            <v>N4S7R3</v>
          </cell>
          <cell r="DJ213">
            <v>41955</v>
          </cell>
          <cell r="DK213" t="str">
            <v>Shelley Craig</v>
          </cell>
          <cell r="DL213">
            <v>5195398837</v>
          </cell>
          <cell r="DM213" t="e">
            <v>#N/A</v>
          </cell>
          <cell r="DN213" t="e">
            <v>#N/A</v>
          </cell>
          <cell r="DR213" t="str">
            <v>218 SPRINGBANK AVE WOODSTOCK ON N4S7R3</v>
          </cell>
          <cell r="DS213" t="str">
            <v>218SPRINGBANKAVEWOODSTOCKONN4S7R3</v>
          </cell>
          <cell r="DT213">
            <v>17</v>
          </cell>
          <cell r="DU213" t="str">
            <v xml:space="preserve"> </v>
          </cell>
          <cell r="DV213" t="str">
            <v xml:space="preserve"> </v>
          </cell>
        </row>
        <row r="214">
          <cell r="DE214">
            <v>90505</v>
          </cell>
          <cell r="DF214" t="str">
            <v>10 THIRD ST E</v>
          </cell>
          <cell r="DG214" t="str">
            <v>CORNWALL</v>
          </cell>
          <cell r="DH214" t="str">
            <v>ON</v>
          </cell>
          <cell r="DI214" t="str">
            <v>K6H2C7</v>
          </cell>
          <cell r="DJ214">
            <v>41955</v>
          </cell>
          <cell r="DK214" t="e">
            <v>#N/A</v>
          </cell>
          <cell r="DL214" t="e">
            <v>#N/A</v>
          </cell>
          <cell r="DM214" t="e">
            <v>#N/A</v>
          </cell>
          <cell r="DN214" t="e">
            <v>#N/A</v>
          </cell>
          <cell r="DR214" t="str">
            <v>10 THIRD ST E CORNWALL ON K6H2C7</v>
          </cell>
          <cell r="DS214" t="str">
            <v>10THIRDSTECORNWALLONK6H2C7</v>
          </cell>
          <cell r="DT214">
            <v>7</v>
          </cell>
          <cell r="DU214" t="str">
            <v xml:space="preserve"> </v>
          </cell>
          <cell r="DV214" t="str">
            <v xml:space="preserve"> </v>
          </cell>
        </row>
        <row r="215">
          <cell r="DE215">
            <v>2591</v>
          </cell>
          <cell r="DF215" t="str">
            <v>3900 COTE VERTU-SUITE 101</v>
          </cell>
          <cell r="DG215" t="str">
            <v>ST-LAURENT</v>
          </cell>
          <cell r="DH215" t="str">
            <v>ON</v>
          </cell>
          <cell r="DI215" t="str">
            <v>H4R1V4</v>
          </cell>
          <cell r="DJ215">
            <v>41955</v>
          </cell>
          <cell r="DK215" t="e">
            <v>#N/A</v>
          </cell>
          <cell r="DL215" t="e">
            <v>#N/A</v>
          </cell>
          <cell r="DM215" t="e">
            <v>#N/A</v>
          </cell>
          <cell r="DN215" t="e">
            <v>#N/A</v>
          </cell>
          <cell r="DR215" t="str">
            <v>3900 COTE VERTU-SUITE 101 ST-LAURENT ON H4R1V4</v>
          </cell>
          <cell r="DS215" t="str">
            <v>3900COTEVERTU-SUITE101ST-LAURENTONH4R1V4</v>
          </cell>
          <cell r="DT215" t="str">
            <v xml:space="preserve"> </v>
          </cell>
          <cell r="DU215" t="str">
            <v xml:space="preserve"> </v>
          </cell>
          <cell r="DV215" t="str">
            <v xml:space="preserve"> </v>
          </cell>
        </row>
        <row r="216">
          <cell r="DE216">
            <v>1712</v>
          </cell>
          <cell r="DF216" t="str">
            <v>1 Hurontario Street</v>
          </cell>
          <cell r="DG216" t="str">
            <v>Mississauga</v>
          </cell>
          <cell r="DH216" t="str">
            <v>ON</v>
          </cell>
          <cell r="DI216" t="str">
            <v>M5G0A3</v>
          </cell>
          <cell r="DJ216">
            <v>41955</v>
          </cell>
          <cell r="DK216" t="e">
            <v>#N/A</v>
          </cell>
          <cell r="DL216" t="e">
            <v>#N/A</v>
          </cell>
          <cell r="DM216" t="str">
            <v>Lakshmi Vydianathan</v>
          </cell>
          <cell r="DN216">
            <v>9052714715</v>
          </cell>
          <cell r="DR216" t="str">
            <v>1 Hurontario Street Mississauga ON M5G0A3</v>
          </cell>
          <cell r="DS216" t="str">
            <v>1HurontarioStreetMississaugaONM5G0A3</v>
          </cell>
          <cell r="DT216" t="str">
            <v xml:space="preserve"> </v>
          </cell>
          <cell r="DU216" t="str">
            <v xml:space="preserve"> </v>
          </cell>
          <cell r="DV216" t="str">
            <v xml:space="preserve"> </v>
          </cell>
        </row>
        <row r="217">
          <cell r="DE217">
            <v>90515</v>
          </cell>
          <cell r="DF217" t="str">
            <v>10 FRONT ST S-3RD FLR</v>
          </cell>
          <cell r="DG217" t="str">
            <v>BELLEVILLE</v>
          </cell>
          <cell r="DH217" t="str">
            <v>ON</v>
          </cell>
          <cell r="DI217" t="str">
            <v>K8N2Y3</v>
          </cell>
          <cell r="DJ217">
            <v>41955</v>
          </cell>
          <cell r="DK217" t="e">
            <v>#N/A</v>
          </cell>
          <cell r="DL217" t="e">
            <v>#N/A</v>
          </cell>
          <cell r="DM217" t="e">
            <v>#N/A</v>
          </cell>
          <cell r="DN217" t="e">
            <v>#N/A</v>
          </cell>
          <cell r="DR217" t="str">
            <v>10 FRONT ST S-3RD FLR BELLEVILLE ON K8N2Y3</v>
          </cell>
          <cell r="DS217" t="str">
            <v>10FRONTSTS-3RDFLRBELLEVILLEONK8N2Y3</v>
          </cell>
          <cell r="DT217" t="str">
            <v xml:space="preserve"> </v>
          </cell>
          <cell r="DU217" t="str">
            <v xml:space="preserve"> </v>
          </cell>
          <cell r="DV217" t="str">
            <v xml:space="preserve"> </v>
          </cell>
        </row>
        <row r="218">
          <cell r="DE218">
            <v>1635</v>
          </cell>
          <cell r="DF218" t="str">
            <v>1625 Hillside Ave</v>
          </cell>
          <cell r="DG218" t="str">
            <v>Victoria</v>
          </cell>
          <cell r="DH218" t="str">
            <v>British Columbia</v>
          </cell>
          <cell r="DI218" t="str">
            <v>V8T2C3</v>
          </cell>
          <cell r="DJ218">
            <v>41956</v>
          </cell>
          <cell r="DK218" t="e">
            <v>#N/A</v>
          </cell>
          <cell r="DL218" t="e">
            <v>#N/A</v>
          </cell>
          <cell r="DM218" t="str">
            <v>Emily Timmins</v>
          </cell>
          <cell r="DN218">
            <v>2509841181</v>
          </cell>
          <cell r="DR218" t="str">
            <v>1625 Hillside Ave Victoria British Columbia V8T2C3</v>
          </cell>
          <cell r="DS218" t="str">
            <v>1625HillsideAveVictoriaBritishColumbiaV8T2C3</v>
          </cell>
          <cell r="DT218" t="str">
            <v xml:space="preserve"> </v>
          </cell>
          <cell r="DU218" t="str">
            <v xml:space="preserve"> </v>
          </cell>
          <cell r="DV218" t="str">
            <v xml:space="preserve"> </v>
          </cell>
        </row>
        <row r="219">
          <cell r="DE219">
            <v>2082</v>
          </cell>
          <cell r="DF219" t="str">
            <v>102 Elora St. S.</v>
          </cell>
          <cell r="DG219" t="str">
            <v>HARRISTON</v>
          </cell>
          <cell r="DH219" t="str">
            <v>ON</v>
          </cell>
          <cell r="DI219" t="str">
            <v>N0G1Z0</v>
          </cell>
          <cell r="DJ219">
            <v>41956</v>
          </cell>
          <cell r="DK219" t="e">
            <v>#N/A</v>
          </cell>
          <cell r="DL219" t="e">
            <v>#N/A</v>
          </cell>
          <cell r="DM219" t="e">
            <v>#N/A</v>
          </cell>
          <cell r="DN219" t="e">
            <v>#N/A</v>
          </cell>
          <cell r="DR219" t="str">
            <v>102 Elora St. S. HARRISTON ON N0G1Z0</v>
          </cell>
          <cell r="DS219" t="str">
            <v>102EloraSt.S.HARRISTONONN0G1Z0</v>
          </cell>
          <cell r="DT219" t="str">
            <v xml:space="preserve"> </v>
          </cell>
          <cell r="DU219" t="str">
            <v xml:space="preserve"> </v>
          </cell>
          <cell r="DV219" t="str">
            <v xml:space="preserve"> </v>
          </cell>
        </row>
        <row r="220">
          <cell r="DE220">
            <v>3022</v>
          </cell>
          <cell r="DF220" t="str">
            <v>6570 LONGWOODS RD</v>
          </cell>
          <cell r="DG220" t="str">
            <v>MELBOURNE</v>
          </cell>
          <cell r="DH220" t="str">
            <v>ON</v>
          </cell>
          <cell r="DI220" t="str">
            <v>N0L1T0</v>
          </cell>
          <cell r="DJ220">
            <v>41956</v>
          </cell>
          <cell r="DK220" t="e">
            <v>#N/A</v>
          </cell>
          <cell r="DL220" t="e">
            <v>#N/A</v>
          </cell>
          <cell r="DM220" t="e">
            <v>#N/A</v>
          </cell>
          <cell r="DN220" t="e">
            <v>#N/A</v>
          </cell>
          <cell r="DR220" t="str">
            <v>6570 LONGWOODS RD MELBOURNE ON N0L1T0</v>
          </cell>
          <cell r="DS220" t="str">
            <v>6570LONGWOODSRDMELBOURNEONN0L1T0</v>
          </cell>
          <cell r="DT220">
            <v>1</v>
          </cell>
          <cell r="DU220" t="str">
            <v xml:space="preserve"> </v>
          </cell>
          <cell r="DV220" t="str">
            <v xml:space="preserve"> </v>
          </cell>
        </row>
        <row r="221">
          <cell r="DE221">
            <v>4880</v>
          </cell>
          <cell r="DF221" t="str">
            <v>125 10111 No. 3 Rd</v>
          </cell>
          <cell r="DG221" t="str">
            <v>RICHMOND</v>
          </cell>
          <cell r="DH221" t="str">
            <v>British Columbia</v>
          </cell>
          <cell r="DI221" t="str">
            <v>V7A1W6</v>
          </cell>
          <cell r="DJ221">
            <v>41956</v>
          </cell>
          <cell r="DK221" t="str">
            <v>Rory Barrow</v>
          </cell>
          <cell r="DL221">
            <v>6049815052</v>
          </cell>
          <cell r="DM221" t="str">
            <v>Stacey Vestad</v>
          </cell>
          <cell r="DN221">
            <v>6046684312</v>
          </cell>
          <cell r="DR221" t="str">
            <v>125 10111 No. 3 Rd RICHMOND British Columbia V7A1W6</v>
          </cell>
          <cell r="DS221" t="str">
            <v>12510111No.3RdRICHMONDBritishColumbiaV7A1W6</v>
          </cell>
          <cell r="DT221" t="str">
            <v xml:space="preserve"> </v>
          </cell>
          <cell r="DU221" t="str">
            <v xml:space="preserve"> </v>
          </cell>
          <cell r="DV221" t="str">
            <v xml:space="preserve"> </v>
          </cell>
        </row>
        <row r="222">
          <cell r="DE222">
            <v>5341</v>
          </cell>
          <cell r="DF222" t="str">
            <v>800 du Square Victoria St. RC-04</v>
          </cell>
          <cell r="DG222" t="str">
            <v>MONTREAL</v>
          </cell>
          <cell r="DH222" t="str">
            <v>ON</v>
          </cell>
          <cell r="DI222" t="str">
            <v>H4Z1A1</v>
          </cell>
          <cell r="DJ222">
            <v>41956</v>
          </cell>
          <cell r="DK222" t="str">
            <v>Claudia Iannetta</v>
          </cell>
          <cell r="DL222">
            <v>5148747100</v>
          </cell>
          <cell r="DM222" t="str">
            <v>Sendy-Loo Emmanuel</v>
          </cell>
          <cell r="DN222">
            <v>5148742548</v>
          </cell>
          <cell r="DR222" t="str">
            <v>800 du Square Victoria St. RC-04 MONTREAL ON H4Z1A1</v>
          </cell>
          <cell r="DS222" t="str">
            <v>800duSquareVictoriaSt.RC-04MONTREALONH4Z1A1</v>
          </cell>
          <cell r="DT222" t="str">
            <v xml:space="preserve"> </v>
          </cell>
          <cell r="DU222" t="str">
            <v xml:space="preserve"> </v>
          </cell>
          <cell r="DV222" t="str">
            <v xml:space="preserve"> </v>
          </cell>
        </row>
        <row r="223">
          <cell r="DE223">
            <v>5802</v>
          </cell>
          <cell r="DF223" t="str">
            <v>648 Spadina Ave</v>
          </cell>
          <cell r="DG223" t="str">
            <v>TORONTO</v>
          </cell>
          <cell r="DH223" t="str">
            <v>ON</v>
          </cell>
          <cell r="DI223" t="str">
            <v/>
          </cell>
          <cell r="DJ223">
            <v>41956</v>
          </cell>
          <cell r="DK223" t="str">
            <v>Oliver Catalig</v>
          </cell>
          <cell r="DL223">
            <v>4163135842</v>
          </cell>
          <cell r="DM223" t="str">
            <v>Stephanie Vintimilla</v>
          </cell>
          <cell r="DN223">
            <v>4169747565</v>
          </cell>
          <cell r="DR223" t="str">
            <v xml:space="preserve">648 Spadina Ave TORONTO ON </v>
          </cell>
          <cell r="DS223" t="str">
            <v>648SpadinaAveTORONTOON</v>
          </cell>
          <cell r="DT223" t="str">
            <v xml:space="preserve"> </v>
          </cell>
          <cell r="DU223" t="str">
            <v xml:space="preserve"> </v>
          </cell>
          <cell r="DV223" t="str">
            <v xml:space="preserve"> </v>
          </cell>
        </row>
        <row r="224">
          <cell r="DE224">
            <v>8099</v>
          </cell>
          <cell r="DF224" t="str">
            <v>101 College St.</v>
          </cell>
          <cell r="DG224" t="str">
            <v>Toronto</v>
          </cell>
          <cell r="DH224" t="str">
            <v>ON</v>
          </cell>
          <cell r="DI224" t="str">
            <v>M5G1L7</v>
          </cell>
          <cell r="DJ224">
            <v>41956</v>
          </cell>
          <cell r="DK224" t="str">
            <v>Michael Di Cio</v>
          </cell>
          <cell r="DL224">
            <v>4165421237</v>
          </cell>
          <cell r="DM224" t="str">
            <v>Georgina Ramirez</v>
          </cell>
          <cell r="DN224">
            <v>4165421488</v>
          </cell>
          <cell r="DR224" t="str">
            <v>101 College St. Toronto ON M5G1L7</v>
          </cell>
          <cell r="DS224" t="str">
            <v>101CollegeSt.TorontoONM5G1L7</v>
          </cell>
          <cell r="DT224" t="str">
            <v xml:space="preserve"> </v>
          </cell>
          <cell r="DU224" t="str">
            <v xml:space="preserve"> </v>
          </cell>
          <cell r="DV224" t="str">
            <v xml:space="preserve"> </v>
          </cell>
        </row>
        <row r="225">
          <cell r="DE225">
            <v>236</v>
          </cell>
          <cell r="DF225" t="str">
            <v>99 BANK ST</v>
          </cell>
          <cell r="DG225" t="str">
            <v>Ottawa</v>
          </cell>
          <cell r="DH225" t="str">
            <v>ON</v>
          </cell>
          <cell r="DI225" t="str">
            <v>K1P6B9</v>
          </cell>
          <cell r="DJ225">
            <v>41956</v>
          </cell>
          <cell r="DK225" t="str">
            <v>Trinda Keating</v>
          </cell>
          <cell r="DL225">
            <v>6135644560</v>
          </cell>
          <cell r="DM225" t="str">
            <v>Monique Horne</v>
          </cell>
          <cell r="DN225">
            <v>6135642013</v>
          </cell>
          <cell r="DR225" t="str">
            <v>99 BANK ST Ottawa ON K1P6B9</v>
          </cell>
          <cell r="DS225" t="str">
            <v>99BANKSTOttawaONK1P6B9</v>
          </cell>
          <cell r="DT225">
            <v>19</v>
          </cell>
          <cell r="DU225">
            <v>1</v>
          </cell>
          <cell r="DV225">
            <v>1</v>
          </cell>
        </row>
        <row r="226">
          <cell r="DE226">
            <v>592</v>
          </cell>
          <cell r="DF226" t="str">
            <v>100 JAMIESON PKWY</v>
          </cell>
          <cell r="DG226" t="str">
            <v>CAMBRIDGE</v>
          </cell>
          <cell r="DH226" t="str">
            <v>ON</v>
          </cell>
          <cell r="DI226" t="str">
            <v>N3C4B3</v>
          </cell>
          <cell r="DJ226">
            <v>41960</v>
          </cell>
          <cell r="DK226" t="str">
            <v>Sherry Veg</v>
          </cell>
          <cell r="DL226">
            <v>5197478581</v>
          </cell>
          <cell r="DM226" t="str">
            <v>Wanda Kean</v>
          </cell>
          <cell r="DN226">
            <v>5196586160</v>
          </cell>
          <cell r="DR226" t="str">
            <v>100 JAMIESON PKWY CAMBRIDGE ON N3C4B3</v>
          </cell>
          <cell r="DS226" t="str">
            <v>100JAMIESONPKWYCAMBRIDGEONN3C4B3</v>
          </cell>
          <cell r="DT226">
            <v>19</v>
          </cell>
          <cell r="DU226" t="str">
            <v xml:space="preserve"> </v>
          </cell>
          <cell r="DV226" t="str">
            <v xml:space="preserve"> </v>
          </cell>
        </row>
        <row r="227">
          <cell r="DE227">
            <v>844</v>
          </cell>
          <cell r="DF227" t="str">
            <v>1265 FANSHAWE PARK RD W / 1267 Fanshawe</v>
          </cell>
          <cell r="DG227" t="str">
            <v>LONDON</v>
          </cell>
          <cell r="DH227" t="str">
            <v>ON</v>
          </cell>
          <cell r="DI227" t="str">
            <v>N6G0G4</v>
          </cell>
          <cell r="DJ227">
            <v>41960</v>
          </cell>
          <cell r="DK227" t="str">
            <v>Joanne Haley</v>
          </cell>
          <cell r="DL227">
            <v>5194725053</v>
          </cell>
          <cell r="DM227" t="str">
            <v>Eric Mumby</v>
          </cell>
          <cell r="DN227">
            <v>5194726490</v>
          </cell>
          <cell r="DR227" t="str">
            <v>1265 FANSHAWE PARK RD W / 1267 Fanshawe LONDON ON N6G0G4</v>
          </cell>
          <cell r="DS227" t="str">
            <v>1265FANSHAWEPARKRDW/1267FanshaweLONDONONN6G0G4</v>
          </cell>
          <cell r="DT227" t="str">
            <v xml:space="preserve"> </v>
          </cell>
          <cell r="DU227" t="str">
            <v xml:space="preserve"> </v>
          </cell>
          <cell r="DV227" t="str">
            <v xml:space="preserve"> </v>
          </cell>
        </row>
        <row r="228">
          <cell r="DE228">
            <v>5179</v>
          </cell>
          <cell r="DF228" t="str">
            <v>11604 104TH AVE NW</v>
          </cell>
          <cell r="DG228" t="str">
            <v>EDMONTON</v>
          </cell>
          <cell r="DH228" t="str">
            <v>Alberta</v>
          </cell>
          <cell r="DI228" t="str">
            <v>T5K2T7</v>
          </cell>
          <cell r="DJ228">
            <v>41960</v>
          </cell>
          <cell r="DK228" t="str">
            <v>Lise Lepine</v>
          </cell>
          <cell r="DL228">
            <v>7804486731</v>
          </cell>
          <cell r="DM228" t="str">
            <v>April Lane</v>
          </cell>
          <cell r="DN228">
            <v>7804486342</v>
          </cell>
          <cell r="DR228" t="str">
            <v>11604 104TH AVE NW EDMONTON Alberta T5K2T7</v>
          </cell>
          <cell r="DS228" t="str">
            <v>11604104THAVENWEDMONTONAlbertaT5K2T7</v>
          </cell>
          <cell r="DT228" t="str">
            <v xml:space="preserve"> </v>
          </cell>
          <cell r="DU228" t="str">
            <v xml:space="preserve"> </v>
          </cell>
          <cell r="DV228" t="str">
            <v xml:space="preserve"> </v>
          </cell>
        </row>
        <row r="229">
          <cell r="DE229">
            <v>6141</v>
          </cell>
          <cell r="DF229" t="str">
            <v>6510 AVE SOMERLED</v>
          </cell>
          <cell r="DG229" t="str">
            <v>MONTREAL</v>
          </cell>
          <cell r="DH229" t="str">
            <v>ON</v>
          </cell>
          <cell r="DI229" t="str">
            <v>H4V1S8</v>
          </cell>
          <cell r="DJ229">
            <v>41960</v>
          </cell>
          <cell r="DK229" t="str">
            <v>Dominique Cyr</v>
          </cell>
          <cell r="DL229">
            <v>5148746363</v>
          </cell>
          <cell r="DM229" t="str">
            <v>Olivier Decobert</v>
          </cell>
          <cell r="DN229">
            <v>5148748429</v>
          </cell>
          <cell r="DR229" t="str">
            <v>6510 AVE SOMERLED MONTREAL ON H4V1S8</v>
          </cell>
          <cell r="DS229" t="str">
            <v>6510AVESOMERLEDMONTREALONH4V1S8</v>
          </cell>
          <cell r="DT229" t="str">
            <v xml:space="preserve"> </v>
          </cell>
          <cell r="DU229" t="str">
            <v xml:space="preserve"> </v>
          </cell>
          <cell r="DV229" t="str">
            <v xml:space="preserve"> </v>
          </cell>
        </row>
        <row r="230">
          <cell r="DE230">
            <v>6807</v>
          </cell>
          <cell r="DF230" t="str">
            <v>2350 MCPHILLIPS ST</v>
          </cell>
          <cell r="DG230" t="str">
            <v>WINNIPEG</v>
          </cell>
          <cell r="DH230" t="str">
            <v>Manitoba</v>
          </cell>
          <cell r="DI230" t="str">
            <v>R2V4J6</v>
          </cell>
          <cell r="DJ230">
            <v>41960</v>
          </cell>
          <cell r="DK230" t="str">
            <v>Mehmood Batla</v>
          </cell>
          <cell r="DL230">
            <v>2049886049</v>
          </cell>
          <cell r="DM230" t="str">
            <v>Diana Meneses</v>
          </cell>
          <cell r="DN230">
            <v>2049542549</v>
          </cell>
          <cell r="DR230" t="str">
            <v>2350 MCPHILLIPS ST WINNIPEG Manitoba R2V4J6</v>
          </cell>
          <cell r="DS230" t="str">
            <v>2350MCPHILLIPSSTWINNIPEGManitobaR2V4J6</v>
          </cell>
          <cell r="DT230" t="str">
            <v xml:space="preserve"> </v>
          </cell>
          <cell r="DU230" t="str">
            <v xml:space="preserve"> </v>
          </cell>
          <cell r="DV230" t="str">
            <v xml:space="preserve"> </v>
          </cell>
        </row>
        <row r="231">
          <cell r="DE231">
            <v>7489</v>
          </cell>
          <cell r="DF231" t="str">
            <v>8540 MANNING AVE</v>
          </cell>
          <cell r="DG231" t="str">
            <v>FORT MCMURRAY</v>
          </cell>
          <cell r="DH231" t="str">
            <v>Alberta</v>
          </cell>
          <cell r="DI231" t="str">
            <v>T9H5G2</v>
          </cell>
          <cell r="DJ231">
            <v>41960</v>
          </cell>
          <cell r="DK231" t="str">
            <v>Amy Henry</v>
          </cell>
          <cell r="DL231">
            <v>7807903211</v>
          </cell>
          <cell r="DM231" t="str">
            <v>Deborah Lemay</v>
          </cell>
          <cell r="DN231">
            <v>7807903213</v>
          </cell>
          <cell r="DR231" t="str">
            <v>8540 MANNING AVE FORT MCMURRAY Alberta T9H5G2</v>
          </cell>
          <cell r="DS231" t="str">
            <v>8540MANNINGAVEFORTMCMURRAYAlbertaT9H5G2</v>
          </cell>
          <cell r="DT231" t="str">
            <v xml:space="preserve"> </v>
          </cell>
          <cell r="DU231" t="str">
            <v xml:space="preserve"> </v>
          </cell>
          <cell r="DV231" t="str">
            <v xml:space="preserve"> </v>
          </cell>
        </row>
        <row r="232">
          <cell r="DE232">
            <v>90407</v>
          </cell>
          <cell r="DF232" t="str">
            <v>17120 Leslie St. - Suite 200</v>
          </cell>
          <cell r="DG232" t="str">
            <v>NEWMARKET</v>
          </cell>
          <cell r="DH232" t="str">
            <v>ON</v>
          </cell>
          <cell r="DI232" t="str">
            <v>L3Y8K7</v>
          </cell>
          <cell r="DJ232">
            <v>41960</v>
          </cell>
          <cell r="DK232" t="e">
            <v>#N/A</v>
          </cell>
          <cell r="DL232" t="e">
            <v>#N/A</v>
          </cell>
          <cell r="DM232" t="e">
            <v>#N/A</v>
          </cell>
          <cell r="DN232" t="e">
            <v>#N/A</v>
          </cell>
          <cell r="DR232" t="str">
            <v>17120 Leslie St. - Suite 200 NEWMARKET ON L3Y8K7</v>
          </cell>
          <cell r="DS232" t="str">
            <v>17120LeslieSt.-Suite200NEWMARKETONL3Y8K7</v>
          </cell>
          <cell r="DT232" t="str">
            <v xml:space="preserve"> </v>
          </cell>
          <cell r="DU232" t="str">
            <v xml:space="preserve"> </v>
          </cell>
          <cell r="DV232" t="str">
            <v xml:space="preserve"> </v>
          </cell>
        </row>
        <row r="233">
          <cell r="DE233">
            <v>472</v>
          </cell>
          <cell r="DF233" t="str">
            <v>50 BRAMALEA RD</v>
          </cell>
          <cell r="DG233" t="str">
            <v>BRAMPTON</v>
          </cell>
          <cell r="DH233" t="str">
            <v>ON</v>
          </cell>
          <cell r="DI233" t="str">
            <v>L6T2W8</v>
          </cell>
          <cell r="DJ233">
            <v>41961</v>
          </cell>
          <cell r="DK233" t="str">
            <v>Helen Giakatis</v>
          </cell>
          <cell r="DL233">
            <v>9057925003</v>
          </cell>
          <cell r="DM233" t="str">
            <v>Michael Stumpo</v>
          </cell>
          <cell r="DN233">
            <v>9057925016</v>
          </cell>
          <cell r="DR233" t="str">
            <v>50 BRAMALEA RD BRAMPTON ON L6T2W8</v>
          </cell>
          <cell r="DS233" t="str">
            <v>50BRAMALEARDBRAMPTONONL6T2W8</v>
          </cell>
          <cell r="DT233">
            <v>26</v>
          </cell>
          <cell r="DU233" t="str">
            <v xml:space="preserve"> </v>
          </cell>
          <cell r="DV233" t="str">
            <v xml:space="preserve"> </v>
          </cell>
        </row>
        <row r="234">
          <cell r="DE234">
            <v>2299</v>
          </cell>
          <cell r="DF234" t="str">
            <v>250 SHAWVILLE BLVD SE-UNIT 144</v>
          </cell>
          <cell r="DG234" t="str">
            <v>CALGARY</v>
          </cell>
          <cell r="DH234" t="str">
            <v>Alberta</v>
          </cell>
          <cell r="DI234" t="str">
            <v>T2Y2Z7</v>
          </cell>
          <cell r="DJ234">
            <v>41961</v>
          </cell>
          <cell r="DK234" t="str">
            <v>Jeff Jones</v>
          </cell>
          <cell r="DL234">
            <v>4032923214</v>
          </cell>
          <cell r="DM234" t="str">
            <v>Shanda Bouchard</v>
          </cell>
          <cell r="DN234">
            <v>4032922618</v>
          </cell>
          <cell r="DR234" t="str">
            <v>250 SHAWVILLE BLVD SE-UNIT 144 CALGARY Alberta T2Y2Z7</v>
          </cell>
          <cell r="DS234" t="str">
            <v>250SHAWVILLEBLVDSE-UNIT144CALGARYAlbertaT2Y2Z7</v>
          </cell>
          <cell r="DT234" t="str">
            <v xml:space="preserve"> </v>
          </cell>
          <cell r="DU234" t="str">
            <v xml:space="preserve"> </v>
          </cell>
          <cell r="DV234" t="str">
            <v xml:space="preserve"> </v>
          </cell>
        </row>
        <row r="235">
          <cell r="DE235">
            <v>4349</v>
          </cell>
          <cell r="DF235" t="str">
            <v>2633 66 ST NW</v>
          </cell>
          <cell r="DG235" t="str">
            <v>EDMONTON</v>
          </cell>
          <cell r="DH235" t="str">
            <v>Alberta</v>
          </cell>
          <cell r="DI235" t="str">
            <v>T6K4E8</v>
          </cell>
          <cell r="DJ235">
            <v>41961</v>
          </cell>
          <cell r="DK235" t="str">
            <v>Debbie Bianchini</v>
          </cell>
          <cell r="DL235">
            <v>7804486362</v>
          </cell>
          <cell r="DM235" t="str">
            <v>Brett Konsorada</v>
          </cell>
          <cell r="DN235">
            <v>7804486573</v>
          </cell>
          <cell r="DR235" t="str">
            <v>2633 66 ST NW EDMONTON Alberta T6K4E8</v>
          </cell>
          <cell r="DS235" t="str">
            <v>263366STNWEDMONTONAlbertaT6K4E8</v>
          </cell>
          <cell r="DT235" t="str">
            <v xml:space="preserve"> </v>
          </cell>
          <cell r="DU235" t="str">
            <v xml:space="preserve"> </v>
          </cell>
          <cell r="DV235" t="str">
            <v xml:space="preserve"> </v>
          </cell>
        </row>
        <row r="236">
          <cell r="DE236">
            <v>5482</v>
          </cell>
          <cell r="DF236" t="str">
            <v>253 COXWELL AVE</v>
          </cell>
          <cell r="DG236" t="str">
            <v>Toronto</v>
          </cell>
          <cell r="DH236" t="str">
            <v>ON</v>
          </cell>
          <cell r="DI236" t="str">
            <v>M4L3B4</v>
          </cell>
          <cell r="DJ236">
            <v>41961</v>
          </cell>
          <cell r="DK236" t="str">
            <v>Tracy Persaud</v>
          </cell>
          <cell r="DL236">
            <v>4164615256</v>
          </cell>
          <cell r="DM236" t="str">
            <v>Sameeta Dhareshwar</v>
          </cell>
          <cell r="DN236">
            <v>4164615327</v>
          </cell>
          <cell r="DR236" t="str">
            <v>253 COXWELL AVE Toronto ON M4L3B4</v>
          </cell>
          <cell r="DS236" t="str">
            <v>253COXWELLAVETorontoONM4L3B4</v>
          </cell>
          <cell r="DT236">
            <v>15</v>
          </cell>
          <cell r="DU236" t="str">
            <v xml:space="preserve"> </v>
          </cell>
          <cell r="DV236" t="str">
            <v xml:space="preserve"> </v>
          </cell>
        </row>
        <row r="237">
          <cell r="DE237">
            <v>7871</v>
          </cell>
          <cell r="DF237" t="str">
            <v>135 RUE RICHELIEU</v>
          </cell>
          <cell r="DG237" t="str">
            <v>SAINT JEAN SUR RICHELIEU</v>
          </cell>
          <cell r="DH237" t="str">
            <v>ON</v>
          </cell>
          <cell r="DI237" t="str">
            <v>J3B6X7</v>
          </cell>
          <cell r="DJ237">
            <v>41961</v>
          </cell>
          <cell r="DK237" t="str">
            <v>Anik Leonard</v>
          </cell>
          <cell r="DL237">
            <v>4503581286</v>
          </cell>
          <cell r="DM237" t="str">
            <v>Caroline Labonte</v>
          </cell>
          <cell r="DN237">
            <v>4503585536</v>
          </cell>
          <cell r="DR237" t="str">
            <v>135 RUE RICHELIEU SAINT JEAN SUR RICHELIEU ON J3B6X7</v>
          </cell>
          <cell r="DS237" t="str">
            <v>135RUERICHELIEUSAINTJEANSURRICHELIEUONJ3B6X7</v>
          </cell>
          <cell r="DT237" t="str">
            <v xml:space="preserve"> </v>
          </cell>
          <cell r="DU237" t="str">
            <v xml:space="preserve"> </v>
          </cell>
          <cell r="DV237" t="str">
            <v xml:space="preserve"> </v>
          </cell>
        </row>
        <row r="238">
          <cell r="DE238">
            <v>8280</v>
          </cell>
          <cell r="DF238" t="str">
            <v>1195 PACIFIC BLVD</v>
          </cell>
          <cell r="DG238" t="str">
            <v>VANCOUVER</v>
          </cell>
          <cell r="DH238" t="str">
            <v>British Columbia</v>
          </cell>
          <cell r="DI238" t="str">
            <v>V6Z2R8</v>
          </cell>
          <cell r="DJ238">
            <v>41961</v>
          </cell>
          <cell r="DK238" t="str">
            <v>Sergio Cuccione</v>
          </cell>
          <cell r="DL238">
            <v>6046688206</v>
          </cell>
          <cell r="DM238" t="str">
            <v>Edward Barton</v>
          </cell>
          <cell r="DN238">
            <v>6046687728</v>
          </cell>
          <cell r="DR238" t="str">
            <v>1195 PACIFIC BLVD VANCOUVER British Columbia V6Z2R8</v>
          </cell>
          <cell r="DS238" t="str">
            <v>1195PACIFICBLVDVANCOUVERBritishColumbiaV6Z2R8</v>
          </cell>
          <cell r="DT238" t="str">
            <v xml:space="preserve"> </v>
          </cell>
          <cell r="DU238" t="str">
            <v xml:space="preserve"> </v>
          </cell>
          <cell r="DV238" t="str">
            <v xml:space="preserve"> </v>
          </cell>
        </row>
        <row r="239">
          <cell r="DE239">
            <v>8552</v>
          </cell>
          <cell r="DF239" t="str">
            <v>9325 Yonge St.</v>
          </cell>
          <cell r="DG239" t="str">
            <v>Richmond Hill</v>
          </cell>
          <cell r="DH239" t="str">
            <v>ON</v>
          </cell>
          <cell r="DI239" t="str">
            <v>L4C0A8</v>
          </cell>
          <cell r="DJ239">
            <v>41961</v>
          </cell>
          <cell r="DK239" t="str">
            <v>Suzette Gosse</v>
          </cell>
          <cell r="DL239">
            <v>9057808969</v>
          </cell>
          <cell r="DM239" t="str">
            <v>Avital Istzer</v>
          </cell>
          <cell r="DN239">
            <v>9057808307</v>
          </cell>
          <cell r="DR239" t="str">
            <v>9325 Yonge St. Richmond Hill ON L4C0A8</v>
          </cell>
          <cell r="DS239" t="str">
            <v>9325YongeSt.RichmondHillONL4C0A8</v>
          </cell>
          <cell r="DT239" t="str">
            <v xml:space="preserve"> </v>
          </cell>
          <cell r="DU239" t="str">
            <v xml:space="preserve"> </v>
          </cell>
          <cell r="DV239" t="str">
            <v xml:space="preserve"> </v>
          </cell>
        </row>
        <row r="240">
          <cell r="DE240">
            <v>8921</v>
          </cell>
          <cell r="DF240" t="str">
            <v>169 RUE VICTORIA</v>
          </cell>
          <cell r="DG240" t="str">
            <v>VALLEYFIELD</v>
          </cell>
          <cell r="DH240" t="str">
            <v>ON</v>
          </cell>
          <cell r="DI240" t="str">
            <v>J6T1A5</v>
          </cell>
          <cell r="DJ240">
            <v>41961</v>
          </cell>
          <cell r="DK240" t="str">
            <v>Marc Andre Dumouchel</v>
          </cell>
          <cell r="DL240">
            <v>4503734807</v>
          </cell>
          <cell r="DM240" t="str">
            <v>Sonia Montpetit</v>
          </cell>
          <cell r="DN240">
            <v>4503735723</v>
          </cell>
          <cell r="DR240" t="str">
            <v>169 RUE VICTORIA VALLEYFIELD ON J6T1A5</v>
          </cell>
          <cell r="DS240" t="str">
            <v>169RUEVICTORIAVALLEYFIELDONJ6T1A5</v>
          </cell>
          <cell r="DT240" t="str">
            <v xml:space="preserve"> </v>
          </cell>
          <cell r="DU240" t="str">
            <v xml:space="preserve"> </v>
          </cell>
          <cell r="DV240" t="str">
            <v xml:space="preserve"> </v>
          </cell>
        </row>
        <row r="241">
          <cell r="DE241">
            <v>139</v>
          </cell>
          <cell r="DF241" t="str">
            <v>473 Eglinton Ave. W.</v>
          </cell>
          <cell r="DG241" t="str">
            <v>Toronto</v>
          </cell>
          <cell r="DH241" t="str">
            <v>ON</v>
          </cell>
          <cell r="DI241" t="str">
            <v>M5N1A7</v>
          </cell>
          <cell r="DJ241">
            <v>41962</v>
          </cell>
          <cell r="DK241" t="e">
            <v>#N/A</v>
          </cell>
          <cell r="DL241" t="e">
            <v>#N/A</v>
          </cell>
          <cell r="DM241" t="str">
            <v>Darin Hazelwood</v>
          </cell>
          <cell r="DN241">
            <v>4164811311</v>
          </cell>
          <cell r="DR241" t="str">
            <v>473 Eglinton Ave. W. Toronto ON M5N1A7</v>
          </cell>
          <cell r="DS241" t="str">
            <v>473EglintonAve.W.TorontoONM5N1A7</v>
          </cell>
          <cell r="DT241" t="str">
            <v xml:space="preserve"> </v>
          </cell>
          <cell r="DU241" t="str">
            <v xml:space="preserve"> </v>
          </cell>
          <cell r="DV241" t="str">
            <v xml:space="preserve"> </v>
          </cell>
        </row>
        <row r="242">
          <cell r="DE242">
            <v>155</v>
          </cell>
          <cell r="DF242" t="str">
            <v>4300 Innes Rd.</v>
          </cell>
          <cell r="DG242" t="str">
            <v>Orleans</v>
          </cell>
          <cell r="DH242" t="str">
            <v>ON</v>
          </cell>
          <cell r="DI242" t="str">
            <v>K4A5E6</v>
          </cell>
          <cell r="DJ242">
            <v>41962</v>
          </cell>
          <cell r="DK242" t="str">
            <v>Erika Falconer</v>
          </cell>
          <cell r="DL242">
            <v>6138372383</v>
          </cell>
          <cell r="DM242" t="str">
            <v>Debbie McGrath</v>
          </cell>
          <cell r="DN242">
            <v>6138372130</v>
          </cell>
          <cell r="DR242" t="str">
            <v>4300 Innes Rd. Orleans ON K4A5E6</v>
          </cell>
          <cell r="DS242" t="str">
            <v>4300InnesRd.OrleansONK4A5E6</v>
          </cell>
          <cell r="DT242" t="str">
            <v xml:space="preserve"> </v>
          </cell>
          <cell r="DU242" t="str">
            <v xml:space="preserve"> </v>
          </cell>
          <cell r="DV242" t="str">
            <v xml:space="preserve"> </v>
          </cell>
        </row>
        <row r="243">
          <cell r="DE243">
            <v>1411</v>
          </cell>
          <cell r="DF243" t="str">
            <v>3100 CONCORDE BLVD</v>
          </cell>
          <cell r="DG243" t="str">
            <v>DUVERNAY</v>
          </cell>
          <cell r="DH243" t="str">
            <v>ON</v>
          </cell>
          <cell r="DI243" t="str">
            <v>H7E2B8</v>
          </cell>
          <cell r="DJ243">
            <v>41962</v>
          </cell>
          <cell r="DK243" t="str">
            <v>Cristina Castaldo</v>
          </cell>
          <cell r="DL243">
            <v>4506617669</v>
          </cell>
          <cell r="DM243" t="str">
            <v>Catherine Charalabous</v>
          </cell>
          <cell r="DN243">
            <v>4506617772</v>
          </cell>
          <cell r="DR243" t="str">
            <v>3100 CONCORDE BLVD DUVERNAY ON H7E2B8</v>
          </cell>
          <cell r="DS243" t="str">
            <v>3100CONCORDEBLVDDUVERNAYONH7E2B8</v>
          </cell>
          <cell r="DT243" t="str">
            <v xml:space="preserve"> </v>
          </cell>
          <cell r="DU243" t="str">
            <v xml:space="preserve"> </v>
          </cell>
          <cell r="DV243" t="str">
            <v xml:space="preserve"> </v>
          </cell>
        </row>
        <row r="244">
          <cell r="DE244">
            <v>8152</v>
          </cell>
          <cell r="DF244" t="str">
            <v>3854 DOUGALL AVE</v>
          </cell>
          <cell r="DG244" t="str">
            <v>Windsor</v>
          </cell>
          <cell r="DH244" t="str">
            <v>ON</v>
          </cell>
          <cell r="DI244" t="str">
            <v>N9G1X2</v>
          </cell>
          <cell r="DJ244">
            <v>41962</v>
          </cell>
          <cell r="DK244" t="str">
            <v>Jordana Boutette</v>
          </cell>
          <cell r="DL244">
            <v>5199723383</v>
          </cell>
          <cell r="DM244" t="str">
            <v>Giovanna Ataman</v>
          </cell>
          <cell r="DN244">
            <v>5199723395</v>
          </cell>
          <cell r="DR244" t="str">
            <v>3854 DOUGALL AVE Windsor ON N9G1X2</v>
          </cell>
          <cell r="DS244" t="str">
            <v>3854DOUGALLAVEWindsorONN9G1X2</v>
          </cell>
          <cell r="DT244">
            <v>24</v>
          </cell>
          <cell r="DU244" t="str">
            <v xml:space="preserve"> </v>
          </cell>
          <cell r="DV244" t="str">
            <v xml:space="preserve"> </v>
          </cell>
        </row>
        <row r="245">
          <cell r="DE245">
            <v>8211</v>
          </cell>
          <cell r="DF245" t="str">
            <v>68 de la Gare St</v>
          </cell>
          <cell r="DG245" t="str">
            <v>Saint-Sauveur</v>
          </cell>
          <cell r="DH245" t="str">
            <v>ON</v>
          </cell>
          <cell r="DI245" t="str">
            <v>J0R1R0</v>
          </cell>
          <cell r="DJ245">
            <v>41962</v>
          </cell>
          <cell r="DK245" t="str">
            <v>Lucie Laliberte</v>
          </cell>
          <cell r="DL245">
            <v>4502278475</v>
          </cell>
          <cell r="DM245" t="str">
            <v>Mylene-Janelle Beauregard</v>
          </cell>
          <cell r="DN245">
            <v>4502278949</v>
          </cell>
          <cell r="DR245" t="str">
            <v>68 de la Gare St Saint-Sauveur ON J0R1R0</v>
          </cell>
          <cell r="DS245" t="str">
            <v>68delaGareStSaint-SauveurONJ0R1R0</v>
          </cell>
          <cell r="DT245" t="str">
            <v xml:space="preserve"> </v>
          </cell>
          <cell r="DU245" t="str">
            <v xml:space="preserve"> </v>
          </cell>
          <cell r="DV245" t="str">
            <v xml:space="preserve"> </v>
          </cell>
        </row>
        <row r="246">
          <cell r="DE246">
            <v>90409</v>
          </cell>
          <cell r="DF246" t="str">
            <v>14785 YONGE ST-2ND FLR</v>
          </cell>
          <cell r="DG246" t="str">
            <v>AURORA</v>
          </cell>
          <cell r="DH246" t="str">
            <v>ON</v>
          </cell>
          <cell r="DI246" t="str">
            <v>L4G1N1</v>
          </cell>
          <cell r="DJ246">
            <v>41962</v>
          </cell>
          <cell r="DK246" t="e">
            <v>#N/A</v>
          </cell>
          <cell r="DL246" t="e">
            <v>#N/A</v>
          </cell>
          <cell r="DM246" t="e">
            <v>#N/A</v>
          </cell>
          <cell r="DN246" t="e">
            <v>#N/A</v>
          </cell>
          <cell r="DR246" t="str">
            <v>14785 YONGE ST-2ND FLR AURORA ON L4G1N1</v>
          </cell>
          <cell r="DS246" t="str">
            <v>14785YONGEST-2NDFLRAURORAONL4G1N1</v>
          </cell>
          <cell r="DT246" t="str">
            <v xml:space="preserve"> </v>
          </cell>
          <cell r="DU246" t="str">
            <v xml:space="preserve"> </v>
          </cell>
          <cell r="DV246" t="str">
            <v xml:space="preserve"> </v>
          </cell>
        </row>
        <row r="247">
          <cell r="DE247">
            <v>90810</v>
          </cell>
          <cell r="DF247" t="str">
            <v>2626 CROYDEN DR</v>
          </cell>
          <cell r="DG247" t="str">
            <v>SURREY</v>
          </cell>
          <cell r="DH247" t="str">
            <v>British Columbia</v>
          </cell>
          <cell r="DI247" t="str">
            <v>V3S0S8</v>
          </cell>
          <cell r="DJ247">
            <v>41962</v>
          </cell>
          <cell r="DK247" t="e">
            <v>#N/A</v>
          </cell>
          <cell r="DL247" t="e">
            <v>#N/A</v>
          </cell>
          <cell r="DM247" t="e">
            <v>#N/A</v>
          </cell>
          <cell r="DN247" t="e">
            <v>#N/A</v>
          </cell>
          <cell r="DR247" t="str">
            <v>2626 CROYDEN DR SURREY British Columbia V3S0S8</v>
          </cell>
          <cell r="DS247" t="str">
            <v>2626CROYDENDRSURREYBritishColumbiaV3S0S8</v>
          </cell>
          <cell r="DT247" t="str">
            <v xml:space="preserve"> </v>
          </cell>
          <cell r="DU247" t="str">
            <v xml:space="preserve"> </v>
          </cell>
          <cell r="DV247" t="str">
            <v xml:space="preserve"> </v>
          </cell>
        </row>
        <row r="248">
          <cell r="DE248">
            <v>1230</v>
          </cell>
          <cell r="DF248" t="str">
            <v>14785 Yonge Street</v>
          </cell>
          <cell r="DG248" t="str">
            <v>Aurora</v>
          </cell>
          <cell r="DH248" t="str">
            <v>ON</v>
          </cell>
          <cell r="DI248" t="str">
            <v>L4G1N1</v>
          </cell>
          <cell r="DJ248">
            <v>41962</v>
          </cell>
          <cell r="DK248" t="e">
            <v>#N/A</v>
          </cell>
          <cell r="DL248" t="e">
            <v>#N/A</v>
          </cell>
          <cell r="DM248" t="str">
            <v>Amanda Lopizzo</v>
          </cell>
          <cell r="DN248">
            <v>9058413945</v>
          </cell>
          <cell r="DR248" t="str">
            <v>14785 Yonge Street Aurora ON L4G1N1</v>
          </cell>
          <cell r="DS248" t="str">
            <v>14785YongeStreetAuroraONL4G1N1</v>
          </cell>
          <cell r="DT248" t="str">
            <v xml:space="preserve"> </v>
          </cell>
          <cell r="DU248" t="str">
            <v xml:space="preserve"> </v>
          </cell>
          <cell r="DV248" t="str">
            <v xml:space="preserve"> </v>
          </cell>
        </row>
        <row r="249">
          <cell r="DE249">
            <v>1642</v>
          </cell>
          <cell r="DF249" t="str">
            <v>83 MAIN ST S</v>
          </cell>
          <cell r="DG249" t="str">
            <v>GEORGETOWN</v>
          </cell>
          <cell r="DH249" t="str">
            <v>ON</v>
          </cell>
          <cell r="DI249" t="str">
            <v>L7G3E5</v>
          </cell>
          <cell r="DJ249">
            <v>41963</v>
          </cell>
          <cell r="DK249" t="str">
            <v>Cheryl Wharton-Blackman</v>
          </cell>
          <cell r="DL249">
            <v>9058775964</v>
          </cell>
          <cell r="DM249" t="e">
            <v>#N/A</v>
          </cell>
          <cell r="DN249" t="e">
            <v>#N/A</v>
          </cell>
          <cell r="DR249" t="str">
            <v>83 MAIN ST S GEORGETOWN ON L7G3E5</v>
          </cell>
          <cell r="DS249" t="str">
            <v>83MAINSTSGEORGETOWNONL7G3E5</v>
          </cell>
          <cell r="DT249">
            <v>13</v>
          </cell>
          <cell r="DU249" t="str">
            <v xml:space="preserve"> </v>
          </cell>
          <cell r="DV249" t="str">
            <v xml:space="preserve"> </v>
          </cell>
        </row>
        <row r="250">
          <cell r="DE250">
            <v>8523</v>
          </cell>
          <cell r="DF250" t="str">
            <v>2151 BOUL LAPINIERE</v>
          </cell>
          <cell r="DG250" t="str">
            <v>Brossard</v>
          </cell>
          <cell r="DH250" t="str">
            <v>ON</v>
          </cell>
          <cell r="DI250" t="str">
            <v>J4W2T5</v>
          </cell>
          <cell r="DJ250">
            <v>41963</v>
          </cell>
          <cell r="DK250" t="str">
            <v>Fritz Junior Charles-Antoine</v>
          </cell>
          <cell r="DL250">
            <v>4509234400</v>
          </cell>
          <cell r="DM250" t="str">
            <v>Nancy Therrien</v>
          </cell>
          <cell r="DN250">
            <v>4509235104</v>
          </cell>
          <cell r="DR250" t="str">
            <v>2151 BOUL LAPINIERE Brossard ON J4W2T5</v>
          </cell>
          <cell r="DS250" t="str">
            <v>2151BOULLAPINIEREBrossardONJ4W2T5</v>
          </cell>
          <cell r="DT250" t="str">
            <v xml:space="preserve"> </v>
          </cell>
          <cell r="DU250" t="str">
            <v xml:space="preserve"> </v>
          </cell>
          <cell r="DV250" t="str">
            <v xml:space="preserve"> </v>
          </cell>
        </row>
        <row r="251">
          <cell r="DE251">
            <v>3631</v>
          </cell>
          <cell r="DF251" t="str">
            <v>300 LEO PARISEAU</v>
          </cell>
          <cell r="DG251" t="str">
            <v>MONTREAL</v>
          </cell>
          <cell r="DH251" t="str">
            <v>ON</v>
          </cell>
          <cell r="DI251" t="str">
            <v>H2X4B3</v>
          </cell>
          <cell r="DJ251">
            <v>41963</v>
          </cell>
          <cell r="DK251" t="str">
            <v>Carmela Verrillo</v>
          </cell>
          <cell r="DL251">
            <v>5148744003</v>
          </cell>
          <cell r="DM251" t="str">
            <v>Marc-Andre Bienvenu</v>
          </cell>
          <cell r="DN251">
            <v>5148742548</v>
          </cell>
          <cell r="DR251" t="str">
            <v>300 LEO PARISEAU MONTREAL ON H2X4B3</v>
          </cell>
          <cell r="DS251" t="str">
            <v>300LEOPARISEAUMONTREALONH2X4B3</v>
          </cell>
          <cell r="DT251" t="str">
            <v xml:space="preserve"> </v>
          </cell>
          <cell r="DU251" t="str">
            <v xml:space="preserve"> </v>
          </cell>
          <cell r="DV251" t="str">
            <v xml:space="preserve"> </v>
          </cell>
        </row>
        <row r="252">
          <cell r="DE252">
            <v>4509</v>
          </cell>
          <cell r="DF252" t="str">
            <v>10843 82ND AVE</v>
          </cell>
          <cell r="DG252" t="str">
            <v>EDMONTON</v>
          </cell>
          <cell r="DH252" t="str">
            <v>Alberta</v>
          </cell>
          <cell r="DI252" t="str">
            <v>T6E2B2</v>
          </cell>
          <cell r="DJ252">
            <v>41963</v>
          </cell>
          <cell r="DK252" t="str">
            <v>Lakshman Goonewardene</v>
          </cell>
          <cell r="DL252">
            <v>7804486901</v>
          </cell>
          <cell r="DM252" t="str">
            <v>Steve Polley</v>
          </cell>
          <cell r="DN252">
            <v>7804486903</v>
          </cell>
          <cell r="DR252" t="str">
            <v>10843 82ND AVE EDMONTON Alberta T6E2B2</v>
          </cell>
          <cell r="DS252" t="str">
            <v>1084382NDAVEEDMONTONAlbertaT6E2B2</v>
          </cell>
          <cell r="DT252" t="str">
            <v xml:space="preserve"> </v>
          </cell>
          <cell r="DU252" t="str">
            <v xml:space="preserve"> </v>
          </cell>
          <cell r="DV252" t="str">
            <v xml:space="preserve"> </v>
          </cell>
        </row>
        <row r="253">
          <cell r="DE253">
            <v>5842</v>
          </cell>
          <cell r="DF253" t="str">
            <v>1011 Gerrard St. E.</v>
          </cell>
          <cell r="DG253" t="str">
            <v>Toronto</v>
          </cell>
          <cell r="DH253" t="str">
            <v>ON</v>
          </cell>
          <cell r="DI253" t="str">
            <v>M4M1Z4</v>
          </cell>
          <cell r="DJ253">
            <v>41963</v>
          </cell>
          <cell r="DK253" t="str">
            <v>Chilton Ng</v>
          </cell>
          <cell r="DL253">
            <v>4167788172</v>
          </cell>
          <cell r="DM253" t="str">
            <v>Michelle Chen</v>
          </cell>
          <cell r="DN253">
            <v>4167788352</v>
          </cell>
          <cell r="DR253" t="str">
            <v>1011 Gerrard St. E. Toronto ON M4M1Z4</v>
          </cell>
          <cell r="DS253" t="str">
            <v>1011GerrardSt.E.TorontoONM4M1Z4</v>
          </cell>
          <cell r="DT253" t="str">
            <v xml:space="preserve"> </v>
          </cell>
          <cell r="DU253" t="str">
            <v xml:space="preserve"> </v>
          </cell>
          <cell r="DV253" t="str">
            <v xml:space="preserve"> </v>
          </cell>
        </row>
        <row r="254">
          <cell r="DE254">
            <v>6442</v>
          </cell>
          <cell r="DF254" t="str">
            <v>803 O`CONNOR DR</v>
          </cell>
          <cell r="DG254" t="str">
            <v>Toronto</v>
          </cell>
          <cell r="DH254" t="str">
            <v>ON</v>
          </cell>
          <cell r="DI254" t="str">
            <v>M4B2S7</v>
          </cell>
          <cell r="DJ254">
            <v>41963</v>
          </cell>
          <cell r="DK254" t="str">
            <v>Tanya Thung</v>
          </cell>
          <cell r="DL254">
            <v>4167593418</v>
          </cell>
          <cell r="DM254" t="str">
            <v>Margie Vandenbos</v>
          </cell>
          <cell r="DN254">
            <v>9055798566</v>
          </cell>
          <cell r="DR254" t="str">
            <v>803 O`CONNOR DR Toronto ON M4B2S7</v>
          </cell>
          <cell r="DS254" t="str">
            <v>803O`CONNORDRTorontoONM4B2S7</v>
          </cell>
          <cell r="DT254" t="str">
            <v xml:space="preserve"> </v>
          </cell>
          <cell r="DU254" t="str">
            <v xml:space="preserve"> </v>
          </cell>
          <cell r="DV254" t="str">
            <v xml:space="preserve"> </v>
          </cell>
        </row>
        <row r="255">
          <cell r="DE255">
            <v>8030</v>
          </cell>
          <cell r="DF255" t="str">
            <v>707 FORT ST-2ND FLR</v>
          </cell>
          <cell r="DG255" t="str">
            <v>VICTORIA</v>
          </cell>
          <cell r="DH255" t="str">
            <v>British Columbia</v>
          </cell>
          <cell r="DI255" t="str">
            <v>V8W3G3</v>
          </cell>
          <cell r="DJ255">
            <v>41963</v>
          </cell>
          <cell r="DK255" t="e">
            <v>#N/A</v>
          </cell>
          <cell r="DL255" t="e">
            <v>#N/A</v>
          </cell>
          <cell r="DM255" t="e">
            <v>#N/A</v>
          </cell>
          <cell r="DN255" t="e">
            <v>#N/A</v>
          </cell>
          <cell r="DR255" t="str">
            <v>707 FORT ST-2ND FLR VICTORIA British Columbia V8W3G3</v>
          </cell>
          <cell r="DS255" t="str">
            <v>707FORTST-2NDFLRVICTORIABritishColumbiaV8W3G3</v>
          </cell>
          <cell r="DT255" t="str">
            <v xml:space="preserve"> </v>
          </cell>
          <cell r="DU255" t="str">
            <v xml:space="preserve"> </v>
          </cell>
          <cell r="DV255" t="str">
            <v xml:space="preserve"> </v>
          </cell>
        </row>
        <row r="256">
          <cell r="DE256">
            <v>8259</v>
          </cell>
          <cell r="DF256" t="str">
            <v>4943 ROSS ST</v>
          </cell>
          <cell r="DG256" t="str">
            <v>RED DEER</v>
          </cell>
          <cell r="DH256" t="str">
            <v>Alberta</v>
          </cell>
          <cell r="DI256" t="str">
            <v>T4N1X8</v>
          </cell>
          <cell r="DJ256">
            <v>41963</v>
          </cell>
          <cell r="DK256" t="str">
            <v>Jean Reichenbach</v>
          </cell>
          <cell r="DL256">
            <v>4035565134</v>
          </cell>
          <cell r="DM256" t="str">
            <v>April Jones</v>
          </cell>
          <cell r="DN256">
            <v>4033142905</v>
          </cell>
          <cell r="DR256" t="str">
            <v>4943 ROSS ST RED DEER Alberta T4N1X8</v>
          </cell>
          <cell r="DS256" t="str">
            <v>4943ROSSSTREDDEERAlbertaT4N1X8</v>
          </cell>
          <cell r="DT256" t="str">
            <v xml:space="preserve"> </v>
          </cell>
          <cell r="DU256" t="str">
            <v xml:space="preserve"> </v>
          </cell>
          <cell r="DV256" t="str">
            <v xml:space="preserve"> </v>
          </cell>
        </row>
        <row r="257">
          <cell r="DE257">
            <v>3587</v>
          </cell>
          <cell r="DF257" t="str">
            <v>707 FORT ST-2ND FLR</v>
          </cell>
          <cell r="DG257" t="str">
            <v>VICTORIA</v>
          </cell>
          <cell r="DH257" t="str">
            <v>British Columbia</v>
          </cell>
          <cell r="DJ257">
            <v>41963</v>
          </cell>
          <cell r="DK257" t="e">
            <v>#N/A</v>
          </cell>
          <cell r="DL257" t="e">
            <v>#N/A</v>
          </cell>
          <cell r="DM257" t="e">
            <v>#N/A</v>
          </cell>
          <cell r="DN257" t="e">
            <v>#N/A</v>
          </cell>
          <cell r="DR257" t="str">
            <v xml:space="preserve">707 FORT ST-2ND FLR VICTORIA British Columbia </v>
          </cell>
          <cell r="DS257" t="str">
            <v>707FORTST-2NDFLRVICTORIABritishColumbia</v>
          </cell>
          <cell r="DT257" t="str">
            <v xml:space="preserve"> </v>
          </cell>
          <cell r="DU257" t="str">
            <v xml:space="preserve"> </v>
          </cell>
          <cell r="DV257" t="str">
            <v xml:space="preserve"> </v>
          </cell>
        </row>
        <row r="258">
          <cell r="DE258">
            <v>314</v>
          </cell>
          <cell r="DF258" t="str">
            <v>220 MONTEE MASSON</v>
          </cell>
          <cell r="DG258" t="str">
            <v>MASCOUCHE</v>
          </cell>
          <cell r="DH258" t="str">
            <v>ON</v>
          </cell>
          <cell r="DI258" t="str">
            <v>J7K3B5</v>
          </cell>
          <cell r="DJ258">
            <v>41967</v>
          </cell>
          <cell r="DK258" t="str">
            <v>Raquel Manzi</v>
          </cell>
          <cell r="DL258">
            <v>4509663475</v>
          </cell>
          <cell r="DM258" t="str">
            <v>Nathalie Marleau</v>
          </cell>
          <cell r="DN258">
            <v>4509663474</v>
          </cell>
          <cell r="DR258" t="str">
            <v>220 MONTEE MASSON MASCOUCHE ON J7K3B5</v>
          </cell>
          <cell r="DS258" t="str">
            <v>220MONTEEMASSONMASCOUCHEONJ7K3B5</v>
          </cell>
          <cell r="DT258" t="str">
            <v xml:space="preserve"> </v>
          </cell>
          <cell r="DU258" t="str">
            <v xml:space="preserve"> </v>
          </cell>
          <cell r="DV258" t="str">
            <v xml:space="preserve"> </v>
          </cell>
        </row>
        <row r="259">
          <cell r="DE259">
            <v>666</v>
          </cell>
          <cell r="DF259" t="str">
            <v>585 MONTREAL RD-UNIT 15</v>
          </cell>
          <cell r="DG259" t="str">
            <v>OTTAWA</v>
          </cell>
          <cell r="DH259" t="str">
            <v>ON</v>
          </cell>
          <cell r="DI259" t="str">
            <v>K1K4K4</v>
          </cell>
          <cell r="DJ259">
            <v>41967</v>
          </cell>
          <cell r="DK259" t="str">
            <v>Daniel Thiruganaratnapathy</v>
          </cell>
          <cell r="DL259">
            <v>6137494037</v>
          </cell>
          <cell r="DM259" t="str">
            <v>Michelle Kelsey</v>
          </cell>
          <cell r="DN259">
            <v>6137494313</v>
          </cell>
          <cell r="DR259" t="str">
            <v>585 MONTREAL RD-UNIT 15 OTTAWA ON K1K4K4</v>
          </cell>
          <cell r="DS259" t="str">
            <v>585MONTREALRD-UNIT15OTTAWAONK1K4K4</v>
          </cell>
          <cell r="DT259" t="str">
            <v xml:space="preserve"> </v>
          </cell>
          <cell r="DU259" t="str">
            <v xml:space="preserve"> </v>
          </cell>
          <cell r="DV259" t="str">
            <v xml:space="preserve"> </v>
          </cell>
        </row>
        <row r="260">
          <cell r="DE260">
            <v>1154</v>
          </cell>
          <cell r="DF260" t="str">
            <v>7956 120TH STREET</v>
          </cell>
          <cell r="DG260" t="str">
            <v>SURREY</v>
          </cell>
          <cell r="DH260" t="str">
            <v>British Columbia</v>
          </cell>
          <cell r="DI260" t="str">
            <v>V3W3N2</v>
          </cell>
          <cell r="DJ260">
            <v>41967</v>
          </cell>
          <cell r="DK260" t="e">
            <v>#N/A</v>
          </cell>
          <cell r="DL260" t="e">
            <v>#N/A</v>
          </cell>
          <cell r="DM260" t="str">
            <v>Dhruv Mehra</v>
          </cell>
          <cell r="DN260">
            <v>6045953981</v>
          </cell>
          <cell r="DR260" t="str">
            <v>7956 120TH STREET SURREY British Columbia V3W3N2</v>
          </cell>
          <cell r="DS260" t="str">
            <v>7956120THSTREETSURREYBritishColumbiaV3W3N2</v>
          </cell>
          <cell r="DT260" t="str">
            <v xml:space="preserve"> </v>
          </cell>
          <cell r="DU260" t="str">
            <v xml:space="preserve"> </v>
          </cell>
          <cell r="DV260" t="str">
            <v xml:space="preserve"> </v>
          </cell>
        </row>
        <row r="261">
          <cell r="DE261">
            <v>1581</v>
          </cell>
          <cell r="DF261" t="str">
            <v>1100 MALONEY BLVD W</v>
          </cell>
          <cell r="DG261" t="str">
            <v>GATINEAU</v>
          </cell>
          <cell r="DH261" t="str">
            <v>ON</v>
          </cell>
          <cell r="DI261" t="str">
            <v>J8T6G3</v>
          </cell>
          <cell r="DJ261">
            <v>41967</v>
          </cell>
          <cell r="DK261" t="str">
            <v>Gaston Bouchard</v>
          </cell>
          <cell r="DL261">
            <v>8192435362</v>
          </cell>
          <cell r="DM261" t="str">
            <v>Ann Bourassa</v>
          </cell>
          <cell r="DN261">
            <v>8192433746</v>
          </cell>
          <cell r="DR261" t="str">
            <v>1100 MALONEY BLVD W GATINEAU ON J8T6G3</v>
          </cell>
          <cell r="DS261" t="str">
            <v>1100MALONEYBLVDWGATINEAUONJ8T6G3</v>
          </cell>
          <cell r="DT261" t="str">
            <v xml:space="preserve"> </v>
          </cell>
          <cell r="DU261" t="str">
            <v xml:space="preserve"> </v>
          </cell>
          <cell r="DV261" t="str">
            <v xml:space="preserve"> </v>
          </cell>
        </row>
        <row r="262">
          <cell r="DE262">
            <v>2039</v>
          </cell>
          <cell r="DF262" t="str">
            <v>325 800 Yankiee Valley Blvd</v>
          </cell>
          <cell r="DG262" t="str">
            <v>Airdrie</v>
          </cell>
          <cell r="DH262" t="str">
            <v>Alberta</v>
          </cell>
          <cell r="DI262" t="str">
            <v>T4A2L1</v>
          </cell>
          <cell r="DJ262">
            <v>41967</v>
          </cell>
          <cell r="DK262" t="e">
            <v>#N/A</v>
          </cell>
          <cell r="DL262" t="e">
            <v>#N/A</v>
          </cell>
          <cell r="DM262" t="e">
            <v>#N/A</v>
          </cell>
          <cell r="DN262" t="e">
            <v>#N/A</v>
          </cell>
          <cell r="DR262" t="str">
            <v>325 800 Yankiee Valley Blvd Airdrie Alberta T4A2L1</v>
          </cell>
          <cell r="DS262" t="str">
            <v>325800YankieeValleyBlvdAirdrieAlbertaT4A2L1</v>
          </cell>
          <cell r="DT262" t="str">
            <v xml:space="preserve"> </v>
          </cell>
          <cell r="DU262" t="str">
            <v xml:space="preserve"> </v>
          </cell>
          <cell r="DV262" t="str">
            <v xml:space="preserve"> </v>
          </cell>
        </row>
        <row r="263">
          <cell r="DE263">
            <v>6492</v>
          </cell>
          <cell r="DF263" t="str">
            <v>5125 SHEPPARD AVE E</v>
          </cell>
          <cell r="DG263" t="str">
            <v>Toronto</v>
          </cell>
          <cell r="DH263" t="str">
            <v>ON</v>
          </cell>
          <cell r="DI263" t="str">
            <v>M1S4N8</v>
          </cell>
          <cell r="DJ263">
            <v>41967</v>
          </cell>
          <cell r="DK263" t="str">
            <v>Fil Delfuoco</v>
          </cell>
          <cell r="DL263">
            <v>4162910352</v>
          </cell>
          <cell r="DM263" t="str">
            <v>Melody Taskas</v>
          </cell>
          <cell r="DN263">
            <v>4162910247</v>
          </cell>
          <cell r="DR263" t="str">
            <v>5125 SHEPPARD AVE E Toronto ON M1S4N8</v>
          </cell>
          <cell r="DS263" t="str">
            <v>5125SHEPPARDAVEETorontoONM1S4N8</v>
          </cell>
          <cell r="DT263" t="str">
            <v xml:space="preserve"> </v>
          </cell>
          <cell r="DU263" t="str">
            <v xml:space="preserve"> </v>
          </cell>
          <cell r="DV263" t="str">
            <v xml:space="preserve"> </v>
          </cell>
        </row>
        <row r="264">
          <cell r="DE264">
            <v>6962</v>
          </cell>
          <cell r="DF264" t="str">
            <v>714 ROSSLAND RD</v>
          </cell>
          <cell r="DG264" t="str">
            <v>WHITBY</v>
          </cell>
          <cell r="DH264" t="str">
            <v>ON</v>
          </cell>
          <cell r="DI264" t="str">
            <v>L1N9L3</v>
          </cell>
          <cell r="DJ264">
            <v>41967</v>
          </cell>
          <cell r="DK264" t="str">
            <v>Debbie Robitaille</v>
          </cell>
          <cell r="DL264">
            <v>9056651393</v>
          </cell>
          <cell r="DM264" t="str">
            <v>Karlene Mclean</v>
          </cell>
          <cell r="DN264">
            <v>9056651515</v>
          </cell>
          <cell r="DR264" t="str">
            <v>714 ROSSLAND RD WHITBY ON L1N9L3</v>
          </cell>
          <cell r="DS264" t="str">
            <v>714ROSSLANDRDWHITBYONL1N9L3</v>
          </cell>
          <cell r="DT264">
            <v>21</v>
          </cell>
          <cell r="DU264" t="str">
            <v xml:space="preserve"> </v>
          </cell>
          <cell r="DV264" t="str">
            <v xml:space="preserve"> </v>
          </cell>
        </row>
        <row r="265">
          <cell r="DE265">
            <v>90571</v>
          </cell>
          <cell r="DF265" t="str">
            <v>41 MAIN ST W</v>
          </cell>
          <cell r="DG265" t="str">
            <v>GRIMSBY</v>
          </cell>
          <cell r="DH265" t="str">
            <v>ON</v>
          </cell>
          <cell r="DI265" t="str">
            <v>L3M1R3</v>
          </cell>
          <cell r="DJ265">
            <v>41967</v>
          </cell>
          <cell r="DK265" t="e">
            <v>#N/A</v>
          </cell>
          <cell r="DL265" t="e">
            <v>#N/A</v>
          </cell>
          <cell r="DM265" t="e">
            <v>#N/A</v>
          </cell>
          <cell r="DN265" t="e">
            <v>#N/A</v>
          </cell>
          <cell r="DR265" t="str">
            <v>41 MAIN ST W GRIMSBY ON L3M1R3</v>
          </cell>
          <cell r="DS265" t="str">
            <v>41MAINSTWGRIMSBYONL3M1R3</v>
          </cell>
          <cell r="DT265" t="str">
            <v xml:space="preserve"> </v>
          </cell>
          <cell r="DU265" t="str">
            <v xml:space="preserve"> </v>
          </cell>
          <cell r="DV265" t="str">
            <v xml:space="preserve"> </v>
          </cell>
        </row>
        <row r="266">
          <cell r="DE266">
            <v>522</v>
          </cell>
          <cell r="DF266" t="str">
            <v>22 COLBORNE ST</v>
          </cell>
          <cell r="DG266" t="str">
            <v>BRANTFORD</v>
          </cell>
          <cell r="DH266" t="str">
            <v>ON</v>
          </cell>
          <cell r="DI266" t="str">
            <v>N3T2G2</v>
          </cell>
          <cell r="DJ266">
            <v>41968</v>
          </cell>
          <cell r="DK266" t="e">
            <v>#N/A</v>
          </cell>
          <cell r="DL266" t="e">
            <v>#N/A</v>
          </cell>
          <cell r="DM266" t="str">
            <v>Jeff Ward</v>
          </cell>
          <cell r="DN266">
            <v>5197582069</v>
          </cell>
          <cell r="DR266" t="str">
            <v>22 COLBORNE ST BRANTFORD ON N3T2G2</v>
          </cell>
          <cell r="DS266" t="str">
            <v>22COLBORNESTBRANTFORDONN3T2G2</v>
          </cell>
          <cell r="DT266">
            <v>35</v>
          </cell>
          <cell r="DU266">
            <v>15</v>
          </cell>
          <cell r="DV266">
            <v>1</v>
          </cell>
        </row>
        <row r="268">
          <cell r="DE268">
            <v>523</v>
          </cell>
          <cell r="DF268" t="str">
            <v>1224 Dundas St. W</v>
          </cell>
          <cell r="DG268" t="str">
            <v>Mississauga</v>
          </cell>
          <cell r="DH268" t="str">
            <v>ON</v>
          </cell>
          <cell r="DI268" t="str">
            <v>L5C4G7</v>
          </cell>
          <cell r="DJ268">
            <v>41968</v>
          </cell>
          <cell r="DK268" t="str">
            <v>Sandra Minkowski</v>
          </cell>
          <cell r="DL268">
            <v>9052763633</v>
          </cell>
          <cell r="DM268" t="str">
            <v>Elaine Francis</v>
          </cell>
          <cell r="DN268">
            <v>9052763636</v>
          </cell>
          <cell r="DR268" t="str">
            <v>1224 Dundas St. W Mississauga ON L5C4G7</v>
          </cell>
          <cell r="DS268" t="str">
            <v>1224DundasSt.WMississaugaONL5C4G7</v>
          </cell>
          <cell r="DT268" t="str">
            <v xml:space="preserve"> </v>
          </cell>
          <cell r="DU268" t="str">
            <v xml:space="preserve"> </v>
          </cell>
          <cell r="DV268" t="str">
            <v xml:space="preserve"> </v>
          </cell>
        </row>
        <row r="269">
          <cell r="DE269">
            <v>1594</v>
          </cell>
          <cell r="DF269" t="str">
            <v>8005 Emerald Drive- Unit 400</v>
          </cell>
          <cell r="DG269" t="str">
            <v>Sherwood Park</v>
          </cell>
          <cell r="DH269" t="str">
            <v>Alberta</v>
          </cell>
          <cell r="DI269" t="str">
            <v>T8H0P1</v>
          </cell>
          <cell r="DJ269">
            <v>41968</v>
          </cell>
          <cell r="DK269" t="str">
            <v>Geoff Nielsen</v>
          </cell>
          <cell r="DL269">
            <v>7804498082</v>
          </cell>
          <cell r="DM269" t="str">
            <v>Lorena Aguilera</v>
          </cell>
          <cell r="DN269">
            <v>7804498086</v>
          </cell>
          <cell r="DR269" t="str">
            <v>8005 Emerald Drive- Unit 400 Sherwood Park Alberta T8H0P1</v>
          </cell>
          <cell r="DS269" t="str">
            <v>8005EmeraldDrive-Unit400SherwoodParkAlbertaT8H0P1</v>
          </cell>
          <cell r="DT269" t="str">
            <v xml:space="preserve"> </v>
          </cell>
          <cell r="DU269" t="str">
            <v xml:space="preserve"> </v>
          </cell>
          <cell r="DV269" t="str">
            <v xml:space="preserve"> </v>
          </cell>
        </row>
        <row r="270">
          <cell r="DE270">
            <v>2349</v>
          </cell>
          <cell r="DF270" t="str">
            <v>555 STRATHCONA BLVD SW-UNIT 10</v>
          </cell>
          <cell r="DG270" t="str">
            <v>CALGARY</v>
          </cell>
          <cell r="DH270" t="str">
            <v>Alberta</v>
          </cell>
          <cell r="DI270" t="str">
            <v>T3H2Z9</v>
          </cell>
          <cell r="DJ270">
            <v>41968</v>
          </cell>
          <cell r="DK270" t="str">
            <v>Betty Ng</v>
          </cell>
          <cell r="DL270">
            <v>4032922248</v>
          </cell>
          <cell r="DM270" t="str">
            <v>Lisa Mcinnes</v>
          </cell>
          <cell r="DN270">
            <v>4032923795</v>
          </cell>
          <cell r="DR270" t="str">
            <v>555 STRATHCONA BLVD SW-UNIT 10 CALGARY Alberta T3H2Z9</v>
          </cell>
          <cell r="DS270" t="str">
            <v>555STRATHCONABLVDSW-UNIT10CALGARYAlbertaT3H2Z9</v>
          </cell>
          <cell r="DT270" t="str">
            <v xml:space="preserve"> </v>
          </cell>
          <cell r="DU270" t="str">
            <v xml:space="preserve"> </v>
          </cell>
          <cell r="DV270" t="str">
            <v xml:space="preserve"> </v>
          </cell>
        </row>
        <row r="271">
          <cell r="DE271">
            <v>2810</v>
          </cell>
          <cell r="DF271" t="str">
            <v>7157 120TH ST</v>
          </cell>
          <cell r="DG271" t="str">
            <v>DELTA</v>
          </cell>
          <cell r="DH271" t="str">
            <v>British Columbia</v>
          </cell>
          <cell r="DI271" t="str">
            <v>V4E2A9</v>
          </cell>
          <cell r="DJ271">
            <v>41968</v>
          </cell>
          <cell r="DK271" t="str">
            <v>Sherry Lampshire-Hall</v>
          </cell>
          <cell r="DL271">
            <v>6045914988</v>
          </cell>
          <cell r="DM271" t="str">
            <v>Carolyn Hansen</v>
          </cell>
          <cell r="DN271">
            <v>6045914995</v>
          </cell>
          <cell r="DR271" t="str">
            <v>7157 120TH ST DELTA British Columbia V4E2A9</v>
          </cell>
          <cell r="DS271" t="str">
            <v>7157120THSTDELTABritishColumbiaV4E2A9</v>
          </cell>
          <cell r="DT271" t="str">
            <v xml:space="preserve"> </v>
          </cell>
          <cell r="DU271" t="str">
            <v xml:space="preserve"> </v>
          </cell>
          <cell r="DV271" t="str">
            <v xml:space="preserve"> </v>
          </cell>
        </row>
        <row r="272">
          <cell r="DE272">
            <v>3661</v>
          </cell>
          <cell r="DF272" t="str">
            <v>351 LAURIER AVE W</v>
          </cell>
          <cell r="DG272" t="str">
            <v>MONTREAL</v>
          </cell>
          <cell r="DH272" t="str">
            <v>ON</v>
          </cell>
          <cell r="DI272" t="str">
            <v>H2V2K4</v>
          </cell>
          <cell r="DJ272">
            <v>41968</v>
          </cell>
          <cell r="DK272" t="str">
            <v>Marisa Volpe</v>
          </cell>
          <cell r="DL272">
            <v>5144954590</v>
          </cell>
          <cell r="DM272" t="str">
            <v>Lyda Montoya</v>
          </cell>
          <cell r="DN272">
            <v>5144957226</v>
          </cell>
          <cell r="DR272" t="str">
            <v>351 LAURIER AVE W MONTREAL ON H2V2K4</v>
          </cell>
          <cell r="DS272" t="str">
            <v>351LAURIERAVEWMONTREALONH2V2K4</v>
          </cell>
          <cell r="DT272" t="str">
            <v xml:space="preserve"> </v>
          </cell>
          <cell r="DU272" t="str">
            <v xml:space="preserve"> </v>
          </cell>
          <cell r="DV272" t="str">
            <v xml:space="preserve"> </v>
          </cell>
        </row>
        <row r="273">
          <cell r="DE273">
            <v>4540</v>
          </cell>
          <cell r="DF273" t="str">
            <v>3185 MASSEY DR</v>
          </cell>
          <cell r="DG273" t="str">
            <v>PRINCE GEORGE</v>
          </cell>
          <cell r="DH273" t="str">
            <v>British Columbia</v>
          </cell>
          <cell r="DI273" t="str">
            <v>V2N2S9</v>
          </cell>
          <cell r="DJ273">
            <v>41968</v>
          </cell>
          <cell r="DK273" t="str">
            <v>Graham Longpre</v>
          </cell>
          <cell r="DL273">
            <v>2509604601</v>
          </cell>
          <cell r="DM273" t="str">
            <v>Marie Harder</v>
          </cell>
          <cell r="DN273">
            <v>2509604615</v>
          </cell>
          <cell r="DR273" t="str">
            <v>3185 MASSEY DR PRINCE GEORGE British Columbia V2N2S9</v>
          </cell>
          <cell r="DS273" t="str">
            <v>3185MASSEYDRPRINCEGEORGEBritishColumbiaV2N2S9</v>
          </cell>
          <cell r="DT273" t="str">
            <v xml:space="preserve"> </v>
          </cell>
          <cell r="DU273" t="str">
            <v xml:space="preserve"> </v>
          </cell>
          <cell r="DV273" t="str">
            <v xml:space="preserve"> </v>
          </cell>
        </row>
        <row r="274">
          <cell r="DE274">
            <v>6532</v>
          </cell>
          <cell r="DF274" t="str">
            <v>2786 VICTORIA PARK AVE</v>
          </cell>
          <cell r="DG274" t="str">
            <v>NORTH YORK</v>
          </cell>
          <cell r="DH274" t="str">
            <v>ON</v>
          </cell>
          <cell r="DI274" t="str">
            <v>M2J4A8</v>
          </cell>
          <cell r="DJ274">
            <v>41968</v>
          </cell>
          <cell r="DK274" t="str">
            <v>Mirella Dagostino</v>
          </cell>
          <cell r="DL274">
            <v>4164917988</v>
          </cell>
          <cell r="DM274" t="str">
            <v>Judy Wilson</v>
          </cell>
          <cell r="DN274">
            <v>4164918189</v>
          </cell>
          <cell r="DR274" t="str">
            <v>2786 VICTORIA PARK AVE NORTH YORK ON M2J4A8</v>
          </cell>
          <cell r="DS274" t="str">
            <v>2786VICTORIAPARKAVENORTHYORKONM2J4A8</v>
          </cell>
          <cell r="DT274">
            <v>31</v>
          </cell>
          <cell r="DU274" t="str">
            <v xml:space="preserve"> </v>
          </cell>
          <cell r="DV274" t="str">
            <v xml:space="preserve"> </v>
          </cell>
        </row>
        <row r="275">
          <cell r="DE275">
            <v>90805</v>
          </cell>
          <cell r="DF275" t="str">
            <v>2052 WEST 41ST AVE</v>
          </cell>
          <cell r="DG275" t="str">
            <v>VANCOUVER</v>
          </cell>
          <cell r="DH275" t="str">
            <v>British Columbia</v>
          </cell>
          <cell r="DI275" t="str">
            <v>V6M1Y8</v>
          </cell>
          <cell r="DJ275">
            <v>41968</v>
          </cell>
          <cell r="DK275" t="e">
            <v>#N/A</v>
          </cell>
          <cell r="DL275" t="e">
            <v>#N/A</v>
          </cell>
          <cell r="DM275" t="e">
            <v>#N/A</v>
          </cell>
          <cell r="DN275" t="e">
            <v>#N/A</v>
          </cell>
          <cell r="DR275" t="str">
            <v>2052 WEST 41ST AVE VANCOUVER British Columbia V6M1Y8</v>
          </cell>
          <cell r="DS275" t="str">
            <v>2052WEST41STAVEVANCOUVERBritishColumbiaV6M1Y8</v>
          </cell>
          <cell r="DT275" t="str">
            <v xml:space="preserve"> </v>
          </cell>
          <cell r="DU275" t="str">
            <v xml:space="preserve"> </v>
          </cell>
          <cell r="DV275" t="str">
            <v xml:space="preserve"> </v>
          </cell>
        </row>
        <row r="276">
          <cell r="DE276">
            <v>82</v>
          </cell>
          <cell r="DF276" t="str">
            <v>443 OTTAWA ST</v>
          </cell>
          <cell r="DG276" t="str">
            <v>ALMONTE</v>
          </cell>
          <cell r="DH276" t="str">
            <v>ON</v>
          </cell>
          <cell r="DI276" t="str">
            <v>K0A1A0</v>
          </cell>
          <cell r="DJ276">
            <v>41969</v>
          </cell>
          <cell r="DK276" t="str">
            <v>Cindy Hobbs</v>
          </cell>
          <cell r="DL276">
            <v>6132563341</v>
          </cell>
          <cell r="DM276" t="str">
            <v>Angela Snyder</v>
          </cell>
          <cell r="DN276">
            <v>6132563177</v>
          </cell>
          <cell r="DR276" t="str">
            <v>443 OTTAWA ST ALMONTE ON K0A1A0</v>
          </cell>
          <cell r="DS276" t="str">
            <v>443OTTAWASTALMONTEONK0A1A0</v>
          </cell>
          <cell r="DT276">
            <v>21</v>
          </cell>
          <cell r="DU276">
            <v>3</v>
          </cell>
          <cell r="DV276">
            <v>1</v>
          </cell>
        </row>
        <row r="277">
          <cell r="DE277">
            <v>131</v>
          </cell>
          <cell r="DF277" t="str">
            <v>161 King St. E.</v>
          </cell>
          <cell r="DG277" t="str">
            <v>TORONTO</v>
          </cell>
          <cell r="DH277" t="str">
            <v>ON</v>
          </cell>
          <cell r="DI277" t="str">
            <v>M5C1G9</v>
          </cell>
          <cell r="DJ277">
            <v>41969</v>
          </cell>
          <cell r="DK277" t="str">
            <v>George Pazmino</v>
          </cell>
          <cell r="DL277">
            <v>4163659661</v>
          </cell>
          <cell r="DM277" t="str">
            <v>Amanda Dettering</v>
          </cell>
          <cell r="DN277">
            <v>4163659655</v>
          </cell>
          <cell r="DR277" t="str">
            <v>161 King St. E. TORONTO ON M5C1G9</v>
          </cell>
          <cell r="DS277" t="str">
            <v>161KingSt.E.TORONTOONM5C1G9</v>
          </cell>
          <cell r="DT277" t="str">
            <v xml:space="preserve"> </v>
          </cell>
          <cell r="DU277" t="str">
            <v xml:space="preserve"> </v>
          </cell>
          <cell r="DV277" t="str">
            <v xml:space="preserve"> </v>
          </cell>
        </row>
        <row r="278">
          <cell r="DE278">
            <v>1357</v>
          </cell>
          <cell r="DF278" t="str">
            <v>963 HENDERSON HWY</v>
          </cell>
          <cell r="DG278" t="str">
            <v>WINNIPEG</v>
          </cell>
          <cell r="DH278" t="str">
            <v>Manitoba</v>
          </cell>
          <cell r="DI278" t="str">
            <v>R2K2M3</v>
          </cell>
          <cell r="DJ278">
            <v>41969</v>
          </cell>
          <cell r="DK278" t="str">
            <v>Mario Coquete</v>
          </cell>
          <cell r="DL278">
            <v>2049886249</v>
          </cell>
          <cell r="DM278" t="str">
            <v>Debby Nasuti</v>
          </cell>
          <cell r="DN278">
            <v>2049886256</v>
          </cell>
          <cell r="DR278" t="str">
            <v>963 HENDERSON HWY WINNIPEG Manitoba R2K2M3</v>
          </cell>
          <cell r="DS278" t="str">
            <v>963HENDERSONHWYWINNIPEGManitobaR2K2M3</v>
          </cell>
          <cell r="DT278" t="str">
            <v xml:space="preserve"> </v>
          </cell>
          <cell r="DU278" t="str">
            <v xml:space="preserve"> </v>
          </cell>
          <cell r="DV278" t="str">
            <v xml:space="preserve"> </v>
          </cell>
        </row>
        <row r="279">
          <cell r="DE279">
            <v>2089</v>
          </cell>
          <cell r="DF279" t="str">
            <v>1333 32ND AVE NE</v>
          </cell>
          <cell r="DG279" t="str">
            <v>CALGARY</v>
          </cell>
          <cell r="DH279" t="str">
            <v>Alberta</v>
          </cell>
          <cell r="DI279" t="str">
            <v>T2E7Z5</v>
          </cell>
          <cell r="DJ279">
            <v>41969</v>
          </cell>
          <cell r="DK279" t="str">
            <v>Brad Austin</v>
          </cell>
          <cell r="DL279">
            <v>4032923393</v>
          </cell>
          <cell r="DM279" t="str">
            <v>Odell Sinclair</v>
          </cell>
          <cell r="DN279">
            <v>4032922584</v>
          </cell>
          <cell r="DR279" t="str">
            <v>1333 32ND AVE NE CALGARY Alberta T2E7Z5</v>
          </cell>
          <cell r="DS279" t="str">
            <v>133332NDAVENECALGARYAlbertaT2E7Z5</v>
          </cell>
          <cell r="DT279" t="str">
            <v xml:space="preserve"> </v>
          </cell>
          <cell r="DU279" t="str">
            <v xml:space="preserve"> </v>
          </cell>
          <cell r="DV279" t="str">
            <v xml:space="preserve"> </v>
          </cell>
        </row>
        <row r="280">
          <cell r="DE280">
            <v>6102</v>
          </cell>
          <cell r="DF280" t="str">
            <v>3609 LAKESHORE BLVD W</v>
          </cell>
          <cell r="DG280" t="str">
            <v>Toronto</v>
          </cell>
          <cell r="DH280" t="str">
            <v>ON</v>
          </cell>
          <cell r="DI280" t="str">
            <v>M8W1P4</v>
          </cell>
          <cell r="DJ280">
            <v>41969</v>
          </cell>
          <cell r="DK280" t="str">
            <v>William Cree</v>
          </cell>
          <cell r="DL280">
            <v>4162594057</v>
          </cell>
          <cell r="DM280" t="str">
            <v>Chandna Kamal</v>
          </cell>
          <cell r="DN280">
            <v>4162593731</v>
          </cell>
          <cell r="DR280" t="str">
            <v>3609 LAKESHORE BLVD W Toronto ON M8W1P4</v>
          </cell>
          <cell r="DS280" t="str">
            <v>3609LAKESHOREBLVDWTorontoONM8W1P4</v>
          </cell>
          <cell r="DT280" t="str">
            <v xml:space="preserve"> </v>
          </cell>
          <cell r="DU280" t="str">
            <v xml:space="preserve"> </v>
          </cell>
          <cell r="DV280" t="str">
            <v xml:space="preserve"> </v>
          </cell>
        </row>
        <row r="281">
          <cell r="DE281">
            <v>7311</v>
          </cell>
          <cell r="DF281" t="str">
            <v>3466 Queen Street</v>
          </cell>
          <cell r="DG281" t="str">
            <v>RAWDON</v>
          </cell>
          <cell r="DH281" t="str">
            <v>ON</v>
          </cell>
          <cell r="DI281" t="str">
            <v>J0K1S0</v>
          </cell>
          <cell r="DJ281">
            <v>41969</v>
          </cell>
          <cell r="DK281" t="str">
            <v>Ginette Sansregret</v>
          </cell>
          <cell r="DL281">
            <v>4508346757</v>
          </cell>
          <cell r="DM281" t="str">
            <v>Nancy Blefari</v>
          </cell>
          <cell r="DN281">
            <v>4508346799</v>
          </cell>
          <cell r="DR281" t="str">
            <v>3466 Queen Street RAWDON ON J0K1S0</v>
          </cell>
          <cell r="DS281" t="str">
            <v>3466QueenStreetRAWDONONJ0K1S0</v>
          </cell>
          <cell r="DT281" t="str">
            <v xml:space="preserve"> </v>
          </cell>
          <cell r="DU281" t="str">
            <v xml:space="preserve"> </v>
          </cell>
          <cell r="DV281" t="str">
            <v xml:space="preserve"> </v>
          </cell>
        </row>
        <row r="282">
          <cell r="DE282">
            <v>8811</v>
          </cell>
          <cell r="DF282" t="str">
            <v>4125 BOUL DES FORGES</v>
          </cell>
          <cell r="DG282" t="str">
            <v>TROIS-RIVIERES</v>
          </cell>
          <cell r="DH282" t="str">
            <v>ON</v>
          </cell>
          <cell r="DI282" t="str">
            <v>G8Y1W1</v>
          </cell>
          <cell r="DJ282">
            <v>41969</v>
          </cell>
          <cell r="DK282" t="str">
            <v>Diane Carignan</v>
          </cell>
          <cell r="DL282">
            <v>8196913241</v>
          </cell>
          <cell r="DM282" t="str">
            <v>Anik Dugre</v>
          </cell>
          <cell r="DN282">
            <v>8196913602</v>
          </cell>
          <cell r="DR282" t="str">
            <v>4125 BOUL DES FORGES TROIS-RIVIERES ON G8Y1W1</v>
          </cell>
          <cell r="DS282" t="str">
            <v>4125BOULDESFORGESTROIS-RIVIERESONG8Y1W1</v>
          </cell>
          <cell r="DT282" t="str">
            <v xml:space="preserve"> </v>
          </cell>
          <cell r="DU282" t="str">
            <v xml:space="preserve"> </v>
          </cell>
          <cell r="DV282" t="str">
            <v xml:space="preserve"> </v>
          </cell>
        </row>
        <row r="283">
          <cell r="DE283">
            <v>90808</v>
          </cell>
          <cell r="DF283" t="str">
            <v>2001 McCALLUM RD</v>
          </cell>
          <cell r="DG283" t="str">
            <v>ABBOTSFORD</v>
          </cell>
          <cell r="DH283" t="str">
            <v>British Columbia</v>
          </cell>
          <cell r="DI283" t="str">
            <v>V2S3N5</v>
          </cell>
          <cell r="DJ283">
            <v>41969</v>
          </cell>
          <cell r="DK283" t="e">
            <v>#N/A</v>
          </cell>
          <cell r="DL283" t="e">
            <v>#N/A</v>
          </cell>
          <cell r="DM283" t="e">
            <v>#N/A</v>
          </cell>
          <cell r="DN283" t="e">
            <v>#N/A</v>
          </cell>
          <cell r="DR283" t="str">
            <v>2001 McCALLUM RD ABBOTSFORD British Columbia V2S3N5</v>
          </cell>
          <cell r="DS283" t="str">
            <v>2001McCALLUMRDABBOTSFORDBritishColumbiaV2S3N5</v>
          </cell>
          <cell r="DT283" t="str">
            <v xml:space="preserve"> </v>
          </cell>
          <cell r="DU283" t="str">
            <v xml:space="preserve"> </v>
          </cell>
          <cell r="DV283" t="str">
            <v xml:space="preserve"> </v>
          </cell>
        </row>
        <row r="284">
          <cell r="DE284">
            <v>783</v>
          </cell>
          <cell r="DF284" t="str">
            <v>9428 Highway 48</v>
          </cell>
          <cell r="DG284" t="str">
            <v>Markham</v>
          </cell>
          <cell r="DH284" t="str">
            <v>ON</v>
          </cell>
          <cell r="DI284" t="str">
            <v>L6E0N1</v>
          </cell>
          <cell r="DJ284">
            <v>41970</v>
          </cell>
          <cell r="DK284" t="e">
            <v>#N/A</v>
          </cell>
          <cell r="DL284" t="e">
            <v>#N/A</v>
          </cell>
          <cell r="DM284" t="str">
            <v>Amber Javed</v>
          </cell>
          <cell r="DN284">
            <v>9054724104</v>
          </cell>
          <cell r="DR284" t="str">
            <v>9428 Highway 48 Markham ON L6E0N1</v>
          </cell>
          <cell r="DS284" t="str">
            <v>9428Highway48MarkhamONL6E0N1</v>
          </cell>
          <cell r="DT284">
            <v>4</v>
          </cell>
          <cell r="DU284">
            <v>24</v>
          </cell>
          <cell r="DV284">
            <v>7</v>
          </cell>
        </row>
        <row r="285">
          <cell r="DE285">
            <v>1522</v>
          </cell>
          <cell r="DF285" t="str">
            <v>795 CANBORO RD</v>
          </cell>
          <cell r="DG285" t="str">
            <v>FENWICK</v>
          </cell>
          <cell r="DH285" t="str">
            <v>ON</v>
          </cell>
          <cell r="DI285" t="str">
            <v>L0S1C0</v>
          </cell>
          <cell r="DJ285">
            <v>41970</v>
          </cell>
          <cell r="DK285" t="e">
            <v>#N/A</v>
          </cell>
          <cell r="DL285" t="e">
            <v>#N/A</v>
          </cell>
          <cell r="DM285" t="str">
            <v>Linda Depottie</v>
          </cell>
          <cell r="DN285">
            <v>9058927947</v>
          </cell>
          <cell r="DR285" t="str">
            <v>795 CANBORO RD FENWICK ON L0S1C0</v>
          </cell>
          <cell r="DS285" t="str">
            <v>795CANBORORDFENWICKONL0S1C0</v>
          </cell>
          <cell r="DT285">
            <v>1</v>
          </cell>
          <cell r="DU285" t="str">
            <v xml:space="preserve"> </v>
          </cell>
          <cell r="DV285" t="str">
            <v xml:space="preserve"> </v>
          </cell>
        </row>
        <row r="286">
          <cell r="DE286">
            <v>2431</v>
          </cell>
          <cell r="DF286" t="str">
            <v>5415 DE LA RIVE SUD BLVD</v>
          </cell>
          <cell r="DG286" t="str">
            <v>LEVIS</v>
          </cell>
          <cell r="DH286" t="str">
            <v>ON</v>
          </cell>
          <cell r="DI286" t="str">
            <v>G6V4Z3</v>
          </cell>
          <cell r="DJ286">
            <v>41970</v>
          </cell>
          <cell r="DK286" t="str">
            <v>Catherine Cloutier</v>
          </cell>
          <cell r="DL286">
            <v>4188388037</v>
          </cell>
          <cell r="DM286" t="str">
            <v>Emmanuelle Prince</v>
          </cell>
          <cell r="DN286">
            <v>4188383086</v>
          </cell>
          <cell r="DR286" t="str">
            <v>5415 DE LA RIVE SUD BLVD LEVIS ON G6V4Z3</v>
          </cell>
          <cell r="DS286" t="str">
            <v>5415DELARIVESUDBLVDLEVISONG6V4Z3</v>
          </cell>
          <cell r="DT286" t="str">
            <v xml:space="preserve"> </v>
          </cell>
          <cell r="DU286" t="str">
            <v xml:space="preserve"> </v>
          </cell>
          <cell r="DV286" t="str">
            <v xml:space="preserve"> </v>
          </cell>
        </row>
        <row r="287">
          <cell r="DE287">
            <v>2699</v>
          </cell>
          <cell r="DF287" t="str">
            <v>411 58TH AVE SE</v>
          </cell>
          <cell r="DG287" t="str">
            <v>CALGARY</v>
          </cell>
          <cell r="DH287" t="str">
            <v>Alberta</v>
          </cell>
          <cell r="DI287" t="str">
            <v>T2H0P5</v>
          </cell>
          <cell r="DJ287">
            <v>41970</v>
          </cell>
          <cell r="DK287" t="str">
            <v>Amir Khalid</v>
          </cell>
          <cell r="DL287">
            <v>4032923383</v>
          </cell>
          <cell r="DM287" t="str">
            <v>Cindy Kanz</v>
          </cell>
          <cell r="DN287">
            <v>4032928221</v>
          </cell>
          <cell r="DR287" t="str">
            <v>411 58TH AVE SE CALGARY Alberta T2H0P5</v>
          </cell>
          <cell r="DS287" t="str">
            <v>41158THAVESECALGARYAlbertaT2H0P5</v>
          </cell>
          <cell r="DT287" t="str">
            <v xml:space="preserve"> </v>
          </cell>
          <cell r="DU287" t="str">
            <v xml:space="preserve"> </v>
          </cell>
          <cell r="DV287" t="str">
            <v xml:space="preserve"> </v>
          </cell>
        </row>
        <row r="288">
          <cell r="DE288">
            <v>6550</v>
          </cell>
          <cell r="DF288" t="str">
            <v>685 WEST HASTINGS ST</v>
          </cell>
          <cell r="DG288" t="str">
            <v>VANCOUVER</v>
          </cell>
          <cell r="DH288" t="str">
            <v>British Columbia</v>
          </cell>
          <cell r="DI288" t="str">
            <v>V6B1N9</v>
          </cell>
          <cell r="DJ288">
            <v>41970</v>
          </cell>
          <cell r="DK288" t="str">
            <v>Laeya Tsirogiannis</v>
          </cell>
          <cell r="DL288">
            <v>6046654017</v>
          </cell>
          <cell r="DM288" t="str">
            <v>Erna Wong</v>
          </cell>
          <cell r="DN288">
            <v>6042576172</v>
          </cell>
          <cell r="DR288" t="str">
            <v>685 WEST HASTINGS ST VANCOUVER British Columbia V6B1N9</v>
          </cell>
          <cell r="DS288" t="str">
            <v>685WESTHASTINGSSTVANCOUVERBritishColumbiaV6B1N9</v>
          </cell>
          <cell r="DT288" t="str">
            <v xml:space="preserve"> </v>
          </cell>
          <cell r="DU288" t="str">
            <v xml:space="preserve"> </v>
          </cell>
          <cell r="DV288" t="str">
            <v xml:space="preserve"> </v>
          </cell>
        </row>
        <row r="289">
          <cell r="DE289">
            <v>90857</v>
          </cell>
          <cell r="DF289" t="str">
            <v>1260 Shoppers Row Suite 210</v>
          </cell>
          <cell r="DG289" t="str">
            <v>Campbell River</v>
          </cell>
          <cell r="DH289" t="str">
            <v>British Columbia</v>
          </cell>
          <cell r="DI289" t="str">
            <v>V9W2C8</v>
          </cell>
          <cell r="DJ289">
            <v>41970</v>
          </cell>
          <cell r="DK289" t="e">
            <v>#N/A</v>
          </cell>
          <cell r="DL289" t="e">
            <v>#N/A</v>
          </cell>
          <cell r="DM289" t="e">
            <v>#N/A</v>
          </cell>
          <cell r="DN289" t="e">
            <v>#N/A</v>
          </cell>
          <cell r="DR289" t="str">
            <v>1260 Shoppers Row Suite 210 Campbell River British Columbia V9W2C8</v>
          </cell>
          <cell r="DS289" t="str">
            <v>1260ShoppersRowSuite210CampbellRiverBritishColumbiaV9W2C8</v>
          </cell>
          <cell r="DT289" t="str">
            <v xml:space="preserve"> </v>
          </cell>
          <cell r="DU289" t="str">
            <v xml:space="preserve"> </v>
          </cell>
          <cell r="DV289" t="str">
            <v xml:space="preserve"> </v>
          </cell>
        </row>
        <row r="290">
          <cell r="DE290">
            <v>662</v>
          </cell>
          <cell r="DF290" t="str">
            <v>360 Pearl St.</v>
          </cell>
          <cell r="DG290" t="str">
            <v>BURLINGTON</v>
          </cell>
          <cell r="DH290" t="str">
            <v>ON</v>
          </cell>
          <cell r="DI290" t="str">
            <v>L7R1E1</v>
          </cell>
          <cell r="DJ290">
            <v>41974</v>
          </cell>
          <cell r="DK290" t="str">
            <v>Joseph Litrop</v>
          </cell>
          <cell r="DL290">
            <v>9056341851</v>
          </cell>
          <cell r="DM290" t="str">
            <v>Grace Widuch</v>
          </cell>
          <cell r="DN290">
            <v>9056341650</v>
          </cell>
          <cell r="DR290" t="str">
            <v>360 Pearl St. BURLINGTON ON L7R1E1</v>
          </cell>
          <cell r="DS290" t="str">
            <v>360PearlSt.BURLINGTONONL7R1E1</v>
          </cell>
          <cell r="DT290" t="str">
            <v xml:space="preserve"> </v>
          </cell>
          <cell r="DU290" t="str">
            <v xml:space="preserve"> </v>
          </cell>
          <cell r="DV290" t="str">
            <v xml:space="preserve"> </v>
          </cell>
        </row>
        <row r="291">
          <cell r="DE291">
            <v>1942</v>
          </cell>
          <cell r="DF291" t="str">
            <v>1145 BARTON ST E-UNIT 1</v>
          </cell>
          <cell r="DG291" t="str">
            <v>HAMILTON</v>
          </cell>
          <cell r="DH291" t="str">
            <v>ON</v>
          </cell>
          <cell r="DI291" t="str">
            <v>L8H2V2</v>
          </cell>
          <cell r="DJ291">
            <v>41974</v>
          </cell>
          <cell r="DK291" t="str">
            <v>Deb Lenz</v>
          </cell>
          <cell r="DL291">
            <v>9055485411</v>
          </cell>
          <cell r="DM291" t="str">
            <v>Jessica Massi</v>
          </cell>
          <cell r="DN291">
            <v>9055485075</v>
          </cell>
          <cell r="DR291" t="str">
            <v>1145 BARTON ST E-UNIT 1 HAMILTON ON L8H2V2</v>
          </cell>
          <cell r="DS291" t="str">
            <v>1145BARTONSTE-UNIT1HAMILTONONL8H2V2</v>
          </cell>
          <cell r="DT291" t="str">
            <v xml:space="preserve"> </v>
          </cell>
          <cell r="DU291" t="str">
            <v xml:space="preserve"> </v>
          </cell>
          <cell r="DV291" t="str">
            <v xml:space="preserve"> </v>
          </cell>
        </row>
        <row r="292">
          <cell r="DE292">
            <v>2755</v>
          </cell>
          <cell r="DF292" t="str">
            <v>3535 ST CHARLES BLVD-SUITE 101</v>
          </cell>
          <cell r="DG292" t="str">
            <v>KIRKLAND</v>
          </cell>
          <cell r="DH292" t="str">
            <v>ON</v>
          </cell>
          <cell r="DI292" t="str">
            <v>H9H5B9</v>
          </cell>
          <cell r="DJ292">
            <v>41974</v>
          </cell>
          <cell r="DK292" t="str">
            <v>Andre Mercier</v>
          </cell>
          <cell r="DL292">
            <v>5146305272</v>
          </cell>
          <cell r="DM292" t="str">
            <v>Kevin Brown</v>
          </cell>
          <cell r="DN292">
            <v>5146306332</v>
          </cell>
          <cell r="DR292" t="str">
            <v>3535 ST CHARLES BLVD-SUITE 101 KIRKLAND ON H9H5B9</v>
          </cell>
          <cell r="DS292" t="str">
            <v>3535STCHARLESBLVD-SUITE101KIRKLANDONH9H5B9</v>
          </cell>
          <cell r="DT292" t="str">
            <v xml:space="preserve"> </v>
          </cell>
          <cell r="DU292" t="str">
            <v xml:space="preserve"> </v>
          </cell>
          <cell r="DV292" t="str">
            <v xml:space="preserve"> </v>
          </cell>
        </row>
        <row r="293">
          <cell r="DE293">
            <v>6857</v>
          </cell>
          <cell r="DF293" t="str">
            <v>1399 MCPHILLIPS ST</v>
          </cell>
          <cell r="DG293" t="str">
            <v>WINNIPEG</v>
          </cell>
          <cell r="DH293" t="str">
            <v>Manitoba</v>
          </cell>
          <cell r="DI293" t="str">
            <v>R2V3C4</v>
          </cell>
          <cell r="DJ293">
            <v>41974</v>
          </cell>
          <cell r="DK293" t="str">
            <v>David Adamson</v>
          </cell>
          <cell r="DL293">
            <v>2049885987</v>
          </cell>
          <cell r="DM293" t="str">
            <v>Kevin Roy</v>
          </cell>
          <cell r="DN293">
            <v>2049886601</v>
          </cell>
          <cell r="DR293" t="str">
            <v>1399 MCPHILLIPS ST WINNIPEG Manitoba R2V3C4</v>
          </cell>
          <cell r="DS293" t="str">
            <v>1399MCPHILLIPSSTWINNIPEGManitobaR2V3C4</v>
          </cell>
          <cell r="DT293" t="str">
            <v xml:space="preserve"> </v>
          </cell>
          <cell r="DU293" t="str">
            <v xml:space="preserve"> </v>
          </cell>
          <cell r="DV293" t="str">
            <v xml:space="preserve"> </v>
          </cell>
        </row>
        <row r="294">
          <cell r="DE294">
            <v>8319</v>
          </cell>
          <cell r="DF294" t="str">
            <v>2610 50 AVE-UNIT 100</v>
          </cell>
          <cell r="DG294" t="str">
            <v>RED DEER</v>
          </cell>
          <cell r="DH294" t="str">
            <v>Alberta</v>
          </cell>
          <cell r="DI294" t="str">
            <v>T4R1M3</v>
          </cell>
          <cell r="DJ294">
            <v>41974</v>
          </cell>
          <cell r="DK294" t="str">
            <v>Diana Carlson</v>
          </cell>
          <cell r="DL294">
            <v>4033407277</v>
          </cell>
          <cell r="DM294" t="str">
            <v>Debra Lacrosse</v>
          </cell>
          <cell r="DN294">
            <v>4033407289</v>
          </cell>
          <cell r="DR294" t="str">
            <v>2610 50 AVE-UNIT 100 RED DEER Alberta T4R1M3</v>
          </cell>
          <cell r="DS294" t="str">
            <v>261050AVE-UNIT100REDDEERAlbertaT4R1M3</v>
          </cell>
          <cell r="DT294" t="str">
            <v xml:space="preserve"> </v>
          </cell>
          <cell r="DU294" t="str">
            <v xml:space="preserve"> </v>
          </cell>
          <cell r="DV294" t="str">
            <v xml:space="preserve"> </v>
          </cell>
        </row>
        <row r="295">
          <cell r="DE295">
            <v>9409</v>
          </cell>
          <cell r="DF295" t="str">
            <v>649 Yonge St.</v>
          </cell>
          <cell r="DG295" t="str">
            <v>BARRIE</v>
          </cell>
          <cell r="DH295" t="str">
            <v>ON</v>
          </cell>
          <cell r="DI295" t="str">
            <v>L4N4E7</v>
          </cell>
          <cell r="DJ295">
            <v>41974</v>
          </cell>
          <cell r="DK295" t="str">
            <v>Gregory Pope</v>
          </cell>
          <cell r="DL295">
            <v>7057925004</v>
          </cell>
          <cell r="DM295" t="str">
            <v>Desiree Burke</v>
          </cell>
          <cell r="DN295">
            <v>7057925387</v>
          </cell>
          <cell r="DR295" t="str">
            <v>649 Yonge St. BARRIE ON L4N4E7</v>
          </cell>
          <cell r="DS295" t="str">
            <v>649YongeSt.BARRIEONL4N4E7</v>
          </cell>
          <cell r="DT295" t="str">
            <v xml:space="preserve"> </v>
          </cell>
          <cell r="DU295" t="str">
            <v xml:space="preserve"> </v>
          </cell>
          <cell r="DV295" t="str">
            <v xml:space="preserve"> </v>
          </cell>
        </row>
        <row r="296">
          <cell r="DE296">
            <v>7212</v>
          </cell>
          <cell r="DF296" t="str">
            <v>1635 AVENUE RD</v>
          </cell>
          <cell r="DG296" t="str">
            <v>TORONTO</v>
          </cell>
          <cell r="DH296" t="str">
            <v>ON</v>
          </cell>
          <cell r="DI296" t="str">
            <v>M5M3X8</v>
          </cell>
          <cell r="DJ296">
            <v>41974</v>
          </cell>
          <cell r="DK296" t="e">
            <v>#N/A</v>
          </cell>
          <cell r="DL296" t="e">
            <v>#N/A</v>
          </cell>
          <cell r="DM296" t="str">
            <v>Rose Sottile</v>
          </cell>
          <cell r="DN296">
            <v>4167855010</v>
          </cell>
          <cell r="DR296" t="str">
            <v>1635 AVENUE RD TORONTO ON M5M3X8</v>
          </cell>
          <cell r="DS296" t="str">
            <v>1635AVENUERDTORONTOONM5M3X8</v>
          </cell>
          <cell r="DT296">
            <v>27</v>
          </cell>
          <cell r="DU296">
            <v>2</v>
          </cell>
          <cell r="DV296" t="str">
            <v xml:space="preserve"> </v>
          </cell>
        </row>
        <row r="297">
          <cell r="DE297">
            <v>90326</v>
          </cell>
          <cell r="DF297" t="str">
            <v>455 RUE KING O BUREAU</v>
          </cell>
          <cell r="DG297" t="str">
            <v>SHERBROOKE</v>
          </cell>
          <cell r="DH297" t="str">
            <v>ON</v>
          </cell>
          <cell r="DI297" t="str">
            <v>J1H6E9</v>
          </cell>
          <cell r="DJ297">
            <v>41974</v>
          </cell>
          <cell r="DK297" t="e">
            <v>#N/A</v>
          </cell>
          <cell r="DL297" t="e">
            <v>#N/A</v>
          </cell>
          <cell r="DM297" t="e">
            <v>#N/A</v>
          </cell>
          <cell r="DN297" t="e">
            <v>#N/A</v>
          </cell>
          <cell r="DR297" t="str">
            <v>455 RUE KING O BUREAU SHERBROOKE ON J1H6E9</v>
          </cell>
          <cell r="DS297" t="str">
            <v>455RUEKINGOBUREAUSHERBROOKEONJ1H6E9</v>
          </cell>
          <cell r="DT297" t="str">
            <v xml:space="preserve"> </v>
          </cell>
          <cell r="DU297" t="str">
            <v xml:space="preserve"> </v>
          </cell>
          <cell r="DV297" t="str">
            <v xml:space="preserve"> </v>
          </cell>
        </row>
        <row r="298">
          <cell r="DE298">
            <v>128</v>
          </cell>
          <cell r="DF298" t="str">
            <v>16591 Yonge St.</v>
          </cell>
          <cell r="DG298" t="str">
            <v>NEWMARKET</v>
          </cell>
          <cell r="DH298" t="str">
            <v>ON</v>
          </cell>
          <cell r="DI298" t="str">
            <v>L3X2G8</v>
          </cell>
          <cell r="DJ298">
            <v>41975</v>
          </cell>
          <cell r="DK298" t="str">
            <v>Pina Ingoglia</v>
          </cell>
          <cell r="DL298">
            <v>9058958214</v>
          </cell>
          <cell r="DM298" t="str">
            <v>Shafana Mawji</v>
          </cell>
          <cell r="DN298">
            <v>9058954970</v>
          </cell>
          <cell r="DR298" t="str">
            <v>16591 Yonge St. NEWMARKET ON L3X2G8</v>
          </cell>
          <cell r="DS298" t="str">
            <v>16591YongeSt.NEWMARKETONL3X2G8</v>
          </cell>
          <cell r="DT298" t="str">
            <v xml:space="preserve"> </v>
          </cell>
          <cell r="DU298" t="str">
            <v xml:space="preserve"> </v>
          </cell>
          <cell r="DV298" t="str">
            <v xml:space="preserve"> </v>
          </cell>
        </row>
        <row r="299">
          <cell r="DE299">
            <v>392</v>
          </cell>
          <cell r="DF299" t="str">
            <v>246 NORTH FRONT ST</v>
          </cell>
          <cell r="DG299" t="str">
            <v>BELLEVILLE</v>
          </cell>
          <cell r="DH299" t="str">
            <v>ON</v>
          </cell>
          <cell r="DI299" t="str">
            <v>K8P3C2</v>
          </cell>
          <cell r="DJ299">
            <v>41975</v>
          </cell>
          <cell r="DK299" t="e">
            <v>#N/A</v>
          </cell>
          <cell r="DL299" t="e">
            <v>#N/A</v>
          </cell>
          <cell r="DM299" t="str">
            <v>Nino Ferrante</v>
          </cell>
          <cell r="DN299">
            <v>6139696107</v>
          </cell>
          <cell r="DR299" t="str">
            <v>246 NORTH FRONT ST BELLEVILLE ON K8P3C2</v>
          </cell>
          <cell r="DS299" t="str">
            <v>246NORTHFRONTSTBELLEVILLEONK8P3C2</v>
          </cell>
          <cell r="DT299">
            <v>24</v>
          </cell>
          <cell r="DU299">
            <v>1</v>
          </cell>
          <cell r="DV299" t="str">
            <v xml:space="preserve"> </v>
          </cell>
        </row>
        <row r="300">
          <cell r="DE300">
            <v>775</v>
          </cell>
          <cell r="DF300" t="str">
            <v>Les Galeries Charlesbourg, 4250 1re av</v>
          </cell>
          <cell r="DG300" t="str">
            <v>QUÉBEC</v>
          </cell>
          <cell r="DH300" t="str">
            <v>ON</v>
          </cell>
          <cell r="DI300" t="str">
            <v>G1H2S5</v>
          </cell>
          <cell r="DJ300">
            <v>41975</v>
          </cell>
          <cell r="DK300" t="str">
            <v>Marie-Eve Trudelle</v>
          </cell>
          <cell r="DL300">
            <v>4186243445</v>
          </cell>
          <cell r="DM300" t="str">
            <v>France Vallieres</v>
          </cell>
          <cell r="DN300">
            <v>4186243458</v>
          </cell>
          <cell r="DR300" t="str">
            <v>Les Galeries Charlesbourg, 4250 1re av QUÉBEC ON G1H2S5</v>
          </cell>
          <cell r="DS300" t="str">
            <v>LesGaleriesCharlesbourg,42501reavQUÉBECONG1H2S5</v>
          </cell>
          <cell r="DT300" t="str">
            <v xml:space="preserve"> </v>
          </cell>
          <cell r="DU300" t="str">
            <v xml:space="preserve"> </v>
          </cell>
          <cell r="DV300" t="str">
            <v xml:space="preserve"> </v>
          </cell>
        </row>
        <row r="301">
          <cell r="DE301">
            <v>1259</v>
          </cell>
          <cell r="DF301" t="str">
            <v>4820 NORTHLAND DR NW</v>
          </cell>
          <cell r="DG301" t="str">
            <v>CALGARY</v>
          </cell>
          <cell r="DH301" t="str">
            <v>Alberta</v>
          </cell>
          <cell r="DI301" t="str">
            <v>T2L2L3</v>
          </cell>
          <cell r="DJ301">
            <v>41975</v>
          </cell>
          <cell r="DK301" t="str">
            <v>Mari Chiari-Pereira</v>
          </cell>
          <cell r="DL301">
            <v>4032258174</v>
          </cell>
          <cell r="DM301" t="str">
            <v>Ronnie Ajit Sandhu</v>
          </cell>
          <cell r="DN301">
            <v>4032922566</v>
          </cell>
          <cell r="DR301" t="str">
            <v>4820 NORTHLAND DR NW CALGARY Alberta T2L2L3</v>
          </cell>
          <cell r="DS301" t="str">
            <v>4820NORTHLANDDRNWCALGARYAlbertaT2L2L3</v>
          </cell>
          <cell r="DT301" t="str">
            <v xml:space="preserve"> </v>
          </cell>
          <cell r="DU301" t="str">
            <v xml:space="preserve"> </v>
          </cell>
          <cell r="DV301" t="str">
            <v xml:space="preserve"> </v>
          </cell>
        </row>
        <row r="302">
          <cell r="DE302">
            <v>1836</v>
          </cell>
          <cell r="DF302" t="str">
            <v>215 Taschereau Blvd</v>
          </cell>
          <cell r="DG302" t="str">
            <v>Quebec</v>
          </cell>
          <cell r="DH302" t="str">
            <v>ON</v>
          </cell>
          <cell r="DI302" t="str">
            <v>J5R4H9</v>
          </cell>
          <cell r="DJ302">
            <v>41975</v>
          </cell>
          <cell r="DK302" t="str">
            <v>Isabelle Rousselet</v>
          </cell>
          <cell r="DL302">
            <v>4506723469</v>
          </cell>
          <cell r="DM302" t="str">
            <v>Sonia Bradshaw</v>
          </cell>
          <cell r="DN302">
            <v>4506723714</v>
          </cell>
          <cell r="DR302" t="str">
            <v>215 Taschereau Blvd Quebec ON J5R4H9</v>
          </cell>
          <cell r="DS302" t="str">
            <v>215TaschereauBlvdQuebecONJ5R4H9</v>
          </cell>
          <cell r="DT302" t="str">
            <v xml:space="preserve"> </v>
          </cell>
          <cell r="DU302" t="str">
            <v xml:space="preserve"> </v>
          </cell>
          <cell r="DV302" t="str">
            <v xml:space="preserve"> </v>
          </cell>
        </row>
        <row r="303">
          <cell r="DE303">
            <v>5400</v>
          </cell>
          <cell r="DF303" t="str">
            <v>1281 56TH ST</v>
          </cell>
          <cell r="DG303" t="str">
            <v>DELTA</v>
          </cell>
          <cell r="DH303" t="str">
            <v>British Columbia</v>
          </cell>
          <cell r="DI303" t="str">
            <v>V4L2A6</v>
          </cell>
          <cell r="DJ303">
            <v>41975</v>
          </cell>
          <cell r="DK303" t="str">
            <v>Cecelia Gilmore</v>
          </cell>
          <cell r="DL303">
            <v>6049483302</v>
          </cell>
          <cell r="DM303" t="str">
            <v>Maninder Dulai</v>
          </cell>
          <cell r="DN303">
            <v>6049483309</v>
          </cell>
          <cell r="DR303" t="str">
            <v>1281 56TH ST DELTA British Columbia V4L2A6</v>
          </cell>
          <cell r="DS303" t="str">
            <v>128156THSTDELTABritishColumbiaV4L2A6</v>
          </cell>
          <cell r="DT303" t="str">
            <v xml:space="preserve"> </v>
          </cell>
          <cell r="DU303" t="str">
            <v xml:space="preserve"> </v>
          </cell>
          <cell r="DV303" t="str">
            <v xml:space="preserve"> </v>
          </cell>
        </row>
        <row r="304">
          <cell r="DE304">
            <v>90581</v>
          </cell>
          <cell r="DF304" t="str">
            <v>63 CHURCH ST SUITE #306</v>
          </cell>
          <cell r="DG304" t="str">
            <v>ST CATHARINES</v>
          </cell>
          <cell r="DH304" t="str">
            <v>ON</v>
          </cell>
          <cell r="DI304" t="str">
            <v>L2R3C4</v>
          </cell>
          <cell r="DJ304">
            <v>41975</v>
          </cell>
          <cell r="DK304" t="e">
            <v>#N/A</v>
          </cell>
          <cell r="DL304" t="e">
            <v>#N/A</v>
          </cell>
          <cell r="DM304" t="e">
            <v>#N/A</v>
          </cell>
          <cell r="DN304" t="e">
            <v>#N/A</v>
          </cell>
          <cell r="DR304" t="str">
            <v>63 CHURCH ST SUITE #306 ST CATHARINES ON L2R3C4</v>
          </cell>
          <cell r="DS304" t="str">
            <v>63CHURCHSTSUITE#306STCATHARINESONL2R3C4</v>
          </cell>
          <cell r="DT304" t="str">
            <v xml:space="preserve"> </v>
          </cell>
          <cell r="DU304" t="str">
            <v xml:space="preserve"> </v>
          </cell>
          <cell r="DV304" t="str">
            <v xml:space="preserve"> </v>
          </cell>
        </row>
        <row r="305">
          <cell r="DE305">
            <v>86</v>
          </cell>
          <cell r="DF305" t="str">
            <v>7675 Markham Rd.</v>
          </cell>
          <cell r="DG305" t="str">
            <v>Markham</v>
          </cell>
          <cell r="DH305" t="str">
            <v>ON</v>
          </cell>
          <cell r="DI305" t="str">
            <v>L3S3J9</v>
          </cell>
          <cell r="DJ305">
            <v>41976</v>
          </cell>
          <cell r="DK305" t="e">
            <v>#N/A</v>
          </cell>
          <cell r="DL305" t="e">
            <v>#N/A</v>
          </cell>
          <cell r="DM305" t="str">
            <v>Bharath Ramalingam</v>
          </cell>
          <cell r="DN305">
            <v>9052943724</v>
          </cell>
          <cell r="DR305" t="str">
            <v>7675 Markham Rd. Markham ON L3S3J9</v>
          </cell>
          <cell r="DS305" t="str">
            <v>7675MarkhamRd.MarkhamONL3S3J9</v>
          </cell>
          <cell r="DT305" t="str">
            <v xml:space="preserve"> </v>
          </cell>
          <cell r="DU305" t="str">
            <v xml:space="preserve"> </v>
          </cell>
          <cell r="DV305" t="str">
            <v xml:space="preserve"> </v>
          </cell>
        </row>
        <row r="306">
          <cell r="DE306">
            <v>143</v>
          </cell>
          <cell r="DF306" t="str">
            <v>700 700 Matheson Blvd. W</v>
          </cell>
          <cell r="DG306" t="str">
            <v>Mississauga</v>
          </cell>
          <cell r="DH306" t="str">
            <v>ON</v>
          </cell>
          <cell r="DI306" t="str">
            <v>L5R3T2</v>
          </cell>
          <cell r="DJ306">
            <v>41976</v>
          </cell>
          <cell r="DK306" t="str">
            <v>Domenic Casiero</v>
          </cell>
          <cell r="DL306">
            <v>9057125001</v>
          </cell>
          <cell r="DM306" t="str">
            <v>Pakiza Atta</v>
          </cell>
          <cell r="DN306">
            <v>9057125013</v>
          </cell>
          <cell r="DR306" t="str">
            <v>700 700 Matheson Blvd. W Mississauga ON L5R3T2</v>
          </cell>
          <cell r="DS306" t="str">
            <v>700700MathesonBlvd.WMississaugaONL5R3T2</v>
          </cell>
          <cell r="DT306" t="str">
            <v xml:space="preserve"> </v>
          </cell>
          <cell r="DU306" t="str">
            <v xml:space="preserve"> </v>
          </cell>
          <cell r="DV306" t="str">
            <v xml:space="preserve"> </v>
          </cell>
        </row>
        <row r="307">
          <cell r="DE307">
            <v>720</v>
          </cell>
          <cell r="DF307" t="str">
            <v>1290 SHOPPERS ROW</v>
          </cell>
          <cell r="DG307" t="str">
            <v>CAMPBELL RIVER</v>
          </cell>
          <cell r="DH307" t="str">
            <v>British Columbia</v>
          </cell>
          <cell r="DI307" t="str">
            <v>V9W2C8</v>
          </cell>
          <cell r="DJ307">
            <v>41976</v>
          </cell>
          <cell r="DK307" t="str">
            <v>Matthijs Bruining</v>
          </cell>
          <cell r="DL307">
            <v>2502865501</v>
          </cell>
          <cell r="DM307" t="str">
            <v>Kim Suurhoff</v>
          </cell>
          <cell r="DN307">
            <v>2502865511</v>
          </cell>
          <cell r="DR307" t="str">
            <v>1290 SHOPPERS ROW CAMPBELL RIVER British Columbia V9W2C8</v>
          </cell>
          <cell r="DS307" t="str">
            <v>1290SHOPPERSROWCAMPBELLRIVERBritishColumbiaV9W2C8</v>
          </cell>
          <cell r="DT307" t="str">
            <v xml:space="preserve"> </v>
          </cell>
          <cell r="DU307" t="str">
            <v xml:space="preserve"> </v>
          </cell>
          <cell r="DV307" t="str">
            <v xml:space="preserve"> </v>
          </cell>
        </row>
        <row r="308">
          <cell r="DE308">
            <v>1108</v>
          </cell>
          <cell r="DF308" t="str">
            <v>475 Bank St.</v>
          </cell>
          <cell r="DG308" t="str">
            <v>Ottawa</v>
          </cell>
          <cell r="DH308" t="str">
            <v>ON</v>
          </cell>
          <cell r="DI308" t="str">
            <v>K2P1Z2</v>
          </cell>
          <cell r="DJ308">
            <v>41976</v>
          </cell>
          <cell r="DK308" t="str">
            <v>Camille Poirier</v>
          </cell>
          <cell r="DL308">
            <v>6135642010</v>
          </cell>
          <cell r="DM308" t="str">
            <v>Diane Huang Munro</v>
          </cell>
          <cell r="DN308">
            <v>6135642055</v>
          </cell>
          <cell r="DR308" t="str">
            <v>475 Bank St. Ottawa ON K2P1Z2</v>
          </cell>
          <cell r="DS308" t="str">
            <v>475BankSt.OttawaONK2P1Z2</v>
          </cell>
          <cell r="DT308" t="str">
            <v xml:space="preserve"> </v>
          </cell>
          <cell r="DU308" t="str">
            <v xml:space="preserve"> </v>
          </cell>
          <cell r="DV308" t="str">
            <v xml:space="preserve"> </v>
          </cell>
        </row>
        <row r="309">
          <cell r="DE309">
            <v>1341</v>
          </cell>
          <cell r="DF309" t="str">
            <v>1125 boul Saint-Joseph</v>
          </cell>
          <cell r="DG309" t="str">
            <v>DRUMMONDVILLE</v>
          </cell>
          <cell r="DH309" t="str">
            <v>ON</v>
          </cell>
          <cell r="DI309" t="str">
            <v>J2C2C8</v>
          </cell>
          <cell r="DJ309">
            <v>41976</v>
          </cell>
          <cell r="DK309" t="str">
            <v>France Beaulieu</v>
          </cell>
          <cell r="DL309">
            <v>8194786306</v>
          </cell>
          <cell r="DM309" t="e">
            <v>#N/A</v>
          </cell>
          <cell r="DN309" t="e">
            <v>#N/A</v>
          </cell>
          <cell r="DR309" t="str">
            <v>1125 boul Saint-Joseph DRUMMONDVILLE ON J2C2C8</v>
          </cell>
          <cell r="DS309" t="str">
            <v>1125boulSaint-JosephDRUMMONDVILLEONJ2C2C8</v>
          </cell>
          <cell r="DT309" t="str">
            <v xml:space="preserve"> </v>
          </cell>
          <cell r="DU309" t="str">
            <v xml:space="preserve"> </v>
          </cell>
          <cell r="DV309" t="str">
            <v xml:space="preserve"> </v>
          </cell>
        </row>
        <row r="310">
          <cell r="DE310">
            <v>2164</v>
          </cell>
          <cell r="DF310" t="str">
            <v>1004 Weber Greens Drive</v>
          </cell>
          <cell r="DG310" t="str">
            <v>Edmonton</v>
          </cell>
          <cell r="DH310" t="str">
            <v>Alberta</v>
          </cell>
          <cell r="DI310" t="str">
            <v>T5T4K5</v>
          </cell>
          <cell r="DJ310">
            <v>41976</v>
          </cell>
          <cell r="DK310" t="str">
            <v>Justin Rondeau</v>
          </cell>
          <cell r="DL310">
            <v>7806702250</v>
          </cell>
          <cell r="DM310" t="e">
            <v>#N/A</v>
          </cell>
          <cell r="DN310" t="e">
            <v>#N/A</v>
          </cell>
          <cell r="DR310" t="str">
            <v>1004 Weber Greens Drive Edmonton Alberta T5T4K5</v>
          </cell>
          <cell r="DS310" t="str">
            <v>1004WeberGreensDriveEdmontonAlbertaT5T4K5</v>
          </cell>
          <cell r="DT310" t="str">
            <v xml:space="preserve"> </v>
          </cell>
          <cell r="DU310" t="str">
            <v xml:space="preserve"> </v>
          </cell>
          <cell r="DV310" t="str">
            <v xml:space="preserve"> </v>
          </cell>
        </row>
        <row r="311">
          <cell r="DE311">
            <v>3221</v>
          </cell>
          <cell r="DF311" t="str">
            <v>2560 DE SALABERRY ST</v>
          </cell>
          <cell r="DG311" t="str">
            <v>MONTREAL</v>
          </cell>
          <cell r="DH311" t="str">
            <v>ON</v>
          </cell>
          <cell r="DI311" t="str">
            <v>H3M1L3</v>
          </cell>
          <cell r="DJ311">
            <v>41976</v>
          </cell>
          <cell r="DK311" t="str">
            <v>Myriam Barillaro</v>
          </cell>
          <cell r="DL311">
            <v>5148568954</v>
          </cell>
          <cell r="DM311" t="str">
            <v>Tina Antonopoulos</v>
          </cell>
          <cell r="DN311">
            <v>5148568965</v>
          </cell>
          <cell r="DR311" t="str">
            <v>2560 DE SALABERRY ST MONTREAL ON H3M1L3</v>
          </cell>
          <cell r="DS311" t="str">
            <v>2560DESALABERRYSTMONTREALONH3M1L3</v>
          </cell>
          <cell r="DT311" t="str">
            <v xml:space="preserve"> </v>
          </cell>
          <cell r="DU311" t="str">
            <v xml:space="preserve"> </v>
          </cell>
          <cell r="DV311" t="str">
            <v xml:space="preserve"> </v>
          </cell>
        </row>
        <row r="312">
          <cell r="DE312">
            <v>41</v>
          </cell>
          <cell r="DF312" t="str">
            <v>510 RUE SACRE COEUR O</v>
          </cell>
          <cell r="DG312" t="str">
            <v>ALMA</v>
          </cell>
          <cell r="DH312" t="str">
            <v>ON</v>
          </cell>
          <cell r="DI312" t="str">
            <v>G8B1L9</v>
          </cell>
          <cell r="DJ312">
            <v>41976</v>
          </cell>
          <cell r="DK312" t="str">
            <v>Claude Bouchard</v>
          </cell>
          <cell r="DL312">
            <v>4186628502</v>
          </cell>
          <cell r="DM312" t="str">
            <v>Madeleine Trepanier</v>
          </cell>
          <cell r="DN312">
            <v>4186624219</v>
          </cell>
          <cell r="DR312" t="str">
            <v>510 RUE SACRE COEUR O ALMA ON G8B1L9</v>
          </cell>
          <cell r="DS312" t="str">
            <v>510RUESACRECOEUROALMAONG8B1L9</v>
          </cell>
          <cell r="DT312" t="str">
            <v xml:space="preserve"> </v>
          </cell>
          <cell r="DU312" t="str">
            <v xml:space="preserve"> </v>
          </cell>
          <cell r="DV312" t="str">
            <v xml:space="preserve"> </v>
          </cell>
        </row>
        <row r="313">
          <cell r="DE313">
            <v>5</v>
          </cell>
          <cell r="DF313" t="str">
            <v>700 PLACE D`YOUVILLE</v>
          </cell>
          <cell r="DG313" t="str">
            <v>QUEBEC</v>
          </cell>
          <cell r="DH313" t="str">
            <v>ON</v>
          </cell>
          <cell r="DI313" t="str">
            <v>G1R3P2</v>
          </cell>
          <cell r="DJ313">
            <v>41977</v>
          </cell>
          <cell r="DK313" t="str">
            <v>Sandra Pelletier</v>
          </cell>
          <cell r="DL313">
            <v>4186926145</v>
          </cell>
          <cell r="DM313" t="str">
            <v>Louise Jacques</v>
          </cell>
          <cell r="DN313">
            <v>4186924398</v>
          </cell>
          <cell r="DR313" t="str">
            <v>700 PLACE D`YOUVILLE QUEBEC ON G1R3P2</v>
          </cell>
          <cell r="DS313" t="str">
            <v>700PLACED`YOUVILLEQUEBECONG1R3P2</v>
          </cell>
          <cell r="DT313" t="str">
            <v xml:space="preserve"> </v>
          </cell>
          <cell r="DU313" t="str">
            <v xml:space="preserve"> </v>
          </cell>
          <cell r="DV313" t="str">
            <v xml:space="preserve"> </v>
          </cell>
        </row>
        <row r="314">
          <cell r="DE314">
            <v>3120</v>
          </cell>
          <cell r="DF314" t="str">
            <v>205 COMMERCIAL ST</v>
          </cell>
          <cell r="DG314" t="str">
            <v>NANAIMO</v>
          </cell>
          <cell r="DH314" t="str">
            <v>British Columbia</v>
          </cell>
          <cell r="DI314" t="str">
            <v>V9R5G8</v>
          </cell>
          <cell r="DJ314">
            <v>41977</v>
          </cell>
          <cell r="DK314" t="str">
            <v>Rob Lee</v>
          </cell>
          <cell r="DL314">
            <v>2507413505</v>
          </cell>
          <cell r="DM314" t="str">
            <v>Gina Larsen</v>
          </cell>
          <cell r="DN314">
            <v>2507413540</v>
          </cell>
          <cell r="DR314" t="str">
            <v>205 COMMERCIAL ST NANAIMO British Columbia V9R5G8</v>
          </cell>
          <cell r="DS314" t="str">
            <v>205COMMERCIALSTNANAIMOBritishColumbiaV9R5G8</v>
          </cell>
          <cell r="DT314" t="str">
            <v xml:space="preserve"> </v>
          </cell>
          <cell r="DU314" t="str">
            <v xml:space="preserve"> </v>
          </cell>
          <cell r="DV314" t="str">
            <v xml:space="preserve"> </v>
          </cell>
        </row>
        <row r="315">
          <cell r="DE315">
            <v>4739</v>
          </cell>
          <cell r="DF315" t="str">
            <v>10180 101 ST NW</v>
          </cell>
          <cell r="DG315" t="str">
            <v>EDMONTON</v>
          </cell>
          <cell r="DH315" t="str">
            <v>Alberta</v>
          </cell>
          <cell r="DI315" t="str">
            <v>T5J3S4</v>
          </cell>
          <cell r="DJ315">
            <v>41977</v>
          </cell>
          <cell r="DK315" t="str">
            <v>Ruslyn Nanan</v>
          </cell>
          <cell r="DL315">
            <v>7804486681</v>
          </cell>
          <cell r="DM315" t="e">
            <v>#N/A</v>
          </cell>
          <cell r="DN315" t="e">
            <v>#N/A</v>
          </cell>
          <cell r="DR315" t="str">
            <v>10180 101 ST NW EDMONTON Alberta T5J3S4</v>
          </cell>
          <cell r="DS315" t="str">
            <v>10180101STNWEDMONTONAlbertaT5J3S4</v>
          </cell>
          <cell r="DT315" t="str">
            <v xml:space="preserve"> </v>
          </cell>
          <cell r="DU315" t="str">
            <v xml:space="preserve"> </v>
          </cell>
          <cell r="DV315" t="str">
            <v xml:space="preserve"> </v>
          </cell>
        </row>
        <row r="316">
          <cell r="DE316">
            <v>4786</v>
          </cell>
          <cell r="DF316" t="str">
            <v>40 KING ST W 8TH FL</v>
          </cell>
          <cell r="DG316" t="str">
            <v>OSHAWA</v>
          </cell>
          <cell r="DH316" t="str">
            <v>ON</v>
          </cell>
          <cell r="DI316" t="str">
            <v>L1H1A4</v>
          </cell>
          <cell r="DJ316">
            <v>41977</v>
          </cell>
          <cell r="DK316" t="e">
            <v>#N/A</v>
          </cell>
          <cell r="DL316" t="e">
            <v>#N/A</v>
          </cell>
          <cell r="DM316" t="e">
            <v>#N/A</v>
          </cell>
          <cell r="DN316" t="e">
            <v>#N/A</v>
          </cell>
          <cell r="DR316" t="str">
            <v>40 KING ST W 8TH FL OSHAWA ON L1H1A4</v>
          </cell>
          <cell r="DS316" t="str">
            <v>40KINGSTW8THFLOSHAWAONL1H1A4</v>
          </cell>
          <cell r="DT316" t="str">
            <v xml:space="preserve"> </v>
          </cell>
          <cell r="DU316" t="str">
            <v xml:space="preserve"> </v>
          </cell>
          <cell r="DV316" t="str">
            <v xml:space="preserve"> </v>
          </cell>
        </row>
        <row r="317">
          <cell r="DE317">
            <v>5992</v>
          </cell>
          <cell r="DF317" t="str">
            <v>936 Kingston Rd.</v>
          </cell>
          <cell r="DG317" t="str">
            <v>Toronto</v>
          </cell>
          <cell r="DH317" t="str">
            <v>ON</v>
          </cell>
          <cell r="DI317" t="str">
            <v>M4E1S7</v>
          </cell>
          <cell r="DJ317">
            <v>41977</v>
          </cell>
          <cell r="DK317" t="str">
            <v>Rosemarie Li Calzi</v>
          </cell>
          <cell r="DL317">
            <v>4166985745</v>
          </cell>
          <cell r="DM317" t="str">
            <v>Sathan Tharumalingam</v>
          </cell>
          <cell r="DN317">
            <v>4166985852</v>
          </cell>
          <cell r="DR317" t="str">
            <v>936 Kingston Rd. Toronto ON M4E1S7</v>
          </cell>
          <cell r="DS317" t="str">
            <v>936KingstonRd.TorontoONM4E1S7</v>
          </cell>
          <cell r="DT317" t="str">
            <v xml:space="preserve"> </v>
          </cell>
          <cell r="DU317" t="str">
            <v xml:space="preserve"> </v>
          </cell>
          <cell r="DV317" t="str">
            <v xml:space="preserve"> </v>
          </cell>
        </row>
        <row r="318">
          <cell r="DE318">
            <v>10761</v>
          </cell>
          <cell r="DF318" t="str">
            <v>2 BLOOR ST E-23rd floor</v>
          </cell>
          <cell r="DG318" t="str">
            <v>TORONTO</v>
          </cell>
          <cell r="DH318" t="str">
            <v>ON</v>
          </cell>
          <cell r="DI318" t="str">
            <v>M4W1A8</v>
          </cell>
          <cell r="DJ318">
            <v>41977</v>
          </cell>
          <cell r="DK318" t="e">
            <v>#N/A</v>
          </cell>
          <cell r="DL318" t="e">
            <v>#N/A</v>
          </cell>
          <cell r="DM318" t="e">
            <v>#N/A</v>
          </cell>
          <cell r="DN318" t="e">
            <v>#N/A</v>
          </cell>
          <cell r="DR318" t="str">
            <v>2 BLOOR ST E-23rd floor TORONTO ON M4W1A8</v>
          </cell>
          <cell r="DS318" t="str">
            <v>2BLOORSTE-23rdfloorTORONTOONM4W1A8</v>
          </cell>
          <cell r="DT318" t="str">
            <v xml:space="preserve"> </v>
          </cell>
          <cell r="DU318" t="str">
            <v xml:space="preserve"> </v>
          </cell>
          <cell r="DV318" t="str">
            <v xml:space="preserve"> </v>
          </cell>
        </row>
        <row r="319">
          <cell r="DE319">
            <v>90717</v>
          </cell>
          <cell r="DF319" t="str">
            <v>14505 Bannister Rd. S.E. - Unit 203</v>
          </cell>
          <cell r="DG319" t="str">
            <v>CALGARY</v>
          </cell>
          <cell r="DH319" t="str">
            <v>Alberta</v>
          </cell>
          <cell r="DI319" t="str">
            <v>T2X3J3</v>
          </cell>
          <cell r="DJ319">
            <v>41977</v>
          </cell>
          <cell r="DK319" t="e">
            <v>#N/A</v>
          </cell>
          <cell r="DL319" t="e">
            <v>#N/A</v>
          </cell>
          <cell r="DM319" t="e">
            <v>#N/A</v>
          </cell>
          <cell r="DN319" t="e">
            <v>#N/A</v>
          </cell>
          <cell r="DR319" t="str">
            <v>14505 Bannister Rd. S.E. - Unit 203 CALGARY Alberta T2X3J3</v>
          </cell>
          <cell r="DS319" t="str">
            <v>14505BannisterRd.S.E.-Unit203CALGARYAlbertaT2X3J3</v>
          </cell>
          <cell r="DT319" t="str">
            <v xml:space="preserve"> </v>
          </cell>
          <cell r="DU319" t="str">
            <v xml:space="preserve"> </v>
          </cell>
          <cell r="DV319" t="str">
            <v xml:space="preserve"> </v>
          </cell>
        </row>
        <row r="320">
          <cell r="DE320">
            <v>2242</v>
          </cell>
          <cell r="DF320" t="str">
            <v>53 PLAZA DR</v>
          </cell>
          <cell r="DG320" t="str">
            <v>IROQUOIS</v>
          </cell>
          <cell r="DH320" t="str">
            <v>ON</v>
          </cell>
          <cell r="DI320" t="str">
            <v>K0E1K0</v>
          </cell>
          <cell r="DJ320">
            <v>41977</v>
          </cell>
          <cell r="DK320" t="e">
            <v>#N/A</v>
          </cell>
          <cell r="DL320" t="e">
            <v>#N/A</v>
          </cell>
          <cell r="DM320" t="e">
            <v>#N/A</v>
          </cell>
          <cell r="DN320" t="e">
            <v>#N/A</v>
          </cell>
          <cell r="DR320" t="str">
            <v>53 PLAZA DR IROQUOIS ON K0E1K0</v>
          </cell>
          <cell r="DS320" t="str">
            <v>53PLAZADRIROQUOISONK0E1K0</v>
          </cell>
          <cell r="DT320">
            <v>1</v>
          </cell>
          <cell r="DU320" t="str">
            <v xml:space="preserve"> </v>
          </cell>
          <cell r="DV320" t="str">
            <v xml:space="preserve"> </v>
          </cell>
        </row>
        <row r="321">
          <cell r="DE321">
            <v>836</v>
          </cell>
          <cell r="DF321" t="str">
            <v>383 ASPEN GLEN LANDING SW-UNIT 107</v>
          </cell>
          <cell r="DG321" t="str">
            <v>CALGARY</v>
          </cell>
          <cell r="DH321" t="str">
            <v>Alberta</v>
          </cell>
          <cell r="DI321" t="str">
            <v>T3H0N6</v>
          </cell>
          <cell r="DJ321">
            <v>41981</v>
          </cell>
          <cell r="DK321" t="str">
            <v>Timothy Farrell</v>
          </cell>
          <cell r="DL321">
            <v>9024214259</v>
          </cell>
          <cell r="DM321" t="str">
            <v>Delia Alexander</v>
          </cell>
          <cell r="DN321">
            <v>4032254668</v>
          </cell>
          <cell r="DR321" t="str">
            <v>383 ASPEN GLEN LANDING SW-UNIT 107 CALGARY Alberta T3H0N6</v>
          </cell>
          <cell r="DS321" t="str">
            <v>383ASPENGLENLANDINGSW-UNIT107CALGARYAlbertaT3H0N6</v>
          </cell>
          <cell r="DT321" t="str">
            <v xml:space="preserve"> </v>
          </cell>
          <cell r="DU321" t="str">
            <v xml:space="preserve"> </v>
          </cell>
          <cell r="DV321" t="str">
            <v xml:space="preserve"> </v>
          </cell>
        </row>
        <row r="322">
          <cell r="DE322">
            <v>1891</v>
          </cell>
          <cell r="DF322" t="str">
            <v>4977 Jean-Talon St. W</v>
          </cell>
          <cell r="DG322" t="str">
            <v>MONTREAL</v>
          </cell>
          <cell r="DH322" t="str">
            <v>ON</v>
          </cell>
          <cell r="DI322" t="str">
            <v>H4P1W7</v>
          </cell>
          <cell r="DJ322">
            <v>41981</v>
          </cell>
          <cell r="DK322" t="str">
            <v>Christophe Larouche</v>
          </cell>
          <cell r="DL322">
            <v>5147367166</v>
          </cell>
          <cell r="DM322" t="e">
            <v>#N/A</v>
          </cell>
          <cell r="DN322" t="e">
            <v>#N/A</v>
          </cell>
          <cell r="DR322" t="str">
            <v>4977 Jean-Talon St. W MONTREAL ON H4P1W7</v>
          </cell>
          <cell r="DS322" t="str">
            <v>4977Jean-TalonSt.WMONTREALONH4P1W7</v>
          </cell>
          <cell r="DT322" t="str">
            <v xml:space="preserve"> </v>
          </cell>
          <cell r="DU322" t="str">
            <v xml:space="preserve"> </v>
          </cell>
          <cell r="DV322" t="str">
            <v xml:space="preserve"> </v>
          </cell>
        </row>
        <row r="323">
          <cell r="DE323">
            <v>2169</v>
          </cell>
          <cell r="DF323" t="str">
            <v>2640 52ND ST NE</v>
          </cell>
          <cell r="DG323" t="str">
            <v>CALGARY</v>
          </cell>
          <cell r="DH323" t="str">
            <v>Alberta</v>
          </cell>
          <cell r="DI323" t="str">
            <v>T1Y3R6</v>
          </cell>
          <cell r="DJ323">
            <v>41981</v>
          </cell>
          <cell r="DK323" t="str">
            <v>Karen Corbeil</v>
          </cell>
          <cell r="DL323">
            <v>4032923078</v>
          </cell>
          <cell r="DM323" t="str">
            <v>Rebecca Harvey</v>
          </cell>
          <cell r="DN323">
            <v>4032923147</v>
          </cell>
          <cell r="DR323" t="str">
            <v>2640 52ND ST NE CALGARY Alberta T1Y3R6</v>
          </cell>
          <cell r="DS323" t="str">
            <v>264052NDSTNECALGARYAlbertaT1Y3R6</v>
          </cell>
          <cell r="DT323" t="str">
            <v xml:space="preserve"> </v>
          </cell>
          <cell r="DU323" t="str">
            <v xml:space="preserve"> </v>
          </cell>
          <cell r="DV323" t="str">
            <v xml:space="preserve"> </v>
          </cell>
        </row>
        <row r="324">
          <cell r="DE324">
            <v>2502</v>
          </cell>
          <cell r="DF324" t="str">
            <v>1020 OTTAWA ST N</v>
          </cell>
          <cell r="DG324" t="str">
            <v>KITCHENER</v>
          </cell>
          <cell r="DH324" t="str">
            <v>ON</v>
          </cell>
          <cell r="DI324" t="str">
            <v>N2A3Z3</v>
          </cell>
          <cell r="DJ324">
            <v>41981</v>
          </cell>
          <cell r="DK324" t="str">
            <v>Grace Pires</v>
          </cell>
          <cell r="DL324">
            <v>5198945771</v>
          </cell>
          <cell r="DM324" t="e">
            <v>#N/A</v>
          </cell>
          <cell r="DN324" t="e">
            <v>#N/A</v>
          </cell>
          <cell r="DR324" t="str">
            <v>1020 OTTAWA ST N KITCHENER ON N2A3Z3</v>
          </cell>
          <cell r="DS324" t="str">
            <v>1020OTTAWASTNKITCHENERONN2A3Z3</v>
          </cell>
          <cell r="DT324">
            <v>26</v>
          </cell>
          <cell r="DU324" t="str">
            <v xml:space="preserve"> </v>
          </cell>
          <cell r="DV324">
            <v>1</v>
          </cell>
        </row>
        <row r="325">
          <cell r="DE325">
            <v>4000</v>
          </cell>
          <cell r="DF325" t="str">
            <v>1789 LONSDALE AVE</v>
          </cell>
          <cell r="DG325" t="str">
            <v>NORTH VANCOUVER</v>
          </cell>
          <cell r="DH325" t="str">
            <v>British Columbia</v>
          </cell>
          <cell r="DI325" t="str">
            <v>V7M2J6</v>
          </cell>
          <cell r="DJ325">
            <v>41981</v>
          </cell>
          <cell r="DK325" t="e">
            <v>#N/A</v>
          </cell>
          <cell r="DL325" t="e">
            <v>#N/A</v>
          </cell>
          <cell r="DM325" t="str">
            <v>Sheree Stewart</v>
          </cell>
          <cell r="DN325">
            <v>6049817838</v>
          </cell>
          <cell r="DR325" t="str">
            <v>1789 LONSDALE AVE NORTH VANCOUVER British Columbia V7M2J6</v>
          </cell>
          <cell r="DS325" t="str">
            <v>1789LONSDALEAVENORTHVANCOUVERBritishColumbiaV7M2J6</v>
          </cell>
          <cell r="DT325" t="str">
            <v xml:space="preserve"> </v>
          </cell>
          <cell r="DU325" t="str">
            <v xml:space="preserve"> </v>
          </cell>
          <cell r="DV325" t="str">
            <v xml:space="preserve"> </v>
          </cell>
        </row>
        <row r="326">
          <cell r="DE326">
            <v>90637</v>
          </cell>
          <cell r="DF326" t="str">
            <v>44 WILLIAM ST N</v>
          </cell>
          <cell r="DG326" t="str">
            <v>CHATHAM</v>
          </cell>
          <cell r="DH326" t="str">
            <v>ON</v>
          </cell>
          <cell r="DI326" t="str">
            <v>N7M4L2</v>
          </cell>
          <cell r="DJ326">
            <v>41981</v>
          </cell>
          <cell r="DK326" t="e">
            <v>#N/A</v>
          </cell>
          <cell r="DL326" t="e">
            <v>#N/A</v>
          </cell>
          <cell r="DM326" t="e">
            <v>#N/A</v>
          </cell>
          <cell r="DN326" t="e">
            <v>#N/A</v>
          </cell>
          <cell r="DR326" t="str">
            <v>44 WILLIAM ST N CHATHAM ON N7M4L2</v>
          </cell>
          <cell r="DS326" t="str">
            <v>44WILLIAMSTNCHATHAMONN7M4L2</v>
          </cell>
          <cell r="DT326" t="str">
            <v xml:space="preserve"> </v>
          </cell>
          <cell r="DU326" t="str">
            <v xml:space="preserve"> </v>
          </cell>
          <cell r="DV326" t="str">
            <v xml:space="preserve"> </v>
          </cell>
        </row>
        <row r="327">
          <cell r="DE327">
            <v>90865</v>
          </cell>
          <cell r="DF327" t="str">
            <v>1789 LONSDALE AVE</v>
          </cell>
          <cell r="DG327" t="str">
            <v>NORTH VANCOUVER</v>
          </cell>
          <cell r="DH327" t="str">
            <v>British Columbia</v>
          </cell>
          <cell r="DI327" t="str">
            <v>V7M2J6</v>
          </cell>
          <cell r="DJ327">
            <v>41981</v>
          </cell>
          <cell r="DK327" t="e">
            <v>#N/A</v>
          </cell>
          <cell r="DL327" t="e">
            <v>#N/A</v>
          </cell>
          <cell r="DM327" t="e">
            <v>#N/A</v>
          </cell>
          <cell r="DN327" t="e">
            <v>#N/A</v>
          </cell>
          <cell r="DR327" t="str">
            <v>1789 LONSDALE AVE NORTH VANCOUVER British Columbia V7M2J6</v>
          </cell>
          <cell r="DS327" t="str">
            <v>1789LONSDALEAVENORTHVANCOUVERBritishColumbiaV7M2J6</v>
          </cell>
          <cell r="DT327" t="str">
            <v xml:space="preserve"> </v>
          </cell>
          <cell r="DU327" t="str">
            <v xml:space="preserve"> </v>
          </cell>
          <cell r="DV327" t="str">
            <v xml:space="preserve"> </v>
          </cell>
        </row>
        <row r="328">
          <cell r="DE328">
            <v>15345</v>
          </cell>
          <cell r="DF328" t="str">
            <v>383 ASPEN GLEN LANDING, Unit 103</v>
          </cell>
          <cell r="DG328" t="str">
            <v>Calgary</v>
          </cell>
          <cell r="DH328" t="str">
            <v>Alberta</v>
          </cell>
          <cell r="DJ328">
            <v>41981</v>
          </cell>
          <cell r="DK328" t="e">
            <v>#N/A</v>
          </cell>
          <cell r="DL328" t="e">
            <v>#N/A</v>
          </cell>
          <cell r="DM328" t="e">
            <v>#N/A</v>
          </cell>
          <cell r="DN328" t="e">
            <v>#N/A</v>
          </cell>
          <cell r="DR328" t="str">
            <v xml:space="preserve">383 ASPEN GLEN LANDING, Unit 103 Calgary Alberta </v>
          </cell>
          <cell r="DS328" t="str">
            <v>383ASPENGLENLANDING,Unit103CalgaryAlberta</v>
          </cell>
          <cell r="DT328" t="str">
            <v xml:space="preserve"> </v>
          </cell>
          <cell r="DU328" t="str">
            <v xml:space="preserve"> </v>
          </cell>
          <cell r="DV328" t="str">
            <v xml:space="preserve"> </v>
          </cell>
        </row>
        <row r="329">
          <cell r="DE329">
            <v>56</v>
          </cell>
          <cell r="DF329" t="str">
            <v>715 FISCHER HALLMAN RD</v>
          </cell>
          <cell r="DG329" t="str">
            <v>KITCHENER</v>
          </cell>
          <cell r="DH329" t="str">
            <v>ON</v>
          </cell>
          <cell r="DI329" t="str">
            <v>N2E4E9</v>
          </cell>
          <cell r="DJ329">
            <v>41982</v>
          </cell>
          <cell r="DK329" t="str">
            <v>Hanan Jerrett</v>
          </cell>
          <cell r="DL329">
            <v>5195754171</v>
          </cell>
          <cell r="DM329" t="str">
            <v>Elizabete Pinho</v>
          </cell>
          <cell r="DN329">
            <v>5195754188</v>
          </cell>
          <cell r="DR329" t="str">
            <v>715 FISCHER HALLMAN RD KITCHENER ON N2E4E9</v>
          </cell>
          <cell r="DS329" t="str">
            <v>715FISCHERHALLMANRDKITCHENERONN2E4E9</v>
          </cell>
          <cell r="DT329">
            <v>19</v>
          </cell>
          <cell r="DU329" t="str">
            <v xml:space="preserve"> </v>
          </cell>
          <cell r="DV329" t="str">
            <v xml:space="preserve"> </v>
          </cell>
        </row>
        <row r="330">
          <cell r="DE330">
            <v>364</v>
          </cell>
          <cell r="DF330" t="str">
            <v>1240 EGLINTON AVE W-UNIT B4</v>
          </cell>
          <cell r="DG330" t="str">
            <v>MISSISSAUGA</v>
          </cell>
          <cell r="DH330" t="str">
            <v>ON</v>
          </cell>
          <cell r="DI330" t="str">
            <v>L5V1N3</v>
          </cell>
          <cell r="DJ330">
            <v>41982</v>
          </cell>
          <cell r="DK330" t="str">
            <v>Kevin Hingley</v>
          </cell>
          <cell r="DL330">
            <v>9055677792</v>
          </cell>
          <cell r="DM330" t="str">
            <v>Manuela Fernandes</v>
          </cell>
          <cell r="DN330">
            <v>9055677806</v>
          </cell>
          <cell r="DR330" t="str">
            <v>1240 EGLINTON AVE W-UNIT B4 MISSISSAUGA ON L5V1N3</v>
          </cell>
          <cell r="DS330" t="str">
            <v>1240EGLINTONAVEW-UNITB4MISSISSAUGAONL5V1N3</v>
          </cell>
          <cell r="DT330" t="str">
            <v xml:space="preserve"> </v>
          </cell>
          <cell r="DU330" t="str">
            <v xml:space="preserve"> </v>
          </cell>
          <cell r="DV330" t="str">
            <v xml:space="preserve"> </v>
          </cell>
        </row>
        <row r="331">
          <cell r="DE331">
            <v>1901</v>
          </cell>
          <cell r="DF331" t="str">
            <v>375 BOUL MANSEAU</v>
          </cell>
          <cell r="DG331" t="str">
            <v>JOLIETTE</v>
          </cell>
          <cell r="DH331" t="str">
            <v>ON</v>
          </cell>
          <cell r="DI331" t="str">
            <v>J6E3C9</v>
          </cell>
          <cell r="DJ331">
            <v>41982</v>
          </cell>
          <cell r="DK331" t="str">
            <v>Diane Pelland</v>
          </cell>
          <cell r="DL331">
            <v>4507522010</v>
          </cell>
          <cell r="DM331" t="str">
            <v>Shannon Legris</v>
          </cell>
          <cell r="DN331">
            <v>4507521883</v>
          </cell>
          <cell r="DR331" t="str">
            <v>375 BOUL MANSEAU JOLIETTE ON J6E3C9</v>
          </cell>
          <cell r="DS331" t="str">
            <v>375BOULMANSEAUJOLIETTEONJ6E3C9</v>
          </cell>
          <cell r="DT331" t="str">
            <v xml:space="preserve"> </v>
          </cell>
          <cell r="DU331" t="str">
            <v xml:space="preserve"> </v>
          </cell>
          <cell r="DV331" t="str">
            <v xml:space="preserve"> </v>
          </cell>
        </row>
        <row r="332">
          <cell r="DE332">
            <v>2949</v>
          </cell>
          <cell r="DF332" t="str">
            <v>75 CROWFOOT WAY NW</v>
          </cell>
          <cell r="DG332" t="str">
            <v>CALGARY</v>
          </cell>
          <cell r="DH332" t="str">
            <v>Alberta</v>
          </cell>
          <cell r="DI332" t="str">
            <v>T3G2R2</v>
          </cell>
          <cell r="DJ332">
            <v>41982</v>
          </cell>
          <cell r="DK332" t="str">
            <v>Shelina Esmail</v>
          </cell>
          <cell r="DL332">
            <v>4032923638</v>
          </cell>
          <cell r="DM332" t="str">
            <v>Audrey Church</v>
          </cell>
          <cell r="DN332">
            <v>4032923510</v>
          </cell>
          <cell r="DR332" t="str">
            <v>75 CROWFOOT WAY NW CALGARY Alberta T3G2R2</v>
          </cell>
          <cell r="DS332" t="str">
            <v>75CROWFOOTWAYNWCALGARYAlbertaT3G2R2</v>
          </cell>
          <cell r="DT332" t="str">
            <v xml:space="preserve"> </v>
          </cell>
          <cell r="DU332" t="str">
            <v xml:space="preserve"> </v>
          </cell>
          <cell r="DV332" t="str">
            <v xml:space="preserve"> </v>
          </cell>
        </row>
        <row r="333">
          <cell r="DE333">
            <v>5790</v>
          </cell>
          <cell r="DF333" t="str">
            <v>531 WEST 57TH AVE</v>
          </cell>
          <cell r="DG333" t="str">
            <v>VANCOUVER</v>
          </cell>
          <cell r="DH333" t="str">
            <v>British Columbia</v>
          </cell>
          <cell r="DI333" t="str">
            <v>V6P1R8</v>
          </cell>
          <cell r="DJ333">
            <v>41982</v>
          </cell>
          <cell r="DK333" t="e">
            <v>#N/A</v>
          </cell>
          <cell r="DL333" t="e">
            <v>#N/A</v>
          </cell>
          <cell r="DM333" t="str">
            <v>Heather Marco</v>
          </cell>
          <cell r="DN333">
            <v>6044826820</v>
          </cell>
          <cell r="DR333" t="str">
            <v>531 WEST 57TH AVE VANCOUVER British Columbia V6P1R8</v>
          </cell>
          <cell r="DS333" t="str">
            <v>531WEST57THAVEVANCOUVERBritishColumbiaV6P1R8</v>
          </cell>
          <cell r="DT333" t="str">
            <v xml:space="preserve"> </v>
          </cell>
          <cell r="DU333" t="str">
            <v xml:space="preserve"> </v>
          </cell>
          <cell r="DV333" t="str">
            <v xml:space="preserve"> </v>
          </cell>
        </row>
        <row r="334">
          <cell r="DE334">
            <v>8249</v>
          </cell>
          <cell r="DF334" t="str">
            <v>6791 Gaetz Ave (50 Ave)</v>
          </cell>
          <cell r="DG334" t="str">
            <v>RED DEER</v>
          </cell>
          <cell r="DH334" t="str">
            <v>Alberta</v>
          </cell>
          <cell r="DI334" t="str">
            <v>T4N4C9</v>
          </cell>
          <cell r="DJ334">
            <v>41982</v>
          </cell>
          <cell r="DK334" t="str">
            <v>Wendy Beattie</v>
          </cell>
          <cell r="DL334">
            <v>4033407293</v>
          </cell>
          <cell r="DM334" t="str">
            <v>Nicole Burt</v>
          </cell>
          <cell r="DN334">
            <v>4033407216</v>
          </cell>
          <cell r="DR334" t="str">
            <v>6791 Gaetz Ave (50 Ave) RED DEER Alberta T4N4C9</v>
          </cell>
          <cell r="DS334" t="str">
            <v>6791GaetzAve(50Ave)REDDEERAlbertaT4N4C9</v>
          </cell>
          <cell r="DT334" t="str">
            <v xml:space="preserve"> </v>
          </cell>
          <cell r="DU334" t="str">
            <v xml:space="preserve"> </v>
          </cell>
          <cell r="DV334" t="str">
            <v xml:space="preserve"> </v>
          </cell>
        </row>
        <row r="335">
          <cell r="DE335">
            <v>238</v>
          </cell>
          <cell r="DF335" t="str">
            <v>130 Adelaide St. W. - Unit 105</v>
          </cell>
          <cell r="DG335" t="str">
            <v>Toronto</v>
          </cell>
          <cell r="DH335" t="str">
            <v>ON</v>
          </cell>
          <cell r="DI335" t="str">
            <v>M5H3P5</v>
          </cell>
          <cell r="DJ335">
            <v>41983</v>
          </cell>
          <cell r="DK335" t="str">
            <v>Laverne Pallas-Muir</v>
          </cell>
          <cell r="DL335">
            <v>4169747050</v>
          </cell>
          <cell r="DM335" t="str">
            <v>Lezley Knowles-Hall</v>
          </cell>
          <cell r="DN335">
            <v>4169747010</v>
          </cell>
          <cell r="DR335" t="str">
            <v>130 Adelaide St. W. - Unit 105 Toronto ON M5H3P5</v>
          </cell>
          <cell r="DS335" t="str">
            <v>130AdelaideSt.W.-Unit105TorontoONM5H3P5</v>
          </cell>
          <cell r="DT335" t="str">
            <v xml:space="preserve"> </v>
          </cell>
          <cell r="DU335" t="str">
            <v xml:space="preserve"> </v>
          </cell>
          <cell r="DV335" t="str">
            <v xml:space="preserve"> </v>
          </cell>
        </row>
        <row r="336">
          <cell r="DE336">
            <v>257</v>
          </cell>
          <cell r="DF336" t="str">
            <v>495 Charolais Blvd.</v>
          </cell>
          <cell r="DG336" t="str">
            <v>BRAMPTON</v>
          </cell>
          <cell r="DH336" t="str">
            <v>ON</v>
          </cell>
          <cell r="DI336" t="str">
            <v>L6Y0M2</v>
          </cell>
          <cell r="DJ336">
            <v>41983</v>
          </cell>
          <cell r="DK336" t="str">
            <v>Tanmay Mukherjee</v>
          </cell>
          <cell r="DL336">
            <v>9054504001</v>
          </cell>
          <cell r="DM336" t="str">
            <v>Elizabeth Francis</v>
          </cell>
          <cell r="DN336">
            <v>9054504011</v>
          </cell>
          <cell r="DR336" t="str">
            <v>495 Charolais Blvd. BRAMPTON ON L6Y0M2</v>
          </cell>
          <cell r="DS336" t="str">
            <v>495CharolaisBlvd.BRAMPTONONL6Y0M2</v>
          </cell>
          <cell r="DT336" t="str">
            <v xml:space="preserve"> </v>
          </cell>
          <cell r="DU336" t="str">
            <v xml:space="preserve"> </v>
          </cell>
          <cell r="DV336" t="str">
            <v xml:space="preserve"> </v>
          </cell>
        </row>
        <row r="337">
          <cell r="DE337">
            <v>1951</v>
          </cell>
          <cell r="DF337" t="str">
            <v>5929 Cousineau Blvd</v>
          </cell>
          <cell r="DG337" t="str">
            <v>St-Hubert</v>
          </cell>
          <cell r="DH337" t="str">
            <v>ON</v>
          </cell>
          <cell r="DI337" t="str">
            <v>J3Y7P5</v>
          </cell>
          <cell r="DJ337">
            <v>41983</v>
          </cell>
          <cell r="DK337" t="e">
            <v>#N/A</v>
          </cell>
          <cell r="DL337" t="e">
            <v>#N/A</v>
          </cell>
          <cell r="DM337" t="str">
            <v>Michel Etienne Richer</v>
          </cell>
          <cell r="DN337">
            <v>4506182012</v>
          </cell>
          <cell r="DR337" t="str">
            <v>5929 Cousineau Blvd St-Hubert ON J3Y7P5</v>
          </cell>
          <cell r="DS337" t="str">
            <v>5929CousineauBlvdSt-HubertONJ3Y7P5</v>
          </cell>
          <cell r="DT337" t="str">
            <v xml:space="preserve"> </v>
          </cell>
          <cell r="DU337" t="str">
            <v xml:space="preserve"> </v>
          </cell>
          <cell r="DV337" t="str">
            <v xml:space="preserve"> </v>
          </cell>
        </row>
        <row r="338">
          <cell r="DE338">
            <v>5680</v>
          </cell>
          <cell r="DF338" t="str">
            <v>1497 WEST BROADWAY</v>
          </cell>
          <cell r="DG338" t="str">
            <v>VANCOUVER</v>
          </cell>
          <cell r="DH338" t="str">
            <v>British Columbia</v>
          </cell>
          <cell r="DI338" t="str">
            <v>V6H1H7</v>
          </cell>
          <cell r="DJ338">
            <v>41983</v>
          </cell>
          <cell r="DK338" t="str">
            <v>Mithun Bhindi</v>
          </cell>
          <cell r="DL338">
            <v>6046655715</v>
          </cell>
          <cell r="DM338" t="str">
            <v>Gina Sahota</v>
          </cell>
          <cell r="DN338">
            <v>6046786425</v>
          </cell>
          <cell r="DR338" t="str">
            <v>1497 WEST BROADWAY VANCOUVER British Columbia V6H1H7</v>
          </cell>
          <cell r="DS338" t="str">
            <v>1497WESTBROADWAYVANCOUVERBritishColumbiaV6H1H7</v>
          </cell>
          <cell r="DT338" t="str">
            <v xml:space="preserve"> </v>
          </cell>
          <cell r="DU338" t="str">
            <v xml:space="preserve"> </v>
          </cell>
          <cell r="DV338" t="str">
            <v xml:space="preserve"> </v>
          </cell>
        </row>
        <row r="339">
          <cell r="DE339">
            <v>8049</v>
          </cell>
          <cell r="DF339" t="str">
            <v>6700 46 ST</v>
          </cell>
          <cell r="DG339" t="str">
            <v>OLDS</v>
          </cell>
          <cell r="DH339" t="str">
            <v>Alberta</v>
          </cell>
          <cell r="DI339" t="str">
            <v>T4H0A2</v>
          </cell>
          <cell r="DJ339">
            <v>41983</v>
          </cell>
          <cell r="DK339" t="str">
            <v>Pete Sebesten</v>
          </cell>
          <cell r="DL339">
            <v>4033407209</v>
          </cell>
          <cell r="DM339" t="str">
            <v>Trina Shust</v>
          </cell>
          <cell r="DN339">
            <v>4035565133</v>
          </cell>
          <cell r="DR339" t="str">
            <v>6700 46 ST OLDS Alberta T4H0A2</v>
          </cell>
          <cell r="DS339" t="str">
            <v>670046STOLDSAlbertaT4H0A2</v>
          </cell>
          <cell r="DT339" t="str">
            <v xml:space="preserve"> </v>
          </cell>
          <cell r="DU339" t="str">
            <v xml:space="preserve"> </v>
          </cell>
          <cell r="DV339" t="str">
            <v xml:space="preserve"> </v>
          </cell>
        </row>
        <row r="340">
          <cell r="DE340">
            <v>4442</v>
          </cell>
          <cell r="DF340" t="str">
            <v>1496 WELLINGTON ST E</v>
          </cell>
          <cell r="DG340" t="str">
            <v>SAULT STE MARIE</v>
          </cell>
          <cell r="DH340" t="str">
            <v>ON</v>
          </cell>
          <cell r="DI340" t="str">
            <v>P6A2R1</v>
          </cell>
          <cell r="DJ340">
            <v>41983</v>
          </cell>
          <cell r="DK340" t="str">
            <v>Mimi Silk</v>
          </cell>
          <cell r="DL340">
            <v>7052544026</v>
          </cell>
          <cell r="DM340" t="str">
            <v>Shawn Bullock</v>
          </cell>
          <cell r="DN340">
            <v>7052541934</v>
          </cell>
          <cell r="DR340" t="str">
            <v>1496 WELLINGTON ST E SAULT STE MARIE ON P6A2R1</v>
          </cell>
          <cell r="DS340" t="str">
            <v>1496WELLINGTONSTESAULTSTEMARIEONP6A2R1</v>
          </cell>
          <cell r="DT340">
            <v>19</v>
          </cell>
          <cell r="DU340" t="str">
            <v xml:space="preserve"> </v>
          </cell>
          <cell r="DV340" t="str">
            <v xml:space="preserve"> </v>
          </cell>
        </row>
        <row r="341">
          <cell r="DE341">
            <v>1988</v>
          </cell>
          <cell r="DF341" t="str">
            <v>3541 Blanshard St</v>
          </cell>
          <cell r="DG341" t="str">
            <v>VICTORIA</v>
          </cell>
          <cell r="DH341" t="str">
            <v>British Columbia</v>
          </cell>
          <cell r="DI341" t="str">
            <v>V8Z0B9</v>
          </cell>
          <cell r="DJ341">
            <v>41984</v>
          </cell>
          <cell r="DK341" t="str">
            <v>Krista Moffett</v>
          </cell>
          <cell r="DL341">
            <v>2502984157</v>
          </cell>
          <cell r="DM341" t="str">
            <v>Sandeep Chand</v>
          </cell>
          <cell r="DN341">
            <v>2502984151</v>
          </cell>
          <cell r="DR341" t="str">
            <v>3541 Blanshard St VICTORIA British Columbia V8Z0B9</v>
          </cell>
          <cell r="DS341" t="str">
            <v>3541BlanshardStVICTORIABritishColumbiaV8Z0B9</v>
          </cell>
          <cell r="DT341" t="str">
            <v xml:space="preserve"> </v>
          </cell>
          <cell r="DU341" t="str">
            <v xml:space="preserve"> </v>
          </cell>
          <cell r="DV341" t="str">
            <v xml:space="preserve"> </v>
          </cell>
        </row>
        <row r="342">
          <cell r="DE342">
            <v>4541</v>
          </cell>
          <cell r="DF342" t="str">
            <v>4286 JEAN TALON ST E</v>
          </cell>
          <cell r="DG342" t="str">
            <v>SAINT-LEONARD</v>
          </cell>
          <cell r="DH342" t="str">
            <v>ON</v>
          </cell>
          <cell r="DI342" t="str">
            <v>H1S1J7</v>
          </cell>
          <cell r="DJ342">
            <v>41984</v>
          </cell>
          <cell r="DK342" t="str">
            <v>Angie Cefaratti</v>
          </cell>
          <cell r="DL342">
            <v>5147224518</v>
          </cell>
          <cell r="DM342" t="str">
            <v>Elena Catania</v>
          </cell>
          <cell r="DN342">
            <v>5147224364</v>
          </cell>
          <cell r="DR342" t="str">
            <v>4286 JEAN TALON ST E SAINT-LEONARD ON H1S1J7</v>
          </cell>
          <cell r="DS342" t="str">
            <v>4286JEANTALONSTESAINT-LEONARDONH1S1J7</v>
          </cell>
          <cell r="DT342" t="str">
            <v xml:space="preserve"> </v>
          </cell>
          <cell r="DU342" t="str">
            <v xml:space="preserve"> </v>
          </cell>
          <cell r="DV342" t="str">
            <v xml:space="preserve"> </v>
          </cell>
        </row>
        <row r="343">
          <cell r="DE343">
            <v>4990</v>
          </cell>
          <cell r="DF343" t="str">
            <v>340 ALEXANDER ST-PO BOX 670</v>
          </cell>
          <cell r="DG343" t="str">
            <v>SALMON ARM</v>
          </cell>
          <cell r="DH343" t="str">
            <v>British Columbia</v>
          </cell>
          <cell r="DI343" t="str">
            <v>V1E4N8</v>
          </cell>
          <cell r="DJ343">
            <v>41984</v>
          </cell>
          <cell r="DK343" t="str">
            <v>Dale Verdon</v>
          </cell>
          <cell r="DL343">
            <v>2508333681</v>
          </cell>
          <cell r="DM343" t="str">
            <v>Chelsea Vetter</v>
          </cell>
          <cell r="DN343">
            <v>2508333683</v>
          </cell>
          <cell r="DR343" t="str">
            <v>340 ALEXANDER ST-PO BOX 670 SALMON ARM British Columbia V1E4N8</v>
          </cell>
          <cell r="DS343" t="str">
            <v>340ALEXANDERST-POBOX670SALMONARMBritishColumbiaV1E4N8</v>
          </cell>
          <cell r="DT343" t="str">
            <v xml:space="preserve"> </v>
          </cell>
          <cell r="DU343" t="str">
            <v xml:space="preserve"> </v>
          </cell>
          <cell r="DV343" t="str">
            <v xml:space="preserve"> </v>
          </cell>
        </row>
        <row r="344">
          <cell r="DE344">
            <v>6389</v>
          </cell>
          <cell r="DF344" t="str">
            <v>102 3RD AVE W</v>
          </cell>
          <cell r="DG344" t="str">
            <v>HIGH RIVER</v>
          </cell>
          <cell r="DH344" t="str">
            <v>Alberta</v>
          </cell>
          <cell r="DI344" t="str">
            <v>T1V1M4</v>
          </cell>
          <cell r="DJ344">
            <v>41984</v>
          </cell>
          <cell r="DK344" t="str">
            <v>James Stewart</v>
          </cell>
          <cell r="DL344">
            <v>4036525838</v>
          </cell>
          <cell r="DM344" t="str">
            <v>Denise Paul</v>
          </cell>
          <cell r="DN344">
            <v>4036526958</v>
          </cell>
          <cell r="DR344" t="str">
            <v>102 3RD AVE W HIGH RIVER Alberta T1V1M4</v>
          </cell>
          <cell r="DS344" t="str">
            <v>1023RDAVEWHIGHRIVERAlbertaT1V1M4</v>
          </cell>
          <cell r="DT344" t="str">
            <v xml:space="preserve"> </v>
          </cell>
          <cell r="DU344" t="str">
            <v xml:space="preserve"> </v>
          </cell>
          <cell r="DV344" t="str">
            <v xml:space="preserve"> </v>
          </cell>
        </row>
        <row r="345">
          <cell r="DE345">
            <v>90311</v>
          </cell>
          <cell r="DF345" t="str">
            <v>1501 AVE MCGILL COLLEGE</v>
          </cell>
          <cell r="DG345" t="str">
            <v>MONTREAL</v>
          </cell>
          <cell r="DH345" t="str">
            <v>ON</v>
          </cell>
          <cell r="DI345" t="str">
            <v>H3A3M8</v>
          </cell>
          <cell r="DJ345">
            <v>41984</v>
          </cell>
          <cell r="DK345" t="e">
            <v>#N/A</v>
          </cell>
          <cell r="DL345" t="e">
            <v>#N/A</v>
          </cell>
          <cell r="DM345" t="e">
            <v>#N/A</v>
          </cell>
          <cell r="DN345" t="e">
            <v>#N/A</v>
          </cell>
          <cell r="DR345" t="str">
            <v>1501 AVE MCGILL COLLEGE MONTREAL ON H3A3M8</v>
          </cell>
          <cell r="DS345" t="str">
            <v>1501AVEMCGILLCOLLEGEMONTREALONH3A3M8</v>
          </cell>
          <cell r="DT345" t="str">
            <v xml:space="preserve"> </v>
          </cell>
          <cell r="DU345" t="str">
            <v xml:space="preserve"> </v>
          </cell>
          <cell r="DV345" t="str">
            <v xml:space="preserve"> </v>
          </cell>
        </row>
        <row r="346">
          <cell r="DE346">
            <v>2772</v>
          </cell>
          <cell r="DF346" t="str">
            <v>1530 ADELAIDE ST N</v>
          </cell>
          <cell r="DG346" t="str">
            <v>LONDON</v>
          </cell>
          <cell r="DH346" t="str">
            <v>ON</v>
          </cell>
          <cell r="DI346" t="str">
            <v>N5X1K4</v>
          </cell>
          <cell r="DJ346">
            <v>42009</v>
          </cell>
          <cell r="DK346" t="str">
            <v>Stefano Gentile</v>
          </cell>
          <cell r="DL346">
            <v>5196611314</v>
          </cell>
          <cell r="DM346" t="e">
            <v>#N/A</v>
          </cell>
          <cell r="DN346" t="e">
            <v>#N/A</v>
          </cell>
          <cell r="DR346" t="str">
            <v>1530 ADELAIDE ST N LONDON ON N5X1K4</v>
          </cell>
          <cell r="DS346" t="str">
            <v>1530ADELAIDESTNLONDONONN5X1K4</v>
          </cell>
          <cell r="DT346">
            <v>14</v>
          </cell>
          <cell r="DU346">
            <v>2</v>
          </cell>
          <cell r="DV346">
            <v>1</v>
          </cell>
        </row>
        <row r="347">
          <cell r="DE347">
            <v>221</v>
          </cell>
          <cell r="DF347" t="str">
            <v>327a La Salle Blvd</v>
          </cell>
          <cell r="DG347" t="str">
            <v>Baie Comeau</v>
          </cell>
          <cell r="DH347" t="str">
            <v>ON</v>
          </cell>
          <cell r="DI347" t="str">
            <v/>
          </cell>
          <cell r="DJ347">
            <v>42009</v>
          </cell>
          <cell r="DK347" t="str">
            <v>Nathalie Sigouin</v>
          </cell>
          <cell r="DL347">
            <v>4182960075</v>
          </cell>
          <cell r="DM347" t="e">
            <v>#N/A</v>
          </cell>
          <cell r="DN347" t="e">
            <v>#N/A</v>
          </cell>
          <cell r="DR347" t="str">
            <v xml:space="preserve">327a La Salle Blvd Baie Comeau ON </v>
          </cell>
          <cell r="DS347" t="str">
            <v>327aLaSalleBlvdBaieComeauON</v>
          </cell>
          <cell r="DT347" t="str">
            <v xml:space="preserve"> </v>
          </cell>
          <cell r="DU347" t="str">
            <v xml:space="preserve"> </v>
          </cell>
          <cell r="DV347" t="str">
            <v xml:space="preserve"> </v>
          </cell>
        </row>
        <row r="348">
          <cell r="DE348">
            <v>9047</v>
          </cell>
          <cell r="DF348" t="str">
            <v>B 3089 WONDERLAND RD S</v>
          </cell>
          <cell r="DG348" t="str">
            <v>LONDON</v>
          </cell>
          <cell r="DH348" t="str">
            <v>ON</v>
          </cell>
          <cell r="DI348" t="str">
            <v>N6L1R4</v>
          </cell>
          <cell r="DJ348">
            <v>42009</v>
          </cell>
          <cell r="DK348" t="e">
            <v>#N/A</v>
          </cell>
          <cell r="DL348" t="e">
            <v>#N/A</v>
          </cell>
          <cell r="DM348" t="e">
            <v>#N/A</v>
          </cell>
          <cell r="DN348" t="e">
            <v>#N/A</v>
          </cell>
          <cell r="DR348" t="str">
            <v>B 3089 WONDERLAND RD S LONDON ON N6L1R4</v>
          </cell>
          <cell r="DS348" t="str">
            <v>B3089WONDERLANDRDSLONDONONN6L1R4</v>
          </cell>
          <cell r="DT348" t="str">
            <v xml:space="preserve"> </v>
          </cell>
          <cell r="DU348" t="str">
            <v xml:space="preserve"> </v>
          </cell>
          <cell r="DV348" t="str">
            <v xml:space="preserve"> </v>
          </cell>
        </row>
        <row r="349">
          <cell r="DE349">
            <v>941</v>
          </cell>
          <cell r="DF349" t="str">
            <v>780 CURE LABELLE</v>
          </cell>
          <cell r="DG349" t="str">
            <v>BLAINVILLE</v>
          </cell>
          <cell r="DH349" t="str">
            <v>ON</v>
          </cell>
          <cell r="DI349" t="str">
            <v>J7C2K5</v>
          </cell>
          <cell r="DJ349" t="str">
            <v xml:space="preserve"> </v>
          </cell>
          <cell r="DK349" t="str">
            <v>Anthony Mancini</v>
          </cell>
          <cell r="DL349">
            <v>4504331824</v>
          </cell>
          <cell r="DM349" t="str">
            <v>Guylaine Delisle</v>
          </cell>
          <cell r="DN349">
            <v>4504333834</v>
          </cell>
          <cell r="DR349" t="str">
            <v>780 CURE LABELLE BLAINVILLE ON J7C2K5</v>
          </cell>
          <cell r="DS349" t="str">
            <v>780CURELABELLEBLAINVILLEONJ7C2K5</v>
          </cell>
          <cell r="DT349" t="str">
            <v xml:space="preserve"> </v>
          </cell>
          <cell r="DU349" t="str">
            <v xml:space="preserve"> </v>
          </cell>
          <cell r="DV349" t="str">
            <v xml:space="preserve"> </v>
          </cell>
        </row>
        <row r="350">
          <cell r="DE350">
            <v>2071</v>
          </cell>
          <cell r="DF350" t="str">
            <v>53 45TH AVE</v>
          </cell>
          <cell r="DG350" t="str">
            <v>LACHINE</v>
          </cell>
          <cell r="DH350" t="str">
            <v>ON</v>
          </cell>
          <cell r="DI350" t="str">
            <v>H8T2L8</v>
          </cell>
          <cell r="DJ350">
            <v>42010</v>
          </cell>
          <cell r="DK350" t="str">
            <v>Cheryl Matte</v>
          </cell>
          <cell r="DL350">
            <v>5146377466</v>
          </cell>
          <cell r="DM350" t="str">
            <v>Hector Borzelli</v>
          </cell>
          <cell r="DN350">
            <v>5146375110</v>
          </cell>
          <cell r="DR350" t="str">
            <v>53 45TH AVE LACHINE ON H8T2L8</v>
          </cell>
          <cell r="DS350" t="str">
            <v>5345THAVELACHINEONH8T2L8</v>
          </cell>
          <cell r="DT350" t="str">
            <v xml:space="preserve"> </v>
          </cell>
          <cell r="DU350" t="str">
            <v xml:space="preserve"> </v>
          </cell>
          <cell r="DV350" t="str">
            <v xml:space="preserve"> </v>
          </cell>
        </row>
        <row r="351">
          <cell r="DE351">
            <v>2072</v>
          </cell>
          <cell r="DF351" t="str">
            <v>1845 Main St W</v>
          </cell>
          <cell r="DG351" t="str">
            <v>HAMILTON</v>
          </cell>
          <cell r="DH351" t="str">
            <v>ON</v>
          </cell>
          <cell r="DI351" t="str">
            <v/>
          </cell>
          <cell r="DJ351">
            <v>42010</v>
          </cell>
          <cell r="DK351" t="str">
            <v>Daniel Heden</v>
          </cell>
          <cell r="DL351">
            <v>9055212119</v>
          </cell>
          <cell r="DM351" t="e">
            <v>#N/A</v>
          </cell>
          <cell r="DN351" t="e">
            <v>#N/A</v>
          </cell>
          <cell r="DR351" t="str">
            <v xml:space="preserve">1845 Main St W HAMILTON ON </v>
          </cell>
          <cell r="DS351" t="str">
            <v>1845MainStWHAMILTONON</v>
          </cell>
          <cell r="DT351" t="str">
            <v xml:space="preserve"> </v>
          </cell>
          <cell r="DU351" t="str">
            <v xml:space="preserve"> </v>
          </cell>
          <cell r="DV351" t="str">
            <v xml:space="preserve"> </v>
          </cell>
        </row>
        <row r="352">
          <cell r="DE352">
            <v>5600</v>
          </cell>
          <cell r="DF352" t="str">
            <v>505 WEST BROADWAY oe 398 West Broadway or both?</v>
          </cell>
          <cell r="DG352" t="str">
            <v>VANCOUVER</v>
          </cell>
          <cell r="DH352" t="str">
            <v>British Columbia</v>
          </cell>
          <cell r="DI352" t="str">
            <v>V5Z1E7</v>
          </cell>
          <cell r="DJ352">
            <v>42010</v>
          </cell>
          <cell r="DK352" t="str">
            <v>Susan Clarke</v>
          </cell>
          <cell r="DL352">
            <v>6046658654</v>
          </cell>
          <cell r="DM352" t="str">
            <v>Alberto Durazo</v>
          </cell>
          <cell r="DN352">
            <v>6046650619</v>
          </cell>
          <cell r="DR352" t="str">
            <v>505 WEST BROADWAY oe 398 West Broadway or both? VANCOUVER British Columbia V5Z1E7</v>
          </cell>
          <cell r="DS352" t="str">
            <v>505WESTBROADWAYoe398WestBroadwayorboth?VANCOUVERBritishColumbiaV5Z1E7</v>
          </cell>
          <cell r="DT352" t="str">
            <v xml:space="preserve"> </v>
          </cell>
          <cell r="DU352" t="str">
            <v xml:space="preserve"> </v>
          </cell>
          <cell r="DV352" t="str">
            <v xml:space="preserve"> </v>
          </cell>
        </row>
        <row r="353">
          <cell r="DE353">
            <v>1766</v>
          </cell>
          <cell r="DF353" t="str">
            <v>18273 Yonge Street</v>
          </cell>
          <cell r="DG353" t="str">
            <v>East Gwillimbury</v>
          </cell>
          <cell r="DH353" t="str">
            <v>ON</v>
          </cell>
          <cell r="DI353" t="str">
            <v>L9N0A2</v>
          </cell>
          <cell r="DK353" t="e">
            <v>#N/A</v>
          </cell>
          <cell r="DL353" t="e">
            <v>#N/A</v>
          </cell>
          <cell r="DM353" t="str">
            <v>Jacki Kerr</v>
          </cell>
          <cell r="DN353">
            <v>9059525057</v>
          </cell>
          <cell r="DR353" t="str">
            <v>18273 Yonge Street East Gwillimbury ON L9N0A2</v>
          </cell>
          <cell r="DS353" t="str">
            <v>18273YongeStreetEastGwillimburyONL9N0A2</v>
          </cell>
          <cell r="DT353" t="str">
            <v xml:space="preserve"> </v>
          </cell>
          <cell r="DU353" t="str">
            <v xml:space="preserve"> </v>
          </cell>
          <cell r="DV353" t="str">
            <v xml:space="preserve"> </v>
          </cell>
        </row>
        <row r="354">
          <cell r="DE354">
            <v>1831</v>
          </cell>
          <cell r="DF354" t="str">
            <v>2068 DE CHAMBLY RD</v>
          </cell>
          <cell r="DG354" t="str">
            <v>LONGUEUIL</v>
          </cell>
          <cell r="DH354" t="str">
            <v>ON</v>
          </cell>
          <cell r="DI354" t="str">
            <v>J4J3Y7</v>
          </cell>
          <cell r="DK354" t="str">
            <v>Anne Bilodeau</v>
          </cell>
          <cell r="DL354">
            <v>4504425541</v>
          </cell>
          <cell r="DM354" t="str">
            <v>Nancy Bedard</v>
          </cell>
          <cell r="DN354">
            <v>4504425542</v>
          </cell>
          <cell r="DR354" t="str">
            <v>2068 DE CHAMBLY RD LONGUEUIL ON J4J3Y7</v>
          </cell>
          <cell r="DS354" t="str">
            <v>2068DECHAMBLYRDLONGUEUILONJ4J3Y7</v>
          </cell>
          <cell r="DT354" t="str">
            <v xml:space="preserve"> </v>
          </cell>
          <cell r="DU354" t="str">
            <v xml:space="preserve"> </v>
          </cell>
          <cell r="DV354" t="str">
            <v xml:space="preserve"> </v>
          </cell>
        </row>
        <row r="355">
          <cell r="DE355">
            <v>501</v>
          </cell>
          <cell r="DF355" t="str">
            <v>600 SIR WILFRID LAURIER BLVD</v>
          </cell>
          <cell r="DG355" t="str">
            <v>BELOEIL</v>
          </cell>
          <cell r="DH355" t="str">
            <v>ON</v>
          </cell>
          <cell r="DI355" t="str">
            <v>J3G4J2</v>
          </cell>
          <cell r="DJ355">
            <v>42011</v>
          </cell>
          <cell r="DK355" t="str">
            <v>Sylvie Denault</v>
          </cell>
          <cell r="DL355">
            <v>4505362008</v>
          </cell>
          <cell r="DM355" t="str">
            <v>Carole Gallant</v>
          </cell>
          <cell r="DN355">
            <v>4505362014</v>
          </cell>
          <cell r="DR355" t="str">
            <v>600 SIR WILFRID LAURIER BLVD BELOEIL ON J3G4J2</v>
          </cell>
          <cell r="DS355" t="str">
            <v>600SIRWILFRIDLAURIERBLVDBELOEILONJ3G4J2</v>
          </cell>
          <cell r="DT355" t="str">
            <v xml:space="preserve"> </v>
          </cell>
          <cell r="DU355" t="str">
            <v xml:space="preserve"> </v>
          </cell>
          <cell r="DV355" t="str">
            <v xml:space="preserve"> </v>
          </cell>
        </row>
        <row r="356">
          <cell r="DE356">
            <v>1102</v>
          </cell>
          <cell r="DF356" t="str">
            <v>348 LYNDOCK ST</v>
          </cell>
          <cell r="DG356" t="str">
            <v>CORUNNA</v>
          </cell>
          <cell r="DH356" t="str">
            <v>ON</v>
          </cell>
          <cell r="DI356" t="str">
            <v>N0N1G0</v>
          </cell>
          <cell r="DJ356">
            <v>42011</v>
          </cell>
          <cell r="DK356" t="str">
            <v>Robert Vandenende</v>
          </cell>
          <cell r="DL356">
            <v>5198621593</v>
          </cell>
          <cell r="DM356" t="e">
            <v>#N/A</v>
          </cell>
          <cell r="DN356" t="e">
            <v>#N/A</v>
          </cell>
          <cell r="DR356" t="str">
            <v>348 LYNDOCK ST CORUNNA ON N0N1G0</v>
          </cell>
          <cell r="DS356" t="str">
            <v>348LYNDOCKSTCORUNNAONN0N1G0</v>
          </cell>
          <cell r="DT356">
            <v>4</v>
          </cell>
          <cell r="DU356" t="str">
            <v xml:space="preserve"> </v>
          </cell>
          <cell r="DV356" t="str">
            <v xml:space="preserve"> </v>
          </cell>
        </row>
        <row r="357">
          <cell r="DE357">
            <v>1297</v>
          </cell>
          <cell r="DF357" t="str">
            <v>1000 RAILWAY AVE</v>
          </cell>
          <cell r="DG357" t="str">
            <v>CANMORE</v>
          </cell>
          <cell r="DH357" t="str">
            <v>Alberta</v>
          </cell>
          <cell r="DI357" t="str">
            <v>T1W1P4</v>
          </cell>
          <cell r="DJ357">
            <v>42011</v>
          </cell>
          <cell r="DK357" t="str">
            <v>Scott Moncur</v>
          </cell>
          <cell r="DL357">
            <v>4036783199</v>
          </cell>
          <cell r="DM357" t="str">
            <v>Ashley Hrycuik</v>
          </cell>
          <cell r="DN357">
            <v>4036783191</v>
          </cell>
          <cell r="DR357" t="str">
            <v>1000 RAILWAY AVE CANMORE Alberta T1W1P4</v>
          </cell>
          <cell r="DS357" t="str">
            <v>1000RAILWAYAVECANMOREAlbertaT1W1P4</v>
          </cell>
          <cell r="DT357" t="str">
            <v xml:space="preserve"> </v>
          </cell>
          <cell r="DU357" t="str">
            <v xml:space="preserve"> </v>
          </cell>
          <cell r="DV357" t="str">
            <v xml:space="preserve"> </v>
          </cell>
        </row>
        <row r="358">
          <cell r="DE358">
            <v>160</v>
          </cell>
          <cell r="DF358" t="str">
            <v>27510 FRASER HWY</v>
          </cell>
          <cell r="DG358" t="str">
            <v>Aldergrove</v>
          </cell>
          <cell r="DH358" t="str">
            <v>British Columbia</v>
          </cell>
          <cell r="DI358" t="str">
            <v>V4W3N5</v>
          </cell>
          <cell r="DJ358">
            <v>42012</v>
          </cell>
          <cell r="DK358" t="str">
            <v>Taaira Joyce</v>
          </cell>
          <cell r="DL358">
            <v>6048576155</v>
          </cell>
          <cell r="DM358" t="str">
            <v>Christina Grabbe</v>
          </cell>
          <cell r="DN358">
            <v>6048576164</v>
          </cell>
          <cell r="DR358" t="str">
            <v>27510 FRASER HWY Aldergrove British Columbia V4W3N5</v>
          </cell>
          <cell r="DS358" t="str">
            <v>27510FRASERHWYAldergroveBritishColumbiaV4W3N5</v>
          </cell>
          <cell r="DT358" t="str">
            <v xml:space="preserve"> </v>
          </cell>
          <cell r="DU358" t="str">
            <v xml:space="preserve"> </v>
          </cell>
          <cell r="DV358" t="str">
            <v xml:space="preserve"> </v>
          </cell>
        </row>
        <row r="359">
          <cell r="DE359">
            <v>1042</v>
          </cell>
          <cell r="DF359" t="str">
            <v>11 QUEEN ST</v>
          </cell>
          <cell r="DG359" t="str">
            <v>COOKSTOWN</v>
          </cell>
          <cell r="DH359" t="str">
            <v>ON</v>
          </cell>
          <cell r="DI359" t="str">
            <v>L0L1L0</v>
          </cell>
          <cell r="DJ359">
            <v>42012</v>
          </cell>
          <cell r="DK359" t="e">
            <v>#N/A</v>
          </cell>
          <cell r="DL359" t="e">
            <v>#N/A</v>
          </cell>
          <cell r="DM359" t="e">
            <v>#N/A</v>
          </cell>
          <cell r="DN359" t="e">
            <v>#N/A</v>
          </cell>
          <cell r="DR359" t="str">
            <v>11 QUEEN ST COOKSTOWN ON L0L1L0</v>
          </cell>
          <cell r="DS359" t="str">
            <v>11QUEENSTCOOKSTOWNONL0L1L0</v>
          </cell>
          <cell r="DT359">
            <v>11</v>
          </cell>
          <cell r="DU359" t="str">
            <v xml:space="preserve"> </v>
          </cell>
          <cell r="DV359" t="str">
            <v xml:space="preserve"> </v>
          </cell>
        </row>
        <row r="360">
          <cell r="DE360">
            <v>5029</v>
          </cell>
          <cell r="DF360" t="str">
            <v>10567 Kingsway Ave</v>
          </cell>
          <cell r="DG360" t="str">
            <v>Edmonton</v>
          </cell>
          <cell r="DH360" t="str">
            <v>Alberta</v>
          </cell>
          <cell r="DI360" t="str">
            <v/>
          </cell>
          <cell r="DJ360">
            <v>42012</v>
          </cell>
          <cell r="DK360" t="str">
            <v>Davide Mazzotta</v>
          </cell>
          <cell r="DL360">
            <v>7804486448</v>
          </cell>
          <cell r="DM360" t="str">
            <v>Amy Phung</v>
          </cell>
          <cell r="DN360">
            <v>7804486455</v>
          </cell>
          <cell r="DR360" t="str">
            <v xml:space="preserve">10567 Kingsway Ave Edmonton Alberta </v>
          </cell>
          <cell r="DS360" t="str">
            <v>10567KingswayAveEdmontonAlberta</v>
          </cell>
          <cell r="DT360" t="str">
            <v xml:space="preserve"> </v>
          </cell>
          <cell r="DU360" t="str">
            <v xml:space="preserve"> </v>
          </cell>
          <cell r="DV360" t="str">
            <v xml:space="preserve"> </v>
          </cell>
        </row>
        <row r="361">
          <cell r="DE361">
            <v>458</v>
          </cell>
          <cell r="DF361" t="str">
            <v>1520 MAJOR MACKENZIE DR-SUITE</v>
          </cell>
          <cell r="DG361" t="str">
            <v>VAUGHAN</v>
          </cell>
          <cell r="DH361" t="str">
            <v>ON</v>
          </cell>
          <cell r="DI361" t="str">
            <v>L6A0A9</v>
          </cell>
          <cell r="DJ361">
            <v>42016</v>
          </cell>
          <cell r="DK361" t="e">
            <v>#N/A</v>
          </cell>
          <cell r="DL361" t="e">
            <v>#N/A</v>
          </cell>
          <cell r="DM361" t="str">
            <v>Dinah Savona</v>
          </cell>
          <cell r="DN361">
            <v>9058322216</v>
          </cell>
          <cell r="DR361" t="str">
            <v>1520 MAJOR MACKENZIE DR-SUITE VAUGHAN ON L6A0A9</v>
          </cell>
          <cell r="DS361" t="str">
            <v>1520MAJORMACKENZIEDR-SUITEVAUGHANONL6A0A9</v>
          </cell>
          <cell r="DT361" t="str">
            <v xml:space="preserve"> </v>
          </cell>
          <cell r="DU361" t="str">
            <v xml:space="preserve"> </v>
          </cell>
          <cell r="DV361" t="str">
            <v xml:space="preserve"> </v>
          </cell>
        </row>
        <row r="362">
          <cell r="DE362">
            <v>1819</v>
          </cell>
          <cell r="DF362" t="str">
            <v>9919 Fairmount Dr Se</v>
          </cell>
          <cell r="DG362" t="str">
            <v>Calgary</v>
          </cell>
          <cell r="DH362" t="str">
            <v>Alberta</v>
          </cell>
          <cell r="DI362" t="str">
            <v/>
          </cell>
          <cell r="DJ362">
            <v>42016</v>
          </cell>
          <cell r="DK362" t="str">
            <v>Natasha Belzil</v>
          </cell>
          <cell r="DL362">
            <v>4032994554</v>
          </cell>
          <cell r="DM362" t="str">
            <v>Gracelynn Beltran</v>
          </cell>
          <cell r="DN362">
            <v>4032928257</v>
          </cell>
          <cell r="DR362" t="str">
            <v xml:space="preserve">9919 Fairmount Dr Se Calgary Alberta </v>
          </cell>
          <cell r="DS362" t="str">
            <v>9919FairmountDrSeCalgaryAlberta</v>
          </cell>
          <cell r="DT362" t="str">
            <v xml:space="preserve"> </v>
          </cell>
          <cell r="DU362" t="str">
            <v xml:space="preserve"> </v>
          </cell>
          <cell r="DV362" t="str">
            <v xml:space="preserve"> </v>
          </cell>
        </row>
        <row r="363">
          <cell r="DE363">
            <v>12113</v>
          </cell>
          <cell r="DF363" t="str">
            <v>1220 Lebourgneuf Street</v>
          </cell>
          <cell r="DG363" t="str">
            <v>Quebec City</v>
          </cell>
          <cell r="DH363" t="str">
            <v>ON</v>
          </cell>
          <cell r="DI363" t="str">
            <v>G2K2G4</v>
          </cell>
          <cell r="DJ363">
            <v>42016</v>
          </cell>
          <cell r="DK363" t="e">
            <v>#N/A</v>
          </cell>
          <cell r="DL363" t="e">
            <v>#N/A</v>
          </cell>
          <cell r="DM363" t="e">
            <v>#N/A</v>
          </cell>
          <cell r="DN363" t="e">
            <v>#N/A</v>
          </cell>
          <cell r="DR363" t="str">
            <v>1220 Lebourgneuf Street Quebec City ON G2K2G4</v>
          </cell>
          <cell r="DS363" t="str">
            <v>1220LebourgneufStreetQuebecCityONG2K2G4</v>
          </cell>
          <cell r="DT363" t="str">
            <v xml:space="preserve"> </v>
          </cell>
          <cell r="DU363" t="str">
            <v xml:space="preserve"> </v>
          </cell>
          <cell r="DV363" t="str">
            <v xml:space="preserve"> </v>
          </cell>
        </row>
        <row r="364">
          <cell r="DE364">
            <v>1760</v>
          </cell>
          <cell r="DF364" t="str">
            <v>395 TRUNK RD</v>
          </cell>
          <cell r="DG364" t="str">
            <v>DUNCAN</v>
          </cell>
          <cell r="DH364" t="str">
            <v>British Columbia</v>
          </cell>
          <cell r="DI364" t="str">
            <v>V9L2P4</v>
          </cell>
          <cell r="DJ364">
            <v>42017</v>
          </cell>
          <cell r="DK364" t="str">
            <v>Corrine Thompson</v>
          </cell>
          <cell r="DL364">
            <v>2507462422</v>
          </cell>
          <cell r="DM364" t="str">
            <v>Taragene Burghardt</v>
          </cell>
          <cell r="DN364">
            <v>2507462460</v>
          </cell>
          <cell r="DR364" t="str">
            <v>395 TRUNK RD DUNCAN British Columbia V9L2P4</v>
          </cell>
          <cell r="DS364" t="str">
            <v>395TRUNKRDDUNCANBritishColumbiaV9L2P4</v>
          </cell>
          <cell r="DT364" t="str">
            <v xml:space="preserve"> </v>
          </cell>
          <cell r="DU364" t="str">
            <v xml:space="preserve"> </v>
          </cell>
          <cell r="DV364" t="str">
            <v xml:space="preserve"> </v>
          </cell>
        </row>
        <row r="365">
          <cell r="DE365">
            <v>2080</v>
          </cell>
          <cell r="DF365" t="str">
            <v>11855 224TH ST</v>
          </cell>
          <cell r="DG365" t="str">
            <v>MAPLE RIDGE</v>
          </cell>
          <cell r="DH365" t="str">
            <v>British Columbia</v>
          </cell>
          <cell r="DI365" t="str">
            <v>V2X6B1</v>
          </cell>
          <cell r="DJ365">
            <v>42017</v>
          </cell>
          <cell r="DK365" t="str">
            <v>Sharron Harris</v>
          </cell>
          <cell r="DL365">
            <v>6044635808</v>
          </cell>
          <cell r="DM365" t="str">
            <v>Janette Shaver</v>
          </cell>
          <cell r="DN365">
            <v>6044635813</v>
          </cell>
          <cell r="DR365" t="str">
            <v>11855 224TH ST MAPLE RIDGE British Columbia V2X6B1</v>
          </cell>
          <cell r="DS365" t="str">
            <v>11855224THSTMAPLERIDGEBritishColumbiaV2X6B1</v>
          </cell>
          <cell r="DT365" t="str">
            <v xml:space="preserve"> </v>
          </cell>
          <cell r="DU365" t="str">
            <v xml:space="preserve"> </v>
          </cell>
          <cell r="DV365" t="str">
            <v xml:space="preserve"> </v>
          </cell>
        </row>
        <row r="366">
          <cell r="DE366">
            <v>2391</v>
          </cell>
          <cell r="DF366" t="str">
            <v>131 RUE QUEEN</v>
          </cell>
          <cell r="DG366" t="str">
            <v>LENNOXVILLE</v>
          </cell>
          <cell r="DH366" t="str">
            <v>ON</v>
          </cell>
          <cell r="DI366" t="str">
            <v>J1M1J7</v>
          </cell>
          <cell r="DJ366">
            <v>42018</v>
          </cell>
          <cell r="DK366" t="str">
            <v>Louise Mathieu</v>
          </cell>
          <cell r="DL366">
            <v>8198234297</v>
          </cell>
          <cell r="DM366" t="str">
            <v>Audrey Lizotte</v>
          </cell>
          <cell r="DN366">
            <v>8198237052</v>
          </cell>
          <cell r="DR366" t="str">
            <v>131 RUE QUEEN LENNOXVILLE ON J1M1J7</v>
          </cell>
          <cell r="DS366" t="str">
            <v>131RUEQUEENLENNOXVILLEONJ1M1J7</v>
          </cell>
          <cell r="DT366" t="str">
            <v xml:space="preserve"> </v>
          </cell>
          <cell r="DU366" t="str">
            <v xml:space="preserve"> </v>
          </cell>
          <cell r="DV366" t="str">
            <v xml:space="preserve"> </v>
          </cell>
        </row>
        <row r="368">
          <cell r="DE368">
            <v>85</v>
          </cell>
          <cell r="DF368" t="str">
            <v>438 King St. W.----unit 5 And 6</v>
          </cell>
          <cell r="DG368" t="str">
            <v>Toronto</v>
          </cell>
          <cell r="DH368" t="str">
            <v>ON</v>
          </cell>
          <cell r="DI368" t="str">
            <v>M5V3T9</v>
          </cell>
          <cell r="DJ368">
            <v>42018</v>
          </cell>
          <cell r="DK368" t="str">
            <v>Sandhya Monstratt</v>
          </cell>
          <cell r="DL368">
            <v>4165811546</v>
          </cell>
          <cell r="DM368" t="str">
            <v>Mbaresa Xhameni</v>
          </cell>
          <cell r="DN368">
            <v>4165818887</v>
          </cell>
          <cell r="DR368" t="str">
            <v>438 King St. W.----unit 5 And 6 Toronto ON M5V3T9</v>
          </cell>
          <cell r="DS368" t="str">
            <v>438KingSt.W.----unit5And6TorontoONM5V3T9</v>
          </cell>
          <cell r="DT368" t="str">
            <v xml:space="preserve"> </v>
          </cell>
          <cell r="DU368" t="str">
            <v xml:space="preserve"> </v>
          </cell>
          <cell r="DV368" t="str">
            <v xml:space="preserve"> </v>
          </cell>
        </row>
        <row r="369">
          <cell r="DE369">
            <v>200</v>
          </cell>
          <cell r="DF369" t="str">
            <v>7188 West Saanich Road</v>
          </cell>
          <cell r="DG369" t="str">
            <v>BRENTWOOD BAY</v>
          </cell>
          <cell r="DH369" t="str">
            <v>British Columbia</v>
          </cell>
          <cell r="DI369" t="str">
            <v>V8M1P6</v>
          </cell>
          <cell r="DJ369">
            <v>42018</v>
          </cell>
          <cell r="DK369" t="str">
            <v>Diane Kerr</v>
          </cell>
          <cell r="DL369">
            <v>2505445068</v>
          </cell>
          <cell r="DM369" t="str">
            <v>Robyn Ross</v>
          </cell>
          <cell r="DN369">
            <v>2505445058</v>
          </cell>
          <cell r="DR369" t="str">
            <v>7188 West Saanich Road BRENTWOOD BAY British Columbia V8M1P6</v>
          </cell>
          <cell r="DS369" t="str">
            <v>7188WestSaanichRoadBRENTWOODBAYBritishColumbiaV8M1P6</v>
          </cell>
          <cell r="DT369" t="str">
            <v xml:space="preserve"> </v>
          </cell>
          <cell r="DU369" t="str">
            <v xml:space="preserve"> </v>
          </cell>
          <cell r="DV369" t="str">
            <v xml:space="preserve"> </v>
          </cell>
        </row>
        <row r="370">
          <cell r="DE370">
            <v>3392</v>
          </cell>
          <cell r="DF370" t="str">
            <v>3499 PORTAGE RD</v>
          </cell>
          <cell r="DG370" t="str">
            <v>NIAGARA FALLS</v>
          </cell>
          <cell r="DH370" t="str">
            <v>ON</v>
          </cell>
          <cell r="DI370" t="str">
            <v>L2J2K5</v>
          </cell>
          <cell r="DJ370">
            <v>42018</v>
          </cell>
          <cell r="DK370" t="str">
            <v>Danielle Garner</v>
          </cell>
          <cell r="DL370">
            <v>9053545970</v>
          </cell>
          <cell r="DM370" t="str">
            <v>Carolyn Burton</v>
          </cell>
          <cell r="DN370">
            <v>9053545036</v>
          </cell>
          <cell r="DR370" t="str">
            <v>3499 PORTAGE RD NIAGARA FALLS ON L2J2K5</v>
          </cell>
          <cell r="DS370" t="str">
            <v>3499PORTAGERDNIAGARAFALLSONL2J2K5</v>
          </cell>
          <cell r="DT370">
            <v>22</v>
          </cell>
          <cell r="DU370" t="str">
            <v xml:space="preserve"> </v>
          </cell>
          <cell r="DV370" t="str">
            <v xml:space="preserve"> </v>
          </cell>
        </row>
        <row r="371">
          <cell r="DE371">
            <v>400</v>
          </cell>
          <cell r="DF371" t="str">
            <v>4382 East Hastings St</v>
          </cell>
          <cell r="DG371" t="str">
            <v>Burnaby</v>
          </cell>
          <cell r="DH371" t="str">
            <v>British Columbia</v>
          </cell>
          <cell r="DI371" t="str">
            <v/>
          </cell>
          <cell r="DJ371">
            <v>42019</v>
          </cell>
          <cell r="DK371" t="str">
            <v>Laurentia Robbins</v>
          </cell>
          <cell r="DL371">
            <v>6046655909</v>
          </cell>
          <cell r="DM371" t="str">
            <v>Salvatore Mele</v>
          </cell>
          <cell r="DN371">
            <v>6046655912</v>
          </cell>
          <cell r="DR371" t="str">
            <v xml:space="preserve">4382 East Hastings St Burnaby British Columbia </v>
          </cell>
          <cell r="DS371" t="str">
            <v>4382EastHastingsStBurnabyBritishColumbia</v>
          </cell>
          <cell r="DT371" t="str">
            <v xml:space="preserve"> </v>
          </cell>
          <cell r="DU371" t="str">
            <v xml:space="preserve"> </v>
          </cell>
          <cell r="DV371" t="str">
            <v xml:space="preserve"> </v>
          </cell>
        </row>
        <row r="372">
          <cell r="DE372">
            <v>2122</v>
          </cell>
          <cell r="DF372" t="str">
            <v>632 MAIN ST</v>
          </cell>
          <cell r="DG372" t="str">
            <v>SAUBLE BEACH</v>
          </cell>
          <cell r="DH372" t="str">
            <v>ON</v>
          </cell>
          <cell r="DI372" t="str">
            <v>N0H2G0</v>
          </cell>
          <cell r="DJ372">
            <v>42019</v>
          </cell>
          <cell r="DK372" t="str">
            <v>Jane Holler</v>
          </cell>
          <cell r="DL372">
            <v>5194221308</v>
          </cell>
          <cell r="DM372" t="e">
            <v>#N/A</v>
          </cell>
          <cell r="DN372" t="e">
            <v>#N/A</v>
          </cell>
          <cell r="DR372" t="str">
            <v>632 MAIN ST SAUBLE BEACH ON N0H2G0</v>
          </cell>
          <cell r="DS372" t="str">
            <v>632MAINSTSAUBLEBEACHONN0H2G0</v>
          </cell>
          <cell r="DT372">
            <v>12</v>
          </cell>
          <cell r="DU372" t="str">
            <v xml:space="preserve"> </v>
          </cell>
          <cell r="DV372" t="str">
            <v xml:space="preserve"> </v>
          </cell>
        </row>
        <row r="373">
          <cell r="DE373">
            <v>90508</v>
          </cell>
          <cell r="DF373" t="str">
            <v>303 MOODIE DR 5TH FL--suite 5500</v>
          </cell>
          <cell r="DG373" t="str">
            <v>NEPEAN</v>
          </cell>
          <cell r="DH373" t="str">
            <v>ON</v>
          </cell>
          <cell r="DI373" t="str">
            <v>K2H9R4</v>
          </cell>
          <cell r="DJ373">
            <v>42019</v>
          </cell>
          <cell r="DK373" t="e">
            <v>#N/A</v>
          </cell>
          <cell r="DL373" t="e">
            <v>#N/A</v>
          </cell>
          <cell r="DM373" t="e">
            <v>#N/A</v>
          </cell>
          <cell r="DN373" t="e">
            <v>#N/A</v>
          </cell>
          <cell r="DR373" t="str">
            <v>303 MOODIE DR 5TH FL--suite 5500 NEPEAN ON K2H9R4</v>
          </cell>
          <cell r="DS373" t="str">
            <v>303MOODIEDR5THFL--suite5500NEPEANONK2H9R4</v>
          </cell>
          <cell r="DT373" t="str">
            <v xml:space="preserve"> </v>
          </cell>
          <cell r="DU373" t="str">
            <v xml:space="preserve"> </v>
          </cell>
          <cell r="DV373" t="str">
            <v xml:space="preserve"> </v>
          </cell>
        </row>
        <row r="374">
          <cell r="DE374">
            <v>541</v>
          </cell>
          <cell r="DF374" t="str">
            <v>7250 BOUL TASCHEREAU</v>
          </cell>
          <cell r="DG374" t="str">
            <v>Brossard</v>
          </cell>
          <cell r="DH374" t="str">
            <v>ON</v>
          </cell>
          <cell r="DI374" t="str">
            <v>J4W1M9</v>
          </cell>
          <cell r="DJ374">
            <v>42023</v>
          </cell>
          <cell r="DK374" t="e">
            <v>#N/A</v>
          </cell>
          <cell r="DL374" t="e">
            <v>#N/A</v>
          </cell>
          <cell r="DM374" t="str">
            <v>Johanne Lahaie</v>
          </cell>
          <cell r="DN374">
            <v>4509235146</v>
          </cell>
          <cell r="DR374" t="str">
            <v>7250 BOUL TASCHEREAU Brossard ON J4W1M9</v>
          </cell>
          <cell r="DS374" t="str">
            <v>7250BOULTASCHEREAUBrossardONJ4W1M9</v>
          </cell>
          <cell r="DT374" t="str">
            <v xml:space="preserve"> </v>
          </cell>
          <cell r="DU374" t="str">
            <v xml:space="preserve"> </v>
          </cell>
          <cell r="DV374" t="str">
            <v xml:space="preserve"> </v>
          </cell>
        </row>
        <row r="375">
          <cell r="DE375">
            <v>1509</v>
          </cell>
          <cell r="DF375" t="str">
            <v>8220 CENTRE ST NE</v>
          </cell>
          <cell r="DG375" t="str">
            <v>CALGARY</v>
          </cell>
          <cell r="DH375" t="str">
            <v>Alberta</v>
          </cell>
          <cell r="DI375" t="str">
            <v>T3K1J7</v>
          </cell>
          <cell r="DJ375">
            <v>42023</v>
          </cell>
          <cell r="DK375" t="str">
            <v>Jason Hauff</v>
          </cell>
          <cell r="DL375">
            <v>2503563339</v>
          </cell>
          <cell r="DM375" t="str">
            <v>Maggie Wong</v>
          </cell>
          <cell r="DN375">
            <v>4032928299</v>
          </cell>
          <cell r="DR375" t="str">
            <v>8220 CENTRE ST NE CALGARY Alberta T3K1J7</v>
          </cell>
          <cell r="DS375" t="str">
            <v>8220CENTRESTNECALGARYAlbertaT3K1J7</v>
          </cell>
          <cell r="DT375" t="str">
            <v xml:space="preserve"> </v>
          </cell>
          <cell r="DU375" t="str">
            <v xml:space="preserve"> </v>
          </cell>
          <cell r="DV375" t="str">
            <v xml:space="preserve"> </v>
          </cell>
        </row>
        <row r="376">
          <cell r="DE376">
            <v>4356</v>
          </cell>
          <cell r="DF376" t="str">
            <v>500 HAZELDEAN RD</v>
          </cell>
          <cell r="DG376" t="str">
            <v>KANATA</v>
          </cell>
          <cell r="DH376" t="str">
            <v>ON</v>
          </cell>
          <cell r="DI376" t="str">
            <v>K2L2B5</v>
          </cell>
          <cell r="DJ376">
            <v>42023</v>
          </cell>
          <cell r="DK376" t="str">
            <v>Marieke Van Noppen</v>
          </cell>
          <cell r="DL376">
            <v>6138318336</v>
          </cell>
          <cell r="DM376" t="str">
            <v>Catherine Metcalfe</v>
          </cell>
          <cell r="DN376">
            <v>6138312985</v>
          </cell>
          <cell r="DR376" t="str">
            <v>500 HAZELDEAN RD KANATA ON K2L2B5</v>
          </cell>
          <cell r="DS376" t="str">
            <v>500HAZELDEANRDKANATAONK2L2B5</v>
          </cell>
          <cell r="DT376">
            <v>27</v>
          </cell>
          <cell r="DU376" t="str">
            <v xml:space="preserve"> </v>
          </cell>
          <cell r="DV376" t="str">
            <v xml:space="preserve"> </v>
          </cell>
        </row>
        <row r="377">
          <cell r="DE377">
            <v>322</v>
          </cell>
          <cell r="DF377" t="str">
            <v>128 WELLINGTON ST W</v>
          </cell>
          <cell r="DG377" t="str">
            <v>BARRIE</v>
          </cell>
          <cell r="DH377" t="str">
            <v>ON</v>
          </cell>
          <cell r="DI377" t="str">
            <v>L4N8J6</v>
          </cell>
          <cell r="DJ377">
            <v>42024</v>
          </cell>
          <cell r="DK377" t="str">
            <v>Andrew Green</v>
          </cell>
          <cell r="DL377">
            <v>7057257805</v>
          </cell>
          <cell r="DM377" t="str">
            <v>Annie Moore</v>
          </cell>
          <cell r="DN377">
            <v>7057257864</v>
          </cell>
          <cell r="DR377" t="str">
            <v>128 WELLINGTON ST W BARRIE ON L4N8J6</v>
          </cell>
          <cell r="DS377" t="str">
            <v>128WELLINGTONSTWBARRIEONL4N8J6</v>
          </cell>
          <cell r="DT377">
            <v>23</v>
          </cell>
          <cell r="DU377" t="str">
            <v xml:space="preserve"> </v>
          </cell>
          <cell r="DV377" t="str">
            <v xml:space="preserve"> </v>
          </cell>
        </row>
        <row r="378">
          <cell r="DE378">
            <v>90806</v>
          </cell>
          <cell r="DF378" t="str">
            <v>960 QUAYSIDE DR-SUITE 201</v>
          </cell>
          <cell r="DG378" t="str">
            <v>NEW WESTMINSTER</v>
          </cell>
          <cell r="DH378" t="str">
            <v>British Columbia</v>
          </cell>
          <cell r="DI378" t="str">
            <v>V3M6G2</v>
          </cell>
          <cell r="DJ378">
            <v>42024</v>
          </cell>
          <cell r="DK378" t="e">
            <v>#N/A</v>
          </cell>
          <cell r="DL378" t="e">
            <v>#N/A</v>
          </cell>
          <cell r="DM378" t="e">
            <v>#N/A</v>
          </cell>
          <cell r="DN378" t="e">
            <v>#N/A</v>
          </cell>
          <cell r="DR378" t="str">
            <v>960 QUAYSIDE DR-SUITE 201 NEW WESTMINSTER British Columbia V3M6G2</v>
          </cell>
          <cell r="DS378" t="str">
            <v>960QUAYSIDEDR-SUITE201NEWWESTMINSTERBritishColumbiaV3M6G2</v>
          </cell>
          <cell r="DT378" t="str">
            <v xml:space="preserve"> </v>
          </cell>
          <cell r="DU378" t="str">
            <v xml:space="preserve"> </v>
          </cell>
          <cell r="DV378" t="str">
            <v xml:space="preserve"> </v>
          </cell>
        </row>
        <row r="379">
          <cell r="DE379">
            <v>182</v>
          </cell>
          <cell r="DF379" t="str">
            <v>91 JOHN ST N</v>
          </cell>
          <cell r="DG379" t="str">
            <v>ARNPRIOR</v>
          </cell>
          <cell r="DH379" t="str">
            <v>ON</v>
          </cell>
          <cell r="DI379" t="str">
            <v>K7S2N4</v>
          </cell>
          <cell r="DJ379">
            <v>42025</v>
          </cell>
          <cell r="DK379" t="str">
            <v>Jannetje Laughlin</v>
          </cell>
          <cell r="DL379">
            <v>6136231401</v>
          </cell>
          <cell r="DM379" t="str">
            <v>Mary-Lou Joyce</v>
          </cell>
          <cell r="DN379">
            <v>6136236642</v>
          </cell>
          <cell r="DR379" t="str">
            <v>91 JOHN ST N ARNPRIOR ON K7S2N4</v>
          </cell>
          <cell r="DS379" t="str">
            <v>91JOHNSTNARNPRIORONK7S2N4</v>
          </cell>
          <cell r="DT379">
            <v>15</v>
          </cell>
          <cell r="DU379" t="str">
            <v xml:space="preserve"> </v>
          </cell>
          <cell r="DV379" t="str">
            <v xml:space="preserve"> </v>
          </cell>
        </row>
        <row r="380">
          <cell r="DE380">
            <v>2147</v>
          </cell>
          <cell r="DF380" t="str">
            <v>3297 PORTAGE AVE</v>
          </cell>
          <cell r="DG380" t="str">
            <v>WINNIPEG</v>
          </cell>
          <cell r="DH380" t="str">
            <v>Manitoba</v>
          </cell>
          <cell r="DI380" t="str">
            <v>R3K0W7</v>
          </cell>
          <cell r="DJ380">
            <v>42025</v>
          </cell>
          <cell r="DK380" t="str">
            <v>Bryan Ritchie</v>
          </cell>
          <cell r="DL380">
            <v>2049886607</v>
          </cell>
          <cell r="DM380" t="str">
            <v>Christine Maciejkow</v>
          </cell>
          <cell r="DN380">
            <v>2049886324</v>
          </cell>
          <cell r="DR380" t="str">
            <v>3297 PORTAGE AVE WINNIPEG Manitoba R3K0W7</v>
          </cell>
          <cell r="DS380" t="str">
            <v>3297PORTAGEAVEWINNIPEGManitobaR3K0W7</v>
          </cell>
          <cell r="DT380" t="str">
            <v xml:space="preserve"> </v>
          </cell>
          <cell r="DU380" t="str">
            <v xml:space="preserve"> </v>
          </cell>
          <cell r="DV380" t="str">
            <v xml:space="preserve"> </v>
          </cell>
        </row>
        <row r="381">
          <cell r="DE381">
            <v>4329</v>
          </cell>
          <cell r="DF381" t="str">
            <v>15710 87TH AVE NW</v>
          </cell>
          <cell r="DG381" t="str">
            <v>Edmonton</v>
          </cell>
          <cell r="DH381" t="str">
            <v>Alberta</v>
          </cell>
          <cell r="DI381" t="str">
            <v>T5R5W9</v>
          </cell>
          <cell r="DJ381">
            <v>42025</v>
          </cell>
          <cell r="DK381" t="str">
            <v>Sheila Ray</v>
          </cell>
          <cell r="DL381">
            <v>7804486968</v>
          </cell>
          <cell r="DM381" t="str">
            <v>Trudy Schlosser</v>
          </cell>
          <cell r="DN381">
            <v>7804486964</v>
          </cell>
          <cell r="DR381" t="str">
            <v>15710 87TH AVE NW Edmonton Alberta T5R5W9</v>
          </cell>
          <cell r="DS381" t="str">
            <v>1571087THAVENWEdmontonAlbertaT5R5W9</v>
          </cell>
          <cell r="DT381" t="str">
            <v xml:space="preserve"> </v>
          </cell>
          <cell r="DU381" t="str">
            <v xml:space="preserve"> </v>
          </cell>
          <cell r="DV381" t="str">
            <v xml:space="preserve"> </v>
          </cell>
        </row>
        <row r="382">
          <cell r="DE382">
            <v>2244</v>
          </cell>
          <cell r="DF382" t="str">
            <v>393 RYMAL RD</v>
          </cell>
          <cell r="DG382" t="str">
            <v>HAMILTON</v>
          </cell>
          <cell r="DH382" t="str">
            <v>ON</v>
          </cell>
          <cell r="DI382" t="str">
            <v>L9B1V2</v>
          </cell>
          <cell r="DJ382">
            <v>42026</v>
          </cell>
          <cell r="DK382" t="e">
            <v>#N/A</v>
          </cell>
          <cell r="DL382" t="e">
            <v>#N/A</v>
          </cell>
          <cell r="DM382" t="e">
            <v>#N/A</v>
          </cell>
          <cell r="DN382" t="e">
            <v>#N/A</v>
          </cell>
          <cell r="DR382" t="str">
            <v>393 RYMAL RD HAMILTON ON L9B1V2</v>
          </cell>
          <cell r="DS382" t="str">
            <v>393RYMALRDHAMILTONONL9B1V2</v>
          </cell>
          <cell r="DT382">
            <v>1</v>
          </cell>
          <cell r="DU382" t="str">
            <v xml:space="preserve"> </v>
          </cell>
          <cell r="DV382" t="str">
            <v xml:space="preserve"> </v>
          </cell>
        </row>
        <row r="383">
          <cell r="DE383">
            <v>90500</v>
          </cell>
          <cell r="DF383" t="str">
            <v>65 Ontario St. South. Unit H</v>
          </cell>
          <cell r="DG383" t="str">
            <v>Milton</v>
          </cell>
          <cell r="DH383" t="str">
            <v>ON</v>
          </cell>
          <cell r="DI383" t="str">
            <v>L9T2T2</v>
          </cell>
          <cell r="DJ383">
            <v>42026</v>
          </cell>
          <cell r="DK383" t="e">
            <v>#N/A</v>
          </cell>
          <cell r="DL383" t="e">
            <v>#N/A</v>
          </cell>
          <cell r="DM383" t="e">
            <v>#N/A</v>
          </cell>
          <cell r="DN383" t="e">
            <v>#N/A</v>
          </cell>
          <cell r="DR383" t="str">
            <v>65 Ontario St. South. Unit H Milton ON L9T2T2</v>
          </cell>
          <cell r="DS383" t="str">
            <v>65OntarioSt.South.UnitHMiltonONL9T2T2</v>
          </cell>
          <cell r="DT383" t="str">
            <v xml:space="preserve"> </v>
          </cell>
          <cell r="DU383" t="str">
            <v xml:space="preserve"> </v>
          </cell>
          <cell r="DV383" t="str">
            <v xml:space="preserve"> </v>
          </cell>
        </row>
        <row r="384">
          <cell r="DE384">
            <v>744</v>
          </cell>
          <cell r="DF384" t="str">
            <v>2880 Major Mackenzie East</v>
          </cell>
          <cell r="DG384" t="str">
            <v>Markham</v>
          </cell>
          <cell r="DH384" t="str">
            <v>ON</v>
          </cell>
          <cell r="DI384" t="str">
            <v>L6C0G6</v>
          </cell>
          <cell r="DJ384">
            <v>42030</v>
          </cell>
          <cell r="DK384" t="str">
            <v>Ivy Hung</v>
          </cell>
          <cell r="DL384">
            <v>9059277748</v>
          </cell>
          <cell r="DM384" t="str">
            <v>Savitree De Castro</v>
          </cell>
          <cell r="DN384">
            <v>9059277756</v>
          </cell>
          <cell r="DR384" t="str">
            <v>2880 Major Mackenzie East Markham ON L6C0G6</v>
          </cell>
          <cell r="DS384" t="str">
            <v>2880MajorMackenzieEastMarkhamONL6C0G6</v>
          </cell>
          <cell r="DT384" t="str">
            <v xml:space="preserve"> </v>
          </cell>
          <cell r="DU384" t="str">
            <v xml:space="preserve"> </v>
          </cell>
          <cell r="DV384" t="str">
            <v xml:space="preserve"> </v>
          </cell>
        </row>
        <row r="385">
          <cell r="DE385">
            <v>226</v>
          </cell>
          <cell r="DF385" t="str">
            <v>1535 BANK ST</v>
          </cell>
          <cell r="DG385" t="str">
            <v>Ottawa</v>
          </cell>
          <cell r="DH385" t="str">
            <v>ON</v>
          </cell>
          <cell r="DI385" t="str">
            <v>K1H7Z1</v>
          </cell>
          <cell r="DJ385">
            <v>42030</v>
          </cell>
          <cell r="DK385" t="str">
            <v>Pauline Drummond</v>
          </cell>
          <cell r="DL385">
            <v>6137338011</v>
          </cell>
          <cell r="DM385" t="str">
            <v>Laura Vallati-Amendola</v>
          </cell>
          <cell r="DN385">
            <v>6137338088</v>
          </cell>
          <cell r="DR385" t="str">
            <v>1535 BANK ST Ottawa ON K1H7Z1</v>
          </cell>
          <cell r="DS385" t="str">
            <v>1535BANKSTOttawaONK1H7Z1</v>
          </cell>
          <cell r="DT385">
            <v>22</v>
          </cell>
          <cell r="DU385" t="str">
            <v xml:space="preserve"> </v>
          </cell>
          <cell r="DV385" t="str">
            <v xml:space="preserve"> </v>
          </cell>
        </row>
        <row r="386">
          <cell r="DE386">
            <v>477</v>
          </cell>
          <cell r="DF386" t="str">
            <v>5051 HWY 7</v>
          </cell>
          <cell r="DG386" t="str">
            <v>MARKHAM</v>
          </cell>
          <cell r="DH386" t="str">
            <v>ON</v>
          </cell>
          <cell r="DI386" t="str">
            <v>L3R1N3</v>
          </cell>
          <cell r="DJ386">
            <v>42030</v>
          </cell>
          <cell r="DK386" t="str">
            <v>Sean Kim</v>
          </cell>
          <cell r="DL386">
            <v>9054744880</v>
          </cell>
          <cell r="DM386" t="str">
            <v>Huan Wang</v>
          </cell>
          <cell r="DN386">
            <v>9054744053</v>
          </cell>
          <cell r="DR386" t="str">
            <v>5051 HWY 7 MARKHAM ON L3R1N3</v>
          </cell>
          <cell r="DS386" t="str">
            <v>5051HWY7MARKHAMONL3R1N3</v>
          </cell>
          <cell r="DT386" t="str">
            <v xml:space="preserve"> </v>
          </cell>
          <cell r="DU386" t="str">
            <v xml:space="preserve"> </v>
          </cell>
          <cell r="DV386" t="str">
            <v xml:space="preserve"> </v>
          </cell>
        </row>
        <row r="387">
          <cell r="DE387">
            <v>991</v>
          </cell>
          <cell r="DF387" t="str">
            <v>965 BOUL CURE LABELLE</v>
          </cell>
          <cell r="DG387" t="str">
            <v>LAVAL</v>
          </cell>
          <cell r="DH387" t="str">
            <v>ON</v>
          </cell>
          <cell r="DI387" t="str">
            <v>H7V2V7</v>
          </cell>
          <cell r="DJ387">
            <v>42030</v>
          </cell>
          <cell r="DK387" t="str">
            <v>Sylvie Descoteaux</v>
          </cell>
          <cell r="DL387">
            <v>4506864255</v>
          </cell>
          <cell r="DM387" t="str">
            <v>Melissa Screnci</v>
          </cell>
          <cell r="DN387">
            <v>5146846242</v>
          </cell>
          <cell r="DR387" t="str">
            <v>965 BOUL CURE LABELLE LAVAL ON H7V2V7</v>
          </cell>
          <cell r="DS387" t="str">
            <v>965BOULCURELABELLELAVALONH7V2V7</v>
          </cell>
          <cell r="DT387" t="str">
            <v xml:space="preserve"> </v>
          </cell>
          <cell r="DU387" t="str">
            <v xml:space="preserve"> </v>
          </cell>
          <cell r="DV387" t="str">
            <v xml:space="preserve"> </v>
          </cell>
        </row>
        <row r="388">
          <cell r="DE388">
            <v>8399</v>
          </cell>
          <cell r="DF388" t="str">
            <v>11 BELLEROSE DR-UNIT 24</v>
          </cell>
          <cell r="DG388" t="str">
            <v>ST ALBERT</v>
          </cell>
          <cell r="DH388" t="str">
            <v>Alberta</v>
          </cell>
          <cell r="DI388" t="str">
            <v>T8N5E1</v>
          </cell>
          <cell r="DJ388">
            <v>42030</v>
          </cell>
          <cell r="DK388" t="str">
            <v>Bonnie Jenkins</v>
          </cell>
          <cell r="DL388">
            <v>7804603113</v>
          </cell>
          <cell r="DM388" t="e">
            <v>#N/A</v>
          </cell>
          <cell r="DN388" t="e">
            <v>#N/A</v>
          </cell>
          <cell r="DR388" t="str">
            <v>11 BELLEROSE DR-UNIT 24 ST ALBERT Alberta T8N5E1</v>
          </cell>
          <cell r="DS388" t="str">
            <v>11BELLEROSEDR-UNIT24STALBERTAlbertaT8N5E1</v>
          </cell>
          <cell r="DT388" t="str">
            <v xml:space="preserve"> </v>
          </cell>
          <cell r="DU388" t="str">
            <v xml:space="preserve"> </v>
          </cell>
          <cell r="DV388" t="str">
            <v xml:space="preserve"> </v>
          </cell>
        </row>
        <row r="389">
          <cell r="DE389">
            <v>641</v>
          </cell>
          <cell r="DF389" t="str">
            <v>201 BOUL DE L`INDUSTRIE</v>
          </cell>
          <cell r="DG389" t="str">
            <v>CANDIAC</v>
          </cell>
          <cell r="DH389" t="str">
            <v>ON</v>
          </cell>
          <cell r="DI389" t="str">
            <v>J5R6A6</v>
          </cell>
          <cell r="DJ389">
            <v>42031</v>
          </cell>
          <cell r="DK389" t="str">
            <v>Marie-Eve Dionne</v>
          </cell>
          <cell r="DL389">
            <v>4506599800</v>
          </cell>
          <cell r="DM389" t="str">
            <v>Sandra Millette</v>
          </cell>
          <cell r="DN389">
            <v>4506598974</v>
          </cell>
          <cell r="DR389" t="str">
            <v>201 BOUL DE L`INDUSTRIE CANDIAC ON J5R6A6</v>
          </cell>
          <cell r="DS389" t="str">
            <v>201BOULDEL`INDUSTRIECANDIACONJ5R6A6</v>
          </cell>
          <cell r="DT389" t="str">
            <v xml:space="preserve"> </v>
          </cell>
          <cell r="DU389" t="str">
            <v xml:space="preserve"> </v>
          </cell>
          <cell r="DV389" t="str">
            <v xml:space="preserve"> </v>
          </cell>
        </row>
        <row r="390">
          <cell r="DE390">
            <v>702</v>
          </cell>
          <cell r="DF390" t="str">
            <v>15 PLAINS RD E</v>
          </cell>
          <cell r="DG390" t="str">
            <v>BURLINGTON</v>
          </cell>
          <cell r="DH390" t="str">
            <v>ON</v>
          </cell>
          <cell r="DI390" t="str">
            <v>L7T2B8</v>
          </cell>
          <cell r="DJ390">
            <v>42031</v>
          </cell>
          <cell r="DK390" t="str">
            <v>Edith Marton</v>
          </cell>
          <cell r="DL390">
            <v>9056375100</v>
          </cell>
          <cell r="DM390" t="str">
            <v>Piera Marrone</v>
          </cell>
          <cell r="DN390">
            <v>9056375729</v>
          </cell>
          <cell r="DR390" t="str">
            <v>15 PLAINS RD E BURLINGTON ON L7T2B8</v>
          </cell>
          <cell r="DS390" t="str">
            <v>15PLAINSRDEBURLINGTONONL7T2B8</v>
          </cell>
          <cell r="DT390">
            <v>15</v>
          </cell>
          <cell r="DU390">
            <v>2</v>
          </cell>
          <cell r="DV390" t="str">
            <v xml:space="preserve"> </v>
          </cell>
        </row>
        <row r="391">
          <cell r="DE391">
            <v>8040</v>
          </cell>
          <cell r="DF391" t="str">
            <v>304 Cook St</v>
          </cell>
          <cell r="DG391" t="str">
            <v>Victoria</v>
          </cell>
          <cell r="DH391" t="str">
            <v>British Columbia</v>
          </cell>
          <cell r="DI391" t="str">
            <v/>
          </cell>
          <cell r="DJ391">
            <v>42031</v>
          </cell>
          <cell r="DK391" t="str">
            <v>Brooke Johner</v>
          </cell>
          <cell r="DL391">
            <v>2503563471</v>
          </cell>
          <cell r="DM391" t="str">
            <v>Inga Shedlock</v>
          </cell>
          <cell r="DN391">
            <v>2509535641</v>
          </cell>
          <cell r="DR391" t="str">
            <v xml:space="preserve">304 Cook St Victoria British Columbia </v>
          </cell>
          <cell r="DS391" t="str">
            <v>304CookStVictoriaBritishColumbia</v>
          </cell>
          <cell r="DT391" t="str">
            <v xml:space="preserve"> </v>
          </cell>
          <cell r="DU391" t="str">
            <v xml:space="preserve"> </v>
          </cell>
          <cell r="DV391" t="str">
            <v xml:space="preserve"> </v>
          </cell>
        </row>
        <row r="392">
          <cell r="DE392">
            <v>8577</v>
          </cell>
          <cell r="DF392" t="str">
            <v>1550 ST MARYS RD</v>
          </cell>
          <cell r="DG392" t="str">
            <v>WINNIPEG</v>
          </cell>
          <cell r="DH392" t="str">
            <v>Manitoba</v>
          </cell>
          <cell r="DI392" t="str">
            <v>R2M5M9</v>
          </cell>
          <cell r="DJ392">
            <v>42031</v>
          </cell>
          <cell r="DK392" t="str">
            <v>Susan De Luca</v>
          </cell>
          <cell r="DL392">
            <v>2049886306</v>
          </cell>
          <cell r="DM392" t="str">
            <v>Kamal Shahi</v>
          </cell>
          <cell r="DN392">
            <v>2049884446</v>
          </cell>
          <cell r="DR392" t="str">
            <v>1550 ST MARYS RD WINNIPEG Manitoba R2M5M9</v>
          </cell>
          <cell r="DS392" t="str">
            <v>1550STMARYSRDWINNIPEGManitobaR2M5M9</v>
          </cell>
          <cell r="DT392" t="str">
            <v xml:space="preserve"> </v>
          </cell>
          <cell r="DU392" t="str">
            <v xml:space="preserve"> </v>
          </cell>
          <cell r="DV392" t="str">
            <v xml:space="preserve"> </v>
          </cell>
        </row>
        <row r="393">
          <cell r="DE393">
            <v>90411</v>
          </cell>
          <cell r="DF393" t="str">
            <v>5140 YONGE ST PO BOX #28--SUITE 2120</v>
          </cell>
          <cell r="DG393" t="str">
            <v>Toronto</v>
          </cell>
          <cell r="DH393" t="str">
            <v>ON</v>
          </cell>
          <cell r="DI393" t="str">
            <v>M2N6L7</v>
          </cell>
          <cell r="DJ393">
            <v>42031</v>
          </cell>
          <cell r="DK393" t="e">
            <v>#N/A</v>
          </cell>
          <cell r="DL393" t="e">
            <v>#N/A</v>
          </cell>
          <cell r="DM393" t="e">
            <v>#N/A</v>
          </cell>
          <cell r="DN393" t="e">
            <v>#N/A</v>
          </cell>
          <cell r="DR393" t="str">
            <v>5140 YONGE ST PO BOX #28--SUITE 2120 Toronto ON M2N6L7</v>
          </cell>
          <cell r="DS393" t="str">
            <v>5140YONGESTPOBOX#28--SUITE2120TorontoONM2N6L7</v>
          </cell>
          <cell r="DT393" t="str">
            <v xml:space="preserve"> </v>
          </cell>
          <cell r="DU393" t="str">
            <v xml:space="preserve"> </v>
          </cell>
          <cell r="DV393" t="str">
            <v xml:space="preserve"> </v>
          </cell>
        </row>
        <row r="394">
          <cell r="DE394">
            <v>873</v>
          </cell>
          <cell r="DF394" t="str">
            <v>879 Marine Drive</v>
          </cell>
          <cell r="DG394" t="str">
            <v>NORTH VANCOUVER</v>
          </cell>
          <cell r="DH394" t="str">
            <v>British Columbia</v>
          </cell>
          <cell r="DI394" t="str">
            <v>V7P1R7</v>
          </cell>
          <cell r="DK394" t="str">
            <v>Jennifer Philip</v>
          </cell>
          <cell r="DL394">
            <v>6049817824</v>
          </cell>
          <cell r="DM394" t="str">
            <v>Sara Mehjoo</v>
          </cell>
          <cell r="DN394">
            <v>6049817875</v>
          </cell>
          <cell r="DR394" t="str">
            <v>879 Marine Drive NORTH VANCOUVER British Columbia V7P1R7</v>
          </cell>
          <cell r="DS394" t="str">
            <v>879MarineDriveNORTHVANCOUVERBritishColumbiaV7P1R7</v>
          </cell>
          <cell r="DT394" t="str">
            <v xml:space="preserve"> </v>
          </cell>
          <cell r="DU394" t="str">
            <v xml:space="preserve"> </v>
          </cell>
          <cell r="DV394" t="str">
            <v xml:space="preserve"> </v>
          </cell>
        </row>
        <row r="395">
          <cell r="DE395">
            <v>157</v>
          </cell>
          <cell r="DF395" t="str">
            <v>1881 Steeles Ave. W.</v>
          </cell>
          <cell r="DG395" t="str">
            <v>Toronto</v>
          </cell>
          <cell r="DH395" t="str">
            <v>ON</v>
          </cell>
          <cell r="DI395" t="str">
            <v>M3H5Y4</v>
          </cell>
          <cell r="DJ395">
            <v>42032</v>
          </cell>
          <cell r="DK395" t="str">
            <v>Sylvia Marcos</v>
          </cell>
          <cell r="DL395">
            <v>4166614114</v>
          </cell>
          <cell r="DM395" t="e">
            <v>#N/A</v>
          </cell>
          <cell r="DN395" t="e">
            <v>#N/A</v>
          </cell>
          <cell r="DR395" t="str">
            <v>1881 Steeles Ave. W. Toronto ON M3H5Y4</v>
          </cell>
          <cell r="DS395" t="str">
            <v>1881SteelesAve.W.TorontoONM3H5Y4</v>
          </cell>
          <cell r="DT395" t="str">
            <v xml:space="preserve"> </v>
          </cell>
          <cell r="DU395" t="str">
            <v xml:space="preserve"> </v>
          </cell>
          <cell r="DV395" t="str">
            <v xml:space="preserve"> </v>
          </cell>
        </row>
        <row r="396">
          <cell r="DE396">
            <v>1260</v>
          </cell>
          <cell r="DF396" t="str">
            <v>2885 BARNET HWY</v>
          </cell>
          <cell r="DG396" t="str">
            <v>COQUITLAM</v>
          </cell>
          <cell r="DH396" t="str">
            <v>British Columbia</v>
          </cell>
          <cell r="DI396" t="str">
            <v>V3B1C1</v>
          </cell>
          <cell r="DJ396">
            <v>42032</v>
          </cell>
          <cell r="DK396" t="str">
            <v>Jocelyn Tanaka</v>
          </cell>
          <cell r="DL396">
            <v>6049275550</v>
          </cell>
          <cell r="DM396" t="str">
            <v>Carmela Piluso</v>
          </cell>
          <cell r="DN396">
            <v>6049275567</v>
          </cell>
          <cell r="DR396" t="str">
            <v>2885 BARNET HWY COQUITLAM British Columbia V3B1C1</v>
          </cell>
          <cell r="DS396" t="str">
            <v>2885BARNETHWYCOQUITLAMBritishColumbiaV3B1C1</v>
          </cell>
          <cell r="DT396" t="str">
            <v xml:space="preserve"> </v>
          </cell>
          <cell r="DU396" t="str">
            <v xml:space="preserve"> </v>
          </cell>
          <cell r="DV396" t="str">
            <v xml:space="preserve"> </v>
          </cell>
        </row>
        <row r="397">
          <cell r="DE397">
            <v>2869</v>
          </cell>
          <cell r="DF397" t="str">
            <v>8338 18th St Se</v>
          </cell>
          <cell r="DG397" t="str">
            <v>Calgary</v>
          </cell>
          <cell r="DH397" t="str">
            <v>Alberta</v>
          </cell>
          <cell r="DI397" t="str">
            <v>T2C4E4</v>
          </cell>
          <cell r="DJ397">
            <v>42032</v>
          </cell>
          <cell r="DK397" t="e">
            <v>#N/A</v>
          </cell>
          <cell r="DL397" t="e">
            <v>#N/A</v>
          </cell>
          <cell r="DM397" t="str">
            <v>Shabnam Saeiarasi</v>
          </cell>
          <cell r="DN397">
            <v>4032928317</v>
          </cell>
          <cell r="DR397" t="str">
            <v>8338 18th St Se Calgary Alberta T2C4E4</v>
          </cell>
          <cell r="DS397" t="str">
            <v>833818thStSeCalgaryAlbertaT2C4E4</v>
          </cell>
          <cell r="DT397" t="str">
            <v xml:space="preserve"> </v>
          </cell>
          <cell r="DU397" t="str">
            <v xml:space="preserve"> </v>
          </cell>
          <cell r="DV397" t="str">
            <v xml:space="preserve"> </v>
          </cell>
        </row>
        <row r="398">
          <cell r="DE398">
            <v>7191</v>
          </cell>
          <cell r="DF398" t="str">
            <v>610 ST-JEAN BOULEVARD</v>
          </cell>
          <cell r="DG398" t="str">
            <v>POINTE-CLAIRE</v>
          </cell>
          <cell r="DH398" t="str">
            <v>ON</v>
          </cell>
          <cell r="DI398" t="str">
            <v>H9R3K2</v>
          </cell>
          <cell r="DJ398">
            <v>42032</v>
          </cell>
          <cell r="DK398" t="str">
            <v>Lucie Crevier</v>
          </cell>
          <cell r="DL398">
            <v>5146303385</v>
          </cell>
          <cell r="DM398" t="str">
            <v>Jessica Mclean</v>
          </cell>
          <cell r="DN398">
            <v>5146308405</v>
          </cell>
          <cell r="DR398" t="str">
            <v>610 ST-JEAN BOULEVARD POINTE-CLAIRE ON H9R3K2</v>
          </cell>
          <cell r="DS398" t="str">
            <v>610ST-JEANBOULEVARDPOINTE-CLAIREONH9R3K2</v>
          </cell>
          <cell r="DT398" t="str">
            <v xml:space="preserve"> </v>
          </cell>
          <cell r="DU398" t="str">
            <v xml:space="preserve"> </v>
          </cell>
          <cell r="DV398" t="str">
            <v xml:space="preserve"> </v>
          </cell>
        </row>
        <row r="399">
          <cell r="DE399">
            <v>629</v>
          </cell>
          <cell r="DF399" t="str">
            <v>Deer Valley Centre, 1221 Canyon Meadows Dr SE</v>
          </cell>
          <cell r="DG399" t="str">
            <v>CALGARY</v>
          </cell>
          <cell r="DH399" t="str">
            <v>Alberta</v>
          </cell>
          <cell r="DI399" t="str">
            <v>T2J6G2</v>
          </cell>
          <cell r="DJ399">
            <v>42033</v>
          </cell>
          <cell r="DK399" t="str">
            <v>Greg Thomas</v>
          </cell>
          <cell r="DL399">
            <v>4032922643</v>
          </cell>
          <cell r="DM399" t="str">
            <v>Lois Anson</v>
          </cell>
          <cell r="DN399">
            <v>4032928340</v>
          </cell>
          <cell r="DR399" t="str">
            <v>Deer Valley Centre, 1221 Canyon Meadows Dr SE CALGARY Alberta T2J6G2</v>
          </cell>
          <cell r="DS399" t="str">
            <v>DeerValleyCentre,1221CanyonMeadowsDrSECALGARYAlbertaT2J6G2</v>
          </cell>
          <cell r="DT399" t="str">
            <v xml:space="preserve"> </v>
          </cell>
          <cell r="DU399" t="str">
            <v xml:space="preserve"> </v>
          </cell>
          <cell r="DV399" t="str">
            <v xml:space="preserve"> </v>
          </cell>
        </row>
        <row r="400">
          <cell r="DE400">
            <v>1240</v>
          </cell>
          <cell r="DF400" t="str">
            <v>1962 COMO LAKE RD</v>
          </cell>
          <cell r="DG400" t="str">
            <v>COQUITLAM</v>
          </cell>
          <cell r="DH400" t="str">
            <v>British Columbia</v>
          </cell>
          <cell r="DI400" t="str">
            <v>V3J3R3</v>
          </cell>
          <cell r="DJ400">
            <v>42033</v>
          </cell>
          <cell r="DK400" t="str">
            <v>Nadine Tucker</v>
          </cell>
          <cell r="DL400">
            <v>6049335342</v>
          </cell>
          <cell r="DM400" t="str">
            <v>Cindy Muscroft</v>
          </cell>
          <cell r="DN400">
            <v>6049335347</v>
          </cell>
          <cell r="DR400" t="str">
            <v>1962 COMO LAKE RD COQUITLAM British Columbia V3J3R3</v>
          </cell>
          <cell r="DS400" t="str">
            <v>1962COMOLAKERDCOQUITLAMBritishColumbiaV3J3R3</v>
          </cell>
          <cell r="DT400" t="str">
            <v xml:space="preserve"> </v>
          </cell>
          <cell r="DU400" t="str">
            <v xml:space="preserve"> </v>
          </cell>
          <cell r="DV400" t="str">
            <v xml:space="preserve"> </v>
          </cell>
        </row>
        <row r="401">
          <cell r="DE401">
            <v>1458</v>
          </cell>
          <cell r="DF401" t="str">
            <v>871 Village Drive</v>
          </cell>
          <cell r="DG401" t="str">
            <v>Port Coquitlam</v>
          </cell>
          <cell r="DH401" t="str">
            <v>British Columbia</v>
          </cell>
          <cell r="DI401" t="str">
            <v>V3B0G9</v>
          </cell>
          <cell r="DJ401">
            <v>42033</v>
          </cell>
          <cell r="DK401" t="str">
            <v>Jon Adams</v>
          </cell>
          <cell r="DL401">
            <v>6044722868</v>
          </cell>
          <cell r="DM401" t="str">
            <v>Daniel Perryman</v>
          </cell>
          <cell r="DN401">
            <v>6049335370</v>
          </cell>
          <cell r="DR401" t="str">
            <v>871 Village Drive Port Coquitlam British Columbia V3B0G9</v>
          </cell>
          <cell r="DS401" t="str">
            <v>871VillageDrivePortCoquitlamBritishColumbiaV3B0G9</v>
          </cell>
          <cell r="DT401" t="str">
            <v xml:space="preserve"> </v>
          </cell>
          <cell r="DU401" t="str">
            <v xml:space="preserve"> </v>
          </cell>
          <cell r="DV401" t="str">
            <v xml:space="preserve"> </v>
          </cell>
        </row>
        <row r="402">
          <cell r="DE402">
            <v>5462</v>
          </cell>
          <cell r="DF402" t="str">
            <v>833 COLLEGE ST</v>
          </cell>
          <cell r="DG402" t="str">
            <v>TORONTO</v>
          </cell>
          <cell r="DH402" t="str">
            <v>ON</v>
          </cell>
          <cell r="DI402" t="str">
            <v>M6H1A1</v>
          </cell>
          <cell r="DJ402">
            <v>42037</v>
          </cell>
          <cell r="DK402" t="str">
            <v>Laci Hussey</v>
          </cell>
          <cell r="DL402">
            <v>4165341410</v>
          </cell>
          <cell r="DM402" t="str">
            <v>Eric Lau</v>
          </cell>
          <cell r="DN402">
            <v>4165341976</v>
          </cell>
          <cell r="DR402" t="str">
            <v>833 COLLEGE ST TORONTO ON M6H1A1</v>
          </cell>
          <cell r="DS402" t="str">
            <v>833COLLEGESTTORONTOONM6H1A1</v>
          </cell>
          <cell r="DT402">
            <v>10</v>
          </cell>
          <cell r="DU402" t="str">
            <v xml:space="preserve"> </v>
          </cell>
          <cell r="DV402" t="str">
            <v xml:space="preserve"> </v>
          </cell>
        </row>
        <row r="403">
          <cell r="DE403">
            <v>7319</v>
          </cell>
          <cell r="DF403" t="str">
            <v>1240 2A AVE N</v>
          </cell>
          <cell r="DG403" t="str">
            <v>LETHBRIDGE</v>
          </cell>
          <cell r="DH403" t="str">
            <v>Alberta</v>
          </cell>
          <cell r="DI403" t="str">
            <v>T1H0E4</v>
          </cell>
          <cell r="DJ403">
            <v>42037</v>
          </cell>
          <cell r="DK403" t="str">
            <v>Shirley Deen</v>
          </cell>
          <cell r="DL403">
            <v>4033823906</v>
          </cell>
          <cell r="DM403" t="str">
            <v>Justine Deighton</v>
          </cell>
          <cell r="DN403">
            <v>4033823926</v>
          </cell>
          <cell r="DR403" t="str">
            <v>1240 2A AVE N LETHBRIDGE Alberta T1H0E4</v>
          </cell>
          <cell r="DS403" t="str">
            <v>12402AAVENLETHBRIDGEAlbertaT1H0E4</v>
          </cell>
          <cell r="DT403" t="str">
            <v xml:space="preserve"> </v>
          </cell>
          <cell r="DU403" t="str">
            <v xml:space="preserve"> </v>
          </cell>
          <cell r="DV403" t="str">
            <v xml:space="preserve"> </v>
          </cell>
        </row>
        <row r="404">
          <cell r="DE404">
            <v>7822</v>
          </cell>
          <cell r="DF404" t="str">
            <v>10 TALBOT ST E</v>
          </cell>
          <cell r="DG404" t="str">
            <v>WHEATLEY</v>
          </cell>
          <cell r="DH404" t="str">
            <v>ON</v>
          </cell>
          <cell r="DI404" t="str">
            <v>N0P2P0</v>
          </cell>
          <cell r="DJ404">
            <v>42037</v>
          </cell>
          <cell r="DK404" t="e">
            <v>#N/A</v>
          </cell>
          <cell r="DL404" t="e">
            <v>#N/A</v>
          </cell>
          <cell r="DM404" t="str">
            <v>Tracey Baker</v>
          </cell>
          <cell r="DN404">
            <v>5198254352</v>
          </cell>
          <cell r="DR404" t="str">
            <v>10 TALBOT ST E WHEATLEY ON N0P2P0</v>
          </cell>
          <cell r="DS404" t="str">
            <v>10TALBOTSTEWHEATLEYONN0P2P0</v>
          </cell>
          <cell r="DT404" t="str">
            <v xml:space="preserve"> </v>
          </cell>
          <cell r="DU404" t="str">
            <v xml:space="preserve"> </v>
          </cell>
          <cell r="DV404" t="str">
            <v xml:space="preserve"> </v>
          </cell>
        </row>
        <row r="405">
          <cell r="DE405">
            <v>8370</v>
          </cell>
          <cell r="DF405" t="str">
            <v>3970 SHELBOURNE ST</v>
          </cell>
          <cell r="DG405" t="str">
            <v>VICTORIA</v>
          </cell>
          <cell r="DH405" t="str">
            <v>British Columbia</v>
          </cell>
          <cell r="DI405" t="str">
            <v>V8N3E2</v>
          </cell>
          <cell r="DJ405">
            <v>42037</v>
          </cell>
          <cell r="DK405" t="str">
            <v>Frank Low</v>
          </cell>
          <cell r="DL405">
            <v>2509535603</v>
          </cell>
          <cell r="DM405" t="str">
            <v>Elena Sookarow</v>
          </cell>
          <cell r="DN405">
            <v>2509535641</v>
          </cell>
          <cell r="DR405" t="str">
            <v>3970 SHELBOURNE ST VICTORIA British Columbia V8N3E2</v>
          </cell>
          <cell r="DS405" t="str">
            <v>3970SHELBOURNESTVICTORIABritishColumbiaV8N3E2</v>
          </cell>
          <cell r="DT405" t="str">
            <v xml:space="preserve"> </v>
          </cell>
          <cell r="DU405" t="str">
            <v xml:space="preserve"> </v>
          </cell>
          <cell r="DV405" t="str">
            <v xml:space="preserve"> </v>
          </cell>
        </row>
        <row r="406">
          <cell r="DE406">
            <v>9311</v>
          </cell>
          <cell r="DF406" t="str">
            <v>4849 SHERBROOKE ST W</v>
          </cell>
          <cell r="DG406" t="str">
            <v>WESTMOUNT</v>
          </cell>
          <cell r="DH406" t="str">
            <v>ON</v>
          </cell>
          <cell r="DI406" t="str">
            <v>H3Z1G6</v>
          </cell>
          <cell r="DJ406">
            <v>42037</v>
          </cell>
          <cell r="DK406" t="str">
            <v>Fabrizio Piccinini</v>
          </cell>
          <cell r="DL406">
            <v>5148745413</v>
          </cell>
          <cell r="DM406" t="str">
            <v>Chantal Farinha</v>
          </cell>
          <cell r="DN406">
            <v>5148745412</v>
          </cell>
          <cell r="DR406" t="str">
            <v>4849 SHERBROOKE ST W WESTMOUNT ON H3Z1G6</v>
          </cell>
          <cell r="DS406" t="str">
            <v>4849SHERBROOKESTWWESTMOUNTONH3Z1G6</v>
          </cell>
          <cell r="DT406" t="str">
            <v xml:space="preserve"> </v>
          </cell>
          <cell r="DU406" t="str">
            <v xml:space="preserve"> </v>
          </cell>
          <cell r="DV406" t="str">
            <v xml:space="preserve"> </v>
          </cell>
        </row>
        <row r="407">
          <cell r="DE407">
            <v>15112</v>
          </cell>
          <cell r="DF407" t="str">
            <v>10655 SOUTHPORT RD SW</v>
          </cell>
          <cell r="DG407" t="str">
            <v>CALGARY</v>
          </cell>
          <cell r="DH407" t="str">
            <v>Alberta</v>
          </cell>
          <cell r="DI407" t="str">
            <v>T2W4Y1</v>
          </cell>
          <cell r="DJ407">
            <v>42037</v>
          </cell>
          <cell r="DK407" t="e">
            <v>#N/A</v>
          </cell>
          <cell r="DL407" t="e">
            <v>#N/A</v>
          </cell>
          <cell r="DM407" t="e">
            <v>#N/A</v>
          </cell>
          <cell r="DN407" t="e">
            <v>#N/A</v>
          </cell>
          <cell r="DR407" t="str">
            <v>10655 SOUTHPORT RD SW CALGARY Alberta T2W4Y1</v>
          </cell>
          <cell r="DS407" t="str">
            <v>10655SOUTHPORTRDSWCALGARYAlbertaT2W4Y1</v>
          </cell>
          <cell r="DT407" t="str">
            <v xml:space="preserve"> </v>
          </cell>
          <cell r="DU407" t="str">
            <v xml:space="preserve"> </v>
          </cell>
          <cell r="DV407" t="str">
            <v xml:space="preserve"> </v>
          </cell>
        </row>
        <row r="408">
          <cell r="DE408">
            <v>16481</v>
          </cell>
          <cell r="DF408" t="str">
            <v>1 ADELAIDE ST E</v>
          </cell>
          <cell r="DG408" t="str">
            <v>TORONTO</v>
          </cell>
          <cell r="DH408" t="str">
            <v>ON</v>
          </cell>
          <cell r="DI408" t="str">
            <v>M5C2V9</v>
          </cell>
          <cell r="DJ408">
            <v>42037</v>
          </cell>
          <cell r="DK408" t="e">
            <v>#N/A</v>
          </cell>
          <cell r="DL408" t="e">
            <v>#N/A</v>
          </cell>
          <cell r="DM408" t="e">
            <v>#N/A</v>
          </cell>
          <cell r="DN408" t="e">
            <v>#N/A</v>
          </cell>
          <cell r="DR408" t="str">
            <v>1 ADELAIDE ST E TORONTO ON M5C2V9</v>
          </cell>
          <cell r="DS408" t="str">
            <v>1ADELAIDESTETORONTOONM5C2V9</v>
          </cell>
          <cell r="DT408" t="str">
            <v xml:space="preserve"> </v>
          </cell>
          <cell r="DU408" t="str">
            <v xml:space="preserve"> </v>
          </cell>
          <cell r="DV408" t="str">
            <v xml:space="preserve"> </v>
          </cell>
        </row>
        <row r="409">
          <cell r="DE409">
            <v>90706</v>
          </cell>
          <cell r="DF409" t="str">
            <v>600 Crowfoot Crescent N.W. - Unit 410</v>
          </cell>
          <cell r="DG409" t="str">
            <v>CALGARY</v>
          </cell>
          <cell r="DH409" t="str">
            <v>Alberta</v>
          </cell>
          <cell r="DI409" t="str">
            <v>T3G0B4</v>
          </cell>
          <cell r="DJ409">
            <v>42037</v>
          </cell>
          <cell r="DK409" t="e">
            <v>#N/A</v>
          </cell>
          <cell r="DL409" t="e">
            <v>#N/A</v>
          </cell>
          <cell r="DM409" t="e">
            <v>#N/A</v>
          </cell>
          <cell r="DN409" t="e">
            <v>#N/A</v>
          </cell>
          <cell r="DR409" t="str">
            <v>600 Crowfoot Crescent N.W. - Unit 410 CALGARY Alberta T3G0B4</v>
          </cell>
          <cell r="DS409" t="str">
            <v>600CrowfootCrescentN.W.-Unit410CALGARYAlbertaT3G0B4</v>
          </cell>
          <cell r="DT409" t="str">
            <v xml:space="preserve"> </v>
          </cell>
          <cell r="DU409" t="str">
            <v xml:space="preserve"> </v>
          </cell>
          <cell r="DV409" t="str">
            <v xml:space="preserve"> </v>
          </cell>
        </row>
        <row r="410">
          <cell r="DE410">
            <v>3592</v>
          </cell>
          <cell r="DF410" t="str">
            <v xml:space="preserve">1005 SPEERS RD , OAKVILLE , ON, L6L 2X5 </v>
          </cell>
          <cell r="DG410" t="str">
            <v>OAKVILLE</v>
          </cell>
          <cell r="DH410" t="str">
            <v>ON</v>
          </cell>
          <cell r="DI410" t="str">
            <v>L6L2X5</v>
          </cell>
          <cell r="DJ410">
            <v>42038</v>
          </cell>
          <cell r="DK410" t="str">
            <v>Trevor Branch</v>
          </cell>
          <cell r="DL410">
            <v>9058422442</v>
          </cell>
          <cell r="DM410" t="str">
            <v>Tara Fidlin</v>
          </cell>
          <cell r="DN410">
            <v>9058422722</v>
          </cell>
          <cell r="DR410" t="str">
            <v>1005 SPEERS RD , OAKVILLE , ON, L6L 2X5  OAKVILLE ON L6L2X5</v>
          </cell>
          <cell r="DS410" t="str">
            <v>1005SPEERSRD,OAKVILLE,ON,L6L2X5OAKVILLEONL6L2X5</v>
          </cell>
          <cell r="DT410" t="str">
            <v xml:space="preserve"> </v>
          </cell>
          <cell r="DU410" t="str">
            <v xml:space="preserve"> </v>
          </cell>
          <cell r="DV410" t="str">
            <v xml:space="preserve"> </v>
          </cell>
        </row>
        <row r="411">
          <cell r="DE411">
            <v>5500</v>
          </cell>
          <cell r="DF411" t="str">
            <v>3880 GRANT MCCONACHIE WAY-B322</v>
          </cell>
          <cell r="DG411" t="str">
            <v>RICHMOND</v>
          </cell>
          <cell r="DH411" t="str">
            <v>British Columbia</v>
          </cell>
          <cell r="DI411" t="str">
            <v>V7B0A5</v>
          </cell>
          <cell r="DJ411">
            <v>42038</v>
          </cell>
          <cell r="DK411" t="e">
            <v>#N/A</v>
          </cell>
          <cell r="DL411" t="e">
            <v>#N/A</v>
          </cell>
          <cell r="DM411" t="e">
            <v>#N/A</v>
          </cell>
          <cell r="DN411" t="e">
            <v>#N/A</v>
          </cell>
          <cell r="DR411" t="str">
            <v>3880 GRANT MCCONACHIE WAY-B322 RICHMOND British Columbia V7B0A5</v>
          </cell>
          <cell r="DS411" t="str">
            <v>3880GRANTMCCONACHIEWAY-B322RICHMONDBritishColumbiaV7B0A5</v>
          </cell>
          <cell r="DT411" t="str">
            <v xml:space="preserve"> </v>
          </cell>
          <cell r="DU411" t="str">
            <v xml:space="preserve"> </v>
          </cell>
          <cell r="DV411" t="str">
            <v xml:space="preserve"> </v>
          </cell>
        </row>
        <row r="412">
          <cell r="DE412">
            <v>6221</v>
          </cell>
          <cell r="DF412" t="str">
            <v>2835 AVE VAN HORNE</v>
          </cell>
          <cell r="DG412" t="str">
            <v>MONTREAL</v>
          </cell>
          <cell r="DH412" t="str">
            <v>ON</v>
          </cell>
          <cell r="DI412" t="str">
            <v>H3S1P6</v>
          </cell>
          <cell r="DJ412">
            <v>42038</v>
          </cell>
          <cell r="DK412" t="str">
            <v>Mary Marsilio</v>
          </cell>
          <cell r="DL412">
            <v>5143407729</v>
          </cell>
          <cell r="DM412" t="str">
            <v>Mimma Montaruli</v>
          </cell>
          <cell r="DN412">
            <v>5143407781</v>
          </cell>
          <cell r="DR412" t="str">
            <v>2835 AVE VAN HORNE MONTREAL ON H3S1P6</v>
          </cell>
          <cell r="DS412" t="str">
            <v>2835AVEVANHORNEMONTREALONH3S1P6</v>
          </cell>
          <cell r="DT412" t="str">
            <v xml:space="preserve"> </v>
          </cell>
          <cell r="DU412" t="str">
            <v xml:space="preserve"> </v>
          </cell>
          <cell r="DV412" t="str">
            <v xml:space="preserve"> </v>
          </cell>
        </row>
        <row r="413">
          <cell r="DE413">
            <v>7269</v>
          </cell>
          <cell r="DF413" t="str">
            <v>614 4TH AVE S</v>
          </cell>
          <cell r="DG413" t="str">
            <v>LETHBRIDGE</v>
          </cell>
          <cell r="DH413" t="str">
            <v>Alberta</v>
          </cell>
          <cell r="DI413" t="str">
            <v>T1J0N7</v>
          </cell>
          <cell r="DJ413">
            <v>42038</v>
          </cell>
          <cell r="DK413" t="str">
            <v>Doug Camrud</v>
          </cell>
          <cell r="DL413">
            <v>4033823837</v>
          </cell>
          <cell r="DM413" t="str">
            <v>Joanne Blow</v>
          </cell>
          <cell r="DN413">
            <v>4033823824</v>
          </cell>
          <cell r="DR413" t="str">
            <v>614 4TH AVE S LETHBRIDGE Alberta T1J0N7</v>
          </cell>
          <cell r="DS413" t="str">
            <v>6144THAVESLETHBRIDGEAlbertaT1J0N7</v>
          </cell>
          <cell r="DT413" t="str">
            <v xml:space="preserve"> </v>
          </cell>
          <cell r="DU413" t="str">
            <v xml:space="preserve"> </v>
          </cell>
          <cell r="DV413" t="str">
            <v xml:space="preserve"> </v>
          </cell>
        </row>
        <row r="414">
          <cell r="DE414">
            <v>8052</v>
          </cell>
          <cell r="DF414" t="str">
            <v>8135 Wyandotte St E</v>
          </cell>
          <cell r="DG414" t="str">
            <v>Windsor</v>
          </cell>
          <cell r="DH414" t="str">
            <v>ON</v>
          </cell>
          <cell r="DI414" t="str">
            <v/>
          </cell>
          <cell r="DJ414">
            <v>42038</v>
          </cell>
          <cell r="DK414" t="str">
            <v>Andrea Schuld</v>
          </cell>
          <cell r="DL414">
            <v>5199445247</v>
          </cell>
          <cell r="DM414" t="str">
            <v>Sandra White</v>
          </cell>
          <cell r="DN414">
            <v>5199445292</v>
          </cell>
          <cell r="DR414" t="str">
            <v xml:space="preserve">8135 Wyandotte St E Windsor ON </v>
          </cell>
          <cell r="DS414" t="str">
            <v>8135WyandotteStEWindsorON</v>
          </cell>
          <cell r="DT414" t="str">
            <v xml:space="preserve"> </v>
          </cell>
          <cell r="DU414" t="str">
            <v xml:space="preserve"> </v>
          </cell>
          <cell r="DV414" t="str">
            <v xml:space="preserve"> </v>
          </cell>
        </row>
        <row r="415">
          <cell r="DE415">
            <v>2931</v>
          </cell>
          <cell r="DF415" t="str">
            <v>5 COMPLEXE DESJARDINS</v>
          </cell>
          <cell r="DG415" t="str">
            <v>MONTREAL</v>
          </cell>
          <cell r="DH415" t="str">
            <v>ON</v>
          </cell>
          <cell r="DI415" t="str">
            <v>H5B1B4</v>
          </cell>
          <cell r="DJ415">
            <v>42039</v>
          </cell>
          <cell r="DK415" t="str">
            <v>Sonia Luccisano</v>
          </cell>
          <cell r="DL415">
            <v>5148745261</v>
          </cell>
          <cell r="DM415" t="str">
            <v>Melissa Sebastiani</v>
          </cell>
          <cell r="DN415">
            <v>5148745276</v>
          </cell>
          <cell r="DR415" t="str">
            <v>5 COMPLEXE DESJARDINS MONTREAL ON H5B1B4</v>
          </cell>
          <cell r="DS415" t="str">
            <v>5COMPLEXEDESJARDINSMONTREALONH5B1B4</v>
          </cell>
          <cell r="DT415" t="str">
            <v xml:space="preserve"> </v>
          </cell>
          <cell r="DU415" t="str">
            <v xml:space="preserve"> </v>
          </cell>
          <cell r="DV415" t="str">
            <v xml:space="preserve"> </v>
          </cell>
        </row>
        <row r="416">
          <cell r="DE416">
            <v>3749</v>
          </cell>
          <cell r="DF416" t="str">
            <v>10107 JASPER AVE NW</v>
          </cell>
          <cell r="DG416" t="str">
            <v>EDMONTON</v>
          </cell>
          <cell r="DH416" t="str">
            <v>Alberta</v>
          </cell>
          <cell r="DI416" t="str">
            <v>T5J1W9</v>
          </cell>
          <cell r="DJ416">
            <v>42039</v>
          </cell>
          <cell r="DK416" t="str">
            <v>Ryan Guenette</v>
          </cell>
          <cell r="DL416">
            <v>7809926449</v>
          </cell>
          <cell r="DM416" t="str">
            <v>David Gallant</v>
          </cell>
          <cell r="DN416">
            <v>7804486411</v>
          </cell>
          <cell r="DR416" t="str">
            <v>10107 JASPER AVE NW EDMONTON Alberta T5J1W9</v>
          </cell>
          <cell r="DS416" t="str">
            <v>10107JASPERAVENWEDMONTONAlbertaT5J1W9</v>
          </cell>
          <cell r="DT416" t="str">
            <v xml:space="preserve"> </v>
          </cell>
          <cell r="DU416" t="str">
            <v xml:space="preserve"> </v>
          </cell>
          <cell r="DV416" t="str">
            <v xml:space="preserve"> </v>
          </cell>
        </row>
        <row r="417">
          <cell r="DE417">
            <v>3752</v>
          </cell>
          <cell r="DF417" t="str">
            <v>806 CHEMONG RD</v>
          </cell>
          <cell r="DG417" t="str">
            <v>PETERBOROUGH</v>
          </cell>
          <cell r="DH417" t="str">
            <v>ON</v>
          </cell>
          <cell r="DI417" t="str">
            <v>K9H5Z6</v>
          </cell>
          <cell r="DJ417">
            <v>42039</v>
          </cell>
          <cell r="DK417" t="e">
            <v>#N/A</v>
          </cell>
          <cell r="DL417" t="e">
            <v>#N/A</v>
          </cell>
          <cell r="DM417" t="e">
            <v>#N/A</v>
          </cell>
          <cell r="DN417" t="e">
            <v>#N/A</v>
          </cell>
          <cell r="DR417" t="str">
            <v>806 CHEMONG RD PETERBOROUGH ON K9H5Z6</v>
          </cell>
          <cell r="DS417" t="str">
            <v>806CHEMONGRDPETERBOROUGHONK9H5Z6</v>
          </cell>
          <cell r="DT417">
            <v>16</v>
          </cell>
          <cell r="DU417" t="str">
            <v xml:space="preserve"> </v>
          </cell>
          <cell r="DV417">
            <v>1</v>
          </cell>
        </row>
        <row r="418">
          <cell r="DE418">
            <v>5120</v>
          </cell>
          <cell r="DF418" t="str">
            <v>38100 2ND AVE-PO BOX 770</v>
          </cell>
          <cell r="DG418" t="str">
            <v>SQUAMISH</v>
          </cell>
          <cell r="DH418" t="str">
            <v>British Columbia</v>
          </cell>
          <cell r="DI418" t="str">
            <v>V8B0A6</v>
          </cell>
          <cell r="DJ418">
            <v>42039</v>
          </cell>
          <cell r="DK418" t="str">
            <v>Darwin Billey</v>
          </cell>
          <cell r="DL418">
            <v>6048922107</v>
          </cell>
          <cell r="DM418" t="str">
            <v>Susan Reid</v>
          </cell>
          <cell r="DN418">
            <v>6048922115</v>
          </cell>
          <cell r="DR418" t="str">
            <v>38100 2ND AVE-PO BOX 770 SQUAMISH British Columbia V8B0A6</v>
          </cell>
          <cell r="DS418" t="str">
            <v>381002NDAVE-POBOX770SQUAMISHBritishColumbiaV8B0A6</v>
          </cell>
          <cell r="DT418" t="str">
            <v xml:space="preserve"> </v>
          </cell>
          <cell r="DU418" t="str">
            <v xml:space="preserve"> </v>
          </cell>
          <cell r="DV418" t="str">
            <v xml:space="preserve"> </v>
          </cell>
        </row>
        <row r="419">
          <cell r="DE419">
            <v>180</v>
          </cell>
          <cell r="DF419" t="str">
            <v>16919 24th St Sw</v>
          </cell>
          <cell r="DG419" t="str">
            <v>Calgary</v>
          </cell>
          <cell r="DH419" t="str">
            <v>Alberta</v>
          </cell>
          <cell r="DI419" t="str">
            <v/>
          </cell>
          <cell r="DJ419">
            <v>42040</v>
          </cell>
          <cell r="DK419" t="str">
            <v>Christina McKay</v>
          </cell>
          <cell r="DL419">
            <v>4032994554</v>
          </cell>
          <cell r="DM419" t="e">
            <v>#N/A</v>
          </cell>
          <cell r="DN419" t="e">
            <v>#N/A</v>
          </cell>
          <cell r="DR419" t="str">
            <v xml:space="preserve">16919 24th St Sw Calgary Alberta </v>
          </cell>
          <cell r="DS419" t="str">
            <v>1691924thStSwCalgaryAlberta</v>
          </cell>
          <cell r="DT419" t="str">
            <v xml:space="preserve"> </v>
          </cell>
          <cell r="DU419" t="str">
            <v xml:space="preserve"> </v>
          </cell>
          <cell r="DV419" t="str">
            <v xml:space="preserve"> </v>
          </cell>
        </row>
        <row r="420">
          <cell r="DE420">
            <v>1292</v>
          </cell>
          <cell r="DF420" t="str">
            <v>955 WESTNEY RD S-UNIT 2</v>
          </cell>
          <cell r="DG420" t="str">
            <v>AJAX</v>
          </cell>
          <cell r="DH420" t="str">
            <v>ON</v>
          </cell>
          <cell r="DI420" t="str">
            <v>L1S3K7</v>
          </cell>
          <cell r="DJ420">
            <v>42040</v>
          </cell>
          <cell r="DK420" t="str">
            <v>Chantale Johannson</v>
          </cell>
          <cell r="DL420">
            <v>9056838046</v>
          </cell>
          <cell r="DM420" t="str">
            <v>Barb Peel</v>
          </cell>
          <cell r="DN420">
            <v>9056838241</v>
          </cell>
          <cell r="DR420" t="str">
            <v>955 WESTNEY RD S-UNIT 2 AJAX ON L1S3K7</v>
          </cell>
          <cell r="DS420" t="str">
            <v>955WESTNEYRDS-UNIT2AJAXONL1S3K7</v>
          </cell>
          <cell r="DT420" t="str">
            <v xml:space="preserve"> </v>
          </cell>
          <cell r="DU420" t="str">
            <v xml:space="preserve"> </v>
          </cell>
          <cell r="DV420" t="str">
            <v xml:space="preserve"> </v>
          </cell>
        </row>
        <row r="421">
          <cell r="DE421">
            <v>4222</v>
          </cell>
          <cell r="DF421" t="str">
            <v>80 KING ST-SUITE 1</v>
          </cell>
          <cell r="DG421" t="str">
            <v>ST CATHARINES</v>
          </cell>
          <cell r="DH421" t="str">
            <v>ON</v>
          </cell>
          <cell r="DI421" t="str">
            <v>L2R7G1</v>
          </cell>
          <cell r="DJ421">
            <v>42040</v>
          </cell>
          <cell r="DK421" t="str">
            <v xml:space="preserve">Sharon </v>
          </cell>
          <cell r="DL421">
            <v>0</v>
          </cell>
          <cell r="DM421" t="str">
            <v>Larissa Tkach</v>
          </cell>
          <cell r="DN421">
            <v>9056417976</v>
          </cell>
          <cell r="DR421" t="str">
            <v>80 KING ST-SUITE 1 ST CATHARINES ON L2R7G1</v>
          </cell>
          <cell r="DS421" t="str">
            <v>80KINGST-SUITE1STCATHARINESONL2R7G1</v>
          </cell>
          <cell r="DT421" t="str">
            <v xml:space="preserve"> </v>
          </cell>
          <cell r="DU421" t="str">
            <v xml:space="preserve"> </v>
          </cell>
          <cell r="DV421" t="str">
            <v xml:space="preserve"> </v>
          </cell>
        </row>
        <row r="422">
          <cell r="DE422">
            <v>7472</v>
          </cell>
          <cell r="DF422" t="str">
            <v>9791 Jane St</v>
          </cell>
          <cell r="DG422" t="str">
            <v>Maple</v>
          </cell>
          <cell r="DH422" t="str">
            <v>ON</v>
          </cell>
          <cell r="DI422" t="str">
            <v>L6A3N9</v>
          </cell>
          <cell r="DJ422">
            <v>42040</v>
          </cell>
          <cell r="DK422" t="str">
            <v>Laura Dipiero</v>
          </cell>
          <cell r="DL422">
            <v>9058324489</v>
          </cell>
          <cell r="DM422" t="str">
            <v>Michele da Silva</v>
          </cell>
          <cell r="DN422">
            <v>9058324312</v>
          </cell>
          <cell r="DR422" t="str">
            <v>9791 Jane St Maple ON L6A3N9</v>
          </cell>
          <cell r="DS422" t="str">
            <v>9791JaneStMapleONL6A3N9</v>
          </cell>
          <cell r="DT422">
            <v>21</v>
          </cell>
          <cell r="DU422" t="str">
            <v xml:space="preserve"> </v>
          </cell>
          <cell r="DV422" t="str">
            <v xml:space="preserve"> </v>
          </cell>
        </row>
        <row r="423">
          <cell r="DE423">
            <v>1622</v>
          </cell>
          <cell r="DF423" t="str">
            <v>73 MAIN ST</v>
          </cell>
          <cell r="DG423" t="str">
            <v>CAMBRIDGE</v>
          </cell>
          <cell r="DH423" t="str">
            <v>ON</v>
          </cell>
          <cell r="DI423" t="str">
            <v>N1R5V5</v>
          </cell>
          <cell r="DJ423">
            <v>42044</v>
          </cell>
          <cell r="DK423" t="str">
            <v>Noella De Sousa</v>
          </cell>
          <cell r="DL423">
            <v>5196218680</v>
          </cell>
          <cell r="DM423" t="e">
            <v>#N/A</v>
          </cell>
          <cell r="DN423" t="e">
            <v>#N/A</v>
          </cell>
          <cell r="DR423" t="str">
            <v>73 MAIN ST CAMBRIDGE ON N1R5V5</v>
          </cell>
          <cell r="DS423" t="str">
            <v>73MAINSTCAMBRIDGEONN1R5V5</v>
          </cell>
          <cell r="DT423" t="str">
            <v xml:space="preserve"> </v>
          </cell>
          <cell r="DU423" t="str">
            <v xml:space="preserve"> </v>
          </cell>
          <cell r="DV423" t="str">
            <v xml:space="preserve"> </v>
          </cell>
        </row>
        <row r="424">
          <cell r="DE424">
            <v>5633</v>
          </cell>
          <cell r="DF424" t="str">
            <v>9101 Weston Rd.</v>
          </cell>
          <cell r="DG424" t="str">
            <v>Vaughan</v>
          </cell>
          <cell r="DH424" t="str">
            <v>ON</v>
          </cell>
          <cell r="DI424" t="str">
            <v>L4H0L4</v>
          </cell>
          <cell r="DJ424">
            <v>42044</v>
          </cell>
          <cell r="DK424" t="str">
            <v>Toni Alaimo</v>
          </cell>
          <cell r="DL424">
            <v>9058503477</v>
          </cell>
          <cell r="DM424" t="str">
            <v>Dina D'Anna</v>
          </cell>
          <cell r="DN424">
            <v>9058503027</v>
          </cell>
          <cell r="DR424" t="str">
            <v>9101 Weston Rd. Vaughan ON L4H0L4</v>
          </cell>
          <cell r="DS424" t="str">
            <v>9101WestonRd.VaughanONL4H0L4</v>
          </cell>
          <cell r="DT424" t="str">
            <v xml:space="preserve"> </v>
          </cell>
          <cell r="DU424" t="str">
            <v xml:space="preserve"> </v>
          </cell>
          <cell r="DV424" t="str">
            <v xml:space="preserve"> </v>
          </cell>
        </row>
        <row r="425">
          <cell r="DE425">
            <v>6422</v>
          </cell>
          <cell r="DF425" t="str">
            <v>935 ST CLAIR AVE W</v>
          </cell>
          <cell r="DG425" t="str">
            <v>Toronto</v>
          </cell>
          <cell r="DH425" t="str">
            <v>ON</v>
          </cell>
          <cell r="DI425" t="str">
            <v>M6C1C7</v>
          </cell>
          <cell r="DJ425">
            <v>42044</v>
          </cell>
          <cell r="DK425" t="str">
            <v>Mark Debowski</v>
          </cell>
          <cell r="DL425">
            <v>4166544721</v>
          </cell>
          <cell r="DM425" t="str">
            <v>Domenica Sforza</v>
          </cell>
          <cell r="DN425">
            <v>4166544966</v>
          </cell>
          <cell r="DR425" t="str">
            <v>935 ST CLAIR AVE W Toronto ON M6C1C7</v>
          </cell>
          <cell r="DS425" t="str">
            <v>935STCLAIRAVEWTorontoONM6C1C7</v>
          </cell>
          <cell r="DT425">
            <v>19</v>
          </cell>
          <cell r="DU425" t="str">
            <v xml:space="preserve"> </v>
          </cell>
          <cell r="DV425" t="str">
            <v xml:space="preserve"> </v>
          </cell>
        </row>
        <row r="426">
          <cell r="DE426">
            <v>6702</v>
          </cell>
          <cell r="DF426" t="str">
            <v>2 BLOOR ST E</v>
          </cell>
          <cell r="DG426" t="str">
            <v>TORONTO</v>
          </cell>
          <cell r="DH426" t="str">
            <v>ON</v>
          </cell>
          <cell r="DI426" t="str">
            <v>M4W1A8</v>
          </cell>
          <cell r="DJ426">
            <v>42044</v>
          </cell>
          <cell r="DK426" t="e">
            <v>#N/A</v>
          </cell>
          <cell r="DL426" t="e">
            <v>#N/A</v>
          </cell>
          <cell r="DM426" t="str">
            <v>Jacinta Gardy</v>
          </cell>
          <cell r="DN426">
            <v>4163135893</v>
          </cell>
          <cell r="DR426" t="str">
            <v>2 BLOOR ST E TORONTO ON M4W1A8</v>
          </cell>
          <cell r="DS426" t="str">
            <v>2BLOORSTETORONTOONM4W1A8</v>
          </cell>
          <cell r="DT426">
            <v>74</v>
          </cell>
          <cell r="DU426">
            <v>6</v>
          </cell>
          <cell r="DV426">
            <v>4</v>
          </cell>
        </row>
        <row r="427">
          <cell r="DE427">
            <v>6892</v>
          </cell>
          <cell r="DF427" t="str">
            <v>5222 130TH AVE SE</v>
          </cell>
          <cell r="DG427" t="str">
            <v>CALGARY</v>
          </cell>
          <cell r="DH427" t="str">
            <v>Alberta</v>
          </cell>
          <cell r="DI427" t="str">
            <v>T2Z0G4</v>
          </cell>
          <cell r="DJ427">
            <v>42044</v>
          </cell>
          <cell r="DK427" t="str">
            <v>Jacquie Bridges</v>
          </cell>
          <cell r="DL427">
            <v>4032577330</v>
          </cell>
          <cell r="DM427" t="str">
            <v>Tan Truong</v>
          </cell>
          <cell r="DN427">
            <v>4032577325</v>
          </cell>
          <cell r="DR427" t="str">
            <v>5222 130TH AVE SE CALGARY Alberta T2Z0G4</v>
          </cell>
          <cell r="DS427" t="str">
            <v>5222130THAVESECALGARYAlbertaT2Z0G4</v>
          </cell>
          <cell r="DT427" t="str">
            <v xml:space="preserve"> </v>
          </cell>
          <cell r="DU427" t="str">
            <v xml:space="preserve"> </v>
          </cell>
          <cell r="DV427" t="str">
            <v xml:space="preserve"> </v>
          </cell>
        </row>
        <row r="428">
          <cell r="DE428">
            <v>90428</v>
          </cell>
          <cell r="DF428" t="str">
            <v>2 BLOOR ST E, Fl 23</v>
          </cell>
          <cell r="DG428" t="str">
            <v>TORONTO</v>
          </cell>
          <cell r="DH428" t="str">
            <v>ON</v>
          </cell>
          <cell r="DI428" t="str">
            <v>M4W1A8</v>
          </cell>
          <cell r="DJ428">
            <v>42044</v>
          </cell>
          <cell r="DK428" t="e">
            <v>#N/A</v>
          </cell>
          <cell r="DL428" t="e">
            <v>#N/A</v>
          </cell>
          <cell r="DM428" t="e">
            <v>#N/A</v>
          </cell>
          <cell r="DN428" t="e">
            <v>#N/A</v>
          </cell>
          <cell r="DR428" t="str">
            <v>2 BLOOR ST E, Fl 23 TORONTO ON M4W1A8</v>
          </cell>
          <cell r="DS428" t="str">
            <v>2BLOORSTE,Fl23TORONTOONM4W1A8</v>
          </cell>
          <cell r="DT428" t="str">
            <v xml:space="preserve"> </v>
          </cell>
          <cell r="DU428" t="str">
            <v xml:space="preserve"> </v>
          </cell>
          <cell r="DV428" t="str">
            <v xml:space="preserve"> </v>
          </cell>
        </row>
        <row r="429">
          <cell r="DE429">
            <v>80</v>
          </cell>
          <cell r="DF429" t="str">
            <v>33780 South Fraser Way</v>
          </cell>
          <cell r="DG429" t="str">
            <v>Abbotsford</v>
          </cell>
          <cell r="DH429" t="str">
            <v>British Columbia</v>
          </cell>
          <cell r="DI429" t="str">
            <v/>
          </cell>
          <cell r="DJ429">
            <v>42045</v>
          </cell>
          <cell r="DK429" t="str">
            <v>Ronda Calder</v>
          </cell>
          <cell r="DL429">
            <v>6048702865</v>
          </cell>
          <cell r="DM429" t="e">
            <v>#N/A</v>
          </cell>
          <cell r="DN429" t="e">
            <v>#N/A</v>
          </cell>
          <cell r="DR429" t="str">
            <v xml:space="preserve">33780 South Fraser Way Abbotsford British Columbia </v>
          </cell>
          <cell r="DS429" t="str">
            <v>33780SouthFraserWayAbbotsfordBritishColumbia</v>
          </cell>
          <cell r="DT429" t="str">
            <v xml:space="preserve"> </v>
          </cell>
          <cell r="DU429" t="str">
            <v xml:space="preserve"> </v>
          </cell>
          <cell r="DV429" t="str">
            <v xml:space="preserve"> </v>
          </cell>
        </row>
        <row r="430">
          <cell r="DE430">
            <v>610</v>
          </cell>
          <cell r="DF430" t="str">
            <v>801 York Mills Road</v>
          </cell>
          <cell r="DG430" t="str">
            <v>Toronto</v>
          </cell>
          <cell r="DH430" t="str">
            <v>ON</v>
          </cell>
          <cell r="DI430" t="str">
            <v>M3B1X2</v>
          </cell>
          <cell r="DJ430">
            <v>42045</v>
          </cell>
          <cell r="DK430" t="str">
            <v>Apurva Talsania</v>
          </cell>
          <cell r="DL430">
            <v>4164477565</v>
          </cell>
          <cell r="DM430" t="str">
            <v>Andrea Thomas</v>
          </cell>
          <cell r="DN430">
            <v>4164477051</v>
          </cell>
          <cell r="DR430" t="str">
            <v>801 York Mills Road Toronto ON M3B1X2</v>
          </cell>
          <cell r="DS430" t="str">
            <v>801YorkMillsRoadTorontoONM3B1X2</v>
          </cell>
          <cell r="DT430" t="str">
            <v xml:space="preserve"> </v>
          </cell>
          <cell r="DU430" t="str">
            <v xml:space="preserve"> </v>
          </cell>
          <cell r="DV430" t="str">
            <v xml:space="preserve"> </v>
          </cell>
        </row>
        <row r="431">
          <cell r="DE431">
            <v>1753</v>
          </cell>
          <cell r="DF431" t="str">
            <v>50 Sage Creek Blvd- Unit 200</v>
          </cell>
          <cell r="DG431" t="str">
            <v>Winnipeg</v>
          </cell>
          <cell r="DH431" t="str">
            <v>Manitoba</v>
          </cell>
          <cell r="DI431" t="str">
            <v>R3X0J6</v>
          </cell>
          <cell r="DJ431">
            <v>42045</v>
          </cell>
          <cell r="DK431" t="str">
            <v>Maxine Gromnisky</v>
          </cell>
          <cell r="DL431">
            <v>2042582878</v>
          </cell>
          <cell r="DM431" t="str">
            <v>Mani Luangkhot</v>
          </cell>
          <cell r="DN431">
            <v>2042582883</v>
          </cell>
          <cell r="DR431" t="str">
            <v>50 Sage Creek Blvd- Unit 200 Winnipeg Manitoba R3X0J6</v>
          </cell>
          <cell r="DS431" t="str">
            <v>50SageCreekBlvd-Unit200WinnipegManitobaR3X0J6</v>
          </cell>
          <cell r="DT431" t="str">
            <v xml:space="preserve"> </v>
          </cell>
          <cell r="DU431" t="str">
            <v xml:space="preserve"> </v>
          </cell>
          <cell r="DV431" t="str">
            <v xml:space="preserve"> </v>
          </cell>
        </row>
        <row r="432">
          <cell r="DE432">
            <v>3680</v>
          </cell>
          <cell r="DF432" t="str">
            <v>10201 KING GEORGE BLVD</v>
          </cell>
          <cell r="DG432" t="str">
            <v>SURREY</v>
          </cell>
          <cell r="DH432" t="str">
            <v>British Columbia</v>
          </cell>
          <cell r="DI432" t="str">
            <v>V3T2W6</v>
          </cell>
          <cell r="DJ432">
            <v>42045</v>
          </cell>
          <cell r="DK432" t="str">
            <v>Jessica Wright</v>
          </cell>
          <cell r="DL432">
            <v>6045863635</v>
          </cell>
          <cell r="DM432" t="str">
            <v>Brandye Denyer</v>
          </cell>
          <cell r="DN432">
            <v>6045863518</v>
          </cell>
          <cell r="DR432" t="str">
            <v>10201 KING GEORGE BLVD SURREY British Columbia V3T2W6</v>
          </cell>
          <cell r="DS432" t="str">
            <v>10201KINGGEORGEBLVDSURREYBritishColumbiaV3T2W6</v>
          </cell>
          <cell r="DT432" t="str">
            <v xml:space="preserve"> </v>
          </cell>
          <cell r="DU432" t="str">
            <v xml:space="preserve"> </v>
          </cell>
          <cell r="DV432" t="str">
            <v xml:space="preserve"> </v>
          </cell>
        </row>
        <row r="433">
          <cell r="DE433">
            <v>90514</v>
          </cell>
          <cell r="DF433" t="str">
            <v>204D DIVISION ST</v>
          </cell>
          <cell r="DG433" t="str">
            <v>COBOURG</v>
          </cell>
          <cell r="DH433" t="str">
            <v>ON</v>
          </cell>
          <cell r="DI433" t="str">
            <v>K9A3P7</v>
          </cell>
          <cell r="DJ433">
            <v>42045</v>
          </cell>
          <cell r="DK433" t="e">
            <v>#N/A</v>
          </cell>
          <cell r="DL433" t="e">
            <v>#N/A</v>
          </cell>
          <cell r="DM433" t="e">
            <v>#N/A</v>
          </cell>
          <cell r="DN433" t="e">
            <v>#N/A</v>
          </cell>
          <cell r="DR433" t="str">
            <v>204D DIVISION ST COBOURG ON K9A3P7</v>
          </cell>
          <cell r="DS433" t="str">
            <v>204DDIVISIONSTCOBOURGONK9A3P7</v>
          </cell>
          <cell r="DT433">
            <v>12</v>
          </cell>
          <cell r="DU433" t="str">
            <v xml:space="preserve"> </v>
          </cell>
          <cell r="DV433" t="str">
            <v xml:space="preserve"> </v>
          </cell>
        </row>
        <row r="434">
          <cell r="DE434">
            <v>116</v>
          </cell>
          <cell r="DF434" t="str">
            <v>745 BANK ST</v>
          </cell>
          <cell r="DG434" t="str">
            <v>OTTAWA</v>
          </cell>
          <cell r="DH434" t="str">
            <v>ON</v>
          </cell>
          <cell r="DI434" t="str">
            <v>K1S3V3</v>
          </cell>
          <cell r="DJ434">
            <v>42046</v>
          </cell>
          <cell r="DK434" t="str">
            <v>Gianna D'Amario</v>
          </cell>
          <cell r="DL434">
            <v>6135644260</v>
          </cell>
          <cell r="DM434" t="str">
            <v>Laila Hanafi</v>
          </cell>
          <cell r="DN434">
            <v>6135644989</v>
          </cell>
          <cell r="DR434" t="str">
            <v>745 BANK ST OTTAWA ON K1S3V3</v>
          </cell>
          <cell r="DS434" t="str">
            <v>745BANKSTOTTAWAONK1S3V3</v>
          </cell>
          <cell r="DT434">
            <v>19</v>
          </cell>
          <cell r="DU434" t="str">
            <v xml:space="preserve"> </v>
          </cell>
          <cell r="DV434">
            <v>1</v>
          </cell>
        </row>
        <row r="435">
          <cell r="DE435">
            <v>319</v>
          </cell>
          <cell r="DF435" t="str">
            <v>100 Main St NE</v>
          </cell>
          <cell r="DG435" t="str">
            <v>AIRDRIE</v>
          </cell>
          <cell r="DH435" t="str">
            <v>Alberta</v>
          </cell>
          <cell r="DI435" t="str">
            <v>T4B0R3</v>
          </cell>
          <cell r="DJ435">
            <v>42046</v>
          </cell>
          <cell r="DK435" t="str">
            <v>Sheri Gouthro</v>
          </cell>
          <cell r="DL435">
            <v>4039123383</v>
          </cell>
          <cell r="DM435" t="str">
            <v>Felicia Hamilton</v>
          </cell>
          <cell r="DN435">
            <v>4039481138</v>
          </cell>
          <cell r="DR435" t="str">
            <v>100 Main St NE AIRDRIE Alberta T4B0R3</v>
          </cell>
          <cell r="DS435" t="str">
            <v>100MainStNEAIRDRIEAlbertaT4B0R3</v>
          </cell>
          <cell r="DT435" t="str">
            <v xml:space="preserve"> </v>
          </cell>
          <cell r="DU435" t="str">
            <v xml:space="preserve"> </v>
          </cell>
          <cell r="DV435" t="str">
            <v xml:space="preserve"> </v>
          </cell>
        </row>
        <row r="436">
          <cell r="DE436">
            <v>1262</v>
          </cell>
          <cell r="DF436" t="str">
            <v>70 KING ST W</v>
          </cell>
          <cell r="DG436" t="str">
            <v>DUNDAS</v>
          </cell>
          <cell r="DH436" t="str">
            <v>ON</v>
          </cell>
          <cell r="DI436" t="str">
            <v>L9H5E7</v>
          </cell>
          <cell r="DJ436">
            <v>42046</v>
          </cell>
          <cell r="DK436" t="e">
            <v>#N/A</v>
          </cell>
          <cell r="DL436" t="e">
            <v>#N/A</v>
          </cell>
          <cell r="DM436" t="str">
            <v>Heather Roberts</v>
          </cell>
          <cell r="DN436">
            <v>9056273221</v>
          </cell>
          <cell r="DR436" t="str">
            <v>70 KING ST W DUNDAS ON L9H5E7</v>
          </cell>
          <cell r="DS436" t="str">
            <v>70KINGSTWDUNDASONL9H5E7</v>
          </cell>
          <cell r="DT436" t="str">
            <v xml:space="preserve"> </v>
          </cell>
          <cell r="DU436" t="str">
            <v xml:space="preserve"> </v>
          </cell>
          <cell r="DV436" t="str">
            <v xml:space="preserve"> </v>
          </cell>
        </row>
        <row r="437">
          <cell r="DE437">
            <v>6840</v>
          </cell>
          <cell r="DF437" t="str">
            <v>3318 KINGSWAY</v>
          </cell>
          <cell r="DG437" t="str">
            <v>VANCOUVER</v>
          </cell>
          <cell r="DH437" t="str">
            <v>British Columbia</v>
          </cell>
          <cell r="DI437" t="str">
            <v>V5R5K7</v>
          </cell>
          <cell r="DJ437">
            <v>42046</v>
          </cell>
          <cell r="DK437" t="str">
            <v>Lloyd Cook</v>
          </cell>
          <cell r="DL437">
            <v>6046562981</v>
          </cell>
          <cell r="DM437" t="str">
            <v>Anna Chin</v>
          </cell>
          <cell r="DN437">
            <v>6046658739</v>
          </cell>
          <cell r="DR437" t="str">
            <v>3318 KINGSWAY VANCOUVER British Columbia V5R5K7</v>
          </cell>
          <cell r="DS437" t="str">
            <v>3318KINGSWAYVANCOUVERBritishColumbiaV5R5K7</v>
          </cell>
          <cell r="DT437" t="str">
            <v xml:space="preserve"> </v>
          </cell>
          <cell r="DU437" t="str">
            <v xml:space="preserve"> </v>
          </cell>
          <cell r="DV437" t="str">
            <v xml:space="preserve"> </v>
          </cell>
        </row>
        <row r="438">
          <cell r="DE438">
            <v>9242</v>
          </cell>
          <cell r="DF438" t="str">
            <v>75 RYLANDER BLVD</v>
          </cell>
          <cell r="DG438" t="str">
            <v>Toronto</v>
          </cell>
          <cell r="DH438" t="str">
            <v>ON</v>
          </cell>
          <cell r="DI438" t="str">
            <v>M1B5M5</v>
          </cell>
          <cell r="DJ438">
            <v>42046</v>
          </cell>
          <cell r="DK438" t="str">
            <v>Gloria Savaglio</v>
          </cell>
          <cell r="DL438">
            <v>4167242099</v>
          </cell>
          <cell r="DM438" t="str">
            <v>Sagi Thambithurai</v>
          </cell>
          <cell r="DN438">
            <v>4167242492</v>
          </cell>
          <cell r="DR438" t="str">
            <v>75 RYLANDER BLVD Toronto ON M1B5M5</v>
          </cell>
          <cell r="DS438" t="str">
            <v>75RYLANDERBLVDTorontoONM1B5M5</v>
          </cell>
          <cell r="DT438" t="str">
            <v xml:space="preserve"> </v>
          </cell>
          <cell r="DU438" t="str">
            <v xml:space="preserve"> </v>
          </cell>
          <cell r="DV438" t="str">
            <v xml:space="preserve"> </v>
          </cell>
        </row>
        <row r="439">
          <cell r="DE439">
            <v>90337</v>
          </cell>
          <cell r="DF439" t="str">
            <v>25 RUE DES FORGES</v>
          </cell>
          <cell r="DG439" t="str">
            <v>TROIS-RVIERES</v>
          </cell>
          <cell r="DH439" t="str">
            <v>ON</v>
          </cell>
          <cell r="DI439" t="str">
            <v>G9A6A7</v>
          </cell>
          <cell r="DJ439">
            <v>42046</v>
          </cell>
          <cell r="DK439" t="str">
            <v>Serge Caron</v>
          </cell>
          <cell r="DL439">
            <v>8193793612</v>
          </cell>
          <cell r="DM439" t="e">
            <v>#N/A</v>
          </cell>
          <cell r="DN439" t="e">
            <v>#N/A</v>
          </cell>
          <cell r="DR439" t="str">
            <v>25 RUE DES FORGES TROIS-RVIERES ON G9A6A7</v>
          </cell>
          <cell r="DS439" t="str">
            <v>25RUEDESFORGESTROIS-RVIERESONG9A6A7</v>
          </cell>
          <cell r="DT439" t="str">
            <v xml:space="preserve"> </v>
          </cell>
          <cell r="DU439" t="str">
            <v xml:space="preserve"> </v>
          </cell>
          <cell r="DV439" t="str">
            <v xml:space="preserve"> </v>
          </cell>
        </row>
        <row r="440">
          <cell r="DE440">
            <v>1248</v>
          </cell>
          <cell r="DF440" t="str">
            <v>6911 Derry Rd.--Unit E01</v>
          </cell>
          <cell r="DG440" t="str">
            <v>Milton</v>
          </cell>
          <cell r="DH440" t="str">
            <v>ON</v>
          </cell>
          <cell r="DI440" t="str">
            <v>L9T7H5</v>
          </cell>
          <cell r="DJ440">
            <v>42047</v>
          </cell>
          <cell r="DK440" t="e">
            <v>#N/A</v>
          </cell>
          <cell r="DL440" t="e">
            <v>#N/A</v>
          </cell>
          <cell r="DM440" t="e">
            <v>#N/A</v>
          </cell>
          <cell r="DN440" t="e">
            <v>#N/A</v>
          </cell>
          <cell r="DR440" t="str">
            <v>6911 Derry Rd.--Unit E01 Milton ON L9T7H5</v>
          </cell>
          <cell r="DS440" t="str">
            <v>6911DerryRd.--UnitE01MiltonONL9T7H5</v>
          </cell>
          <cell r="DT440" t="str">
            <v xml:space="preserve"> </v>
          </cell>
          <cell r="DU440" t="str">
            <v xml:space="preserve"> </v>
          </cell>
          <cell r="DV440" t="str">
            <v xml:space="preserve"> </v>
          </cell>
        </row>
        <row r="441">
          <cell r="DE441">
            <v>1894</v>
          </cell>
          <cell r="DF441" t="str">
            <v>680 Longworth Ave Unit B1</v>
          </cell>
          <cell r="DG441" t="str">
            <v>Bowmanville</v>
          </cell>
          <cell r="DH441" t="str">
            <v>ON</v>
          </cell>
          <cell r="DI441" t="str">
            <v>L1C0M9</v>
          </cell>
          <cell r="DJ441">
            <v>42047</v>
          </cell>
          <cell r="DK441" t="e">
            <v>#N/A</v>
          </cell>
          <cell r="DL441" t="e">
            <v>#N/A</v>
          </cell>
          <cell r="DM441" t="str">
            <v>Joan Fitzpatrick</v>
          </cell>
          <cell r="DN441">
            <v>9056231316</v>
          </cell>
          <cell r="DR441" t="str">
            <v>680 Longworth Ave Unit B1 Bowmanville ON L1C0M9</v>
          </cell>
          <cell r="DS441" t="str">
            <v>680LongworthAveUnitB1BowmanvilleONL1C0M9</v>
          </cell>
          <cell r="DT441" t="str">
            <v xml:space="preserve"> </v>
          </cell>
          <cell r="DU441" t="str">
            <v xml:space="preserve"> </v>
          </cell>
          <cell r="DV441" t="str">
            <v xml:space="preserve"> </v>
          </cell>
        </row>
        <row r="442">
          <cell r="DE442">
            <v>1934</v>
          </cell>
          <cell r="DF442" t="str">
            <v>100 Riverstone Ridge - Unit 101</v>
          </cell>
          <cell r="DG442" t="str">
            <v>Fort McMurray</v>
          </cell>
          <cell r="DH442" t="str">
            <v>Alberta</v>
          </cell>
          <cell r="DI442" t="str">
            <v>T9K1S6</v>
          </cell>
          <cell r="DJ442">
            <v>42047</v>
          </cell>
          <cell r="DK442" t="e">
            <v>#N/A</v>
          </cell>
          <cell r="DL442" t="e">
            <v>#N/A</v>
          </cell>
          <cell r="DM442" t="e">
            <v>#N/A</v>
          </cell>
          <cell r="DN442" t="e">
            <v>#N/A</v>
          </cell>
          <cell r="DR442" t="str">
            <v>100 Riverstone Ridge - Unit 101 Fort McMurray Alberta T9K1S6</v>
          </cell>
          <cell r="DS442" t="str">
            <v>100RiverstoneRidge-Unit101FortMcMurrayAlbertaT9K1S6</v>
          </cell>
          <cell r="DT442" t="str">
            <v xml:space="preserve"> </v>
          </cell>
          <cell r="DU442" t="str">
            <v xml:space="preserve"> </v>
          </cell>
          <cell r="DV442" t="str">
            <v xml:space="preserve"> </v>
          </cell>
        </row>
        <row r="443">
          <cell r="DE443">
            <v>5452</v>
          </cell>
          <cell r="DF443" t="str">
            <v>739 BROADVIEW AV</v>
          </cell>
          <cell r="DG443" t="str">
            <v>TORONTO</v>
          </cell>
          <cell r="DH443" t="str">
            <v>ON</v>
          </cell>
          <cell r="DI443" t="str">
            <v>M4K2P6</v>
          </cell>
          <cell r="DJ443">
            <v>42047</v>
          </cell>
          <cell r="DK443" t="str">
            <v>Randy Leshyshyn</v>
          </cell>
          <cell r="DL443">
            <v>4164613852</v>
          </cell>
          <cell r="DM443" t="str">
            <v>Haydee Capitan</v>
          </cell>
          <cell r="DN443">
            <v>4164613201</v>
          </cell>
          <cell r="DR443" t="str">
            <v>739 BROADVIEW AV TORONTO ON M4K2P6</v>
          </cell>
          <cell r="DS443" t="str">
            <v>739BROADVIEWAVTORONTOONM4K2P6</v>
          </cell>
          <cell r="DT443" t="str">
            <v xml:space="preserve"> </v>
          </cell>
          <cell r="DU443" t="str">
            <v xml:space="preserve"> </v>
          </cell>
          <cell r="DV443" t="str">
            <v xml:space="preserve"> </v>
          </cell>
        </row>
        <row r="444">
          <cell r="DE444">
            <v>563</v>
          </cell>
          <cell r="DF444" t="str">
            <v>5717 SIGNAL HILL CENTRE SW</v>
          </cell>
          <cell r="DG444" t="str">
            <v>CALGARY</v>
          </cell>
          <cell r="DH444" t="str">
            <v>Alberta</v>
          </cell>
          <cell r="DI444" t="str">
            <v>T3H3P8</v>
          </cell>
          <cell r="DJ444">
            <v>42051</v>
          </cell>
          <cell r="DK444" t="str">
            <v>Nicole Walker</v>
          </cell>
          <cell r="DL444">
            <v>4032997422</v>
          </cell>
          <cell r="DM444" t="e">
            <v>#N/A</v>
          </cell>
          <cell r="DN444" t="e">
            <v>#N/A</v>
          </cell>
          <cell r="DR444" t="str">
            <v>5717 SIGNAL HILL CENTRE SW CALGARY Alberta T3H3P8</v>
          </cell>
          <cell r="DS444" t="str">
            <v>5717SIGNALHILLCENTRESWCALGARYAlbertaT3H3P8</v>
          </cell>
          <cell r="DT444" t="str">
            <v xml:space="preserve"> </v>
          </cell>
          <cell r="DU444" t="str">
            <v xml:space="preserve"> </v>
          </cell>
          <cell r="DV444" t="str">
            <v xml:space="preserve"> </v>
          </cell>
        </row>
        <row r="445">
          <cell r="DE445">
            <v>622</v>
          </cell>
          <cell r="DF445" t="str">
            <v>66 TAYLOR ST</v>
          </cell>
          <cell r="DG445" t="str">
            <v>BRUCE MINES</v>
          </cell>
          <cell r="DH445" t="str">
            <v>ON</v>
          </cell>
          <cell r="DI445" t="str">
            <v>P0R1C0</v>
          </cell>
          <cell r="DJ445">
            <v>42051</v>
          </cell>
          <cell r="DK445" t="e">
            <v>#N/A</v>
          </cell>
          <cell r="DL445" t="e">
            <v>#N/A</v>
          </cell>
          <cell r="DM445" t="e">
            <v>#N/A</v>
          </cell>
          <cell r="DN445" t="e">
            <v>#N/A</v>
          </cell>
          <cell r="DR445" t="str">
            <v>66 TAYLOR ST BRUCE MINES ON P0R1C0</v>
          </cell>
          <cell r="DS445" t="str">
            <v>66TAYLORSTBRUCEMINESONP0R1C0</v>
          </cell>
          <cell r="DT445" t="str">
            <v xml:space="preserve"> </v>
          </cell>
          <cell r="DU445" t="str">
            <v xml:space="preserve"> </v>
          </cell>
          <cell r="DV445" t="str">
            <v xml:space="preserve"> </v>
          </cell>
        </row>
        <row r="446">
          <cell r="DE446">
            <v>1040</v>
          </cell>
          <cell r="DF446" t="str">
            <v>31975 SOUTH FRASER WAY</v>
          </cell>
          <cell r="DG446" t="str">
            <v>ABBOTSFORD</v>
          </cell>
          <cell r="DH446" t="str">
            <v>British Columbia</v>
          </cell>
          <cell r="DI446" t="str">
            <v>V2T1V5</v>
          </cell>
          <cell r="DJ446">
            <v>42051</v>
          </cell>
          <cell r="DK446" t="str">
            <v>Jeff Starchuk</v>
          </cell>
          <cell r="DL446">
            <v>6048555321</v>
          </cell>
          <cell r="DM446" t="str">
            <v>Kathy Parrish</v>
          </cell>
          <cell r="DN446">
            <v>6045562186</v>
          </cell>
          <cell r="DR446" t="str">
            <v>31975 SOUTH FRASER WAY ABBOTSFORD British Columbia V2T1V5</v>
          </cell>
          <cell r="DS446" t="str">
            <v>31975SOUTHFRASERWAYABBOTSFORDBritishColumbiaV2T1V5</v>
          </cell>
          <cell r="DT446" t="str">
            <v xml:space="preserve"> </v>
          </cell>
          <cell r="DU446" t="str">
            <v xml:space="preserve"> </v>
          </cell>
          <cell r="DV446" t="str">
            <v xml:space="preserve"> </v>
          </cell>
        </row>
        <row r="447">
          <cell r="DE447">
            <v>3742</v>
          </cell>
          <cell r="DF447" t="str">
            <v>6505 JEANNE D`ARC BLVD</v>
          </cell>
          <cell r="DG447" t="str">
            <v>Orleans</v>
          </cell>
          <cell r="DH447" t="str">
            <v>ON</v>
          </cell>
          <cell r="DI447" t="str">
            <v>K1C2R1</v>
          </cell>
          <cell r="DJ447">
            <v>42051</v>
          </cell>
          <cell r="DK447" t="str">
            <v>Patricia Bonacci</v>
          </cell>
          <cell r="DL447">
            <v>6138378202</v>
          </cell>
          <cell r="DM447" t="str">
            <v>Shelly Dunn</v>
          </cell>
          <cell r="DN447">
            <v>6138371727</v>
          </cell>
          <cell r="DR447" t="str">
            <v>6505 JEANNE D`ARC BLVD Orleans ON K1C2R1</v>
          </cell>
          <cell r="DS447" t="str">
            <v>6505JEANNED`ARCBLVDOrleansONK1C2R1</v>
          </cell>
          <cell r="DT447">
            <v>16</v>
          </cell>
          <cell r="DU447" t="str">
            <v xml:space="preserve"> </v>
          </cell>
          <cell r="DV447" t="str">
            <v xml:space="preserve"> </v>
          </cell>
        </row>
        <row r="448">
          <cell r="DE448">
            <v>7323</v>
          </cell>
          <cell r="DF448" t="str">
            <v>95 KING S</v>
          </cell>
          <cell r="DG448" t="str">
            <v>WATERLOO</v>
          </cell>
          <cell r="DH448" t="str">
            <v>ON</v>
          </cell>
          <cell r="DI448" t="str">
            <v>N2J5A2</v>
          </cell>
          <cell r="DJ448">
            <v>42051</v>
          </cell>
          <cell r="DK448" t="e">
            <v>#N/A</v>
          </cell>
          <cell r="DL448" t="e">
            <v>#N/A</v>
          </cell>
          <cell r="DM448" t="e">
            <v>#N/A</v>
          </cell>
          <cell r="DN448" t="e">
            <v>#N/A</v>
          </cell>
          <cell r="DR448" t="str">
            <v>95 KING S WATERLOO ON N2J5A2</v>
          </cell>
          <cell r="DS448" t="str">
            <v>95KINGSWATERLOOONN2J5A2</v>
          </cell>
          <cell r="DT448" t="str">
            <v xml:space="preserve"> </v>
          </cell>
          <cell r="DU448" t="str">
            <v xml:space="preserve"> </v>
          </cell>
          <cell r="DV448" t="str">
            <v xml:space="preserve"> </v>
          </cell>
        </row>
        <row r="449">
          <cell r="DE449">
            <v>90561</v>
          </cell>
          <cell r="DF449" t="str">
            <v>95 KING ST S-3RD FLR</v>
          </cell>
          <cell r="DG449" t="str">
            <v>WATERLOO</v>
          </cell>
          <cell r="DH449" t="str">
            <v>ON</v>
          </cell>
          <cell r="DI449" t="str">
            <v>N2J5A2</v>
          </cell>
          <cell r="DJ449">
            <v>42051</v>
          </cell>
          <cell r="DK449" t="e">
            <v>#N/A</v>
          </cell>
          <cell r="DL449" t="e">
            <v>#N/A</v>
          </cell>
          <cell r="DM449" t="e">
            <v>#N/A</v>
          </cell>
          <cell r="DN449" t="e">
            <v>#N/A</v>
          </cell>
          <cell r="DR449" t="str">
            <v>95 KING ST S-3RD FLR WATERLOO ON N2J5A2</v>
          </cell>
          <cell r="DS449" t="str">
            <v>95KINGSTS-3RDFLRWATERLOOONN2J5A2</v>
          </cell>
          <cell r="DT449" t="str">
            <v xml:space="preserve"> </v>
          </cell>
          <cell r="DU449" t="str">
            <v xml:space="preserve"> </v>
          </cell>
          <cell r="DV449" t="str">
            <v xml:space="preserve"> </v>
          </cell>
        </row>
        <row r="450">
          <cell r="DE450">
            <v>258</v>
          </cell>
          <cell r="DF450" t="str">
            <v>6140 Highway 7</v>
          </cell>
          <cell r="DG450" t="str">
            <v>WOODBRIDGE</v>
          </cell>
          <cell r="DH450" t="str">
            <v>ON</v>
          </cell>
          <cell r="DI450" t="str">
            <v>L4H0R2</v>
          </cell>
          <cell r="DJ450">
            <v>42052</v>
          </cell>
          <cell r="DK450" t="str">
            <v>Khurram Shahzad</v>
          </cell>
          <cell r="DL450">
            <v>9055645764</v>
          </cell>
          <cell r="DM450" t="e">
            <v>#N/A</v>
          </cell>
          <cell r="DN450" t="e">
            <v>#N/A</v>
          </cell>
          <cell r="DR450" t="str">
            <v>6140 Highway 7 WOODBRIDGE ON L4H0R2</v>
          </cell>
          <cell r="DS450" t="str">
            <v>6140Highway7WOODBRIDGEONL4H0R2</v>
          </cell>
          <cell r="DT450">
            <v>23</v>
          </cell>
          <cell r="DU450" t="str">
            <v xml:space="preserve"> </v>
          </cell>
          <cell r="DV450" t="str">
            <v xml:space="preserve"> </v>
          </cell>
        </row>
        <row r="451">
          <cell r="DE451">
            <v>266</v>
          </cell>
          <cell r="DF451" t="str">
            <v>650 PRINCIPALE ST</v>
          </cell>
          <cell r="DG451" t="str">
            <v>CASSELMAN</v>
          </cell>
          <cell r="DH451" t="str">
            <v>ON</v>
          </cell>
          <cell r="DI451" t="str">
            <v>K0A1M0</v>
          </cell>
          <cell r="DJ451">
            <v>42052</v>
          </cell>
          <cell r="DK451" t="str">
            <v>Joel Cote</v>
          </cell>
          <cell r="DL451">
            <v>6137645531</v>
          </cell>
          <cell r="DM451" t="str">
            <v>Mireille Lemire</v>
          </cell>
          <cell r="DN451">
            <v>6134467488</v>
          </cell>
          <cell r="DR451" t="str">
            <v>650 PRINCIPALE ST CASSELMAN ON K0A1M0</v>
          </cell>
          <cell r="DS451" t="str">
            <v>650PRINCIPALESTCASSELMANONK0A1M0</v>
          </cell>
          <cell r="DT451">
            <v>1</v>
          </cell>
          <cell r="DU451" t="str">
            <v xml:space="preserve"> </v>
          </cell>
          <cell r="DV451" t="str">
            <v xml:space="preserve"> </v>
          </cell>
        </row>
        <row r="452">
          <cell r="DE452">
            <v>8067</v>
          </cell>
          <cell r="DF452" t="str">
            <v>2855 PEMBINA HWY-UNIT 26</v>
          </cell>
          <cell r="DG452" t="str">
            <v>WINNIPEG</v>
          </cell>
          <cell r="DH452" t="str">
            <v>Manitoba</v>
          </cell>
          <cell r="DI452" t="str">
            <v>R3T2H5</v>
          </cell>
          <cell r="DJ452">
            <v>42052</v>
          </cell>
          <cell r="DK452" t="str">
            <v>Terence Man Kit Tsoi</v>
          </cell>
          <cell r="DL452">
            <v>2049886082</v>
          </cell>
          <cell r="DM452" t="str">
            <v>Deborah Stoesz</v>
          </cell>
          <cell r="DN452">
            <v>2049886296</v>
          </cell>
          <cell r="DR452" t="str">
            <v>2855 PEMBINA HWY-UNIT 26 WINNIPEG Manitoba R3T2H5</v>
          </cell>
          <cell r="DS452" t="str">
            <v>2855PEMBINAHWY-UNIT26WINNIPEGManitobaR3T2H5</v>
          </cell>
          <cell r="DT452" t="str">
            <v xml:space="preserve"> </v>
          </cell>
          <cell r="DU452" t="str">
            <v xml:space="preserve"> </v>
          </cell>
          <cell r="DV452" t="str">
            <v xml:space="preserve"> </v>
          </cell>
        </row>
        <row r="453">
          <cell r="DE453">
            <v>9037</v>
          </cell>
          <cell r="DF453" t="str">
            <v>652 Erb St. W.--unit B13</v>
          </cell>
          <cell r="DG453" t="str">
            <v>WATERLOO</v>
          </cell>
          <cell r="DH453" t="str">
            <v>ON</v>
          </cell>
          <cell r="DI453" t="str">
            <v>N2T2Z7</v>
          </cell>
          <cell r="DJ453">
            <v>42052</v>
          </cell>
          <cell r="DK453" t="str">
            <v>Kristine Schmeiss</v>
          </cell>
          <cell r="DL453">
            <v>5197471705</v>
          </cell>
          <cell r="DM453" t="str">
            <v>Sam Elrafih</v>
          </cell>
          <cell r="DN453">
            <v>5197471353</v>
          </cell>
          <cell r="DR453" t="str">
            <v>652 Erb St. W.--unit B13 WATERLOO ON N2T2Z7</v>
          </cell>
          <cell r="DS453" t="str">
            <v>652ErbSt.W.--unitB13WATERLOOONN2T2Z7</v>
          </cell>
          <cell r="DT453" t="str">
            <v xml:space="preserve"> </v>
          </cell>
          <cell r="DU453" t="str">
            <v xml:space="preserve"> </v>
          </cell>
          <cell r="DV453" t="str">
            <v xml:space="preserve"> </v>
          </cell>
        </row>
        <row r="454">
          <cell r="DE454">
            <v>354</v>
          </cell>
          <cell r="DF454" t="str">
            <v>6040 GLEN ERIN DR</v>
          </cell>
          <cell r="DG454" t="str">
            <v>Mississauga</v>
          </cell>
          <cell r="DH454" t="str">
            <v>ON</v>
          </cell>
          <cell r="DI454" t="str">
            <v>L5N3M4</v>
          </cell>
          <cell r="DJ454">
            <v>42053</v>
          </cell>
          <cell r="DK454" t="str">
            <v>Kinga Kryza</v>
          </cell>
          <cell r="DL454">
            <v>9055425380</v>
          </cell>
          <cell r="DM454" t="e">
            <v>#N/A</v>
          </cell>
          <cell r="DN454" t="e">
            <v>#N/A</v>
          </cell>
          <cell r="DR454" t="str">
            <v>6040 GLEN ERIN DR Mississauga ON L5N3M4</v>
          </cell>
          <cell r="DS454" t="str">
            <v>6040GLENERINDRMississaugaONL5N3M4</v>
          </cell>
          <cell r="DT454">
            <v>22</v>
          </cell>
          <cell r="DU454" t="str">
            <v xml:space="preserve"> </v>
          </cell>
          <cell r="DV454" t="str">
            <v xml:space="preserve"> </v>
          </cell>
        </row>
        <row r="455">
          <cell r="DE455">
            <v>3382</v>
          </cell>
          <cell r="DF455" t="str">
            <v>6518 LUNDY`S LANE</v>
          </cell>
          <cell r="DG455" t="str">
            <v>NIAGARA FALLS</v>
          </cell>
          <cell r="DH455" t="str">
            <v>ON</v>
          </cell>
          <cell r="DI455" t="str">
            <v>L2G1T6</v>
          </cell>
          <cell r="DJ455">
            <v>42053</v>
          </cell>
          <cell r="DK455" t="str">
            <v>Peter Dipaola</v>
          </cell>
          <cell r="DL455">
            <v>9053567409</v>
          </cell>
          <cell r="DM455" t="str">
            <v>Rita Venditti</v>
          </cell>
          <cell r="DN455">
            <v>9053567251</v>
          </cell>
          <cell r="DR455" t="str">
            <v>6518 LUNDY`S LANE NIAGARA FALLS ON L2G1T6</v>
          </cell>
          <cell r="DS455" t="str">
            <v>6518LUNDY`SLANENIAGARAFALLSONL2G1T6</v>
          </cell>
          <cell r="DT455">
            <v>14</v>
          </cell>
          <cell r="DU455" t="str">
            <v xml:space="preserve"> </v>
          </cell>
          <cell r="DV455" t="str">
            <v xml:space="preserve"> </v>
          </cell>
        </row>
        <row r="456">
          <cell r="DE456">
            <v>3840</v>
          </cell>
          <cell r="DF456" t="str">
            <v>3145 Edgemont Blvd</v>
          </cell>
          <cell r="DG456" t="str">
            <v>NORTH VANCOUVER</v>
          </cell>
          <cell r="DH456" t="str">
            <v>British Columbia</v>
          </cell>
          <cell r="DI456" t="str">
            <v/>
          </cell>
          <cell r="DJ456">
            <v>42053</v>
          </cell>
          <cell r="DK456" t="str">
            <v>Debbie Light</v>
          </cell>
          <cell r="DL456">
            <v>6049816537</v>
          </cell>
          <cell r="DM456" t="str">
            <v>Jenn Nemeth</v>
          </cell>
          <cell r="DN456">
            <v>6049816544</v>
          </cell>
          <cell r="DR456" t="str">
            <v xml:space="preserve">3145 Edgemont Blvd NORTH VANCOUVER British Columbia </v>
          </cell>
          <cell r="DS456" t="str">
            <v>3145EdgemontBlvdNORTHVANCOUVERBritishColumbia</v>
          </cell>
          <cell r="DT456" t="str">
            <v xml:space="preserve"> </v>
          </cell>
          <cell r="DU456" t="str">
            <v xml:space="preserve"> </v>
          </cell>
          <cell r="DV456" t="str">
            <v xml:space="preserve"> </v>
          </cell>
        </row>
        <row r="457">
          <cell r="DE457">
            <v>90583</v>
          </cell>
          <cell r="DF457" t="str">
            <v>2 NORFOLK ST S-UNIT 100</v>
          </cell>
          <cell r="DG457" t="str">
            <v>NORFOLK</v>
          </cell>
          <cell r="DH457" t="str">
            <v>ON</v>
          </cell>
          <cell r="DI457" t="str">
            <v>N3Y2V9</v>
          </cell>
          <cell r="DJ457">
            <v>42053</v>
          </cell>
          <cell r="DK457" t="e">
            <v>#N/A</v>
          </cell>
          <cell r="DL457" t="e">
            <v>#N/A</v>
          </cell>
          <cell r="DM457" t="e">
            <v>#N/A</v>
          </cell>
          <cell r="DN457" t="e">
            <v>#N/A</v>
          </cell>
          <cell r="DR457" t="str">
            <v>2 NORFOLK ST S-UNIT 100 NORFOLK ON N3Y2V9</v>
          </cell>
          <cell r="DS457" t="str">
            <v>2 NORFOLK ST S-UNIT 100NORFOLKONN3Y2V9</v>
          </cell>
          <cell r="DT457" t="str">
            <v xml:space="preserve"> </v>
          </cell>
          <cell r="DU457" t="str">
            <v xml:space="preserve"> </v>
          </cell>
          <cell r="DV457" t="str">
            <v xml:space="preserve"> </v>
          </cell>
        </row>
        <row r="458">
          <cell r="DE458">
            <v>3632</v>
          </cell>
          <cell r="DF458" t="str">
            <v>549 King St E</v>
          </cell>
          <cell r="DG458" t="str">
            <v>OSHAWA</v>
          </cell>
          <cell r="DH458" t="str">
            <v>ON</v>
          </cell>
          <cell r="DI458" t="str">
            <v>L1H1G3</v>
          </cell>
          <cell r="DJ458">
            <v>42054</v>
          </cell>
          <cell r="DK458" t="str">
            <v>Tanya Scarlett</v>
          </cell>
          <cell r="DL458">
            <v>9057282770</v>
          </cell>
          <cell r="DM458" t="str">
            <v>Cherie Nykolaichuk</v>
          </cell>
          <cell r="DN458">
            <v>9057282659</v>
          </cell>
          <cell r="DR458" t="str">
            <v>549 King St E OSHAWA ON L1H1G3</v>
          </cell>
          <cell r="DS458" t="str">
            <v>549KingStEOSHAWAONL1H1G3</v>
          </cell>
          <cell r="DT458">
            <v>15</v>
          </cell>
          <cell r="DU458">
            <v>1</v>
          </cell>
          <cell r="DV458">
            <v>1</v>
          </cell>
        </row>
        <row r="459">
          <cell r="DE459">
            <v>4842</v>
          </cell>
          <cell r="DF459" t="str">
            <v>6085 HAZELDEAN RD</v>
          </cell>
          <cell r="DG459" t="str">
            <v>STITTSVILLE</v>
          </cell>
          <cell r="DH459" t="str">
            <v>ON</v>
          </cell>
          <cell r="DI459" t="str">
            <v>K2S1B9</v>
          </cell>
          <cell r="DJ459">
            <v>42054</v>
          </cell>
          <cell r="DK459" t="str">
            <v>Richard Langford</v>
          </cell>
          <cell r="DL459">
            <v>6138364566</v>
          </cell>
          <cell r="DM459" t="str">
            <v>Sarah Butterly</v>
          </cell>
          <cell r="DN459">
            <v>6138363207</v>
          </cell>
          <cell r="DR459" t="str">
            <v>6085 HAZELDEAN RD STITTSVILLE ON K2S1B9</v>
          </cell>
          <cell r="DS459" t="str">
            <v>6085HAZELDEANRDSTITTSVILLEONK2S1B9</v>
          </cell>
          <cell r="DT459">
            <v>21</v>
          </cell>
          <cell r="DU459" t="str">
            <v xml:space="preserve"> </v>
          </cell>
          <cell r="DV459">
            <v>1</v>
          </cell>
        </row>
        <row r="460">
          <cell r="DE460">
            <v>6762</v>
          </cell>
          <cell r="DF460" t="str">
            <v>5700 Yonge St.</v>
          </cell>
          <cell r="DG460" t="str">
            <v>Toronto</v>
          </cell>
          <cell r="DH460" t="str">
            <v>ON</v>
          </cell>
          <cell r="DI460" t="str">
            <v>M2M4K2</v>
          </cell>
          <cell r="DJ460">
            <v>42054</v>
          </cell>
          <cell r="DK460" t="str">
            <v>Nilofar Hossinieh-Farahani</v>
          </cell>
          <cell r="DL460">
            <v>4165122674</v>
          </cell>
          <cell r="DM460" t="str">
            <v>Hema Govindarajah</v>
          </cell>
          <cell r="DN460">
            <v>4165127715</v>
          </cell>
          <cell r="DR460" t="str">
            <v>5700 Yonge St. Toronto ON M2M4K2</v>
          </cell>
          <cell r="DS460" t="str">
            <v>5700YongeSt.TorontoONM2M4K2</v>
          </cell>
          <cell r="DT460" t="str">
            <v xml:space="preserve"> </v>
          </cell>
          <cell r="DU460" t="str">
            <v xml:space="preserve"> </v>
          </cell>
          <cell r="DV460" t="str">
            <v xml:space="preserve"> </v>
          </cell>
        </row>
        <row r="461">
          <cell r="DE461">
            <v>7920</v>
          </cell>
          <cell r="DF461" t="str">
            <v>3130 30TH AVE or 3129 30th Ave or 3131 30th Ave?</v>
          </cell>
          <cell r="DG461" t="str">
            <v>VERNON</v>
          </cell>
          <cell r="DH461" t="str">
            <v>British Columbia</v>
          </cell>
          <cell r="DI461" t="str">
            <v>V1T2C4</v>
          </cell>
          <cell r="DJ461">
            <v>42054</v>
          </cell>
          <cell r="DK461" t="str">
            <v>Scott Johnstone</v>
          </cell>
          <cell r="DL461">
            <v>2505584301</v>
          </cell>
          <cell r="DM461" t="str">
            <v>Jacqueline Rivard</v>
          </cell>
          <cell r="DN461">
            <v>2505584371</v>
          </cell>
          <cell r="DR461" t="str">
            <v>3130 30TH AVE or 3129 30th Ave or 3131 30th Ave? VERNON British Columbia V1T2C4</v>
          </cell>
          <cell r="DS461" t="str">
            <v>313030THAVEor312930thAveor313130thAve?VERNONBritishColumbiaV1T2C4</v>
          </cell>
          <cell r="DT461" t="str">
            <v xml:space="preserve"> </v>
          </cell>
          <cell r="DU461" t="str">
            <v xml:space="preserve"> </v>
          </cell>
          <cell r="DV461" t="str">
            <v xml:space="preserve"> </v>
          </cell>
        </row>
        <row r="462">
          <cell r="DE462">
            <v>1095</v>
          </cell>
          <cell r="DF462" t="str">
            <v>6021 Steeles Ave East</v>
          </cell>
          <cell r="DG462" t="str">
            <v>Toronto</v>
          </cell>
          <cell r="DH462" t="str">
            <v>ON</v>
          </cell>
          <cell r="DI462" t="str">
            <v>M1V5P7</v>
          </cell>
          <cell r="DJ462">
            <v>42068</v>
          </cell>
          <cell r="DK462" t="e">
            <v>#N/A</v>
          </cell>
          <cell r="DL462" t="e">
            <v>#N/A</v>
          </cell>
          <cell r="DM462" t="str">
            <v>Alicia Ramdhan</v>
          </cell>
          <cell r="DN462">
            <v>4164126987</v>
          </cell>
          <cell r="DR462" t="str">
            <v>6021 Steeles Ave East Toronto ON M1V5P7</v>
          </cell>
          <cell r="DS462" t="str">
            <v>6021SteelesAveEastTorontoONM1V5P7</v>
          </cell>
          <cell r="DT462" t="str">
            <v xml:space="preserve"> </v>
          </cell>
          <cell r="DU462" t="str">
            <v xml:space="preserve"> </v>
          </cell>
          <cell r="DV462" t="str">
            <v xml:space="preserve"> </v>
          </cell>
        </row>
        <row r="463">
          <cell r="DE463">
            <v>1460</v>
          </cell>
          <cell r="DF463" t="str">
            <v>3122 Mt Lehman Rd-Unit J100</v>
          </cell>
          <cell r="DG463" t="str">
            <v>Abbotsford</v>
          </cell>
          <cell r="DH463" t="str">
            <v>British Columbia</v>
          </cell>
          <cell r="DI463" t="str">
            <v>V2T0C5</v>
          </cell>
          <cell r="DJ463">
            <v>42068</v>
          </cell>
          <cell r="DK463" t="str">
            <v>Rupinder Chahal</v>
          </cell>
          <cell r="DL463">
            <v>6047561428</v>
          </cell>
          <cell r="DM463" t="str">
            <v>Kimberly Wittenberg</v>
          </cell>
          <cell r="DN463">
            <v>6047561434</v>
          </cell>
          <cell r="DR463" t="str">
            <v>3122 Mt Lehman Rd-Unit J100 Abbotsford British Columbia V2T0C5</v>
          </cell>
          <cell r="DS463" t="str">
            <v>3122MtLehmanRd-UnitJ100AbbotsfordBritishColumbiaV2T0C5</v>
          </cell>
          <cell r="DT463" t="str">
            <v xml:space="preserve"> </v>
          </cell>
          <cell r="DU463" t="str">
            <v xml:space="preserve"> </v>
          </cell>
          <cell r="DV463" t="str">
            <v xml:space="preserve"> </v>
          </cell>
        </row>
        <row r="464">
          <cell r="DE464">
            <v>1632</v>
          </cell>
          <cell r="DF464" t="str">
            <v>541 HESPELER RD</v>
          </cell>
          <cell r="DG464" t="str">
            <v>CAMBRIDGE</v>
          </cell>
          <cell r="DH464" t="str">
            <v>ON</v>
          </cell>
          <cell r="DI464" t="str">
            <v>N1R6J2</v>
          </cell>
          <cell r="DJ464">
            <v>42068</v>
          </cell>
          <cell r="DK464" t="str">
            <v>Marc Figueiredo</v>
          </cell>
          <cell r="DL464">
            <v>5196233619</v>
          </cell>
          <cell r="DM464" t="str">
            <v>Kellie Lachance</v>
          </cell>
          <cell r="DN464">
            <v>5196232607</v>
          </cell>
          <cell r="DR464" t="str">
            <v>541 HESPELER RD CAMBRIDGE ON N1R6J2</v>
          </cell>
          <cell r="DS464" t="str">
            <v>541HESPELERRDCAMBRIDGEONN1R6J2</v>
          </cell>
          <cell r="DT464" t="str">
            <v xml:space="preserve"> </v>
          </cell>
          <cell r="DU464">
            <v>2</v>
          </cell>
          <cell r="DV464">
            <v>1</v>
          </cell>
        </row>
        <row r="465">
          <cell r="DE465">
            <v>6827</v>
          </cell>
          <cell r="DF465" t="str">
            <v>1846 Main St</v>
          </cell>
          <cell r="DG465" t="str">
            <v>Winnipeg</v>
          </cell>
          <cell r="DH465" t="str">
            <v>Manitoba</v>
          </cell>
          <cell r="DI465" t="str">
            <v/>
          </cell>
          <cell r="DJ465">
            <v>42068</v>
          </cell>
          <cell r="DK465" t="str">
            <v>Lorena Galante</v>
          </cell>
          <cell r="DL465">
            <v>2049885857</v>
          </cell>
          <cell r="DM465" t="str">
            <v>Giovanna Di Fabrizio</v>
          </cell>
          <cell r="DN465">
            <v>2049885837</v>
          </cell>
          <cell r="DR465" t="str">
            <v xml:space="preserve">1846 Main St Winnipeg Manitoba </v>
          </cell>
          <cell r="DS465" t="str">
            <v>1846MainStWinnipegManitoba</v>
          </cell>
          <cell r="DT465" t="str">
            <v xml:space="preserve"> </v>
          </cell>
          <cell r="DU465" t="str">
            <v xml:space="preserve"> </v>
          </cell>
          <cell r="DV465" t="str">
            <v xml:space="preserve"> </v>
          </cell>
        </row>
        <row r="466">
          <cell r="DE466">
            <v>7120</v>
          </cell>
          <cell r="DF466" t="str">
            <v>400 MAIN ST 2ND FL</v>
          </cell>
          <cell r="DG466" t="str">
            <v>VANCOUVER</v>
          </cell>
          <cell r="DH466" t="str">
            <v>British Columbia</v>
          </cell>
          <cell r="DI466" t="str">
            <v>V6A2T5</v>
          </cell>
          <cell r="DJ466">
            <v>42068</v>
          </cell>
          <cell r="DK466" t="str">
            <v>Leo Lin</v>
          </cell>
          <cell r="DL466">
            <v>6046658008</v>
          </cell>
          <cell r="DM466" t="str">
            <v>Bonnie Tang</v>
          </cell>
          <cell r="DN466">
            <v>6046656754</v>
          </cell>
          <cell r="DR466" t="str">
            <v>400 MAIN ST 2ND FL VANCOUVER British Columbia V6A2T5</v>
          </cell>
          <cell r="DS466" t="str">
            <v>400MAINST2NDFLVANCOUVERBritishColumbiaV6A2T5</v>
          </cell>
          <cell r="DT466" t="str">
            <v xml:space="preserve"> </v>
          </cell>
          <cell r="DU466" t="str">
            <v xml:space="preserve"> </v>
          </cell>
          <cell r="DV466" t="str">
            <v xml:space="preserve"> </v>
          </cell>
        </row>
        <row r="467">
          <cell r="DE467">
            <v>324</v>
          </cell>
          <cell r="DF467" t="str">
            <v>8 GREEN LANE</v>
          </cell>
          <cell r="DG467" t="str">
            <v>THORNHILL</v>
          </cell>
          <cell r="DH467" t="str">
            <v>ON</v>
          </cell>
          <cell r="DI467" t="str">
            <v>L3T7P7</v>
          </cell>
          <cell r="DJ467">
            <v>42068</v>
          </cell>
          <cell r="DK467" t="str">
            <v>Sandy Piette</v>
          </cell>
          <cell r="DL467">
            <v>9057647543</v>
          </cell>
          <cell r="DM467" t="str">
            <v>Stefani Mariani</v>
          </cell>
          <cell r="DN467">
            <v>9057645820</v>
          </cell>
          <cell r="DR467" t="str">
            <v>8 GREEN LANE THORNHILL ON L3T7P7</v>
          </cell>
          <cell r="DS467" t="str">
            <v>8GREENLANETHORNHILLONL3T7P7</v>
          </cell>
          <cell r="DT467">
            <v>2</v>
          </cell>
          <cell r="DU467" t="str">
            <v xml:space="preserve"> </v>
          </cell>
          <cell r="DV467" t="str">
            <v xml:space="preserve"> </v>
          </cell>
        </row>
        <row r="468">
          <cell r="DE468">
            <v>1061</v>
          </cell>
          <cell r="DF468" t="str">
            <v>77 WELLINGTON ST</v>
          </cell>
          <cell r="DG468" t="str">
            <v>COATICOOK</v>
          </cell>
          <cell r="DH468" t="str">
            <v>ON</v>
          </cell>
          <cell r="DI468" t="str">
            <v>J1A2H6</v>
          </cell>
          <cell r="DJ468">
            <v>42068</v>
          </cell>
          <cell r="DK468" t="e">
            <v>#N/A</v>
          </cell>
          <cell r="DL468" t="e">
            <v>#N/A</v>
          </cell>
          <cell r="DM468" t="str">
            <v>Maryse Tremblay</v>
          </cell>
          <cell r="DN468">
            <v>8198491073</v>
          </cell>
          <cell r="DR468" t="str">
            <v>77 WELLINGTON ST COATICOOK ON J1A2H6</v>
          </cell>
          <cell r="DS468" t="str">
            <v>77WELLINGTONSTCOATICOOKONJ1A2H6</v>
          </cell>
          <cell r="DT468" t="str">
            <v xml:space="preserve"> </v>
          </cell>
          <cell r="DU468" t="str">
            <v xml:space="preserve"> </v>
          </cell>
          <cell r="DV468" t="str">
            <v xml:space="preserve"> </v>
          </cell>
        </row>
        <row r="469">
          <cell r="DE469">
            <v>1279</v>
          </cell>
          <cell r="DF469" t="str">
            <v>3711 61ST AVE SE</v>
          </cell>
          <cell r="DG469" t="str">
            <v>CALGARY</v>
          </cell>
          <cell r="DH469" t="str">
            <v>Alberta</v>
          </cell>
          <cell r="DI469" t="str">
            <v>T2C1V5</v>
          </cell>
          <cell r="DJ469">
            <v>42068</v>
          </cell>
          <cell r="DK469" t="e">
            <v>#N/A</v>
          </cell>
          <cell r="DL469" t="e">
            <v>#N/A</v>
          </cell>
          <cell r="DM469" t="e">
            <v>#N/A</v>
          </cell>
          <cell r="DN469" t="e">
            <v>#N/A</v>
          </cell>
          <cell r="DR469" t="str">
            <v>3711 61ST AVE SE CALGARY Alberta T2C1V5</v>
          </cell>
          <cell r="DS469" t="str">
            <v>371161STAVESECALGARYAlbertaT2C1V5</v>
          </cell>
          <cell r="DT469" t="str">
            <v xml:space="preserve"> </v>
          </cell>
          <cell r="DU469" t="str">
            <v xml:space="preserve"> </v>
          </cell>
          <cell r="DV469" t="str">
            <v xml:space="preserve"> </v>
          </cell>
        </row>
        <row r="470">
          <cell r="DE470">
            <v>302</v>
          </cell>
          <cell r="DF470" t="str">
            <v>53 BAYFIELD ST</v>
          </cell>
          <cell r="DG470" t="str">
            <v>BARRIE</v>
          </cell>
          <cell r="DH470" t="str">
            <v>ON</v>
          </cell>
          <cell r="DI470" t="str">
            <v>L4M3A6</v>
          </cell>
          <cell r="DJ470">
            <v>42072</v>
          </cell>
          <cell r="DK470" t="str">
            <v>John David Holland</v>
          </cell>
          <cell r="DL470">
            <v>7057344402</v>
          </cell>
          <cell r="DM470" t="str">
            <v>Cristal Major</v>
          </cell>
          <cell r="DN470">
            <v>7057344404</v>
          </cell>
          <cell r="DR470" t="str">
            <v>53 BAYFIELD ST BARRIE ON L4M3A6</v>
          </cell>
          <cell r="DS470" t="str">
            <v>53BAYFIELDSTBARRIEONL4M3A6</v>
          </cell>
          <cell r="DT470">
            <v>31</v>
          </cell>
          <cell r="DU470" t="str">
            <v xml:space="preserve"> </v>
          </cell>
          <cell r="DV470" t="str">
            <v xml:space="preserve"> </v>
          </cell>
        </row>
        <row r="471">
          <cell r="DE471">
            <v>4362</v>
          </cell>
          <cell r="DF471" t="str">
            <v>602 QUEEN ST E</v>
          </cell>
          <cell r="DG471" t="str">
            <v>SAULT STE MARIE</v>
          </cell>
          <cell r="DH471" t="str">
            <v>ON</v>
          </cell>
          <cell r="DI471" t="str">
            <v>P6A2A4</v>
          </cell>
          <cell r="DJ471">
            <v>42072</v>
          </cell>
          <cell r="DK471" t="str">
            <v>Beverley Szatanski</v>
          </cell>
          <cell r="DL471">
            <v>7057597021</v>
          </cell>
          <cell r="DM471" t="str">
            <v>Rita Braido</v>
          </cell>
          <cell r="DN471">
            <v>7057597719</v>
          </cell>
          <cell r="DR471" t="str">
            <v>602 QUEEN ST E SAULT STE MARIE ON P6A2A4</v>
          </cell>
          <cell r="DS471" t="str">
            <v>602QUEENSTESAULTSTEMARIEONP6A2A4</v>
          </cell>
          <cell r="DT471">
            <v>29</v>
          </cell>
          <cell r="DU471" t="str">
            <v xml:space="preserve"> </v>
          </cell>
          <cell r="DV471" t="str">
            <v xml:space="preserve"> </v>
          </cell>
        </row>
        <row r="472">
          <cell r="DE472">
            <v>4409</v>
          </cell>
          <cell r="DF472" t="str">
            <v>150A 82ND AVE &amp; 83RD ST</v>
          </cell>
          <cell r="DG472" t="str">
            <v>EDMONTON</v>
          </cell>
          <cell r="DH472" t="str">
            <v>Alberta</v>
          </cell>
          <cell r="DI472" t="str">
            <v>T6C4E3</v>
          </cell>
          <cell r="DJ472">
            <v>42072</v>
          </cell>
          <cell r="DK472" t="str">
            <v>Carey Pressacco</v>
          </cell>
          <cell r="DL472">
            <v>7804486626</v>
          </cell>
          <cell r="DM472" t="str">
            <v>Kristy Cardinal</v>
          </cell>
          <cell r="DN472">
            <v>7804486933</v>
          </cell>
          <cell r="DR472" t="str">
            <v>150A 82ND AVE &amp; 83RD ST EDMONTON Alberta T6C4E3</v>
          </cell>
          <cell r="DS472" t="str">
            <v>150A82NDAVE&amp;83RDSTEDMONTONAlbertaT6C4E3</v>
          </cell>
          <cell r="DT472" t="str">
            <v xml:space="preserve"> </v>
          </cell>
          <cell r="DU472" t="str">
            <v xml:space="preserve"> </v>
          </cell>
          <cell r="DV472" t="str">
            <v xml:space="preserve"> </v>
          </cell>
        </row>
        <row r="473">
          <cell r="DE473">
            <v>5520</v>
          </cell>
          <cell r="DF473" t="str">
            <v>3076 ARBUTUS ST</v>
          </cell>
          <cell r="DG473" t="str">
            <v>VANCOUVER</v>
          </cell>
          <cell r="DH473" t="str">
            <v>British Columbia</v>
          </cell>
          <cell r="DI473" t="str">
            <v>V6J3Z2</v>
          </cell>
          <cell r="DJ473">
            <v>42072</v>
          </cell>
          <cell r="DK473" t="str">
            <v>Mary Martins</v>
          </cell>
          <cell r="DL473">
            <v>6046650558</v>
          </cell>
          <cell r="DM473" t="str">
            <v>Val Scott</v>
          </cell>
          <cell r="DN473">
            <v>6046658927</v>
          </cell>
          <cell r="DR473" t="str">
            <v>3076 ARBUTUS ST VANCOUVER British Columbia V6J3Z2</v>
          </cell>
          <cell r="DS473" t="str">
            <v>3076ARBUTUSSTVANCOUVERBritishColumbiaV6J3Z2</v>
          </cell>
          <cell r="DT473" t="str">
            <v xml:space="preserve"> </v>
          </cell>
          <cell r="DU473" t="str">
            <v xml:space="preserve"> </v>
          </cell>
          <cell r="DV473" t="str">
            <v xml:space="preserve"> </v>
          </cell>
        </row>
        <row r="474">
          <cell r="DE474">
            <v>922</v>
          </cell>
          <cell r="DF474" t="str">
            <v>8170 CUMMINGTON SQUARE W</v>
          </cell>
          <cell r="DG474" t="str">
            <v>NIAGARA FALLS</v>
          </cell>
          <cell r="DH474" t="str">
            <v>ON</v>
          </cell>
          <cell r="DI474" t="str">
            <v>L2G6V9</v>
          </cell>
          <cell r="DJ474">
            <v>42072</v>
          </cell>
          <cell r="DK474" t="e">
            <v>#N/A</v>
          </cell>
          <cell r="DL474" t="e">
            <v>#N/A</v>
          </cell>
          <cell r="DM474" t="e">
            <v>#N/A</v>
          </cell>
          <cell r="DN474" t="e">
            <v>#N/A</v>
          </cell>
          <cell r="DR474" t="str">
            <v>8170 CUMMINGTON SQUARE W NIAGARA FALLS ON L2G6V9</v>
          </cell>
          <cell r="DS474" t="str">
            <v>8170CUMMINGTONSQUAREWNIAGARAFALLSONL2G6V9</v>
          </cell>
          <cell r="DT474" t="str">
            <v xml:space="preserve"> </v>
          </cell>
          <cell r="DU474" t="str">
            <v xml:space="preserve"> </v>
          </cell>
          <cell r="DV474" t="str">
            <v xml:space="preserve"> </v>
          </cell>
        </row>
        <row r="475">
          <cell r="DE475">
            <v>1271</v>
          </cell>
          <cell r="DF475" t="str">
            <v>316 DORVAL AVENUE</v>
          </cell>
          <cell r="DG475" t="str">
            <v>DORVAL</v>
          </cell>
          <cell r="DH475" t="str">
            <v>ON</v>
          </cell>
          <cell r="DI475" t="str">
            <v>H9S3H7</v>
          </cell>
          <cell r="DJ475">
            <v>42072</v>
          </cell>
          <cell r="DK475" t="str">
            <v>Sylvie Tremblay</v>
          </cell>
          <cell r="DL475">
            <v>5146367711</v>
          </cell>
          <cell r="DM475" t="str">
            <v>Gina Procaccini</v>
          </cell>
          <cell r="DN475">
            <v>5146367338</v>
          </cell>
          <cell r="DR475" t="str">
            <v>316 DORVAL AVENUE DORVAL ON H9S3H7</v>
          </cell>
          <cell r="DS475" t="str">
            <v>316DORVALAVENUEDORVALONH9S3H7</v>
          </cell>
          <cell r="DT475" t="str">
            <v xml:space="preserve"> </v>
          </cell>
          <cell r="DU475" t="str">
            <v xml:space="preserve"> </v>
          </cell>
          <cell r="DV475" t="str">
            <v xml:space="preserve"> </v>
          </cell>
        </row>
        <row r="476">
          <cell r="DE476">
            <v>1952</v>
          </cell>
          <cell r="DF476" t="str">
            <v>2132 KING ST E</v>
          </cell>
          <cell r="DG476" t="str">
            <v>HAMILTON</v>
          </cell>
          <cell r="DH476" t="str">
            <v>ON</v>
          </cell>
          <cell r="DI476" t="str">
            <v>L8K1W6</v>
          </cell>
          <cell r="DJ476">
            <v>42072</v>
          </cell>
          <cell r="DK476" t="str">
            <v>Marcie Cuthbert</v>
          </cell>
          <cell r="DL476">
            <v>9055472205</v>
          </cell>
          <cell r="DM476" t="e">
            <v>#N/A</v>
          </cell>
          <cell r="DN476" t="e">
            <v>#N/A</v>
          </cell>
          <cell r="DR476" t="str">
            <v>2132 KING ST E HAMILTON ON L8K1W6</v>
          </cell>
          <cell r="DS476" t="str">
            <v>2132KINGSTEHAMILTONONL8K1W6</v>
          </cell>
          <cell r="DT476">
            <v>11</v>
          </cell>
          <cell r="DU476" t="str">
            <v xml:space="preserve"> </v>
          </cell>
          <cell r="DV476" t="str">
            <v xml:space="preserve"> </v>
          </cell>
        </row>
        <row r="477">
          <cell r="DE477">
            <v>7310</v>
          </cell>
          <cell r="DF477" t="str">
            <v>195 FORT ST</v>
          </cell>
          <cell r="DG477" t="str">
            <v>WINNIPEG</v>
          </cell>
          <cell r="DH477" t="str">
            <v>Manitoba</v>
          </cell>
          <cell r="DI477" t="str">
            <v>R3C3N1</v>
          </cell>
          <cell r="DJ477">
            <v>42073</v>
          </cell>
          <cell r="DK477" t="e">
            <v>#N/A</v>
          </cell>
          <cell r="DL477" t="e">
            <v>#N/A</v>
          </cell>
          <cell r="DM477" t="e">
            <v>#N/A</v>
          </cell>
          <cell r="DN477" t="e">
            <v>#N/A</v>
          </cell>
          <cell r="DR477" t="str">
            <v>195 FORT ST WINNIPEG Manitoba R3C3N1</v>
          </cell>
          <cell r="DS477" t="str">
            <v>195FORTSTWINNIPEGManitobaR3C3N1</v>
          </cell>
          <cell r="DT477" t="str">
            <v xml:space="preserve"> </v>
          </cell>
          <cell r="DU477" t="str">
            <v xml:space="preserve"> </v>
          </cell>
          <cell r="DV477" t="str">
            <v xml:space="preserve"> </v>
          </cell>
        </row>
        <row r="478">
          <cell r="DE478">
            <v>616</v>
          </cell>
          <cell r="DF478" t="str">
            <v>6 Fort York Blvd</v>
          </cell>
          <cell r="DG478" t="str">
            <v>TORONTO</v>
          </cell>
          <cell r="DH478" t="str">
            <v>ON</v>
          </cell>
          <cell r="DI478" t="str">
            <v/>
          </cell>
          <cell r="DJ478">
            <v>42073</v>
          </cell>
          <cell r="DK478" t="str">
            <v>Linda Chai</v>
          </cell>
          <cell r="DL478">
            <v>6477892202</v>
          </cell>
          <cell r="DM478" t="str">
            <v>Anita Jong</v>
          </cell>
          <cell r="DN478">
            <v>6477892211</v>
          </cell>
          <cell r="DR478" t="str">
            <v xml:space="preserve">6 Fort York Blvd TORONTO ON </v>
          </cell>
          <cell r="DS478" t="str">
            <v>6FortYorkBlvdTORONTOON</v>
          </cell>
          <cell r="DT478" t="str">
            <v xml:space="preserve"> </v>
          </cell>
          <cell r="DU478" t="str">
            <v xml:space="preserve"> </v>
          </cell>
          <cell r="DV478" t="str">
            <v xml:space="preserve"> </v>
          </cell>
        </row>
        <row r="479">
          <cell r="DE479">
            <v>1453</v>
          </cell>
          <cell r="DF479" t="str">
            <v>515 The Queensway</v>
          </cell>
          <cell r="DG479" t="str">
            <v>Toronto</v>
          </cell>
          <cell r="DH479" t="str">
            <v>ON</v>
          </cell>
          <cell r="DI479" t="str">
            <v>M8Y1J6</v>
          </cell>
          <cell r="DJ479">
            <v>42073</v>
          </cell>
          <cell r="DK479" t="e">
            <v>#N/A</v>
          </cell>
          <cell r="DL479" t="e">
            <v>#N/A</v>
          </cell>
          <cell r="DM479" t="str">
            <v>Stephanie Williams-Thomas</v>
          </cell>
          <cell r="DN479">
            <v>4162538599</v>
          </cell>
          <cell r="DR479" t="str">
            <v>515 The Queensway Toronto ON M8Y1J6</v>
          </cell>
          <cell r="DS479" t="str">
            <v>515TheQueenswayTorontoONM8Y1J6</v>
          </cell>
          <cell r="DT479" t="str">
            <v xml:space="preserve"> </v>
          </cell>
          <cell r="DU479" t="str">
            <v xml:space="preserve"> </v>
          </cell>
          <cell r="DV479" t="str">
            <v xml:space="preserve"> </v>
          </cell>
        </row>
        <row r="480">
          <cell r="DE480">
            <v>1457</v>
          </cell>
          <cell r="DF480" t="str">
            <v>4000 No 3 Road #110</v>
          </cell>
          <cell r="DG480" t="str">
            <v>Richmond</v>
          </cell>
          <cell r="DH480" t="str">
            <v>British Columbia</v>
          </cell>
          <cell r="DI480" t="str">
            <v>V6X0J8</v>
          </cell>
          <cell r="DJ480">
            <v>42073</v>
          </cell>
          <cell r="DK480" t="str">
            <v>James Chow</v>
          </cell>
          <cell r="DL480">
            <v>6042341990</v>
          </cell>
          <cell r="DM480" t="str">
            <v>Deborah Fan</v>
          </cell>
          <cell r="DN480">
            <v>6042341995</v>
          </cell>
          <cell r="DR480" t="str">
            <v>4000 No 3 Road #110 Richmond British Columbia V6X0J8</v>
          </cell>
          <cell r="DS480" t="str">
            <v>4000No3Road#110RichmondBritishColumbiaV6X0J8</v>
          </cell>
          <cell r="DT480" t="str">
            <v xml:space="preserve"> </v>
          </cell>
          <cell r="DU480" t="str">
            <v xml:space="preserve"> </v>
          </cell>
          <cell r="DV480" t="str">
            <v xml:space="preserve"> </v>
          </cell>
        </row>
        <row r="481">
          <cell r="DE481">
            <v>8160</v>
          </cell>
          <cell r="DF481" t="str">
            <v>306 BURNSIDE RD WEST</v>
          </cell>
          <cell r="DG481" t="str">
            <v>VICTORIA</v>
          </cell>
          <cell r="DH481" t="str">
            <v>British Columbia</v>
          </cell>
          <cell r="DI481" t="str">
            <v>V8Z1M1</v>
          </cell>
          <cell r="DJ481">
            <v>42073</v>
          </cell>
          <cell r="DK481" t="str">
            <v>Rick Eigler</v>
          </cell>
          <cell r="DL481">
            <v>2503564757</v>
          </cell>
          <cell r="DM481" t="str">
            <v>Abby Johal</v>
          </cell>
          <cell r="DN481">
            <v>2503564768</v>
          </cell>
          <cell r="DR481" t="str">
            <v>306 BURNSIDE RD WEST VICTORIA British Columbia V8Z1M1</v>
          </cell>
          <cell r="DS481" t="str">
            <v>306BURNSIDERDWESTVICTORIABritishColumbiaV8Z1M1</v>
          </cell>
          <cell r="DT481" t="str">
            <v xml:space="preserve"> </v>
          </cell>
          <cell r="DU481" t="str">
            <v xml:space="preserve"> </v>
          </cell>
          <cell r="DV481" t="str">
            <v xml:space="preserve"> </v>
          </cell>
        </row>
        <row r="482">
          <cell r="DE482">
            <v>1200</v>
          </cell>
          <cell r="DF482" t="str">
            <v>439 NORTH RD</v>
          </cell>
          <cell r="DG482" t="str">
            <v>COQUITLAM</v>
          </cell>
          <cell r="DH482" t="str">
            <v>British Columbia</v>
          </cell>
          <cell r="DI482" t="str">
            <v>V3K3V9</v>
          </cell>
          <cell r="DJ482">
            <v>42073</v>
          </cell>
          <cell r="DK482" t="str">
            <v>Lee-Ann Graves</v>
          </cell>
          <cell r="DL482">
            <v>6049335362</v>
          </cell>
          <cell r="DM482" t="str">
            <v>Karyn Weir</v>
          </cell>
          <cell r="DN482">
            <v>6049335370</v>
          </cell>
          <cell r="DR482" t="str">
            <v>439 NORTH RD COQUITLAM British Columbia V3K3V9</v>
          </cell>
          <cell r="DS482" t="str">
            <v>439NORTHRDCOQUITLAMBritishColumbiaV3K3V9</v>
          </cell>
          <cell r="DT482" t="str">
            <v xml:space="preserve"> </v>
          </cell>
          <cell r="DU482" t="str">
            <v xml:space="preserve"> </v>
          </cell>
          <cell r="DV482" t="str">
            <v xml:space="preserve"> </v>
          </cell>
        </row>
        <row r="483">
          <cell r="DE483">
            <v>1962</v>
          </cell>
          <cell r="DF483" t="str">
            <v>65 Locke St. S.</v>
          </cell>
          <cell r="DG483" t="str">
            <v>HAMILTON</v>
          </cell>
          <cell r="DH483" t="str">
            <v>ON</v>
          </cell>
          <cell r="DI483" t="str">
            <v>L8P4A3</v>
          </cell>
          <cell r="DJ483">
            <v>42073</v>
          </cell>
          <cell r="DK483" t="str">
            <v>Allen Cvitkovic</v>
          </cell>
          <cell r="DL483">
            <v>9055724959</v>
          </cell>
          <cell r="DM483" t="str">
            <v>Tracy MacNamara</v>
          </cell>
          <cell r="DN483">
            <v>9055727041</v>
          </cell>
          <cell r="DR483" t="str">
            <v>65 Locke St. S. HAMILTON ON L8P4A3</v>
          </cell>
          <cell r="DS483" t="str">
            <v>65LockeSt.S.HAMILTONONL8P4A3</v>
          </cell>
          <cell r="DT483" t="str">
            <v xml:space="preserve"> </v>
          </cell>
          <cell r="DU483" t="str">
            <v xml:space="preserve"> </v>
          </cell>
          <cell r="DV483" t="str">
            <v xml:space="preserve"> </v>
          </cell>
        </row>
        <row r="484">
          <cell r="DE484">
            <v>2182</v>
          </cell>
          <cell r="DF484" t="str">
            <v>156 THAMES ST S</v>
          </cell>
          <cell r="DG484" t="str">
            <v>INGERSOLL</v>
          </cell>
          <cell r="DH484" t="str">
            <v>ON</v>
          </cell>
          <cell r="DI484" t="str">
            <v>N5C2T4</v>
          </cell>
          <cell r="DJ484">
            <v>42073</v>
          </cell>
          <cell r="DK484" t="str">
            <v>Kerstin Beavis</v>
          </cell>
          <cell r="DL484">
            <v>5194853238</v>
          </cell>
          <cell r="DM484" t="str">
            <v>Joan Todd</v>
          </cell>
          <cell r="DN484">
            <v>5194853687</v>
          </cell>
          <cell r="DR484" t="str">
            <v>156 THAMES ST S INGERSOLL ON N5C2T4</v>
          </cell>
          <cell r="DS484" t="str">
            <v>156THAMESSTSINGERSOLLONN5C2T4</v>
          </cell>
          <cell r="DT484">
            <v>16</v>
          </cell>
          <cell r="DU484" t="str">
            <v xml:space="preserve"> </v>
          </cell>
          <cell r="DV484" t="str">
            <v xml:space="preserve"> </v>
          </cell>
        </row>
        <row r="485">
          <cell r="DE485">
            <v>543</v>
          </cell>
          <cell r="DF485" t="str">
            <v>1610 Kenaston Blvd.</v>
          </cell>
          <cell r="DG485" t="str">
            <v>WINNIPEG</v>
          </cell>
          <cell r="DH485" t="str">
            <v>Manitoba</v>
          </cell>
          <cell r="DI485" t="str">
            <v>R3P0Y4</v>
          </cell>
          <cell r="DJ485">
            <v>42074</v>
          </cell>
          <cell r="DK485" t="str">
            <v>Barbara Tyrchniewicz</v>
          </cell>
          <cell r="DL485">
            <v>2049884212</v>
          </cell>
          <cell r="DM485" t="str">
            <v>Rocchina Conia</v>
          </cell>
          <cell r="DN485">
            <v>2049884137</v>
          </cell>
          <cell r="DR485" t="str">
            <v>1610 Kenaston Blvd. WINNIPEG Manitoba R3P0Y4</v>
          </cell>
          <cell r="DS485" t="str">
            <v>1610KenastonBlvd.WINNIPEGManitobaR3P0Y4</v>
          </cell>
          <cell r="DT485" t="str">
            <v xml:space="preserve"> </v>
          </cell>
          <cell r="DU485" t="str">
            <v xml:space="preserve"> </v>
          </cell>
          <cell r="DV485" t="str">
            <v xml:space="preserve"> </v>
          </cell>
        </row>
        <row r="486">
          <cell r="DE486">
            <v>1362</v>
          </cell>
          <cell r="DF486" t="str">
            <v>6 CHURCH ST W</v>
          </cell>
          <cell r="DG486" t="str">
            <v>ELMIRA</v>
          </cell>
          <cell r="DH486" t="str">
            <v>ON</v>
          </cell>
          <cell r="DI486" t="str">
            <v>N3B1M3</v>
          </cell>
          <cell r="DJ486">
            <v>42074</v>
          </cell>
          <cell r="DK486" t="str">
            <v>Jennifer Boyd</v>
          </cell>
          <cell r="DL486">
            <v>5196691908</v>
          </cell>
          <cell r="DM486" t="str">
            <v>Brad Shantz</v>
          </cell>
          <cell r="DN486">
            <v>5196691571</v>
          </cell>
          <cell r="DR486" t="str">
            <v>6 CHURCH ST W ELMIRA ON N3B1M3</v>
          </cell>
          <cell r="DS486" t="str">
            <v>6CHURCHSTWELMIRAONN3B1M3</v>
          </cell>
          <cell r="DT486">
            <v>22</v>
          </cell>
          <cell r="DU486" t="str">
            <v xml:space="preserve"> </v>
          </cell>
          <cell r="DV486" t="str">
            <v xml:space="preserve"> </v>
          </cell>
        </row>
        <row r="487">
          <cell r="DE487">
            <v>1824</v>
          </cell>
          <cell r="DF487" t="str">
            <v>51 Hanna Ave</v>
          </cell>
          <cell r="DG487" t="str">
            <v>TORONTO</v>
          </cell>
          <cell r="DH487" t="str">
            <v>ON</v>
          </cell>
          <cell r="DI487" t="str">
            <v>M6K3N7</v>
          </cell>
          <cell r="DJ487">
            <v>42074</v>
          </cell>
          <cell r="DK487" t="e">
            <v>#N/A</v>
          </cell>
          <cell r="DL487" t="e">
            <v>#N/A</v>
          </cell>
          <cell r="DM487" t="str">
            <v>Patrizia Bruno</v>
          </cell>
          <cell r="DN487">
            <v>4165352377</v>
          </cell>
          <cell r="DR487" t="str">
            <v>51 Hanna Ave TORONTO ON M6K3N7</v>
          </cell>
          <cell r="DS487" t="str">
            <v>51HannaAveTORONTOONM6K3N7</v>
          </cell>
          <cell r="DT487" t="str">
            <v xml:space="preserve"> </v>
          </cell>
          <cell r="DU487">
            <v>19</v>
          </cell>
          <cell r="DV487">
            <v>4</v>
          </cell>
        </row>
        <row r="488">
          <cell r="DE488">
            <v>2052</v>
          </cell>
          <cell r="DF488" t="str">
            <v>5085 HIGHWAY 69 N</v>
          </cell>
          <cell r="DG488" t="str">
            <v>HANMER</v>
          </cell>
          <cell r="DH488" t="str">
            <v>ON</v>
          </cell>
          <cell r="DI488" t="str">
            <v>P6A4R3</v>
          </cell>
          <cell r="DJ488">
            <v>42074</v>
          </cell>
          <cell r="DK488" t="str">
            <v>Robert Belanger</v>
          </cell>
          <cell r="DL488">
            <v>7059696810</v>
          </cell>
          <cell r="DM488" t="str">
            <v>Chrissy Pilon</v>
          </cell>
          <cell r="DN488">
            <v>7059696807</v>
          </cell>
          <cell r="DR488" t="str">
            <v>5085 HIGHWAY 69 N HANMER ON P6A4R3</v>
          </cell>
          <cell r="DS488" t="str">
            <v>5085HIGHWAY69NHANMERONP6A4R3</v>
          </cell>
          <cell r="DT488" t="str">
            <v xml:space="preserve"> </v>
          </cell>
          <cell r="DU488" t="str">
            <v xml:space="preserve"> </v>
          </cell>
          <cell r="DV488" t="str">
            <v xml:space="preserve"> </v>
          </cell>
        </row>
        <row r="489">
          <cell r="DE489">
            <v>4695</v>
          </cell>
          <cell r="DF489" t="str">
            <v>3002 152nd St.</v>
          </cell>
          <cell r="DG489" t="str">
            <v>SURREY</v>
          </cell>
          <cell r="DH489" t="str">
            <v>British Columbia</v>
          </cell>
          <cell r="DI489" t="str">
            <v>V4P3N7</v>
          </cell>
          <cell r="DJ489">
            <v>42074</v>
          </cell>
          <cell r="DK489" t="str">
            <v>Nick Sekhon</v>
          </cell>
          <cell r="DL489">
            <v>6045423113</v>
          </cell>
          <cell r="DM489" t="str">
            <v>Shareen Abdul-Mumin</v>
          </cell>
          <cell r="DN489">
            <v>6045423117</v>
          </cell>
          <cell r="DR489" t="str">
            <v>3002 152nd St. SURREY British Columbia V4P3N7</v>
          </cell>
          <cell r="DS489" t="str">
            <v>3002152ndSt.SURREYBritishColumbiaV4P3N7</v>
          </cell>
          <cell r="DT489" t="str">
            <v xml:space="preserve"> </v>
          </cell>
          <cell r="DU489" t="str">
            <v xml:space="preserve"> </v>
          </cell>
          <cell r="DV489" t="str">
            <v xml:space="preserve"> </v>
          </cell>
        </row>
        <row r="490">
          <cell r="DE490">
            <v>8500</v>
          </cell>
          <cell r="DF490" t="str">
            <v>4000 WHISTLER WAY-</v>
          </cell>
          <cell r="DG490" t="str">
            <v>WHISTLER</v>
          </cell>
          <cell r="DH490" t="str">
            <v>British Columbia</v>
          </cell>
          <cell r="DI490" t="str">
            <v>V0N1B4</v>
          </cell>
          <cell r="DJ490">
            <v>42074</v>
          </cell>
          <cell r="DK490" t="str">
            <v>Scott Riley</v>
          </cell>
          <cell r="DL490">
            <v>6049385820</v>
          </cell>
          <cell r="DM490" t="str">
            <v>Nancy Beaudette</v>
          </cell>
          <cell r="DN490">
            <v>6049385812</v>
          </cell>
          <cell r="DR490" t="str">
            <v>4000 WHISTLER WAY- WHISTLER British Columbia V0N1B4</v>
          </cell>
          <cell r="DS490" t="str">
            <v>4000WHISTLERWAY-WHISTLERBritishColumbiaV0N1B4</v>
          </cell>
          <cell r="DT490" t="str">
            <v xml:space="preserve"> </v>
          </cell>
          <cell r="DU490" t="str">
            <v xml:space="preserve"> </v>
          </cell>
          <cell r="DV490" t="str">
            <v xml:space="preserve"> </v>
          </cell>
        </row>
        <row r="491">
          <cell r="DE491">
            <v>189</v>
          </cell>
          <cell r="DF491" t="str">
            <v>45 Wicksteed Ave--Unit 10</v>
          </cell>
          <cell r="DG491" t="str">
            <v>TORONTO</v>
          </cell>
          <cell r="DH491" t="str">
            <v>ON</v>
          </cell>
          <cell r="DI491" t="str">
            <v>M4G4H9</v>
          </cell>
          <cell r="DJ491">
            <v>42075</v>
          </cell>
          <cell r="DK491" t="e">
            <v>#N/A</v>
          </cell>
          <cell r="DL491" t="e">
            <v>#N/A</v>
          </cell>
          <cell r="DM491" t="str">
            <v>Denis Seretis</v>
          </cell>
          <cell r="DN491">
            <v>4164251560</v>
          </cell>
          <cell r="DR491" t="str">
            <v>45 Wicksteed Ave--Unit 10 TORONTO ON M4G4H9</v>
          </cell>
          <cell r="DS491" t="str">
            <v>45WicksteedAve--Unit10TORONTOONM4G4H9</v>
          </cell>
          <cell r="DT491" t="str">
            <v xml:space="preserve"> </v>
          </cell>
          <cell r="DU491" t="str">
            <v xml:space="preserve"> </v>
          </cell>
          <cell r="DV491" t="str">
            <v xml:space="preserve"> </v>
          </cell>
        </row>
        <row r="492">
          <cell r="DE492">
            <v>320</v>
          </cell>
          <cell r="DF492" t="str">
            <v>4370 KINGSWAY</v>
          </cell>
          <cell r="DG492" t="str">
            <v>Burnaby</v>
          </cell>
          <cell r="DH492" t="str">
            <v>British Columbia</v>
          </cell>
          <cell r="DI492" t="str">
            <v>V5H4G9</v>
          </cell>
          <cell r="DJ492">
            <v>42075</v>
          </cell>
          <cell r="DK492" t="str">
            <v>Stephen Miles</v>
          </cell>
          <cell r="DL492">
            <v>6046653823</v>
          </cell>
          <cell r="DM492" t="str">
            <v>May Lee</v>
          </cell>
          <cell r="DN492">
            <v>6046653846</v>
          </cell>
          <cell r="DR492" t="str">
            <v>4370 KINGSWAY Burnaby British Columbia V5H4G9</v>
          </cell>
          <cell r="DS492" t="str">
            <v>4370KINGSWAYBurnabyBritishColumbiaV5H4G9</v>
          </cell>
          <cell r="DT492" t="str">
            <v xml:space="preserve"> </v>
          </cell>
          <cell r="DU492" t="str">
            <v xml:space="preserve"> </v>
          </cell>
          <cell r="DV492" t="str">
            <v xml:space="preserve"> </v>
          </cell>
        </row>
        <row r="493">
          <cell r="DE493">
            <v>5030</v>
          </cell>
          <cell r="DF493" t="str">
            <v>2464 BEACON AVE</v>
          </cell>
          <cell r="DG493" t="str">
            <v>SIDNEY</v>
          </cell>
          <cell r="DH493" t="str">
            <v>British Columbia</v>
          </cell>
          <cell r="DI493" t="str">
            <v>V8L1X6</v>
          </cell>
          <cell r="DJ493">
            <v>42075</v>
          </cell>
          <cell r="DK493" t="str">
            <v>Kim Walsh</v>
          </cell>
          <cell r="DL493">
            <v>2506552553</v>
          </cell>
          <cell r="DM493" t="str">
            <v>Chantal Odak</v>
          </cell>
          <cell r="DN493">
            <v>2506552560</v>
          </cell>
          <cell r="DR493" t="str">
            <v>2464 BEACON AVE SIDNEY British Columbia V8L1X6</v>
          </cell>
          <cell r="DS493" t="str">
            <v>2464BEACONAVESIDNEYBritishColumbiaV8L1X6</v>
          </cell>
          <cell r="DT493" t="str">
            <v xml:space="preserve"> </v>
          </cell>
          <cell r="DU493" t="str">
            <v xml:space="preserve"> </v>
          </cell>
          <cell r="DV493" t="str">
            <v xml:space="preserve"> </v>
          </cell>
        </row>
        <row r="494">
          <cell r="DE494">
            <v>5892</v>
          </cell>
          <cell r="DF494" t="str">
            <v>4720 JANE ST N</v>
          </cell>
          <cell r="DG494" t="str">
            <v>North York</v>
          </cell>
          <cell r="DH494" t="str">
            <v>ON</v>
          </cell>
          <cell r="DI494" t="str">
            <v>M3N2L2</v>
          </cell>
          <cell r="DJ494">
            <v>42075</v>
          </cell>
          <cell r="DK494" t="str">
            <v>Pauline De Leon-Hutson</v>
          </cell>
          <cell r="DL494">
            <v>4166614787</v>
          </cell>
          <cell r="DM494" t="str">
            <v>Cristina Di Vittorio</v>
          </cell>
          <cell r="DN494">
            <v>4166614831</v>
          </cell>
          <cell r="DR494" t="str">
            <v>4720 JANE ST N North York ON M3N2L2</v>
          </cell>
          <cell r="DS494" t="str">
            <v>4720JANESTNNorthYorkONM3N2L2</v>
          </cell>
          <cell r="DT494">
            <v>19</v>
          </cell>
          <cell r="DU494" t="str">
            <v xml:space="preserve"> </v>
          </cell>
          <cell r="DV494" t="str">
            <v xml:space="preserve"> </v>
          </cell>
        </row>
        <row r="495">
          <cell r="DE495">
            <v>7582</v>
          </cell>
          <cell r="DF495" t="str">
            <v>552 JAMES ST</v>
          </cell>
          <cell r="DG495" t="str">
            <v>WALLACEBURG</v>
          </cell>
          <cell r="DH495" t="str">
            <v>ON</v>
          </cell>
          <cell r="DI495" t="str">
            <v>N8A2N9</v>
          </cell>
          <cell r="DJ495">
            <v>42075</v>
          </cell>
          <cell r="DK495" t="str">
            <v>Travis Hooper</v>
          </cell>
          <cell r="DL495">
            <v>5196277982</v>
          </cell>
          <cell r="DM495" t="str">
            <v>Christine Ruetz</v>
          </cell>
          <cell r="DN495">
            <v>5196277636</v>
          </cell>
          <cell r="DR495" t="str">
            <v>552 JAMES ST WALLACEBURG ON N8A2N9</v>
          </cell>
          <cell r="DS495" t="str">
            <v>552JAMESSTWALLACEBURGONN8A2N9</v>
          </cell>
          <cell r="DT495">
            <v>1</v>
          </cell>
          <cell r="DU495" t="str">
            <v xml:space="preserve"> </v>
          </cell>
          <cell r="DV495" t="str">
            <v xml:space="preserve"> </v>
          </cell>
        </row>
        <row r="496">
          <cell r="DE496">
            <v>84</v>
          </cell>
          <cell r="DF496" t="str">
            <v>117 CENTRE POINTE DR</v>
          </cell>
          <cell r="DG496" t="str">
            <v>NEPEAN</v>
          </cell>
          <cell r="DH496" t="str">
            <v>ON</v>
          </cell>
          <cell r="DI496" t="str">
            <v>K2G5X3</v>
          </cell>
          <cell r="DJ496">
            <v>42017</v>
          </cell>
          <cell r="DK496" t="str">
            <v>Chris Mcveigh</v>
          </cell>
          <cell r="DL496">
            <v>6137278702</v>
          </cell>
          <cell r="DM496" t="str">
            <v>Matthew Rushton</v>
          </cell>
          <cell r="DN496">
            <v>6137279543</v>
          </cell>
          <cell r="DR496" t="str">
            <v>117 CENTRE POINTE DR NEPEAN ON K2G5X3</v>
          </cell>
          <cell r="DS496" t="str">
            <v>117CENTREPOINTEDRNEPEANONK2G5X3</v>
          </cell>
          <cell r="DT496">
            <v>20</v>
          </cell>
          <cell r="DU496" t="str">
            <v xml:space="preserve"> </v>
          </cell>
          <cell r="DV496" t="str">
            <v xml:space="preserve"> </v>
          </cell>
        </row>
        <row r="497">
          <cell r="DE497">
            <v>724</v>
          </cell>
          <cell r="DF497" t="str">
            <v>5322 DUNDAS ST W-UNIT 3</v>
          </cell>
          <cell r="DG497" t="str">
            <v>ETOBICOKE</v>
          </cell>
          <cell r="DH497" t="str">
            <v>ON</v>
          </cell>
          <cell r="DI497" t="str">
            <v>M9B1B3</v>
          </cell>
          <cell r="DJ497">
            <v>42079</v>
          </cell>
          <cell r="DK497" t="str">
            <v>Annette Stephens</v>
          </cell>
          <cell r="DL497">
            <v>4162315661</v>
          </cell>
          <cell r="DM497" t="str">
            <v>Laura Fagon</v>
          </cell>
          <cell r="DN497">
            <v>4162315670</v>
          </cell>
          <cell r="DR497" t="str">
            <v>5322 DUNDAS ST W-UNIT 3 ETOBICOKE ON M9B1B3</v>
          </cell>
          <cell r="DS497" t="str">
            <v>5322DUNDASSTW-UNIT3ETOBICOKEONM9B1B3</v>
          </cell>
          <cell r="DT497" t="str">
            <v xml:space="preserve"> </v>
          </cell>
          <cell r="DU497" t="str">
            <v xml:space="preserve"> </v>
          </cell>
          <cell r="DV497" t="str">
            <v xml:space="preserve"> </v>
          </cell>
        </row>
        <row r="498">
          <cell r="DE498">
            <v>4662</v>
          </cell>
          <cell r="DF498" t="str">
            <v>55 NORFOLK ST S</v>
          </cell>
          <cell r="DG498" t="str">
            <v>SIMCOE</v>
          </cell>
          <cell r="DH498" t="str">
            <v>ON</v>
          </cell>
          <cell r="DI498" t="str">
            <v>N3Y2W1</v>
          </cell>
          <cell r="DJ498">
            <v>42079</v>
          </cell>
          <cell r="DK498" t="str">
            <v>Scott Dickson</v>
          </cell>
          <cell r="DL498">
            <v>5194283296</v>
          </cell>
          <cell r="DM498" t="str">
            <v>Leslie Burow</v>
          </cell>
          <cell r="DN498">
            <v>5194283814</v>
          </cell>
          <cell r="DR498" t="str">
            <v>55 NORFOLK ST S SIMCOE ON N3Y2W1</v>
          </cell>
          <cell r="DS498" t="str">
            <v>55NORFOLKSTSSIMCOEONN3Y2W1</v>
          </cell>
          <cell r="DT498">
            <v>23</v>
          </cell>
          <cell r="DU498" t="str">
            <v xml:space="preserve"> </v>
          </cell>
          <cell r="DV498" t="str">
            <v xml:space="preserve"> </v>
          </cell>
        </row>
        <row r="499">
          <cell r="DE499">
            <v>8440</v>
          </cell>
          <cell r="DF499" t="str">
            <v>2403 MARINE DR</v>
          </cell>
          <cell r="DG499" t="str">
            <v>WEST VANCOUVER</v>
          </cell>
          <cell r="DH499" t="str">
            <v>British Columbia</v>
          </cell>
          <cell r="DI499" t="str">
            <v>V7V1L3</v>
          </cell>
          <cell r="DJ499">
            <v>42079</v>
          </cell>
          <cell r="DK499" t="str">
            <v>Valentina Swierczynski</v>
          </cell>
          <cell r="DL499">
            <v>6049815042</v>
          </cell>
          <cell r="DM499" t="str">
            <v>Bita Firoozi</v>
          </cell>
          <cell r="DN499">
            <v>6049815070</v>
          </cell>
          <cell r="DR499" t="str">
            <v>2403 MARINE DR WEST VANCOUVER British Columbia V7V1L3</v>
          </cell>
          <cell r="DS499" t="str">
            <v>2403MARINEDRWESTVANCOUVERBritishColumbiaV7V1L3</v>
          </cell>
          <cell r="DT499" t="str">
            <v xml:space="preserve"> </v>
          </cell>
          <cell r="DU499" t="str">
            <v xml:space="preserve"> </v>
          </cell>
          <cell r="DV499" t="str">
            <v xml:space="preserve"> </v>
          </cell>
        </row>
        <row r="500">
          <cell r="DE500">
            <v>16113</v>
          </cell>
          <cell r="DF500" t="str">
            <v>2985 VIRTUAL WAY UNIT 300</v>
          </cell>
          <cell r="DG500" t="str">
            <v>VANCOUVER</v>
          </cell>
          <cell r="DH500" t="str">
            <v>British Columbia</v>
          </cell>
          <cell r="DI500" t="str">
            <v>V5M4X7</v>
          </cell>
          <cell r="DJ500">
            <v>42079</v>
          </cell>
          <cell r="DK500" t="e">
            <v>#N/A</v>
          </cell>
          <cell r="DL500" t="e">
            <v>#N/A</v>
          </cell>
          <cell r="DM500" t="e">
            <v>#N/A</v>
          </cell>
          <cell r="DN500" t="e">
            <v>#N/A</v>
          </cell>
          <cell r="DR500" t="str">
            <v>2985 VIRTUAL WAY UNIT 300 VANCOUVER British Columbia V5M4X7</v>
          </cell>
          <cell r="DS500" t="str">
            <v>2985VIRTUALWAYUNIT300VANCOUVERBritishColumbiaV5M4X7</v>
          </cell>
          <cell r="DT500" t="str">
            <v xml:space="preserve"> </v>
          </cell>
          <cell r="DU500" t="str">
            <v xml:space="preserve"> </v>
          </cell>
          <cell r="DV500" t="str">
            <v xml:space="preserve"> </v>
          </cell>
        </row>
        <row r="501">
          <cell r="DE501">
            <v>1560</v>
          </cell>
          <cell r="DF501" t="str">
            <v>525 Highway 97 South Suite #200</v>
          </cell>
          <cell r="DG501" t="str">
            <v>Kelowna</v>
          </cell>
          <cell r="DH501" t="str">
            <v>British Columbia</v>
          </cell>
          <cell r="DI501" t="str">
            <v>V1Z4C9</v>
          </cell>
          <cell r="DJ501">
            <v>42080</v>
          </cell>
          <cell r="DK501" t="str">
            <v>Adam Williams</v>
          </cell>
          <cell r="DL501">
            <v>7784368587</v>
          </cell>
          <cell r="DM501" t="str">
            <v>Claudel Lajeunesse</v>
          </cell>
          <cell r="DN501">
            <v>7784368581</v>
          </cell>
          <cell r="DR501" t="str">
            <v>525 Highway 97 South Suite #200 Kelowna British Columbia V1Z4C9</v>
          </cell>
          <cell r="DS501" t="str">
            <v>525Highway97SouthSuite#200KelownaBritishColumbiaV1Z4C9</v>
          </cell>
          <cell r="DT501" t="str">
            <v xml:space="preserve"> </v>
          </cell>
          <cell r="DU501" t="str">
            <v xml:space="preserve"> </v>
          </cell>
          <cell r="DV501" t="str">
            <v xml:space="preserve"> </v>
          </cell>
        </row>
        <row r="502">
          <cell r="DE502">
            <v>4202</v>
          </cell>
          <cell r="DF502" t="str">
            <v>545 RYMAL RD E</v>
          </cell>
          <cell r="DG502" t="str">
            <v>HAMILTON</v>
          </cell>
          <cell r="DH502" t="str">
            <v>ON</v>
          </cell>
          <cell r="DI502" t="str">
            <v>L8W0A6</v>
          </cell>
          <cell r="DJ502">
            <v>42080</v>
          </cell>
          <cell r="DK502" t="str">
            <v>Charlene Smoke</v>
          </cell>
          <cell r="DL502">
            <v>9053884368</v>
          </cell>
          <cell r="DM502" t="str">
            <v>Helen Alexandrovich</v>
          </cell>
          <cell r="DN502">
            <v>9053884420</v>
          </cell>
          <cell r="DR502" t="str">
            <v>545 RYMAL RD E HAMILTON ON L8W0A6</v>
          </cell>
          <cell r="DS502" t="str">
            <v>545RYMALRDEHAMILTONONL8W0A6</v>
          </cell>
          <cell r="DT502">
            <v>18</v>
          </cell>
          <cell r="DU502" t="str">
            <v xml:space="preserve"> </v>
          </cell>
          <cell r="DV502" t="str">
            <v xml:space="preserve"> </v>
          </cell>
        </row>
        <row r="503">
          <cell r="DE503">
            <v>6002</v>
          </cell>
          <cell r="DF503" t="str">
            <v>4374 Kingston Road East</v>
          </cell>
          <cell r="DG503" t="str">
            <v>Toronto</v>
          </cell>
          <cell r="DH503" t="str">
            <v>ON</v>
          </cell>
          <cell r="DI503" t="str">
            <v>M1E2M8</v>
          </cell>
          <cell r="DJ503">
            <v>42080</v>
          </cell>
          <cell r="DK503" t="str">
            <v>Stella Medina</v>
          </cell>
          <cell r="DL503">
            <v>4162841550</v>
          </cell>
          <cell r="DM503" t="str">
            <v>Cheryl Sealey</v>
          </cell>
          <cell r="DN503">
            <v>4162841886</v>
          </cell>
          <cell r="DR503" t="str">
            <v>4374 Kingston Road East Toronto ON M1E2M8</v>
          </cell>
          <cell r="DS503" t="str">
            <v>4374KingstonRoadEastTorontoONM1E2M8</v>
          </cell>
          <cell r="DT503" t="str">
            <v xml:space="preserve"> </v>
          </cell>
          <cell r="DU503" t="str">
            <v xml:space="preserve"> </v>
          </cell>
          <cell r="DV503" t="str">
            <v xml:space="preserve"> </v>
          </cell>
        </row>
        <row r="504">
          <cell r="DE504">
            <v>6640</v>
          </cell>
          <cell r="DF504" t="str">
            <v>2381 HASTINGS ST E</v>
          </cell>
          <cell r="DG504" t="str">
            <v>VANCOUVER</v>
          </cell>
          <cell r="DH504" t="str">
            <v>British Columbia</v>
          </cell>
          <cell r="DI504" t="str">
            <v>V5L1V6</v>
          </cell>
          <cell r="DJ504">
            <v>42080</v>
          </cell>
          <cell r="DK504" t="e">
            <v>#N/A</v>
          </cell>
          <cell r="DL504" t="e">
            <v>#N/A</v>
          </cell>
          <cell r="DM504" t="str">
            <v>Alex Noriega</v>
          </cell>
          <cell r="DN504">
            <v>6046650919</v>
          </cell>
          <cell r="DR504" t="str">
            <v>2381 HASTINGS ST E VANCOUVER British Columbia V5L1V6</v>
          </cell>
          <cell r="DS504" t="str">
            <v>2381HASTINGSSTEVANCOUVERBritishColumbiaV5L1V6</v>
          </cell>
          <cell r="DT504" t="str">
            <v xml:space="preserve"> </v>
          </cell>
          <cell r="DU504" t="str">
            <v xml:space="preserve"> </v>
          </cell>
          <cell r="DV504" t="str">
            <v xml:space="preserve"> </v>
          </cell>
        </row>
        <row r="505">
          <cell r="DE505">
            <v>90501</v>
          </cell>
          <cell r="DF505" t="str">
            <v>45 O'connor St. --suite 900</v>
          </cell>
          <cell r="DG505" t="str">
            <v>Ottawa</v>
          </cell>
          <cell r="DH505" t="str">
            <v>ON</v>
          </cell>
          <cell r="DI505" t="str">
            <v>K1P1A4</v>
          </cell>
          <cell r="DJ505">
            <v>42080</v>
          </cell>
          <cell r="DK505" t="e">
            <v>#N/A</v>
          </cell>
          <cell r="DL505" t="e">
            <v>#N/A</v>
          </cell>
          <cell r="DM505" t="e">
            <v>#N/A</v>
          </cell>
          <cell r="DN505" t="e">
            <v>#N/A</v>
          </cell>
          <cell r="DR505" t="str">
            <v>45 O'connor St. --suite 900 Ottawa ON K1P1A4</v>
          </cell>
          <cell r="DS505" t="str">
            <v>45O'connorSt.--suite900OttawaONK1P1A4</v>
          </cell>
          <cell r="DT505" t="str">
            <v xml:space="preserve"> </v>
          </cell>
          <cell r="DU505" t="str">
            <v xml:space="preserve"> </v>
          </cell>
          <cell r="DV505" t="str">
            <v xml:space="preserve"> </v>
          </cell>
        </row>
        <row r="506">
          <cell r="DE506">
            <v>4530</v>
          </cell>
          <cell r="DF506" t="str">
            <v>550 VICTORIA ST</v>
          </cell>
          <cell r="DG506" t="str">
            <v>PRINCE GEORGE</v>
          </cell>
          <cell r="DH506" t="str">
            <v>British Columbia</v>
          </cell>
          <cell r="DI506" t="str">
            <v>V2L2K1</v>
          </cell>
          <cell r="DJ506">
            <v>42081</v>
          </cell>
          <cell r="DK506" t="str">
            <v>Scott Hart</v>
          </cell>
          <cell r="DL506">
            <v>2509604500</v>
          </cell>
          <cell r="DM506" t="str">
            <v>Rob Koepke</v>
          </cell>
          <cell r="DN506">
            <v>2509604518</v>
          </cell>
          <cell r="DR506" t="str">
            <v>550 VICTORIA ST PRINCE GEORGE British Columbia V2L2K1</v>
          </cell>
          <cell r="DS506" t="str">
            <v>550VICTORIASTPRINCEGEORGEBritishColumbiaV2L2K1</v>
          </cell>
          <cell r="DT506" t="str">
            <v xml:space="preserve"> </v>
          </cell>
          <cell r="DU506" t="str">
            <v xml:space="preserve"> </v>
          </cell>
          <cell r="DV506" t="str">
            <v xml:space="preserve"> </v>
          </cell>
        </row>
        <row r="507">
          <cell r="DE507">
            <v>362</v>
          </cell>
          <cell r="DF507" t="str">
            <v>4310 ONTARIO ST</v>
          </cell>
          <cell r="DG507" t="str">
            <v>BEAMSVILLE</v>
          </cell>
          <cell r="DH507" t="str">
            <v>ON</v>
          </cell>
          <cell r="DI507" t="str">
            <v>L0R1B0</v>
          </cell>
          <cell r="DJ507">
            <v>42081</v>
          </cell>
          <cell r="DK507" t="str">
            <v>Matt Kalagian</v>
          </cell>
          <cell r="DL507">
            <v>9055638064</v>
          </cell>
          <cell r="DM507" t="str">
            <v>Darlene Bell</v>
          </cell>
          <cell r="DN507">
            <v>9055638727</v>
          </cell>
          <cell r="DR507" t="str">
            <v>4310 ONTARIO ST BEAMSVILLE ON L0R1B0</v>
          </cell>
          <cell r="DS507" t="str">
            <v>4310ONTARIOSTBEAMSVILLEONL0R1B0</v>
          </cell>
          <cell r="DT507" t="str">
            <v xml:space="preserve"> </v>
          </cell>
          <cell r="DU507" t="str">
            <v xml:space="preserve"> </v>
          </cell>
          <cell r="DV507" t="str">
            <v xml:space="preserve"> </v>
          </cell>
        </row>
        <row r="508">
          <cell r="DE508">
            <v>913</v>
          </cell>
          <cell r="DF508" t="str">
            <v>539 Holland Street West</v>
          </cell>
          <cell r="DG508" t="str">
            <v>Bradford</v>
          </cell>
          <cell r="DH508" t="str">
            <v>ON</v>
          </cell>
          <cell r="DI508" t="str">
            <v>L3Z0C1</v>
          </cell>
          <cell r="DJ508">
            <v>42081</v>
          </cell>
          <cell r="DK508" t="e">
            <v>#N/A</v>
          </cell>
          <cell r="DL508" t="e">
            <v>#N/A</v>
          </cell>
          <cell r="DM508" t="str">
            <v>Tonia Cunsolo</v>
          </cell>
          <cell r="DN508">
            <v>9057755248</v>
          </cell>
          <cell r="DR508" t="str">
            <v>539 Holland Street West Bradford ON L3Z0C1</v>
          </cell>
          <cell r="DS508" t="str">
            <v>539HollandStreetWestBradfordONL3Z0C1</v>
          </cell>
          <cell r="DT508" t="str">
            <v xml:space="preserve"> </v>
          </cell>
          <cell r="DU508" t="str">
            <v xml:space="preserve"> </v>
          </cell>
          <cell r="DV508" t="str">
            <v xml:space="preserve"> </v>
          </cell>
        </row>
        <row r="509">
          <cell r="DE509">
            <v>1722</v>
          </cell>
          <cell r="DF509" t="str">
            <v>43 MAIN ST</v>
          </cell>
          <cell r="DG509" t="str">
            <v>GRAND VALLEY</v>
          </cell>
          <cell r="DH509" t="str">
            <v>ON</v>
          </cell>
          <cell r="DI509" t="str">
            <v>L0N1G0</v>
          </cell>
          <cell r="DJ509">
            <v>42081</v>
          </cell>
          <cell r="DK509" t="e">
            <v>#N/A</v>
          </cell>
          <cell r="DL509" t="e">
            <v>#N/A</v>
          </cell>
          <cell r="DM509" t="e">
            <v>#N/A</v>
          </cell>
          <cell r="DN509" t="e">
            <v>#N/A</v>
          </cell>
          <cell r="DR509" t="str">
            <v>43 MAIN ST GRAND VALLEY ON L0N1G0</v>
          </cell>
          <cell r="DS509" t="str">
            <v>43MAINSTGRANDVALLEYONL0N1G0</v>
          </cell>
          <cell r="DT509" t="str">
            <v xml:space="preserve"> </v>
          </cell>
          <cell r="DU509" t="str">
            <v xml:space="preserve"> </v>
          </cell>
          <cell r="DV509" t="str">
            <v xml:space="preserve"> </v>
          </cell>
        </row>
        <row r="510">
          <cell r="DE510">
            <v>2165</v>
          </cell>
          <cell r="DF510" t="str">
            <v>2320 KINGSWAY VANCOUVER BC Canada V5R 5G9</v>
          </cell>
          <cell r="DG510" t="str">
            <v>Vancouver</v>
          </cell>
          <cell r="DH510" t="str">
            <v>British Columbia</v>
          </cell>
          <cell r="DI510">
            <v>0</v>
          </cell>
          <cell r="DJ510">
            <v>42081</v>
          </cell>
          <cell r="DK510" t="str">
            <v>Deane Susi</v>
          </cell>
          <cell r="DL510">
            <v>6042358038</v>
          </cell>
          <cell r="DM510" t="str">
            <v>Mohammed Lateef</v>
          </cell>
          <cell r="DN510">
            <v>6042358040</v>
          </cell>
          <cell r="DR510" t="str">
            <v>2320 KINGSWAY VANCOUVER BC Canada V5R 5G9 Vancouver British Columbia 0</v>
          </cell>
          <cell r="DS510" t="str">
            <v>2320KINGSWAYVANCOUVERBCCanadaV5R5G9VancouverBritishColumbia0</v>
          </cell>
          <cell r="DT510" t="str">
            <v xml:space="preserve"> </v>
          </cell>
          <cell r="DU510" t="str">
            <v xml:space="preserve"> </v>
          </cell>
          <cell r="DV510" t="str">
            <v xml:space="preserve"> </v>
          </cell>
        </row>
        <row r="511">
          <cell r="DE511">
            <v>7287</v>
          </cell>
          <cell r="DF511" t="str">
            <v>1700 CORYDON AVE SUITE #100</v>
          </cell>
          <cell r="DG511" t="str">
            <v>WINNIPEG</v>
          </cell>
          <cell r="DH511" t="str">
            <v>Manitoba</v>
          </cell>
          <cell r="DI511" t="str">
            <v>R3N0K1</v>
          </cell>
          <cell r="DJ511">
            <v>42081</v>
          </cell>
          <cell r="DK511" t="str">
            <v>Carla Anjos</v>
          </cell>
          <cell r="DL511">
            <v>2049886103</v>
          </cell>
          <cell r="DM511" t="str">
            <v>Nicole Denny</v>
          </cell>
          <cell r="DN511">
            <v>2049885768</v>
          </cell>
          <cell r="DR511" t="str">
            <v>1700 CORYDON AVE SUITE #100 WINNIPEG Manitoba R3N0K1</v>
          </cell>
          <cell r="DS511" t="str">
            <v>1700CORYDONAVESUITE#100WINNIPEGManitobaR3N0K1</v>
          </cell>
          <cell r="DT511" t="str">
            <v xml:space="preserve"> </v>
          </cell>
          <cell r="DU511" t="str">
            <v xml:space="preserve"> </v>
          </cell>
          <cell r="DV511" t="str">
            <v xml:space="preserve"> </v>
          </cell>
        </row>
        <row r="512">
          <cell r="DE512">
            <v>1256</v>
          </cell>
          <cell r="DF512" t="str">
            <v>405 Bayfield Street</v>
          </cell>
          <cell r="DG512" t="str">
            <v>Barrie</v>
          </cell>
          <cell r="DH512" t="str">
            <v>ON</v>
          </cell>
          <cell r="DI512" t="str">
            <v>L4M3C5</v>
          </cell>
          <cell r="DJ512">
            <v>42082</v>
          </cell>
          <cell r="DK512" t="e">
            <v>#N/A</v>
          </cell>
          <cell r="DL512" t="e">
            <v>#N/A</v>
          </cell>
          <cell r="DM512" t="str">
            <v>Marissa Marcotte</v>
          </cell>
          <cell r="DN512">
            <v>7057285325</v>
          </cell>
          <cell r="DR512" t="str">
            <v>405 Bayfield Street Barrie ON L4M3C5</v>
          </cell>
          <cell r="DS512" t="str">
            <v>405BayfieldStreetBarrieONL4M3C5</v>
          </cell>
          <cell r="DT512" t="str">
            <v xml:space="preserve"> </v>
          </cell>
          <cell r="DU512" t="str">
            <v xml:space="preserve"> </v>
          </cell>
          <cell r="DV512" t="str">
            <v xml:space="preserve"> </v>
          </cell>
        </row>
        <row r="513">
          <cell r="DE513">
            <v>1278</v>
          </cell>
          <cell r="DF513" t="str">
            <v>2288 WHATCOM RD</v>
          </cell>
          <cell r="DG513" t="str">
            <v>ABBOTSFORD</v>
          </cell>
          <cell r="DH513" t="str">
            <v>British Columbia</v>
          </cell>
          <cell r="DI513" t="str">
            <v>V3G0C1</v>
          </cell>
          <cell r="DJ513">
            <v>42082</v>
          </cell>
          <cell r="DK513" t="str">
            <v>Melina Gutierrez</v>
          </cell>
          <cell r="DL513">
            <v>6047553327</v>
          </cell>
          <cell r="DM513" t="str">
            <v>Cheryl Tall</v>
          </cell>
          <cell r="DN513">
            <v>6047552450</v>
          </cell>
          <cell r="DR513" t="str">
            <v>2288 WHATCOM RD ABBOTSFORD British Columbia V3G0C1</v>
          </cell>
          <cell r="DS513" t="str">
            <v>2288WHATCOMRDABBOTSFORDBritishColumbiaV3G0C1</v>
          </cell>
          <cell r="DT513" t="str">
            <v xml:space="preserve"> </v>
          </cell>
          <cell r="DU513" t="str">
            <v xml:space="preserve"> </v>
          </cell>
          <cell r="DV513" t="str">
            <v xml:space="preserve"> </v>
          </cell>
        </row>
        <row r="514">
          <cell r="DE514">
            <v>1783</v>
          </cell>
          <cell r="DF514" t="str">
            <v>5345 Fernbank Rd, RR 1</v>
          </cell>
          <cell r="DG514" t="str">
            <v>Ottawa</v>
          </cell>
          <cell r="DH514" t="str">
            <v>ON</v>
          </cell>
          <cell r="DI514" t="str">
            <v>K2S0T7</v>
          </cell>
          <cell r="DJ514">
            <v>42082</v>
          </cell>
          <cell r="DK514" t="str">
            <v>Erin Craig</v>
          </cell>
          <cell r="DL514">
            <v>6132714076</v>
          </cell>
          <cell r="DM514" t="str">
            <v>Tracy Norris</v>
          </cell>
          <cell r="DN514">
            <v>6132714077</v>
          </cell>
          <cell r="DR514" t="str">
            <v>5345 Fernbank Rd, RR 1 Ottawa ON K2S0T7</v>
          </cell>
          <cell r="DS514" t="str">
            <v>5345FernbankRd,RR1OttawaONK2S0T7</v>
          </cell>
          <cell r="DT514" t="str">
            <v xml:space="preserve"> </v>
          </cell>
          <cell r="DU514" t="str">
            <v xml:space="preserve"> </v>
          </cell>
          <cell r="DV514" t="str">
            <v xml:space="preserve"> </v>
          </cell>
        </row>
        <row r="515">
          <cell r="DE515">
            <v>16258</v>
          </cell>
          <cell r="DF515" t="str">
            <v>610 SIXTH ST SUITE 201</v>
          </cell>
          <cell r="DG515" t="str">
            <v>New Westminster</v>
          </cell>
          <cell r="DH515" t="str">
            <v>British Columbia</v>
          </cell>
          <cell r="DI515" t="str">
            <v>V3L3C2</v>
          </cell>
          <cell r="DJ515">
            <v>42082</v>
          </cell>
          <cell r="DK515" t="e">
            <v>#N/A</v>
          </cell>
          <cell r="DL515" t="e">
            <v>#N/A</v>
          </cell>
          <cell r="DM515" t="e">
            <v>#N/A</v>
          </cell>
          <cell r="DN515" t="e">
            <v>#N/A</v>
          </cell>
          <cell r="DR515" t="str">
            <v>610 SIXTH ST SUITE 201 New Westminster British Columbia V3L3C2</v>
          </cell>
          <cell r="DS515" t="str">
            <v>610SIXTHSTSUITE201NewWestminsterBritishColumbiaV3L3C2</v>
          </cell>
          <cell r="DT515" t="str">
            <v xml:space="preserve"> </v>
          </cell>
          <cell r="DU515" t="str">
            <v xml:space="preserve"> </v>
          </cell>
          <cell r="DV515" t="str">
            <v xml:space="preserve"> </v>
          </cell>
        </row>
        <row r="516">
          <cell r="DE516">
            <v>1834</v>
          </cell>
          <cell r="DF516" t="str">
            <v>51 Mountainash Rd, Unit #1</v>
          </cell>
          <cell r="DG516" t="str">
            <v>Brampton</v>
          </cell>
          <cell r="DH516" t="str">
            <v>ON</v>
          </cell>
          <cell r="DI516" t="str">
            <v>L6R1W4</v>
          </cell>
          <cell r="DJ516">
            <v>42086</v>
          </cell>
          <cell r="DK516" t="e">
            <v>#N/A</v>
          </cell>
          <cell r="DL516" t="e">
            <v>#N/A</v>
          </cell>
          <cell r="DM516" t="str">
            <v>Nadia Ranger</v>
          </cell>
          <cell r="DN516">
            <v>9057904096</v>
          </cell>
          <cell r="DR516" t="str">
            <v>51 Mountainash Rd, Unit #1 Brampton ON L6R1W4</v>
          </cell>
          <cell r="DS516" t="str">
            <v>51MountainashRd,Unit#1BramptonONL6R1W4</v>
          </cell>
          <cell r="DT516" t="str">
            <v xml:space="preserve"> </v>
          </cell>
          <cell r="DU516" t="str">
            <v xml:space="preserve"> </v>
          </cell>
          <cell r="DV516" t="str">
            <v xml:space="preserve"> </v>
          </cell>
        </row>
        <row r="517">
          <cell r="DE517">
            <v>3280</v>
          </cell>
          <cell r="DF517" t="str">
            <v>626 6TH AVE</v>
          </cell>
          <cell r="DG517" t="str">
            <v>NEW WESTMINSTER</v>
          </cell>
          <cell r="DH517" t="str">
            <v>British Columbia</v>
          </cell>
          <cell r="DI517" t="str">
            <v>V3M6Z2</v>
          </cell>
          <cell r="DJ517">
            <v>42086</v>
          </cell>
          <cell r="DK517" t="str">
            <v>Peter Zivanovic</v>
          </cell>
          <cell r="DL517">
            <v>6046650445</v>
          </cell>
          <cell r="DM517" t="str">
            <v>Dorette Jackson</v>
          </cell>
          <cell r="DN517">
            <v>6046650222</v>
          </cell>
          <cell r="DR517" t="str">
            <v>626 6TH AVE NEW WESTMINSTER British Columbia V3M6Z2</v>
          </cell>
          <cell r="DS517" t="str">
            <v>6266THAVENEWWESTMINSTERBritishColumbiaV3M6Z2</v>
          </cell>
          <cell r="DT517" t="str">
            <v xml:space="preserve"> </v>
          </cell>
          <cell r="DU517" t="str">
            <v xml:space="preserve"> </v>
          </cell>
          <cell r="DV517" t="str">
            <v xml:space="preserve"> </v>
          </cell>
        </row>
        <row r="518">
          <cell r="DE518">
            <v>6800</v>
          </cell>
          <cell r="DF518" t="str">
            <v>2208 WEST 41TH AVE</v>
          </cell>
          <cell r="DG518" t="str">
            <v>VANCOUVER</v>
          </cell>
          <cell r="DH518" t="str">
            <v>British Columbia</v>
          </cell>
          <cell r="DI518" t="str">
            <v>V6M1Z8</v>
          </cell>
          <cell r="DJ518">
            <v>42086</v>
          </cell>
          <cell r="DK518" t="str">
            <v>Oly Hatzis</v>
          </cell>
          <cell r="DL518">
            <v>6046650531</v>
          </cell>
          <cell r="DM518" t="str">
            <v>Jo-Mary Copland</v>
          </cell>
          <cell r="DN518">
            <v>6046650535</v>
          </cell>
          <cell r="DR518" t="str">
            <v>2208 WEST 41TH AVE VANCOUVER British Columbia V6M1Z8</v>
          </cell>
          <cell r="DS518" t="str">
            <v>2208WEST41THAVEVANCOUVERBritishColumbiaV6M1Z8</v>
          </cell>
          <cell r="DT518" t="str">
            <v xml:space="preserve"> </v>
          </cell>
          <cell r="DU518" t="str">
            <v xml:space="preserve"> </v>
          </cell>
          <cell r="DV518" t="str">
            <v xml:space="preserve"> </v>
          </cell>
        </row>
        <row r="519">
          <cell r="DE519">
            <v>6832</v>
          </cell>
          <cell r="DF519" t="str">
            <v>2900 WARDEN AVE</v>
          </cell>
          <cell r="DG519" t="str">
            <v>SCARBOROUGH</v>
          </cell>
          <cell r="DH519" t="str">
            <v>ON</v>
          </cell>
          <cell r="DI519" t="str">
            <v>M1W2S8</v>
          </cell>
          <cell r="DJ519">
            <v>42086</v>
          </cell>
          <cell r="DK519" t="str">
            <v>Sunila Naseem</v>
          </cell>
          <cell r="DL519">
            <v>9058395152</v>
          </cell>
          <cell r="DM519" t="str">
            <v>Oi Lin Cindy Wong</v>
          </cell>
          <cell r="DN519">
            <v>4164971162</v>
          </cell>
          <cell r="DR519" t="str">
            <v>2900 WARDEN AVE SCARBOROUGH ON M1W2S8</v>
          </cell>
          <cell r="DS519" t="str">
            <v>2900WARDENAVESCARBOROUGHONM1W2S8</v>
          </cell>
          <cell r="DT519">
            <v>34</v>
          </cell>
          <cell r="DU519" t="str">
            <v xml:space="preserve"> </v>
          </cell>
          <cell r="DV519" t="str">
            <v xml:space="preserve"> </v>
          </cell>
        </row>
        <row r="520">
          <cell r="DE520">
            <v>732</v>
          </cell>
          <cell r="DF520" t="str">
            <v>400 SANDWICH ST S</v>
          </cell>
          <cell r="DG520" t="str">
            <v>AMHERSTBURG</v>
          </cell>
          <cell r="DH520" t="str">
            <v>ON</v>
          </cell>
          <cell r="DI520" t="str">
            <v>N9V3L4</v>
          </cell>
          <cell r="DJ520">
            <v>42087</v>
          </cell>
          <cell r="DK520" t="str">
            <v>Chad Holmes</v>
          </cell>
          <cell r="DL520">
            <v>5197366688</v>
          </cell>
          <cell r="DM520" t="str">
            <v>Guida Neves</v>
          </cell>
          <cell r="DN520">
            <v>5199792298</v>
          </cell>
          <cell r="DR520" t="str">
            <v>400 SANDWICH ST S AMHERSTBURG ON N9V3L4</v>
          </cell>
          <cell r="DS520" t="str">
            <v>400SANDWICHSTSAMHERSTBURGONN9V3L4</v>
          </cell>
          <cell r="DT520">
            <v>15</v>
          </cell>
          <cell r="DU520" t="str">
            <v xml:space="preserve"> </v>
          </cell>
          <cell r="DV520" t="str">
            <v xml:space="preserve"> </v>
          </cell>
        </row>
        <row r="521">
          <cell r="DE521">
            <v>1146</v>
          </cell>
          <cell r="DF521" t="str">
            <v>5 Collier St - 2nd Flr</v>
          </cell>
          <cell r="DG521" t="str">
            <v>Barrie</v>
          </cell>
          <cell r="DH521" t="str">
            <v>ON</v>
          </cell>
          <cell r="DI521" t="str">
            <v>L4M1G4</v>
          </cell>
          <cell r="DJ521">
            <v>42087</v>
          </cell>
          <cell r="DK521" t="e">
            <v>#N/A</v>
          </cell>
          <cell r="DL521" t="e">
            <v>#N/A</v>
          </cell>
          <cell r="DM521" t="e">
            <v>#N/A</v>
          </cell>
          <cell r="DN521" t="e">
            <v>#N/A</v>
          </cell>
          <cell r="DR521" t="str">
            <v>5 Collier St - 2nd Flr Barrie ON L4M1G4</v>
          </cell>
          <cell r="DS521" t="str">
            <v>5CollierSt-2ndFlrBarrieONL4M1G4</v>
          </cell>
          <cell r="DT521" t="str">
            <v xml:space="preserve"> </v>
          </cell>
          <cell r="DU521" t="str">
            <v xml:space="preserve"> </v>
          </cell>
          <cell r="DV521" t="str">
            <v xml:space="preserve"> </v>
          </cell>
        </row>
        <row r="522">
          <cell r="DE522">
            <v>2370</v>
          </cell>
          <cell r="DF522" t="str">
            <v>20678 Willoughby Town Centre,Drive Bldg B</v>
          </cell>
          <cell r="DG522" t="str">
            <v>Langly</v>
          </cell>
          <cell r="DH522" t="str">
            <v>British Columbia</v>
          </cell>
          <cell r="DI522" t="str">
            <v>T2P1C9</v>
          </cell>
          <cell r="DJ522">
            <v>42087</v>
          </cell>
          <cell r="DK522" t="str">
            <v>Stephen Pulham</v>
          </cell>
          <cell r="DL522">
            <v>7787775515</v>
          </cell>
          <cell r="DM522" t="str">
            <v>Kelsey Albinet</v>
          </cell>
          <cell r="DN522">
            <v>7787775516</v>
          </cell>
          <cell r="DR522" t="str">
            <v>20678 Willoughby Town Centre,Drive Bldg B Langly British Columbia T2P1C9</v>
          </cell>
          <cell r="DS522" t="str">
            <v>20678WilloughbyTownCentre,DriveBldgBLanglyBritishColumbiaT2P1C9</v>
          </cell>
          <cell r="DT522" t="str">
            <v xml:space="preserve"> </v>
          </cell>
          <cell r="DU522" t="str">
            <v xml:space="preserve"> </v>
          </cell>
          <cell r="DV522" t="str">
            <v xml:space="preserve"> </v>
          </cell>
        </row>
        <row r="523">
          <cell r="DE523">
            <v>4242</v>
          </cell>
          <cell r="DF523" t="str">
            <v>380 Scott St</v>
          </cell>
          <cell r="DG523" t="str">
            <v>ST CATHARINES</v>
          </cell>
          <cell r="DH523" t="str">
            <v>ON</v>
          </cell>
          <cell r="DI523" t="str">
            <v>L2M3W4</v>
          </cell>
          <cell r="DJ523">
            <v>42087</v>
          </cell>
          <cell r="DK523" t="str">
            <v>Becky Bodden</v>
          </cell>
          <cell r="DL523">
            <v>9059344407</v>
          </cell>
          <cell r="DM523" t="str">
            <v>Dianne Climenhage</v>
          </cell>
          <cell r="DN523">
            <v>9059344870</v>
          </cell>
          <cell r="DR523" t="str">
            <v>380 Scott St ST CATHARINES ON L2M3W4</v>
          </cell>
          <cell r="DS523" t="str">
            <v>380ScottStSTCATHARINESONL2M3W4</v>
          </cell>
          <cell r="DT523">
            <v>30</v>
          </cell>
          <cell r="DU523" t="str">
            <v xml:space="preserve"> </v>
          </cell>
          <cell r="DV523" t="str">
            <v xml:space="preserve"> </v>
          </cell>
        </row>
        <row r="524">
          <cell r="DE524">
            <v>4800</v>
          </cell>
          <cell r="DF524" t="str">
            <v>6400 NO 3 RD</v>
          </cell>
          <cell r="DG524" t="str">
            <v>RICHMOND</v>
          </cell>
          <cell r="DH524" t="str">
            <v>British Columbia</v>
          </cell>
          <cell r="DI524" t="str">
            <v>V6Y2C2</v>
          </cell>
          <cell r="DJ524">
            <v>42087</v>
          </cell>
          <cell r="DK524" t="str">
            <v>Virginia Chow</v>
          </cell>
          <cell r="DL524">
            <v>6046653243</v>
          </cell>
          <cell r="DM524" t="str">
            <v>Jesse Vartiainen</v>
          </cell>
          <cell r="DN524">
            <v>6046656749</v>
          </cell>
          <cell r="DR524" t="str">
            <v>6400 NO 3 RD RICHMOND British Columbia V6Y2C2</v>
          </cell>
          <cell r="DS524" t="str">
            <v>6400NO3RDRICHMONDBritishColumbiaV6Y2C2</v>
          </cell>
          <cell r="DT524" t="str">
            <v xml:space="preserve"> </v>
          </cell>
          <cell r="DU524" t="str">
            <v xml:space="preserve"> </v>
          </cell>
          <cell r="DV524" t="str">
            <v xml:space="preserve"> </v>
          </cell>
        </row>
        <row r="525">
          <cell r="DE525">
            <v>7360</v>
          </cell>
          <cell r="DF525" t="str">
            <v>650 WEST 41ST AVE</v>
          </cell>
          <cell r="DG525" t="str">
            <v>VANCOUVER</v>
          </cell>
          <cell r="DH525" t="str">
            <v>British Columbia</v>
          </cell>
          <cell r="DI525" t="str">
            <v>V5Z2M9</v>
          </cell>
          <cell r="DJ525">
            <v>42088</v>
          </cell>
          <cell r="DK525" t="str">
            <v>Bob Yau</v>
          </cell>
          <cell r="DL525">
            <v>6046653171</v>
          </cell>
          <cell r="DM525" t="str">
            <v>Yvonne Kwan</v>
          </cell>
          <cell r="DN525">
            <v>6046650108</v>
          </cell>
          <cell r="DR525" t="str">
            <v>650 WEST 41ST AVE VANCOUVER British Columbia V5Z2M9</v>
          </cell>
          <cell r="DS525" t="str">
            <v>650WEST41STAVEVANCOUVERBritishColumbiaV5Z2M9</v>
          </cell>
          <cell r="DT525" t="str">
            <v xml:space="preserve"> </v>
          </cell>
          <cell r="DU525" t="str">
            <v xml:space="preserve"> </v>
          </cell>
          <cell r="DV525" t="str">
            <v xml:space="preserve"> </v>
          </cell>
        </row>
        <row r="526">
          <cell r="DE526">
            <v>533</v>
          </cell>
          <cell r="DF526" t="str">
            <v>361 Cornwall Rd. --unit 107</v>
          </cell>
          <cell r="DG526" t="str">
            <v>OAKVILLE</v>
          </cell>
          <cell r="DH526" t="str">
            <v>ON</v>
          </cell>
          <cell r="DI526" t="str">
            <v>L6J7Z5</v>
          </cell>
          <cell r="DJ526">
            <v>42088</v>
          </cell>
          <cell r="DK526" t="str">
            <v>Salman Deshmukh</v>
          </cell>
          <cell r="DL526">
            <v>9058156655</v>
          </cell>
          <cell r="DM526" t="str">
            <v>Jonathan Moodie</v>
          </cell>
          <cell r="DN526">
            <v>9058156658</v>
          </cell>
          <cell r="DR526" t="str">
            <v>361 Cornwall Rd. --unit 107 OAKVILLE ON L6J7Z5</v>
          </cell>
          <cell r="DS526" t="str">
            <v>361CornwallRd.--unit107OAKVILLEONL6J7Z5</v>
          </cell>
          <cell r="DT526" t="str">
            <v xml:space="preserve"> </v>
          </cell>
          <cell r="DU526" t="str">
            <v xml:space="preserve"> </v>
          </cell>
          <cell r="DV526" t="str">
            <v xml:space="preserve"> </v>
          </cell>
        </row>
        <row r="527">
          <cell r="DE527">
            <v>1360</v>
          </cell>
          <cell r="DF527" t="str">
            <v>2 CRANBROOK ST</v>
          </cell>
          <cell r="DG527" t="str">
            <v>Cranbrook</v>
          </cell>
          <cell r="DH527" t="str">
            <v>British Columbia</v>
          </cell>
          <cell r="DI527" t="str">
            <v>V1C3P6</v>
          </cell>
          <cell r="DJ527">
            <v>42088</v>
          </cell>
          <cell r="DK527" t="str">
            <v>Maureen Foxworthy</v>
          </cell>
          <cell r="DL527">
            <v>2504260309</v>
          </cell>
          <cell r="DM527" t="str">
            <v>Shannon Muhlig</v>
          </cell>
          <cell r="DN527">
            <v>2504260355</v>
          </cell>
          <cell r="DR527" t="str">
            <v>2 CRANBROOK ST Cranbrook British Columbia V1C3P6</v>
          </cell>
          <cell r="DS527" t="str">
            <v>2CRANBROOKSTCranbrookBritishColumbiaV1C3P6</v>
          </cell>
          <cell r="DT527" t="str">
            <v xml:space="preserve"> </v>
          </cell>
          <cell r="DU527" t="str">
            <v xml:space="preserve"> </v>
          </cell>
          <cell r="DV527" t="str">
            <v xml:space="preserve"> </v>
          </cell>
        </row>
        <row r="528">
          <cell r="DE528">
            <v>1592</v>
          </cell>
          <cell r="DF528" t="str">
            <v>343 Scott St</v>
          </cell>
          <cell r="DG528" t="str">
            <v>Fort Frances</v>
          </cell>
          <cell r="DH528" t="str">
            <v>ON</v>
          </cell>
          <cell r="DI528" t="str">
            <v/>
          </cell>
          <cell r="DJ528">
            <v>42088</v>
          </cell>
          <cell r="DK528" t="str">
            <v>Heather Johnson</v>
          </cell>
          <cell r="DL528">
            <v>8072747175</v>
          </cell>
          <cell r="DM528" t="str">
            <v>Susan Carmody</v>
          </cell>
          <cell r="DN528">
            <v>8072742046</v>
          </cell>
          <cell r="DR528" t="str">
            <v xml:space="preserve">343 Scott St Fort Frances ON </v>
          </cell>
          <cell r="DS528" t="str">
            <v>343ScottStFortFrancesON</v>
          </cell>
          <cell r="DT528" t="str">
            <v xml:space="preserve"> </v>
          </cell>
          <cell r="DU528" t="str">
            <v xml:space="preserve"> </v>
          </cell>
          <cell r="DV528" t="str">
            <v xml:space="preserve"> </v>
          </cell>
        </row>
        <row r="529">
          <cell r="DE529">
            <v>3172</v>
          </cell>
          <cell r="DF529" t="str">
            <v>4751 STEELES AVE E</v>
          </cell>
          <cell r="DG529" t="str">
            <v>SCARBOROUGH</v>
          </cell>
          <cell r="DH529" t="str">
            <v>ON</v>
          </cell>
          <cell r="DI529" t="str">
            <v>M1V4S5</v>
          </cell>
          <cell r="DJ529">
            <v>42088</v>
          </cell>
          <cell r="DK529" t="str">
            <v>So Ting Cherry Lee</v>
          </cell>
          <cell r="DL529">
            <v>4164126986</v>
          </cell>
          <cell r="DM529" t="str">
            <v>Joyce Lo</v>
          </cell>
          <cell r="DN529">
            <v>4164126917</v>
          </cell>
          <cell r="DR529" t="str">
            <v>4751 STEELES AVE E SCARBOROUGH ON M1V4S5</v>
          </cell>
          <cell r="DS529" t="str">
            <v>4751STEELESAVEESCARBOROUGHONM1V4S5</v>
          </cell>
          <cell r="DT529">
            <v>9</v>
          </cell>
          <cell r="DU529" t="str">
            <v xml:space="preserve"> </v>
          </cell>
          <cell r="DV529" t="str">
            <v xml:space="preserve"> </v>
          </cell>
        </row>
        <row r="530">
          <cell r="DE530">
            <v>2982</v>
          </cell>
          <cell r="DF530" t="str">
            <v>47 MAIN ST N</v>
          </cell>
          <cell r="DG530" t="str">
            <v>MARKHAM</v>
          </cell>
          <cell r="DH530" t="str">
            <v>ON</v>
          </cell>
          <cell r="DI530" t="str">
            <v>L3P1X3</v>
          </cell>
          <cell r="DJ530">
            <v>42089</v>
          </cell>
          <cell r="DK530" t="str">
            <v>Tina Chow</v>
          </cell>
          <cell r="DL530">
            <v>9052942083</v>
          </cell>
          <cell r="DM530" t="str">
            <v>Chris Chan</v>
          </cell>
          <cell r="DN530">
            <v>9052942533</v>
          </cell>
          <cell r="DR530" t="str">
            <v>47 MAIN ST N MARKHAM ON L3P1X3</v>
          </cell>
          <cell r="DS530" t="str">
            <v>47MAINSTNMARKHAMONL3P1X3</v>
          </cell>
          <cell r="DT530">
            <v>22</v>
          </cell>
          <cell r="DU530">
            <v>1</v>
          </cell>
          <cell r="DV530">
            <v>1</v>
          </cell>
        </row>
        <row r="531">
          <cell r="DE531">
            <v>6160</v>
          </cell>
          <cell r="DF531" t="str">
            <v>6505 FRASER ST</v>
          </cell>
          <cell r="DG531" t="str">
            <v>VANCOUVER</v>
          </cell>
          <cell r="DH531" t="str">
            <v>British Columbia</v>
          </cell>
          <cell r="DI531" t="str">
            <v>V5X3T4</v>
          </cell>
          <cell r="DJ531">
            <v>42089</v>
          </cell>
          <cell r="DK531" t="str">
            <v>Pardeep Dosanjh</v>
          </cell>
          <cell r="DL531">
            <v>6044826839</v>
          </cell>
          <cell r="DM531" t="str">
            <v>Maninderpal Bhogal</v>
          </cell>
          <cell r="DN531">
            <v>6044826845</v>
          </cell>
          <cell r="DR531" t="str">
            <v>6505 FRASER ST VANCOUVER British Columbia V5X3T4</v>
          </cell>
          <cell r="DS531" t="str">
            <v>6505FRASERSTVANCOUVERBritishColumbiaV5X3T4</v>
          </cell>
          <cell r="DT531" t="str">
            <v xml:space="preserve"> </v>
          </cell>
          <cell r="DU531" t="str">
            <v xml:space="preserve"> </v>
          </cell>
          <cell r="DV531" t="str">
            <v xml:space="preserve"> </v>
          </cell>
        </row>
        <row r="532">
          <cell r="DE532">
            <v>90503</v>
          </cell>
          <cell r="DF532" t="str">
            <v>333 Preston Street</v>
          </cell>
          <cell r="DG532" t="str">
            <v>OTTAWA</v>
          </cell>
          <cell r="DH532" t="str">
            <v>ON</v>
          </cell>
          <cell r="DI532" t="str">
            <v>K1S5N4</v>
          </cell>
          <cell r="DJ532">
            <v>42089</v>
          </cell>
          <cell r="DK532" t="e">
            <v>#N/A</v>
          </cell>
          <cell r="DL532" t="e">
            <v>#N/A</v>
          </cell>
          <cell r="DM532" t="e">
            <v>#N/A</v>
          </cell>
          <cell r="DN532" t="e">
            <v>#N/A</v>
          </cell>
          <cell r="DR532" t="str">
            <v>333 Preston Street OTTAWA ON K1S5N4</v>
          </cell>
          <cell r="DS532" t="str">
            <v>333PrestonStreetOTTAWAONK1S5N4</v>
          </cell>
          <cell r="DT532" t="str">
            <v xml:space="preserve"> </v>
          </cell>
          <cell r="DU532" t="str">
            <v xml:space="preserve"> </v>
          </cell>
          <cell r="DV532" t="str">
            <v xml:space="preserve"> </v>
          </cell>
        </row>
        <row r="533">
          <cell r="DE533">
            <v>2880</v>
          </cell>
          <cell r="DF533" t="str">
            <v>19888 WILLOWBROOK DR</v>
          </cell>
          <cell r="DG533" t="str">
            <v>LANGLEY</v>
          </cell>
          <cell r="DH533" t="str">
            <v>British Columbia</v>
          </cell>
          <cell r="DI533" t="str">
            <v>V2Y1K9</v>
          </cell>
          <cell r="DJ533">
            <v>42089</v>
          </cell>
          <cell r="DK533" t="str">
            <v>Heidi Schwartz</v>
          </cell>
          <cell r="DL533">
            <v>6045336807</v>
          </cell>
          <cell r="DM533" t="str">
            <v>Sarah Henry</v>
          </cell>
          <cell r="DN533">
            <v>6045336860</v>
          </cell>
          <cell r="DR533" t="str">
            <v>19888 WILLOWBROOK DR LANGLEY British Columbia V2Y1K9</v>
          </cell>
          <cell r="DS533" t="str">
            <v>19888WILLOWBROOKDRLANGLEYBritishColumbiaV2Y1K9</v>
          </cell>
          <cell r="DT533" t="str">
            <v xml:space="preserve"> </v>
          </cell>
          <cell r="DU533" t="str">
            <v xml:space="preserve"> </v>
          </cell>
          <cell r="DV533" t="str">
            <v xml:space="preserve"> </v>
          </cell>
        </row>
        <row r="534">
          <cell r="DE534">
            <v>6742</v>
          </cell>
          <cell r="DF534" t="str">
            <v>468 YONGE ST</v>
          </cell>
          <cell r="DG534" t="str">
            <v>TORONTO</v>
          </cell>
          <cell r="DH534" t="str">
            <v>ON</v>
          </cell>
          <cell r="DI534" t="str">
            <v>M4Y1X3</v>
          </cell>
          <cell r="DJ534">
            <v>42093</v>
          </cell>
          <cell r="DK534" t="str">
            <v>Terry Greene</v>
          </cell>
          <cell r="DL534">
            <v>4169742679</v>
          </cell>
          <cell r="DM534" t="str">
            <v>Rose Roberts</v>
          </cell>
          <cell r="DN534">
            <v>4169742666</v>
          </cell>
          <cell r="DR534" t="str">
            <v>468 YONGE ST TORONTO ON M4Y1X3</v>
          </cell>
          <cell r="DS534" t="str">
            <v>468YONGESTTORONTOONM4Y1X3</v>
          </cell>
          <cell r="DT534">
            <v>18</v>
          </cell>
          <cell r="DU534">
            <v>2</v>
          </cell>
          <cell r="DV534">
            <v>1</v>
          </cell>
        </row>
        <row r="535">
          <cell r="DE535">
            <v>2440</v>
          </cell>
          <cell r="DF535" t="str">
            <v>1840 COOPER RD</v>
          </cell>
          <cell r="DG535" t="str">
            <v>KELOWNA</v>
          </cell>
          <cell r="DH535" t="str">
            <v>British Columbia</v>
          </cell>
          <cell r="DI535" t="str">
            <v>V1Y8K5</v>
          </cell>
          <cell r="DJ535">
            <v>42093</v>
          </cell>
          <cell r="DK535" t="str">
            <v>Jane Hahn</v>
          </cell>
          <cell r="DL535">
            <v>2507174903</v>
          </cell>
          <cell r="DM535" t="str">
            <v>Brittany Morris</v>
          </cell>
          <cell r="DN535">
            <v>2504704780</v>
          </cell>
          <cell r="DR535" t="str">
            <v>1840 COOPER RD KELOWNA British Columbia V1Y8K5</v>
          </cell>
          <cell r="DS535" t="str">
            <v>1840COOPERRDKELOWNABritishColumbiaV1Y8K5</v>
          </cell>
          <cell r="DT535" t="str">
            <v xml:space="preserve"> </v>
          </cell>
          <cell r="DU535" t="str">
            <v xml:space="preserve"> </v>
          </cell>
          <cell r="DV535" t="str">
            <v xml:space="preserve"> </v>
          </cell>
        </row>
        <row r="536">
          <cell r="DE536">
            <v>716</v>
          </cell>
          <cell r="DF536" t="str">
            <v>7133-7031 120TH ST</v>
          </cell>
          <cell r="DG536" t="str">
            <v>DELTA</v>
          </cell>
          <cell r="DH536" t="str">
            <v>British Columbia</v>
          </cell>
          <cell r="DI536" t="str">
            <v>V4E2A9</v>
          </cell>
          <cell r="DJ536">
            <v>42093</v>
          </cell>
          <cell r="DK536" t="e">
            <v>#N/A</v>
          </cell>
          <cell r="DL536" t="e">
            <v>#N/A</v>
          </cell>
          <cell r="DM536" t="e">
            <v>#N/A</v>
          </cell>
          <cell r="DN536" t="e">
            <v>#N/A</v>
          </cell>
          <cell r="DR536" t="str">
            <v>7133-7031 120TH ST DELTA British Columbia V4E2A9</v>
          </cell>
          <cell r="DS536" t="str">
            <v>7133-7031120THSTDELTABritishColumbiaV4E2A9</v>
          </cell>
          <cell r="DT536" t="str">
            <v xml:space="preserve"> </v>
          </cell>
          <cell r="DU536" t="str">
            <v xml:space="preserve"> </v>
          </cell>
          <cell r="DV536" t="str">
            <v xml:space="preserve"> </v>
          </cell>
        </row>
        <row r="537">
          <cell r="DE537">
            <v>5942</v>
          </cell>
          <cell r="DF537" t="str">
            <v>1571 SANDHURST CIRCLE</v>
          </cell>
          <cell r="DG537" t="str">
            <v>SCARBOROUGH</v>
          </cell>
          <cell r="DH537" t="str">
            <v>ON</v>
          </cell>
          <cell r="DI537" t="str">
            <v>M1V1V2</v>
          </cell>
          <cell r="DJ537">
            <v>42093</v>
          </cell>
          <cell r="DK537" t="str">
            <v>Wing Tai Lam</v>
          </cell>
          <cell r="DL537">
            <v>4162923138</v>
          </cell>
          <cell r="DM537" t="str">
            <v>Elaine Macmillan</v>
          </cell>
          <cell r="DN537">
            <v>4162926583</v>
          </cell>
          <cell r="DR537" t="str">
            <v>1571 SANDHURST CIRCLE SCARBOROUGH ON M1V1V2</v>
          </cell>
          <cell r="DS537" t="str">
            <v>1571SANDHURSTCIRCLESCARBOROUGHONM1V1V2</v>
          </cell>
          <cell r="DT537">
            <v>88</v>
          </cell>
          <cell r="DU537" t="str">
            <v xml:space="preserve"> </v>
          </cell>
          <cell r="DV537" t="str">
            <v xml:space="preserve"> </v>
          </cell>
        </row>
        <row r="538">
          <cell r="DE538">
            <v>1504</v>
          </cell>
          <cell r="DF538" t="str">
            <v>800 Carnarvon Street Unit 240</v>
          </cell>
          <cell r="DG538" t="str">
            <v>New Westminster</v>
          </cell>
          <cell r="DH538" t="str">
            <v>British Columbia</v>
          </cell>
          <cell r="DI538" t="str">
            <v>V3M0G3</v>
          </cell>
          <cell r="DJ538">
            <v>42094</v>
          </cell>
          <cell r="DK538" t="str">
            <v>Prabhjot Wong</v>
          </cell>
          <cell r="DL538">
            <v>6043956022</v>
          </cell>
          <cell r="DM538" t="str">
            <v>Marcelo Barroca</v>
          </cell>
          <cell r="DN538">
            <v>6043956015</v>
          </cell>
          <cell r="DR538" t="str">
            <v>800 Carnarvon Street Unit 240 New Westminster British Columbia V3M0G3</v>
          </cell>
          <cell r="DS538" t="str">
            <v>800Carnarvon StreetUnit240New WestminsterBritishColumbiaV3M0G3</v>
          </cell>
          <cell r="DT538" t="str">
            <v xml:space="preserve"> </v>
          </cell>
          <cell r="DU538" t="str">
            <v xml:space="preserve"> </v>
          </cell>
          <cell r="DV538" t="str">
            <v xml:space="preserve"> </v>
          </cell>
        </row>
        <row r="539">
          <cell r="DE539">
            <v>3132</v>
          </cell>
          <cell r="DF539" t="str">
            <v>33 CITY CENTRE DR</v>
          </cell>
          <cell r="DG539" t="str">
            <v>Mississauga</v>
          </cell>
          <cell r="DH539" t="str">
            <v>ON</v>
          </cell>
          <cell r="DI539" t="str">
            <v>L5B2N5</v>
          </cell>
          <cell r="DJ539">
            <v>42094</v>
          </cell>
          <cell r="DK539" t="str">
            <v>Kathryn Overall</v>
          </cell>
          <cell r="DL539">
            <v>9058978124</v>
          </cell>
          <cell r="DM539" t="str">
            <v>Marleen Dorling</v>
          </cell>
          <cell r="DN539">
            <v>9058978321</v>
          </cell>
          <cell r="DR539" t="str">
            <v>33 CITY CENTRE DR Mississauga ON L5B2N5</v>
          </cell>
          <cell r="DS539" t="str">
            <v>33CITYCENTREDRMississaugaONL5B2N5</v>
          </cell>
          <cell r="DT539">
            <v>37</v>
          </cell>
          <cell r="DU539" t="str">
            <v xml:space="preserve"> </v>
          </cell>
          <cell r="DV539" t="str">
            <v xml:space="preserve"> </v>
          </cell>
        </row>
        <row r="540">
          <cell r="DE540">
            <v>5920</v>
          </cell>
          <cell r="DF540" t="str">
            <v>1715 COMMERCIAL DR</v>
          </cell>
          <cell r="DG540" t="str">
            <v>VANCOUVER</v>
          </cell>
          <cell r="DH540" t="str">
            <v>British Columbia</v>
          </cell>
          <cell r="DI540" t="str">
            <v>V5N4A4</v>
          </cell>
          <cell r="DJ540">
            <v>42094</v>
          </cell>
          <cell r="DK540" t="str">
            <v>Mary Chalmers-Peristeris</v>
          </cell>
          <cell r="DL540">
            <v>6046658056</v>
          </cell>
          <cell r="DM540" t="str">
            <v>Christopher Finlay</v>
          </cell>
          <cell r="DN540">
            <v>6046658122</v>
          </cell>
          <cell r="DR540" t="str">
            <v>1715 COMMERCIAL DR VANCOUVER British Columbia V5N4A4</v>
          </cell>
          <cell r="DS540" t="str">
            <v>1715COMMERCIALDRVANCOUVERBritishColumbiaV5N4A4</v>
          </cell>
          <cell r="DT540" t="str">
            <v xml:space="preserve"> </v>
          </cell>
          <cell r="DU540" t="str">
            <v xml:space="preserve"> </v>
          </cell>
          <cell r="DV540" t="str">
            <v xml:space="preserve"> </v>
          </cell>
        </row>
        <row r="541">
          <cell r="DE541">
            <v>6542</v>
          </cell>
          <cell r="DF541" t="str">
            <v>443 UNIVERSITY AVE</v>
          </cell>
          <cell r="DG541" t="str">
            <v>Toronto</v>
          </cell>
          <cell r="DH541" t="str">
            <v>ON</v>
          </cell>
          <cell r="DI541" t="str">
            <v>M5G2H6</v>
          </cell>
          <cell r="DJ541">
            <v>42094</v>
          </cell>
          <cell r="DK541" t="str">
            <v>Denise Wilson</v>
          </cell>
          <cell r="DL541">
            <v>4169742725</v>
          </cell>
          <cell r="DM541" t="str">
            <v>Rosemarie Campbell</v>
          </cell>
          <cell r="DN541">
            <v>4163135458</v>
          </cell>
          <cell r="DR541" t="str">
            <v>443 UNIVERSITY AVE Toronto ON M5G2H6</v>
          </cell>
          <cell r="DS541" t="str">
            <v>443UNIVERSITYAVETorontoONM5G2H6</v>
          </cell>
          <cell r="DT541">
            <v>25</v>
          </cell>
          <cell r="DU541" t="str">
            <v xml:space="preserve"> </v>
          </cell>
          <cell r="DV541" t="str">
            <v xml:space="preserve"> </v>
          </cell>
        </row>
        <row r="542">
          <cell r="DE542">
            <v>9857</v>
          </cell>
          <cell r="DF542" t="str">
            <v>3205 Monarch Dr.</v>
          </cell>
          <cell r="DG542" t="str">
            <v>Orillia</v>
          </cell>
          <cell r="DH542" t="str">
            <v>ON</v>
          </cell>
          <cell r="DI542" t="str">
            <v>L3V7Z4</v>
          </cell>
          <cell r="DJ542">
            <v>42094</v>
          </cell>
          <cell r="DK542" t="str">
            <v>Atma Maharaj</v>
          </cell>
          <cell r="DL542">
            <v>7053266250</v>
          </cell>
          <cell r="DM542" t="str">
            <v>Angela Sutherland</v>
          </cell>
          <cell r="DN542">
            <v>7054363856</v>
          </cell>
          <cell r="DR542" t="str">
            <v>3205 Monarch Dr. Orillia ON L3V7Z4</v>
          </cell>
          <cell r="DS542" t="str">
            <v>3205MonarchDr.OrilliaONL3V7Z4</v>
          </cell>
          <cell r="DT542" t="str">
            <v xml:space="preserve"> </v>
          </cell>
          <cell r="DU542" t="str">
            <v xml:space="preserve"> </v>
          </cell>
          <cell r="DV542" t="str">
            <v xml:space="preserve"> </v>
          </cell>
        </row>
        <row r="543">
          <cell r="DE543">
            <v>150</v>
          </cell>
          <cell r="DF543" t="str">
            <v>28 SANDIFORD DRIVE</v>
          </cell>
          <cell r="DG543" t="str">
            <v>STOUFFVILLE</v>
          </cell>
          <cell r="DH543" t="str">
            <v>ON</v>
          </cell>
          <cell r="DI543" t="str">
            <v>L4A7X5</v>
          </cell>
          <cell r="DJ543">
            <v>42096</v>
          </cell>
          <cell r="DK543" t="str">
            <v>Kimberly Kelly</v>
          </cell>
          <cell r="DL543">
            <v>9056402410</v>
          </cell>
          <cell r="DM543" t="str">
            <v>Chris Feitler</v>
          </cell>
          <cell r="DN543">
            <v>9056402334</v>
          </cell>
          <cell r="DR543" t="str">
            <v>28 SANDIFORD DRIVE STOUFFVILLE ON L4A7X5</v>
          </cell>
          <cell r="DS543" t="str">
            <v>28SANDIFORDDRIVESTOUFFVILLEONL4A7X5</v>
          </cell>
          <cell r="DT543" t="str">
            <v xml:space="preserve"> </v>
          </cell>
          <cell r="DU543" t="str">
            <v xml:space="preserve"> </v>
          </cell>
          <cell r="DV543" t="str">
            <v xml:space="preserve"> </v>
          </cell>
        </row>
        <row r="544">
          <cell r="DE544">
            <v>402</v>
          </cell>
          <cell r="DF544" t="str">
            <v>241 FRONT ST</v>
          </cell>
          <cell r="DG544" t="str">
            <v>BELLEVILLE</v>
          </cell>
          <cell r="DH544" t="str">
            <v>ON</v>
          </cell>
          <cell r="DI544" t="str">
            <v>K8N5B3</v>
          </cell>
          <cell r="DJ544">
            <v>42102</v>
          </cell>
          <cell r="DK544" t="str">
            <v>Vicki Vannieuwenhuyze</v>
          </cell>
          <cell r="DL544">
            <v>6139665694</v>
          </cell>
          <cell r="DM544" t="str">
            <v>Linda Raycroft</v>
          </cell>
          <cell r="DN544">
            <v>6139665980</v>
          </cell>
          <cell r="DR544" t="str">
            <v>241 FRONT ST BELLEVILLE ON K8N5B3</v>
          </cell>
          <cell r="DS544" t="str">
            <v>241FRONTSTBELLEVILLEONK8N5B3</v>
          </cell>
          <cell r="DT544" t="str">
            <v xml:space="preserve"> </v>
          </cell>
          <cell r="DU544" t="str">
            <v xml:space="preserve"> </v>
          </cell>
          <cell r="DV544" t="str">
            <v xml:space="preserve"> </v>
          </cell>
        </row>
        <row r="545">
          <cell r="DE545">
            <v>1920</v>
          </cell>
          <cell r="DF545" t="str">
            <v>10312 100 ST</v>
          </cell>
          <cell r="DG545" t="str">
            <v>FORT ST JOHN</v>
          </cell>
          <cell r="DH545" t="str">
            <v>British Columbia</v>
          </cell>
          <cell r="DI545" t="str">
            <v>V1J3Z1</v>
          </cell>
          <cell r="DJ545">
            <v>42102</v>
          </cell>
          <cell r="DK545" t="str">
            <v>Scott Selin</v>
          </cell>
          <cell r="DL545">
            <v>2502616858</v>
          </cell>
          <cell r="DM545" t="str">
            <v>Crystal Bara</v>
          </cell>
          <cell r="DN545">
            <v>2502616865</v>
          </cell>
          <cell r="DR545" t="str">
            <v>10312 100 ST FORT ST JOHN British Columbia V1J3Z1</v>
          </cell>
          <cell r="DS545" t="str">
            <v>10312100STFORTSTJOHNBritishColumbiaV1J3Z1</v>
          </cell>
          <cell r="DT545" t="str">
            <v xml:space="preserve"> </v>
          </cell>
          <cell r="DU545" t="str">
            <v xml:space="preserve"> </v>
          </cell>
          <cell r="DV545" t="str">
            <v xml:space="preserve"> </v>
          </cell>
        </row>
        <row r="546">
          <cell r="DE546">
            <v>24</v>
          </cell>
          <cell r="DF546" t="str">
            <v>40 Taunton Rd. E.</v>
          </cell>
          <cell r="DG546" t="str">
            <v>Whitby</v>
          </cell>
          <cell r="DH546" t="str">
            <v>ON</v>
          </cell>
          <cell r="DI546" t="str">
            <v>L1R0A1</v>
          </cell>
          <cell r="DJ546">
            <v>42103</v>
          </cell>
          <cell r="DK546" t="str">
            <v>Michelle Persad</v>
          </cell>
          <cell r="DL546">
            <v>9056552990</v>
          </cell>
          <cell r="DM546" t="str">
            <v>Kathy Savas</v>
          </cell>
          <cell r="DN546">
            <v>9056552995</v>
          </cell>
          <cell r="DR546" t="str">
            <v>40 Taunton Rd. E. Whitby ON L1R0A1</v>
          </cell>
          <cell r="DS546" t="str">
            <v>40TauntonRd.E.WhitbyONL1R0A1</v>
          </cell>
          <cell r="DT546" t="str">
            <v xml:space="preserve"> </v>
          </cell>
          <cell r="DU546" t="str">
            <v xml:space="preserve"> </v>
          </cell>
          <cell r="DV546" t="str">
            <v xml:space="preserve"> </v>
          </cell>
        </row>
        <row r="547">
          <cell r="DE547">
            <v>492</v>
          </cell>
          <cell r="DF547" t="str">
            <v>235 QUEEN ST E</v>
          </cell>
          <cell r="DG547" t="str">
            <v>BRAMPTON</v>
          </cell>
          <cell r="DH547" t="str">
            <v>ON</v>
          </cell>
          <cell r="DI547" t="str">
            <v>L6W2B5</v>
          </cell>
          <cell r="DJ547">
            <v>42107</v>
          </cell>
          <cell r="DK547" t="str">
            <v>Donald Menor</v>
          </cell>
          <cell r="DL547">
            <v>9057966142</v>
          </cell>
          <cell r="DM547" t="str">
            <v>Silvana Djuric</v>
          </cell>
          <cell r="DN547">
            <v>9057965091</v>
          </cell>
          <cell r="DR547" t="str">
            <v>235 QUEEN ST E BRAMPTON ON L6W2B5</v>
          </cell>
          <cell r="DS547" t="str">
            <v>235QUEENSTEBRAMPTONONL6W2B5</v>
          </cell>
          <cell r="DT547">
            <v>16</v>
          </cell>
          <cell r="DU547" t="str">
            <v xml:space="preserve"> </v>
          </cell>
          <cell r="DV547" t="str">
            <v xml:space="preserve"> </v>
          </cell>
        </row>
        <row r="548">
          <cell r="DE548">
            <v>782</v>
          </cell>
          <cell r="DF548" t="str">
            <v>996 Homer St.</v>
          </cell>
          <cell r="DG548" t="str">
            <v>VANCOUVER</v>
          </cell>
          <cell r="DH548" t="str">
            <v>British Columbia</v>
          </cell>
          <cell r="DI548" t="str">
            <v>V6B2W7</v>
          </cell>
          <cell r="DJ548">
            <v>42108</v>
          </cell>
          <cell r="DK548" t="str">
            <v>Graham Aldrich</v>
          </cell>
          <cell r="DL548">
            <v>6046650774</v>
          </cell>
          <cell r="DM548" t="str">
            <v>Matthias Leung</v>
          </cell>
          <cell r="DN548">
            <v>6046650761</v>
          </cell>
          <cell r="DR548" t="str">
            <v>996 Homer St. VANCOUVER British Columbia V6B2W7</v>
          </cell>
          <cell r="DS548" t="str">
            <v>996HomerSt.VANCOUVERBritishColumbiaV6B2W7</v>
          </cell>
          <cell r="DT548" t="str">
            <v xml:space="preserve"> </v>
          </cell>
          <cell r="DU548" t="str">
            <v xml:space="preserve"> </v>
          </cell>
          <cell r="DV548" t="str">
            <v xml:space="preserve"> </v>
          </cell>
        </row>
        <row r="549">
          <cell r="DE549">
            <v>442</v>
          </cell>
          <cell r="DF549" t="str">
            <v>37 MANITOBA ST</v>
          </cell>
          <cell r="DG549" t="str">
            <v>BRACEBRIDGE</v>
          </cell>
          <cell r="DH549" t="str">
            <v>ON</v>
          </cell>
          <cell r="DI549" t="str">
            <v>P1L1T6</v>
          </cell>
          <cell r="DJ549">
            <v>42110</v>
          </cell>
          <cell r="DK549" t="str">
            <v>Debbie Davison Eden</v>
          </cell>
          <cell r="DL549">
            <v>7056453529</v>
          </cell>
          <cell r="DM549" t="str">
            <v>Teresa Blum</v>
          </cell>
          <cell r="DN549">
            <v>7056453450</v>
          </cell>
          <cell r="DR549" t="str">
            <v>37 MANITOBA ST BRACEBRIDGE ON P1L1T6</v>
          </cell>
          <cell r="DS549" t="str">
            <v>37MANITOBASTBRACEBRIDGEONP1L1T6</v>
          </cell>
          <cell r="DT549">
            <v>5</v>
          </cell>
          <cell r="DU549" t="str">
            <v xml:space="preserve"> </v>
          </cell>
          <cell r="DV549" t="str">
            <v xml:space="preserve"> </v>
          </cell>
        </row>
        <row r="550">
          <cell r="DE550">
            <v>480</v>
          </cell>
          <cell r="DF550" t="str">
            <v>7299 KINGSWAY</v>
          </cell>
          <cell r="DG550" t="str">
            <v>Burnaby</v>
          </cell>
          <cell r="DH550" t="str">
            <v>British Columbia</v>
          </cell>
          <cell r="DI550" t="str">
            <v>V5E1G7</v>
          </cell>
          <cell r="DJ550">
            <v>42117</v>
          </cell>
          <cell r="DK550" t="str">
            <v>Kevin Zia</v>
          </cell>
          <cell r="DL550">
            <v>6046684383</v>
          </cell>
          <cell r="DM550" t="str">
            <v>Linda Tay</v>
          </cell>
          <cell r="DN550">
            <v>6046650403</v>
          </cell>
          <cell r="DR550" t="str">
            <v>7299 KINGSWAY Burnaby British Columbia V5E1G7</v>
          </cell>
          <cell r="DS550" t="str">
            <v>7299KINGSWAYBurnabyBritishColumbiaV5E1G7</v>
          </cell>
          <cell r="DT550" t="str">
            <v xml:space="preserve"> </v>
          </cell>
          <cell r="DU550" t="str">
            <v xml:space="preserve"> </v>
          </cell>
          <cell r="DV550" t="str">
            <v xml:space="preserve"> </v>
          </cell>
        </row>
        <row r="551">
          <cell r="DE551">
            <v>502</v>
          </cell>
          <cell r="DF551" t="str">
            <v>160 Main St S</v>
          </cell>
          <cell r="DG551" t="str">
            <v>Brampton</v>
          </cell>
          <cell r="DH551" t="str">
            <v>ON</v>
          </cell>
          <cell r="DI551" t="str">
            <v>L6W2E1</v>
          </cell>
          <cell r="DJ551">
            <v>42122</v>
          </cell>
          <cell r="DK551" t="str">
            <v>Katherine Garcia Sousa</v>
          </cell>
          <cell r="DL551">
            <v>9057965057</v>
          </cell>
          <cell r="DM551" t="str">
            <v>Swabera Ali</v>
          </cell>
          <cell r="DN551">
            <v>9057965073</v>
          </cell>
          <cell r="DR551" t="str">
            <v>160 Main St S Brampton ON L6W2E1</v>
          </cell>
          <cell r="DS551" t="str">
            <v>160MainStSBramptonONL6W2E1</v>
          </cell>
          <cell r="DT551">
            <v>24</v>
          </cell>
          <cell r="DU551" t="str">
            <v xml:space="preserve"> </v>
          </cell>
          <cell r="DV551">
            <v>1</v>
          </cell>
        </row>
        <row r="552">
          <cell r="DE552">
            <v>597</v>
          </cell>
          <cell r="DF552" t="str">
            <v>16 First Commerce Drive - Unit 16a</v>
          </cell>
          <cell r="DG552" t="str">
            <v>Aurora</v>
          </cell>
          <cell r="DH552" t="str">
            <v>ON</v>
          </cell>
          <cell r="DI552" t="str">
            <v>L4G0H5</v>
          </cell>
          <cell r="DJ552">
            <v>42123</v>
          </cell>
          <cell r="DK552" t="str">
            <v>Gloria Oberman</v>
          </cell>
          <cell r="DL552">
            <v>9058412114</v>
          </cell>
          <cell r="DM552" t="str">
            <v>Mitra Azimi</v>
          </cell>
          <cell r="DN552">
            <v>9058414397</v>
          </cell>
          <cell r="DR552" t="str">
            <v>16 First Commerce Drive - Unit 16a Aurora ON L4G0H5</v>
          </cell>
          <cell r="DS552" t="str">
            <v>16FirstCommerceDrive-Unit16aAuroraONL4G0H5</v>
          </cell>
          <cell r="DT552" t="str">
            <v xml:space="preserve"> </v>
          </cell>
          <cell r="DU552" t="str">
            <v xml:space="preserve"> </v>
          </cell>
          <cell r="DV552" t="str">
            <v xml:space="preserve"> </v>
          </cell>
        </row>
        <row r="553">
          <cell r="DE553">
            <v>232</v>
          </cell>
          <cell r="DF553" t="str">
            <v>15408 YONGE ST</v>
          </cell>
          <cell r="DG553" t="str">
            <v>Aurora</v>
          </cell>
          <cell r="DH553" t="str">
            <v>ON</v>
          </cell>
          <cell r="DI553" t="str">
            <v>L4G1N9</v>
          </cell>
          <cell r="DJ553">
            <v>42124</v>
          </cell>
          <cell r="DK553" t="str">
            <v>Gorette Carvalho</v>
          </cell>
          <cell r="DL553">
            <v>9058417790</v>
          </cell>
          <cell r="DM553" t="str">
            <v>Siu-Chun Tong</v>
          </cell>
          <cell r="DN553">
            <v>9058417775</v>
          </cell>
          <cell r="DR553" t="str">
            <v>15408 YONGE ST Aurora ON L4G1N9</v>
          </cell>
          <cell r="DS553" t="str">
            <v>15408YONGESTAuroraONL4G1N9</v>
          </cell>
          <cell r="DT553">
            <v>24</v>
          </cell>
          <cell r="DU553" t="str">
            <v xml:space="preserve"> </v>
          </cell>
          <cell r="DV553" t="str">
            <v xml:space="preserve"> </v>
          </cell>
        </row>
        <row r="554">
          <cell r="DE554">
            <v>490</v>
          </cell>
          <cell r="DF554" t="str">
            <v>5010 Kingsway</v>
          </cell>
          <cell r="DG554" t="str">
            <v>Burnaby</v>
          </cell>
          <cell r="DH554" t="str">
            <v>British Columbia</v>
          </cell>
          <cell r="DI554" t="str">
            <v/>
          </cell>
          <cell r="DJ554">
            <v>42130</v>
          </cell>
          <cell r="DK554" t="str">
            <v>Darlene Gnam</v>
          </cell>
          <cell r="DL554">
            <v>6046653878</v>
          </cell>
          <cell r="DM554" t="str">
            <v>Carly Brown</v>
          </cell>
          <cell r="DN554">
            <v>6046658094</v>
          </cell>
          <cell r="DR554" t="str">
            <v xml:space="preserve">5010 Kingsway Burnaby British Columbia </v>
          </cell>
          <cell r="DS554" t="str">
            <v>5010KingswayBurnabyBritishColumbia</v>
          </cell>
          <cell r="DT554" t="str">
            <v xml:space="preserve"> </v>
          </cell>
          <cell r="DU554" t="str">
            <v xml:space="preserve"> </v>
          </cell>
          <cell r="DV554" t="str">
            <v xml:space="preserve"> </v>
          </cell>
        </row>
        <row r="555">
          <cell r="DE555">
            <v>34</v>
          </cell>
          <cell r="DF555" t="str">
            <v>1005 King St. W.</v>
          </cell>
          <cell r="DG555" t="str">
            <v>Toronto</v>
          </cell>
          <cell r="DH555" t="str">
            <v>ON</v>
          </cell>
          <cell r="DI555" t="str">
            <v>M6K3M8</v>
          </cell>
          <cell r="DJ555">
            <v>42131</v>
          </cell>
          <cell r="DK555" t="str">
            <v>Trevor Stevenson</v>
          </cell>
          <cell r="DL555">
            <v>4169745720</v>
          </cell>
          <cell r="DM555" t="str">
            <v>Carmen Andreea Culcer</v>
          </cell>
          <cell r="DN555">
            <v>4169745884</v>
          </cell>
          <cell r="DR555" t="str">
            <v>1005 King St. W. Toronto ON M6K3M8</v>
          </cell>
          <cell r="DS555" t="str">
            <v>1005KingSt.W.TorontoONM6K3M8</v>
          </cell>
          <cell r="DT555" t="str">
            <v xml:space="preserve"> </v>
          </cell>
          <cell r="DU555" t="str">
            <v xml:space="preserve"> </v>
          </cell>
          <cell r="DV555" t="str">
            <v xml:space="preserve"> </v>
          </cell>
        </row>
        <row r="556">
          <cell r="DE556">
            <v>834</v>
          </cell>
          <cell r="DF556" t="str">
            <v>45460 Luckakuck Way</v>
          </cell>
          <cell r="DG556" t="str">
            <v>CHILLIWACK</v>
          </cell>
          <cell r="DH556" t="str">
            <v>British Columbia</v>
          </cell>
          <cell r="DI556" t="str">
            <v>V2R3S9</v>
          </cell>
          <cell r="DJ556">
            <v>42131</v>
          </cell>
          <cell r="DK556" t="str">
            <v>Kathy Parker</v>
          </cell>
          <cell r="DL556">
            <v>6048245027</v>
          </cell>
          <cell r="DM556" t="str">
            <v>Jody Edwards</v>
          </cell>
          <cell r="DN556">
            <v>6048244735</v>
          </cell>
          <cell r="DR556" t="str">
            <v>45460 Luckakuck Way CHILLIWACK British Columbia V2R3S9</v>
          </cell>
          <cell r="DS556" t="str">
            <v>45460LuckakuckWayCHILLIWACKBritishColumbiaV2R3S9</v>
          </cell>
          <cell r="DT556" t="str">
            <v xml:space="preserve"> </v>
          </cell>
          <cell r="DU556" t="str">
            <v xml:space="preserve"> </v>
          </cell>
          <cell r="DV556" t="str">
            <v xml:space="preserve"> </v>
          </cell>
        </row>
        <row r="557">
          <cell r="DE557">
            <v>422</v>
          </cell>
          <cell r="DF557" t="str">
            <v>1 WOODWARD AVE</v>
          </cell>
          <cell r="DG557" t="str">
            <v>BLIND RIVER</v>
          </cell>
          <cell r="DH557" t="str">
            <v>ON</v>
          </cell>
          <cell r="DI557" t="str">
            <v>P0R1B0</v>
          </cell>
          <cell r="DJ557">
            <v>42136</v>
          </cell>
          <cell r="DK557" t="e">
            <v>#N/A</v>
          </cell>
          <cell r="DL557" t="e">
            <v>#N/A</v>
          </cell>
          <cell r="DM557" t="str">
            <v>Pamela Ethier</v>
          </cell>
          <cell r="DN557">
            <v>7053562838</v>
          </cell>
          <cell r="DR557" t="str">
            <v>1 WOODWARD AVE BLIND RIVER ON P0R1B0</v>
          </cell>
          <cell r="DS557" t="str">
            <v>1WOODWARDAVEBLINDRIVERONP0R1B0</v>
          </cell>
          <cell r="DT557">
            <v>1</v>
          </cell>
          <cell r="DU557" t="str">
            <v xml:space="preserve"> </v>
          </cell>
          <cell r="DV557" t="str">
            <v xml:space="preserve"> </v>
          </cell>
        </row>
        <row r="558">
          <cell r="DE558">
            <v>229</v>
          </cell>
          <cell r="DF558" t="str">
            <v>6233 199 St. N.W.</v>
          </cell>
          <cell r="DG558" t="str">
            <v>Edmonton</v>
          </cell>
          <cell r="DH558" t="str">
            <v>Alberta</v>
          </cell>
          <cell r="DI558" t="str">
            <v>T5T2P4</v>
          </cell>
          <cell r="DJ558">
            <v>42158</v>
          </cell>
          <cell r="DK558" t="str">
            <v>Cody Elford</v>
          </cell>
          <cell r="DL558">
            <v>7804486075</v>
          </cell>
          <cell r="DM558" t="str">
            <v>Chrissy Brooks</v>
          </cell>
          <cell r="DN558">
            <v>7804143024</v>
          </cell>
          <cell r="DR558" t="str">
            <v>6233 199 St. N.W. Edmonton Alberta T5T2P4</v>
          </cell>
          <cell r="DS558" t="str">
            <v>6233199St.N.W.EdmontonAlbertaT5T2P4</v>
          </cell>
          <cell r="DT558" t="str">
            <v xml:space="preserve"> </v>
          </cell>
          <cell r="DU558" t="str">
            <v xml:space="preserve"> </v>
          </cell>
          <cell r="DV558" t="str">
            <v xml:space="preserve"> </v>
          </cell>
        </row>
        <row r="559">
          <cell r="DE559">
            <v>332</v>
          </cell>
          <cell r="DF559" t="str">
            <v>181 CHATHAM ST</v>
          </cell>
          <cell r="DG559" t="str">
            <v>BLENHEIM</v>
          </cell>
          <cell r="DH559" t="str">
            <v>ON</v>
          </cell>
          <cell r="DI559" t="str">
            <v>N0P1A0</v>
          </cell>
          <cell r="DJ559">
            <v>42163</v>
          </cell>
          <cell r="DK559" t="e">
            <v>#N/A</v>
          </cell>
          <cell r="DL559" t="e">
            <v>#N/A</v>
          </cell>
          <cell r="DM559" t="e">
            <v>#N/A</v>
          </cell>
          <cell r="DN559" t="e">
            <v>#N/A</v>
          </cell>
          <cell r="DR559" t="str">
            <v>181 CHATHAM ST BLENHEIM ON N0P1A0</v>
          </cell>
          <cell r="DS559" t="str">
            <v>181CHATHAMSTBLENHEIMONN0P1A0</v>
          </cell>
          <cell r="DT559">
            <v>9</v>
          </cell>
          <cell r="DU559" t="str">
            <v xml:space="preserve"> </v>
          </cell>
          <cell r="DV559" t="str">
            <v xml:space="preserve"> </v>
          </cell>
        </row>
        <row r="560">
          <cell r="DE560">
            <v>683</v>
          </cell>
          <cell r="DF560" t="str">
            <v>600 Crowfoot Crescent NW - Unit 1</v>
          </cell>
          <cell r="DG560" t="str">
            <v>CALGARY</v>
          </cell>
          <cell r="DH560" t="str">
            <v>Alberta</v>
          </cell>
          <cell r="DI560" t="str">
            <v>T3G0B4</v>
          </cell>
          <cell r="DJ560">
            <v>42163</v>
          </cell>
          <cell r="DK560" t="e">
            <v>#N/A</v>
          </cell>
          <cell r="DL560" t="e">
            <v>#N/A</v>
          </cell>
          <cell r="DM560" t="e">
            <v>#N/A</v>
          </cell>
          <cell r="DN560" t="e">
            <v>#N/A</v>
          </cell>
          <cell r="DR560" t="str">
            <v>600 Crowfoot Crescent NW - Unit 1 CALGARY Alberta T3G0B4</v>
          </cell>
          <cell r="DS560" t="str">
            <v>600CrowfootCrescentNW-Unit1CALGARYAlbertaT3G0B4</v>
          </cell>
          <cell r="DT560" t="str">
            <v xml:space="preserve"> </v>
          </cell>
          <cell r="DU560" t="str">
            <v xml:space="preserve"> </v>
          </cell>
          <cell r="DV560" t="str">
            <v xml:space="preserve"> </v>
          </cell>
        </row>
        <row r="561">
          <cell r="DE561">
            <v>509</v>
          </cell>
          <cell r="DF561" t="str">
            <v>2166 Rymal Rd. E.</v>
          </cell>
          <cell r="DG561" t="str">
            <v>Hannon</v>
          </cell>
          <cell r="DH561" t="str">
            <v>ON</v>
          </cell>
          <cell r="DI561" t="str">
            <v>L0R1P0</v>
          </cell>
          <cell r="DJ561">
            <v>42165</v>
          </cell>
          <cell r="DK561" t="str">
            <v>Tamara Kozel</v>
          </cell>
          <cell r="DL561">
            <v>9056926922</v>
          </cell>
          <cell r="DM561" t="str">
            <v>Nancy Bowerman</v>
          </cell>
          <cell r="DN561">
            <v>9056926911</v>
          </cell>
          <cell r="DR561" t="str">
            <v>2166 Rymal Rd. E. Hannon ON L0R1P0</v>
          </cell>
          <cell r="DS561" t="str">
            <v>2166RymalRd.E.HannonONL0R1P0</v>
          </cell>
          <cell r="DT561" t="str">
            <v xml:space="preserve"> </v>
          </cell>
          <cell r="DU561" t="str">
            <v xml:space="preserve"> </v>
          </cell>
          <cell r="DV561" t="str">
            <v xml:space="preserve"> </v>
          </cell>
        </row>
        <row r="562">
          <cell r="DE562">
            <v>144</v>
          </cell>
          <cell r="DF562" t="str">
            <v>2955 Hazelton Place</v>
          </cell>
          <cell r="DG562" t="str">
            <v>Mississauga</v>
          </cell>
          <cell r="DH562" t="str">
            <v>ON</v>
          </cell>
          <cell r="DI562" t="str">
            <v>L5M6J3</v>
          </cell>
          <cell r="DJ562">
            <v>42168</v>
          </cell>
          <cell r="DK562" t="str">
            <v>Walid Hilaaly</v>
          </cell>
          <cell r="DL562">
            <v>9055695311</v>
          </cell>
          <cell r="DM562" t="str">
            <v>Carlene Blackwood</v>
          </cell>
          <cell r="DN562">
            <v>9055695310</v>
          </cell>
          <cell r="DR562" t="str">
            <v>2955 Hazelton Place Mississauga ON L5M6J3</v>
          </cell>
          <cell r="DS562" t="str">
            <v>2955HazeltonPlaceMississaugaONL5M6J3</v>
          </cell>
          <cell r="DT562">
            <v>23</v>
          </cell>
          <cell r="DU562">
            <v>1</v>
          </cell>
          <cell r="DV562">
            <v>1</v>
          </cell>
        </row>
        <row r="563">
          <cell r="DE563">
            <v>2109</v>
          </cell>
          <cell r="DF563" t="str">
            <v>5269 Memorial Dr Se</v>
          </cell>
          <cell r="DG563" t="str">
            <v>Calgary</v>
          </cell>
          <cell r="DH563" t="str">
            <v>Alberta</v>
          </cell>
          <cell r="DI563" t="str">
            <v/>
          </cell>
          <cell r="DJ563">
            <v>42172</v>
          </cell>
          <cell r="DK563" t="e">
            <v>#N/A</v>
          </cell>
          <cell r="DL563" t="e">
            <v>#N/A</v>
          </cell>
          <cell r="DM563" t="str">
            <v>Amarjit Brar</v>
          </cell>
          <cell r="DN563">
            <v>4032922447</v>
          </cell>
          <cell r="DR563" t="str">
            <v xml:space="preserve">5269 Memorial Dr Se Calgary Alberta </v>
          </cell>
          <cell r="DS563" t="str">
            <v>5269MemorialDrSeCalgaryAlberta</v>
          </cell>
          <cell r="DT563" t="str">
            <v xml:space="preserve"> </v>
          </cell>
          <cell r="DU563" t="str">
            <v xml:space="preserve"> </v>
          </cell>
          <cell r="DV563" t="str">
            <v xml:space="preserve"> </v>
          </cell>
        </row>
        <row r="564">
          <cell r="DE564">
            <v>2132</v>
          </cell>
          <cell r="DF564" t="str">
            <v>33 PRINCESS ST.</v>
          </cell>
          <cell r="DG564" t="str">
            <v>LEAMINGTON</v>
          </cell>
          <cell r="DH564" t="str">
            <v>ON</v>
          </cell>
          <cell r="DI564" t="str">
            <v>N8H5C5</v>
          </cell>
          <cell r="DJ564">
            <v>42172</v>
          </cell>
          <cell r="DK564" t="e">
            <v>#N/A</v>
          </cell>
          <cell r="DL564" t="e">
            <v>#N/A</v>
          </cell>
          <cell r="DM564" t="e">
            <v>#N/A</v>
          </cell>
          <cell r="DN564" t="e">
            <v>#N/A</v>
          </cell>
          <cell r="DR564" t="str">
            <v>33 PRINCESS ST. LEAMINGTON ON N8H5C5</v>
          </cell>
          <cell r="DS564" t="str">
            <v>33PRINCESSST.LEAMINGTONONN8H5C5</v>
          </cell>
          <cell r="DT564" t="str">
            <v xml:space="preserve"> </v>
          </cell>
          <cell r="DU564" t="str">
            <v xml:space="preserve"> </v>
          </cell>
          <cell r="DV564" t="str">
            <v xml:space="preserve"> </v>
          </cell>
        </row>
        <row r="565">
          <cell r="DE565">
            <v>42</v>
          </cell>
          <cell r="DF565" t="str">
            <v>2 HARWOOD AV S</v>
          </cell>
          <cell r="DG565" t="str">
            <v>AJAX</v>
          </cell>
          <cell r="DH565" t="str">
            <v>ON</v>
          </cell>
          <cell r="DI565" t="str">
            <v>L1S7L8</v>
          </cell>
          <cell r="DJ565">
            <v>42177</v>
          </cell>
          <cell r="DK565" t="str">
            <v>Premnath Hardowar</v>
          </cell>
          <cell r="DL565">
            <v>9056835122</v>
          </cell>
          <cell r="DM565" t="str">
            <v>Abby Souri</v>
          </cell>
          <cell r="DN565">
            <v>9056835488</v>
          </cell>
          <cell r="DR565" t="str">
            <v>2 HARWOOD AV S AJAX ON L1S7L8</v>
          </cell>
          <cell r="DS565" t="str">
            <v>2HARWOODAVSAJAXONL1S7L8</v>
          </cell>
          <cell r="DT565" t="str">
            <v xml:space="preserve"> </v>
          </cell>
          <cell r="DU565" t="str">
            <v xml:space="preserve"> </v>
          </cell>
          <cell r="DV565" t="str">
            <v xml:space="preserve"> </v>
          </cell>
        </row>
        <row r="566">
          <cell r="DE566">
            <v>62</v>
          </cell>
          <cell r="DF566" t="str">
            <v>440 MAIN ST S</v>
          </cell>
          <cell r="DG566" t="str">
            <v>ALEXANDRIA</v>
          </cell>
          <cell r="DH566" t="str">
            <v>ON</v>
          </cell>
          <cell r="DI566" t="str">
            <v>K0C1A0</v>
          </cell>
          <cell r="DJ566">
            <v>42179</v>
          </cell>
          <cell r="DK566" t="str">
            <v>Steve Gross</v>
          </cell>
          <cell r="DL566">
            <v>6139255265</v>
          </cell>
          <cell r="DM566" t="e">
            <v>#N/A</v>
          </cell>
          <cell r="DN566" t="e">
            <v>#N/A</v>
          </cell>
          <cell r="DR566" t="str">
            <v>440 MAIN ST S ALEXANDRIA ON K0C1A0</v>
          </cell>
          <cell r="DS566" t="str">
            <v>440MAINSTSALEXANDRIAONK0C1A0</v>
          </cell>
          <cell r="DT566">
            <v>11</v>
          </cell>
          <cell r="DU566" t="str">
            <v xml:space="preserve"> </v>
          </cell>
          <cell r="DV566" t="str">
            <v xml:space="preserve"> </v>
          </cell>
        </row>
        <row r="567">
          <cell r="DE567">
            <v>201</v>
          </cell>
          <cell r="DF567" t="str">
            <v>804 Parsons Rd. S.W.</v>
          </cell>
          <cell r="DG567" t="str">
            <v>Edmonton</v>
          </cell>
          <cell r="DH567" t="str">
            <v>Alberta</v>
          </cell>
          <cell r="DI567" t="str">
            <v>T6X0B4</v>
          </cell>
          <cell r="DJ567">
            <v>42182</v>
          </cell>
          <cell r="DK567" t="str">
            <v>Denise Vandermeer</v>
          </cell>
          <cell r="DL567">
            <v>7804486182</v>
          </cell>
          <cell r="DM567" t="str">
            <v>Carmen Flores</v>
          </cell>
          <cell r="DN567">
            <v>7809444373</v>
          </cell>
          <cell r="DR567" t="str">
            <v>804 Parsons Rd. S.W. Edmonton Alberta T6X0B4</v>
          </cell>
          <cell r="DS567" t="str">
            <v>804ParsonsRd.S.W.EdmontonAlbertaT6X0B4</v>
          </cell>
          <cell r="DT567" t="str">
            <v xml:space="preserve"> </v>
          </cell>
          <cell r="DU567" t="str">
            <v xml:space="preserve"> </v>
          </cell>
          <cell r="DV567" t="str">
            <v xml:space="preserve"> </v>
          </cell>
        </row>
        <row r="568">
          <cell r="DE568">
            <v>792</v>
          </cell>
          <cell r="DF568" t="str">
            <v>25 PEEL CENTRE DR-UNIT 115C</v>
          </cell>
          <cell r="DG568" t="str">
            <v>BRAMPTON</v>
          </cell>
          <cell r="DH568" t="str">
            <v>ON</v>
          </cell>
          <cell r="DI568" t="str">
            <v>L6T3R5</v>
          </cell>
          <cell r="DJ568">
            <v>42182</v>
          </cell>
          <cell r="DK568" t="str">
            <v>Nelson Santos</v>
          </cell>
          <cell r="DL568">
            <v>9058566026</v>
          </cell>
          <cell r="DM568" t="str">
            <v>Ryan Wilson</v>
          </cell>
          <cell r="DN568">
            <v>9057907131</v>
          </cell>
          <cell r="DR568" t="str">
            <v>25 PEEL CENTRE DR-UNIT 115C BRAMPTON ON L6T3R5</v>
          </cell>
          <cell r="DS568" t="str">
            <v>25PEELCENTREDR-UNIT115CBRAMPTONONL6T3R5</v>
          </cell>
          <cell r="DT568" t="str">
            <v xml:space="preserve"> </v>
          </cell>
          <cell r="DU568" t="str">
            <v xml:space="preserve"> </v>
          </cell>
          <cell r="DV568" t="str">
            <v xml:space="preserve"> </v>
          </cell>
        </row>
        <row r="569">
          <cell r="DE569">
            <v>608</v>
          </cell>
          <cell r="DF569" t="str">
            <v>22314 FRASER HWY</v>
          </cell>
          <cell r="DG569" t="str">
            <v>LANGLEY</v>
          </cell>
          <cell r="DH569" t="str">
            <v>British Columbia</v>
          </cell>
          <cell r="DI569" t="str">
            <v>V3A8M6</v>
          </cell>
          <cell r="DJ569">
            <v>42184</v>
          </cell>
          <cell r="DK569" t="e">
            <v>#N/A</v>
          </cell>
          <cell r="DL569" t="e">
            <v>#N/A</v>
          </cell>
          <cell r="DM569" t="str">
            <v>Angela Rolleman</v>
          </cell>
          <cell r="DN569">
            <v>6045322847</v>
          </cell>
          <cell r="DR569" t="str">
            <v>22314 FRASER HWY LANGLEY British Columbia V3A8M6</v>
          </cell>
          <cell r="DS569" t="str">
            <v>22314FRASERHWYLANGLEYBritishColumbiaV3A8M6</v>
          </cell>
          <cell r="DT569" t="str">
            <v xml:space="preserve"> </v>
          </cell>
          <cell r="DU569" t="str">
            <v xml:space="preserve"> </v>
          </cell>
          <cell r="DV569" t="str">
            <v xml:space="preserve"> </v>
          </cell>
        </row>
        <row r="570">
          <cell r="DE570">
            <v>1549</v>
          </cell>
          <cell r="DF570" t="str">
            <v>3810 BOW TRAIL SW</v>
          </cell>
          <cell r="DG570" t="str">
            <v>CALGARY</v>
          </cell>
          <cell r="DH570" t="str">
            <v>Alberta</v>
          </cell>
          <cell r="DI570" t="str">
            <v>T3C2E7</v>
          </cell>
          <cell r="DJ570">
            <v>42187</v>
          </cell>
          <cell r="DK570" t="str">
            <v>Dustin Fedun</v>
          </cell>
          <cell r="DL570">
            <v>4032922662</v>
          </cell>
          <cell r="DM570" t="str">
            <v>Ulzhan Salimbayeva</v>
          </cell>
          <cell r="DN570">
            <v>4032922664</v>
          </cell>
          <cell r="DR570" t="str">
            <v>3810 BOW TRAIL SW CALGARY Alberta T3C2E7</v>
          </cell>
          <cell r="DS570" t="str">
            <v>3810BOWTRAILSWCALGARYAlbertaT3C2E7</v>
          </cell>
          <cell r="DT570" t="str">
            <v xml:space="preserve"> </v>
          </cell>
          <cell r="DU570" t="str">
            <v xml:space="preserve"> </v>
          </cell>
          <cell r="DV570" t="str">
            <v xml:space="preserve"> </v>
          </cell>
        </row>
        <row r="571">
          <cell r="DE571">
            <v>434</v>
          </cell>
          <cell r="DF571" t="str">
            <v>301 Wye Road - Unit 31</v>
          </cell>
          <cell r="DG571" t="str">
            <v>SHERWOOD PARK</v>
          </cell>
          <cell r="DH571" t="str">
            <v>Alberta</v>
          </cell>
          <cell r="DI571" t="str">
            <v>T8B0A4</v>
          </cell>
          <cell r="DJ571">
            <v>42191</v>
          </cell>
          <cell r="DK571" t="e">
            <v>#N/A</v>
          </cell>
          <cell r="DL571" t="e">
            <v>#N/A</v>
          </cell>
          <cell r="DM571" t="str">
            <v>Barbara Johnston</v>
          </cell>
          <cell r="DN571">
            <v>7804106088</v>
          </cell>
          <cell r="DR571" t="str">
            <v>301 Wye Road - Unit 31 SHERWOOD PARK Alberta T8B0A4</v>
          </cell>
          <cell r="DS571" t="str">
            <v>301WyeRoad-Unit31SHERWOODPARKAlbertaT8B0A4</v>
          </cell>
          <cell r="DT571" t="str">
            <v xml:space="preserve"> </v>
          </cell>
          <cell r="DU571" t="str">
            <v xml:space="preserve"> </v>
          </cell>
          <cell r="DV571" t="str">
            <v xml:space="preserve"> </v>
          </cell>
        </row>
        <row r="572">
          <cell r="DE572">
            <v>177</v>
          </cell>
          <cell r="DF572" t="str">
            <v>300 5th Avenue - Suite 620</v>
          </cell>
          <cell r="DG572" t="str">
            <v>CALGARY</v>
          </cell>
          <cell r="DH572" t="str">
            <v>Alberta</v>
          </cell>
          <cell r="DI572" t="str">
            <v>T2P3C4 </v>
          </cell>
          <cell r="DJ572">
            <v>42192</v>
          </cell>
          <cell r="DK572" t="e">
            <v>#N/A</v>
          </cell>
          <cell r="DL572" t="e">
            <v>#N/A</v>
          </cell>
          <cell r="DM572" t="e">
            <v>#N/A</v>
          </cell>
          <cell r="DN572" t="e">
            <v>#N/A</v>
          </cell>
          <cell r="DR572" t="str">
            <v>300 5th Avenue - Suite 620 CALGARY Alberta T2P3C4 </v>
          </cell>
          <cell r="DS572" t="str">
            <v>3005thAvenue-Suite620CALGARYAlbertaT2P3C4 </v>
          </cell>
          <cell r="DT572" t="str">
            <v xml:space="preserve"> </v>
          </cell>
          <cell r="DU572" t="str">
            <v xml:space="preserve"> </v>
          </cell>
          <cell r="DV572" t="str">
            <v xml:space="preserve"> </v>
          </cell>
        </row>
        <row r="573">
          <cell r="DE573">
            <v>272</v>
          </cell>
          <cell r="DF573" t="str">
            <v>1501 Innisfil Beach Road</v>
          </cell>
          <cell r="DG573" t="str">
            <v>INNISFIL</v>
          </cell>
          <cell r="DH573" t="str">
            <v>ON</v>
          </cell>
          <cell r="DI573" t="str">
            <v>L9S4B2</v>
          </cell>
          <cell r="DJ573">
            <v>42194</v>
          </cell>
          <cell r="DK573" t="str">
            <v>Kim Humphrey</v>
          </cell>
          <cell r="DL573">
            <v>7054363652</v>
          </cell>
          <cell r="DM573" t="e">
            <v>#N/A</v>
          </cell>
          <cell r="DN573" t="e">
            <v>#N/A</v>
          </cell>
          <cell r="DR573" t="str">
            <v>1501 Innisfil Beach Road INNISFIL ON L9S4B2</v>
          </cell>
          <cell r="DS573" t="str">
            <v>1501InnisfilBeachRoadINNISFILONL9S4B2</v>
          </cell>
          <cell r="DT573" t="str">
            <v xml:space="preserve"> </v>
          </cell>
          <cell r="DU573" t="str">
            <v xml:space="preserve"> </v>
          </cell>
          <cell r="DV573" t="str">
            <v xml:space="preserve"> </v>
          </cell>
        </row>
        <row r="574">
          <cell r="DE574">
            <v>802</v>
          </cell>
          <cell r="DF574" t="str">
            <v>15 DOXSEE AVE N</v>
          </cell>
          <cell r="DG574" t="str">
            <v>CAMPBELLFORD</v>
          </cell>
          <cell r="DH574" t="str">
            <v>ON</v>
          </cell>
          <cell r="DI574" t="str">
            <v>K0L1L0</v>
          </cell>
          <cell r="DJ574">
            <v>42199</v>
          </cell>
          <cell r="DK574" t="str">
            <v>Dianne Mechetuk</v>
          </cell>
          <cell r="DL574">
            <v>7056532354</v>
          </cell>
          <cell r="DM574" t="e">
            <v>#N/A</v>
          </cell>
          <cell r="DN574" t="e">
            <v>#N/A</v>
          </cell>
          <cell r="DR574" t="str">
            <v>15 DOXSEE AVE N CAMPBELLFORD ON K0L1L0</v>
          </cell>
          <cell r="DS574" t="str">
            <v>15DOXSEEAVENCAMPBELLFORDONK0L1L0</v>
          </cell>
          <cell r="DT574">
            <v>5</v>
          </cell>
          <cell r="DU574" t="str">
            <v xml:space="preserve"> </v>
          </cell>
          <cell r="DV574">
            <v>2</v>
          </cell>
        </row>
        <row r="575">
          <cell r="DE575">
            <v>2018</v>
          </cell>
          <cell r="DF575" t="str">
            <v>2060 Symons Valley PY NW - Unit 10000</v>
          </cell>
          <cell r="DG575" t="str">
            <v>Calgary</v>
          </cell>
          <cell r="DH575" t="str">
            <v>Alberta</v>
          </cell>
          <cell r="DI575" t="str">
            <v>T3P0M9</v>
          </cell>
          <cell r="DJ575">
            <v>42200</v>
          </cell>
          <cell r="DK575" t="e">
            <v>#N/A</v>
          </cell>
          <cell r="DL575" t="e">
            <v>#N/A</v>
          </cell>
          <cell r="DM575" t="str">
            <v>Belle Dyrholm</v>
          </cell>
          <cell r="DN575">
            <v>4032995003</v>
          </cell>
          <cell r="DR575" t="str">
            <v>2060 Symons Valley PY NW - Unit 10000 Calgary Alberta T3P0M9</v>
          </cell>
          <cell r="DS575" t="str">
            <v>2060SymonsValleyPYNW-Unit10000CalgaryAlbertaT3P0M9</v>
          </cell>
          <cell r="DT575" t="str">
            <v xml:space="preserve"> </v>
          </cell>
          <cell r="DU575" t="str">
            <v xml:space="preserve"> </v>
          </cell>
          <cell r="DV575" t="str">
            <v xml:space="preserve"> </v>
          </cell>
        </row>
        <row r="576">
          <cell r="DE576">
            <v>549</v>
          </cell>
          <cell r="DF576" t="str">
            <v>2035 33rd Ave Sw</v>
          </cell>
          <cell r="DG576" t="str">
            <v>Calgary</v>
          </cell>
          <cell r="DH576" t="str">
            <v>Alberta</v>
          </cell>
          <cell r="DI576" t="str">
            <v/>
          </cell>
          <cell r="DJ576">
            <v>42205</v>
          </cell>
          <cell r="DK576" t="str">
            <v>Jenn Gregory</v>
          </cell>
          <cell r="DL576">
            <v>4032922206</v>
          </cell>
          <cell r="DM576" t="str">
            <v>Gemma Lee</v>
          </cell>
          <cell r="DN576">
            <v>4032928289</v>
          </cell>
          <cell r="DR576" t="str">
            <v xml:space="preserve">2035 33rd Ave Sw Calgary Alberta </v>
          </cell>
          <cell r="DS576" t="str">
            <v>203533rdAveSwCalgaryAlberta</v>
          </cell>
          <cell r="DT576" t="str">
            <v xml:space="preserve"> </v>
          </cell>
          <cell r="DU576" t="str">
            <v xml:space="preserve"> </v>
          </cell>
          <cell r="DV576" t="str">
            <v xml:space="preserve"> </v>
          </cell>
        </row>
        <row r="577">
          <cell r="DE577">
            <v>573</v>
          </cell>
          <cell r="DF577" t="str">
            <v>108 E Esplanade (101-88 Lonsdale?)</v>
          </cell>
          <cell r="DG577" t="str">
            <v>NORTH VANCOUVER</v>
          </cell>
          <cell r="DH577" t="str">
            <v>British Columbia</v>
          </cell>
          <cell r="DI577" t="str">
            <v>V7L0A7</v>
          </cell>
          <cell r="DJ577">
            <v>42205</v>
          </cell>
          <cell r="DK577" t="str">
            <v>Irene Kong</v>
          </cell>
          <cell r="DL577">
            <v>6049817908</v>
          </cell>
          <cell r="DM577" t="str">
            <v>Nazy Farazdaghi</v>
          </cell>
          <cell r="DN577">
            <v>6049817934</v>
          </cell>
          <cell r="DR577" t="str">
            <v>108 E Esplanade (101-88 Lonsdale?) NORTH VANCOUVER British Columbia V7L0A7</v>
          </cell>
          <cell r="DS577" t="str">
            <v>108EEsplanade(101-88Lonsdale?)NORTHVANCOUVERBritishColumbiaV7L0A7</v>
          </cell>
          <cell r="DT577" t="str">
            <v xml:space="preserve"> </v>
          </cell>
          <cell r="DU577" t="str">
            <v xml:space="preserve"> </v>
          </cell>
          <cell r="DV577" t="str">
            <v xml:space="preserve"> </v>
          </cell>
        </row>
        <row r="578">
          <cell r="DE578">
            <v>382</v>
          </cell>
          <cell r="DF578" t="str">
            <v>12 MAIN ST</v>
          </cell>
          <cell r="DG578" t="str">
            <v>BEETON</v>
          </cell>
          <cell r="DH578" t="str">
            <v>ON</v>
          </cell>
          <cell r="DI578" t="str">
            <v>L0G1A0</v>
          </cell>
          <cell r="DJ578">
            <v>42206</v>
          </cell>
          <cell r="DK578" t="str">
            <v>Lynn Potts</v>
          </cell>
          <cell r="DL578">
            <v>9057292847</v>
          </cell>
          <cell r="DM578" t="e">
            <v>#N/A</v>
          </cell>
          <cell r="DN578" t="e">
            <v>#N/A</v>
          </cell>
          <cell r="DR578" t="str">
            <v>12 MAIN ST BEETON ON L0G1A0</v>
          </cell>
          <cell r="DS578" t="str">
            <v>12MAINSTBEETONONL0G1A0</v>
          </cell>
          <cell r="DT578">
            <v>3</v>
          </cell>
          <cell r="DU578" t="str">
            <v xml:space="preserve"> </v>
          </cell>
          <cell r="DV578" t="str">
            <v xml:space="preserve"> </v>
          </cell>
        </row>
        <row r="579">
          <cell r="DE579">
            <v>212</v>
          </cell>
          <cell r="DF579" t="str">
            <v>1908 38th Ave. N.w.</v>
          </cell>
          <cell r="DG579" t="str">
            <v>Edmonton</v>
          </cell>
          <cell r="DH579" t="str">
            <v>Alberta</v>
          </cell>
          <cell r="DI579" t="str">
            <v>T6T0B9</v>
          </cell>
          <cell r="DJ579">
            <v>42207</v>
          </cell>
          <cell r="DK579" t="str">
            <v>Christian Fennell</v>
          </cell>
          <cell r="DL579">
            <v>7804486857</v>
          </cell>
          <cell r="DM579" t="str">
            <v>Dayna Dziendzielowski</v>
          </cell>
          <cell r="DN579">
            <v>7804143107</v>
          </cell>
          <cell r="DR579" t="str">
            <v>1908 38th Ave. N.w. Edmonton Alberta T6T0B9</v>
          </cell>
          <cell r="DS579" t="str">
            <v>190838thAve.N.w.EdmontonAlbertaT6T0B9</v>
          </cell>
          <cell r="DT579" t="str">
            <v xml:space="preserve"> </v>
          </cell>
          <cell r="DU579" t="str">
            <v xml:space="preserve"> </v>
          </cell>
          <cell r="DV579" t="str">
            <v xml:space="preserve"> </v>
          </cell>
        </row>
        <row r="580">
          <cell r="DE580">
            <v>202</v>
          </cell>
          <cell r="DF580" t="str">
            <v>199 GEORGE ST</v>
          </cell>
          <cell r="DG580" t="str">
            <v>ARTHUR</v>
          </cell>
          <cell r="DH580" t="str">
            <v>ON</v>
          </cell>
          <cell r="DI580" t="str">
            <v>N0G1A0</v>
          </cell>
          <cell r="DJ580">
            <v>42212</v>
          </cell>
          <cell r="DK580" t="str">
            <v>Anastasia Bonk</v>
          </cell>
          <cell r="DL580">
            <v>5198482825</v>
          </cell>
          <cell r="DM580" t="e">
            <v>#N/A</v>
          </cell>
          <cell r="DN580" t="e">
            <v>#N/A</v>
          </cell>
          <cell r="DR580" t="str">
            <v>199 GEORGE ST ARTHUR ON N0G1A0</v>
          </cell>
          <cell r="DS580" t="str">
            <v>199GEORGESTARTHURONN0G1A0</v>
          </cell>
          <cell r="DT580">
            <v>3</v>
          </cell>
          <cell r="DU580" t="str">
            <v xml:space="preserve"> </v>
          </cell>
          <cell r="DV580" t="str">
            <v xml:space="preserve"> </v>
          </cell>
        </row>
        <row r="581">
          <cell r="DE581">
            <v>373</v>
          </cell>
          <cell r="DF581" t="str">
            <v>11141 Ellerslie Rd. S.W.</v>
          </cell>
          <cell r="DG581" t="str">
            <v>Edmonton</v>
          </cell>
          <cell r="DH581" t="str">
            <v>Alberta</v>
          </cell>
          <cell r="DI581" t="str">
            <v>T6W0E9</v>
          </cell>
          <cell r="DJ581">
            <v>42236</v>
          </cell>
          <cell r="DK581" t="str">
            <v>Keith Norby</v>
          </cell>
          <cell r="DL581">
            <v>7804486371</v>
          </cell>
          <cell r="DM581" t="str">
            <v>Jacqueline Goldie-McClure</v>
          </cell>
          <cell r="DN581">
            <v>7804425486</v>
          </cell>
          <cell r="DR581" t="str">
            <v>11141 Ellerslie Rd. S.W. Edmonton Alberta T6W0E9</v>
          </cell>
          <cell r="DS581" t="str">
            <v>11141EllerslieRd.S.W.EdmontonAlbertaT6W0E9</v>
          </cell>
          <cell r="DT581" t="str">
            <v xml:space="preserve"> </v>
          </cell>
          <cell r="DU581" t="str">
            <v xml:space="preserve"> </v>
          </cell>
          <cell r="DV581" t="str">
            <v xml:space="preserve"> </v>
          </cell>
        </row>
        <row r="582">
          <cell r="DE582">
            <v>431</v>
          </cell>
          <cell r="DF582" t="str">
            <v>385 RUE ELLICE</v>
          </cell>
          <cell r="DG582" t="str">
            <v>BEAUHARNOIS</v>
          </cell>
          <cell r="DH582" t="str">
            <v>ON</v>
          </cell>
          <cell r="DI582" t="str">
            <v>J6N1X5</v>
          </cell>
          <cell r="DJ582">
            <v>42242</v>
          </cell>
          <cell r="DK582" t="str">
            <v>Julie Vincent</v>
          </cell>
          <cell r="DL582">
            <v>4504293411</v>
          </cell>
          <cell r="DM582" t="e">
            <v>#N/A</v>
          </cell>
          <cell r="DN582" t="e">
            <v>#N/A</v>
          </cell>
          <cell r="DR582" t="str">
            <v>385 RUE ELLICE BEAUHARNOIS ON J6N1X5</v>
          </cell>
          <cell r="DS582" t="str">
            <v>385RUEELLICEBEAUHARNOISONJ6N1X5</v>
          </cell>
          <cell r="DT582" t="str">
            <v xml:space="preserve"> </v>
          </cell>
          <cell r="DU582" t="str">
            <v xml:space="preserve"> </v>
          </cell>
          <cell r="DV582" t="str">
            <v xml:space="preserve"> </v>
          </cell>
        </row>
        <row r="583">
          <cell r="DE583">
            <v>162</v>
          </cell>
          <cell r="DF583" t="str">
            <v>135 BURLEIGH ST --HWY #28</v>
          </cell>
          <cell r="DG583" t="str">
            <v>APSLEY</v>
          </cell>
          <cell r="DH583" t="str">
            <v>ON</v>
          </cell>
          <cell r="DI583" t="str">
            <v>K0L1A0</v>
          </cell>
          <cell r="DJ583">
            <v>42248</v>
          </cell>
          <cell r="DK583" t="e">
            <v>#N/A</v>
          </cell>
          <cell r="DL583" t="e">
            <v>#N/A</v>
          </cell>
          <cell r="DM583" t="e">
            <v>#N/A</v>
          </cell>
          <cell r="DN583" t="e">
            <v>#N/A</v>
          </cell>
          <cell r="DR583" t="str">
            <v>135 BURLEIGH ST --HWY #28 APSLEY ON K0L1A0</v>
          </cell>
          <cell r="DS583" t="str">
            <v>135BURLEIGHST--HWY#28APSLEYONK0L1A0</v>
          </cell>
          <cell r="DT583" t="str">
            <v xml:space="preserve"> </v>
          </cell>
          <cell r="DU583" t="str">
            <v xml:space="preserve"> </v>
          </cell>
          <cell r="DV583" t="str">
            <v xml:space="preserve"> </v>
          </cell>
        </row>
        <row r="584">
          <cell r="DE584">
            <v>394</v>
          </cell>
          <cell r="DF584" t="str">
            <v>3715 47 Ave.</v>
          </cell>
          <cell r="DG584" t="str">
            <v>SYLVAN LAKE</v>
          </cell>
          <cell r="DH584" t="str">
            <v>Alberta</v>
          </cell>
          <cell r="DI584" t="str">
            <v>T4S0C8</v>
          </cell>
          <cell r="DJ584">
            <v>42257</v>
          </cell>
          <cell r="DK584" t="str">
            <v>Curtis Setso</v>
          </cell>
          <cell r="DL584">
            <v>4038877950</v>
          </cell>
          <cell r="DM584" t="e">
            <v>#N/A</v>
          </cell>
          <cell r="DN584" t="e">
            <v>#N/A</v>
          </cell>
          <cell r="DR584" t="str">
            <v>3715 47 Ave. SYLVAN LAKE Alberta T4S0C8</v>
          </cell>
          <cell r="DS584" t="str">
            <v>371547Ave.SYLVANLAKEAlbertaT4S0C8</v>
          </cell>
          <cell r="DT584" t="str">
            <v xml:space="preserve"> </v>
          </cell>
          <cell r="DU584" t="str">
            <v xml:space="preserve"> </v>
          </cell>
          <cell r="DV584" t="str">
            <v xml:space="preserve"> </v>
          </cell>
        </row>
        <row r="585">
          <cell r="DE585">
            <v>459</v>
          </cell>
          <cell r="DF585" t="str">
            <v>6801 51st</v>
          </cell>
          <cell r="DG585" t="str">
            <v>COLD LAKE</v>
          </cell>
          <cell r="DH585" t="str">
            <v>Alberta</v>
          </cell>
          <cell r="DI585" t="str">
            <v>T9M1Z9</v>
          </cell>
          <cell r="DJ585">
            <v>42275</v>
          </cell>
          <cell r="DK585" t="str">
            <v>Wendy Bergsma-Coats</v>
          </cell>
          <cell r="DL585">
            <v>7805947840</v>
          </cell>
          <cell r="DM585" t="str">
            <v>Abigail Green</v>
          </cell>
          <cell r="DN585">
            <v>7805948230</v>
          </cell>
          <cell r="DR585" t="str">
            <v>6801 51st COLD LAKE Alberta T9M1Z9</v>
          </cell>
          <cell r="DS585" t="str">
            <v>680151stCOLDLAKEAlbertaT9M1Z9</v>
          </cell>
          <cell r="DT585" t="str">
            <v xml:space="preserve"> </v>
          </cell>
          <cell r="DU585" t="str">
            <v xml:space="preserve"> </v>
          </cell>
          <cell r="DV585" t="str">
            <v xml:space="preserve"> </v>
          </cell>
        </row>
        <row r="586">
          <cell r="DE586">
            <v>1124</v>
          </cell>
          <cell r="DF586" t="str">
            <v>300 KING GEORGE RD-UNIT C1</v>
          </cell>
          <cell r="DG586" t="str">
            <v>BRANTFORD</v>
          </cell>
          <cell r="DH586" t="str">
            <v>ON</v>
          </cell>
          <cell r="DI586" t="str">
            <v>N3R5L8</v>
          </cell>
          <cell r="DJ586">
            <v>42072</v>
          </cell>
          <cell r="DK586" t="str">
            <v>France Thibeault</v>
          </cell>
          <cell r="DL586">
            <v>5197585993</v>
          </cell>
          <cell r="DM586" t="e">
            <v>#N/A</v>
          </cell>
          <cell r="DN586" t="e">
            <v>#N/A</v>
          </cell>
          <cell r="DR586" t="str">
            <v>300 KING GEORGE RD-UNIT C1 BRANTFORD ON N3R5L8</v>
          </cell>
          <cell r="DS586" t="str">
            <v>300KINGGEORGERD-UNITC1BRANTFORDONN3R5L8</v>
          </cell>
          <cell r="DT586" t="str">
            <v xml:space="preserve"> </v>
          </cell>
          <cell r="DU586" t="str">
            <v xml:space="preserve"> </v>
          </cell>
          <cell r="DV586" t="str">
            <v xml:space="preserve"> </v>
          </cell>
        </row>
        <row r="588">
          <cell r="DE588">
            <v>4</v>
          </cell>
          <cell r="DF588" t="str">
            <v>100 KING ST</v>
          </cell>
          <cell r="DG588" t="str">
            <v>SAINT JOHN</v>
          </cell>
          <cell r="DH588" t="str">
            <v>New Brunswick</v>
          </cell>
          <cell r="DI588" t="str">
            <v>E2L1G4</v>
          </cell>
          <cell r="DJ588">
            <v>42369</v>
          </cell>
          <cell r="DK588" t="str">
            <v>Lisa Loughery</v>
          </cell>
          <cell r="DL588">
            <v>5066320646</v>
          </cell>
          <cell r="DM588" t="str">
            <v>Stephanie Campbell</v>
          </cell>
          <cell r="DN588">
            <v>5066320640</v>
          </cell>
          <cell r="DR588" t="str">
            <v>100 KING ST SAINT JOHN New Brunswick E2L1G4</v>
          </cell>
          <cell r="DS588" t="str">
            <v>100KINGSTSAINTJOHNNewBrunswickE2L1G4</v>
          </cell>
          <cell r="DT588" t="str">
            <v xml:space="preserve"> </v>
          </cell>
          <cell r="DU588" t="str">
            <v xml:space="preserve"> </v>
          </cell>
          <cell r="DV588" t="str">
            <v xml:space="preserve"> </v>
          </cell>
        </row>
        <row r="589">
          <cell r="DE589">
            <v>113</v>
          </cell>
          <cell r="DF589" t="str">
            <v>103 VICTORIA ST E</v>
          </cell>
          <cell r="DG589" t="str">
            <v>AMHERST</v>
          </cell>
          <cell r="DH589" t="str">
            <v>Nova Scotia</v>
          </cell>
          <cell r="DI589" t="str">
            <v>B4H1X9</v>
          </cell>
          <cell r="DJ589">
            <v>42369</v>
          </cell>
          <cell r="DK589" t="str">
            <v>Sarah Boss</v>
          </cell>
          <cell r="DL589">
            <v>9026675471</v>
          </cell>
          <cell r="DM589" t="str">
            <v>Tammy Gagnon</v>
          </cell>
          <cell r="DN589">
            <v>9026676393</v>
          </cell>
          <cell r="DR589" t="str">
            <v>103 VICTORIA ST E AMHERST Nova Scotia B4H1X9</v>
          </cell>
          <cell r="DS589" t="str">
            <v>103VICTORIASTEAMHERSTNovaScotiaB4H1X9</v>
          </cell>
          <cell r="DT589" t="str">
            <v xml:space="preserve"> </v>
          </cell>
          <cell r="DU589" t="str">
            <v xml:space="preserve"> </v>
          </cell>
          <cell r="DV589" t="str">
            <v xml:space="preserve"> </v>
          </cell>
        </row>
        <row r="590">
          <cell r="DE590">
            <v>114</v>
          </cell>
          <cell r="DF590" t="str">
            <v>230 MAIN ST</v>
          </cell>
          <cell r="DG590" t="str">
            <v>BATHURST</v>
          </cell>
          <cell r="DH590" t="str">
            <v>New Brunswick</v>
          </cell>
          <cell r="DI590" t="str">
            <v>E2A1A8</v>
          </cell>
          <cell r="DJ590">
            <v>42369</v>
          </cell>
          <cell r="DK590" t="str">
            <v>Heather Manning</v>
          </cell>
          <cell r="DL590">
            <v>5065471042</v>
          </cell>
          <cell r="DM590" t="str">
            <v>Barbara Roy</v>
          </cell>
          <cell r="DN590">
            <v>5065471041</v>
          </cell>
          <cell r="DR590" t="str">
            <v>230 MAIN ST BATHURST New Brunswick E2A1A8</v>
          </cell>
          <cell r="DS590" t="str">
            <v>230MAINSTBATHURSTNewBrunswickE2A1A8</v>
          </cell>
          <cell r="DT590" t="str">
            <v xml:space="preserve"> </v>
          </cell>
          <cell r="DU590" t="str">
            <v xml:space="preserve"> </v>
          </cell>
          <cell r="DV590" t="str">
            <v xml:space="preserve"> </v>
          </cell>
        </row>
        <row r="591">
          <cell r="DE591">
            <v>122</v>
          </cell>
          <cell r="DF591" t="str">
            <v>160 MAIN ST</v>
          </cell>
          <cell r="DG591" t="str">
            <v>IROQUOIS FALLS</v>
          </cell>
          <cell r="DH591" t="str">
            <v>ON</v>
          </cell>
          <cell r="DI591" t="str">
            <v>P0K1G0</v>
          </cell>
          <cell r="DJ591">
            <v>42369</v>
          </cell>
          <cell r="DK591" t="str">
            <v>Kira Kenney</v>
          </cell>
          <cell r="DL591">
            <v>7052321205</v>
          </cell>
          <cell r="DM591" t="e">
            <v>#N/A</v>
          </cell>
          <cell r="DN591" t="e">
            <v>#N/A</v>
          </cell>
          <cell r="DR591" t="str">
            <v>160 MAIN ST IROQUOIS FALLS ON P0K1G0</v>
          </cell>
          <cell r="DS591" t="str">
            <v>160MAINSTIROQUOISFALLSONP0K1G0</v>
          </cell>
          <cell r="DT591">
            <v>17</v>
          </cell>
          <cell r="DU591" t="str">
            <v xml:space="preserve"> </v>
          </cell>
          <cell r="DV591" t="str">
            <v xml:space="preserve"> </v>
          </cell>
        </row>
        <row r="592">
          <cell r="DE592">
            <v>158</v>
          </cell>
          <cell r="DF592" t="str">
            <v>106 1st Ave W</v>
          </cell>
          <cell r="DG592" t="str">
            <v>Assiniboia</v>
          </cell>
          <cell r="DH592" t="str">
            <v>Saskatchewan</v>
          </cell>
          <cell r="DI592" t="str">
            <v/>
          </cell>
          <cell r="DJ592">
            <v>42369</v>
          </cell>
          <cell r="DK592" t="e">
            <v>#N/A</v>
          </cell>
          <cell r="DL592" t="e">
            <v>#N/A</v>
          </cell>
          <cell r="DM592" t="e">
            <v>#N/A</v>
          </cell>
          <cell r="DN592" t="e">
            <v>#N/A</v>
          </cell>
          <cell r="DR592" t="str">
            <v xml:space="preserve">106 1st Ave W Assiniboia Saskatchewan </v>
          </cell>
          <cell r="DS592" t="str">
            <v>1061stAveWAssiniboiaSaskatchewan</v>
          </cell>
          <cell r="DT592" t="str">
            <v xml:space="preserve"> </v>
          </cell>
          <cell r="DU592" t="str">
            <v xml:space="preserve"> </v>
          </cell>
          <cell r="DV592" t="str">
            <v xml:space="preserve"> </v>
          </cell>
        </row>
        <row r="593">
          <cell r="DE593">
            <v>170</v>
          </cell>
          <cell r="DF593" t="str">
            <v>231 CHAMPLAIN ST</v>
          </cell>
          <cell r="DG593" t="str">
            <v>DIEPPE</v>
          </cell>
          <cell r="DH593" t="str">
            <v>New Brunswick</v>
          </cell>
          <cell r="DI593" t="str">
            <v>E1A1N9</v>
          </cell>
          <cell r="DJ593">
            <v>42369</v>
          </cell>
          <cell r="DK593" t="str">
            <v>Ghislain Bernard</v>
          </cell>
          <cell r="DL593">
            <v>5068703740</v>
          </cell>
          <cell r="DM593" t="str">
            <v>Josee Cyr</v>
          </cell>
          <cell r="DN593">
            <v>5068703736</v>
          </cell>
          <cell r="DR593" t="str">
            <v>231 CHAMPLAIN ST DIEPPE New Brunswick E1A1N9</v>
          </cell>
          <cell r="DS593" t="str">
            <v>231CHAMPLAINSTDIEPPENewBrunswickE1A1N9</v>
          </cell>
          <cell r="DT593" t="str">
            <v xml:space="preserve"> </v>
          </cell>
          <cell r="DU593" t="str">
            <v xml:space="preserve"> </v>
          </cell>
          <cell r="DV593" t="str">
            <v xml:space="preserve"> </v>
          </cell>
        </row>
        <row r="594">
          <cell r="DE594">
            <v>222</v>
          </cell>
          <cell r="DF594" t="str">
            <v>112 WEST MAIN ST</v>
          </cell>
          <cell r="DG594" t="str">
            <v>ATIKOKAN</v>
          </cell>
          <cell r="DH594" t="str">
            <v>ON</v>
          </cell>
          <cell r="DI594" t="str">
            <v>P0T1C0</v>
          </cell>
          <cell r="DJ594">
            <v>42369</v>
          </cell>
          <cell r="DK594" t="str">
            <v>Tammy Beyak</v>
          </cell>
          <cell r="DL594">
            <v>8075976992</v>
          </cell>
          <cell r="DM594" t="e">
            <v>#N/A</v>
          </cell>
          <cell r="DN594" t="e">
            <v>#N/A</v>
          </cell>
          <cell r="DR594" t="str">
            <v>112 WEST MAIN ST ATIKOKAN ON P0T1C0</v>
          </cell>
          <cell r="DS594" t="str">
            <v>112WESTMAINSTATIKOKANONP0T1C0</v>
          </cell>
          <cell r="DT594" t="str">
            <v xml:space="preserve"> </v>
          </cell>
          <cell r="DU594" t="str">
            <v xml:space="preserve"> </v>
          </cell>
          <cell r="DV594" t="str">
            <v xml:space="preserve"> </v>
          </cell>
        </row>
        <row r="595">
          <cell r="DE595">
            <v>223</v>
          </cell>
          <cell r="DF595" t="str">
            <v>248 ST GEORGE ST</v>
          </cell>
          <cell r="DG595" t="str">
            <v>ANNAPOLIS ROYAL</v>
          </cell>
          <cell r="DH595" t="str">
            <v>Nova Scotia</v>
          </cell>
          <cell r="DI595" t="str">
            <v>B0S1A0</v>
          </cell>
          <cell r="DJ595">
            <v>42369</v>
          </cell>
          <cell r="DK595" t="e">
            <v>#N/A</v>
          </cell>
          <cell r="DL595" t="e">
            <v>#N/A</v>
          </cell>
          <cell r="DM595" t="e">
            <v>#N/A</v>
          </cell>
          <cell r="DN595" t="e">
            <v>#N/A</v>
          </cell>
          <cell r="DR595" t="str">
            <v>248 ST GEORGE ST ANNAPOLIS ROYAL Nova Scotia B0S1A0</v>
          </cell>
          <cell r="DS595" t="str">
            <v>248STGEORGESTANNAPOLISROYALNovaScotiaB0S1A0</v>
          </cell>
          <cell r="DT595" t="str">
            <v xml:space="preserve"> </v>
          </cell>
          <cell r="DU595" t="str">
            <v xml:space="preserve"> </v>
          </cell>
          <cell r="DV595" t="str">
            <v xml:space="preserve"> </v>
          </cell>
        </row>
        <row r="596">
          <cell r="DE596">
            <v>224</v>
          </cell>
          <cell r="DF596" t="str">
            <v>15 IRVING BLVD</v>
          </cell>
          <cell r="DG596" t="str">
            <v>BOUCTOUCHE</v>
          </cell>
          <cell r="DH596" t="str">
            <v>New Brunswick</v>
          </cell>
          <cell r="DI596" t="str">
            <v>E4S3J4</v>
          </cell>
          <cell r="DJ596">
            <v>42369</v>
          </cell>
          <cell r="DK596" t="str">
            <v>Kevin Elsliger</v>
          </cell>
          <cell r="DL596">
            <v>5067431831</v>
          </cell>
          <cell r="DM596" t="str">
            <v>Mona Collette</v>
          </cell>
          <cell r="DN596">
            <v>5067431828</v>
          </cell>
          <cell r="DR596" t="str">
            <v>15 IRVING BLVD BOUCTOUCHE New Brunswick E4S3J4</v>
          </cell>
          <cell r="DS596" t="str">
            <v>15IRVINGBLVDBOUCTOUCHENewBrunswickE4S3J4</v>
          </cell>
          <cell r="DT596" t="str">
            <v xml:space="preserve"> </v>
          </cell>
          <cell r="DU596" t="str">
            <v xml:space="preserve"> </v>
          </cell>
          <cell r="DV596" t="str">
            <v xml:space="preserve"> </v>
          </cell>
        </row>
        <row r="597">
          <cell r="DE597">
            <v>242</v>
          </cell>
          <cell r="DF597" t="str">
            <v>7 TALBOT ST W</v>
          </cell>
          <cell r="DG597" t="str">
            <v>AYLMER</v>
          </cell>
          <cell r="DH597" t="str">
            <v>ON</v>
          </cell>
          <cell r="DI597" t="str">
            <v>N5H1J6</v>
          </cell>
          <cell r="DJ597">
            <v>42369</v>
          </cell>
          <cell r="DK597" t="str">
            <v>Theresa Moore</v>
          </cell>
          <cell r="DL597">
            <v>5197734809</v>
          </cell>
          <cell r="DM597" t="e">
            <v>#N/A</v>
          </cell>
          <cell r="DN597" t="e">
            <v>#N/A</v>
          </cell>
          <cell r="DR597" t="str">
            <v>7 TALBOT ST W AYLMER ON N5H1J6</v>
          </cell>
          <cell r="DS597" t="str">
            <v>7TALBOTSTWAYLMERONN5H1J6</v>
          </cell>
          <cell r="DT597">
            <v>17</v>
          </cell>
          <cell r="DU597" t="str">
            <v xml:space="preserve"> </v>
          </cell>
          <cell r="DV597" t="str">
            <v xml:space="preserve"> </v>
          </cell>
        </row>
        <row r="598">
          <cell r="DE598">
            <v>262</v>
          </cell>
          <cell r="DF598" t="str">
            <v>523 Louisa St MAIN COMPUTER ROOM</v>
          </cell>
          <cell r="DG598" t="str">
            <v>Ayton</v>
          </cell>
          <cell r="DH598" t="str">
            <v>ON</v>
          </cell>
          <cell r="DI598" t="str">
            <v>N0G1C0</v>
          </cell>
          <cell r="DJ598">
            <v>42369</v>
          </cell>
          <cell r="DK598" t="e">
            <v>#N/A</v>
          </cell>
          <cell r="DL598" t="e">
            <v>#N/A</v>
          </cell>
          <cell r="DM598" t="e">
            <v>#N/A</v>
          </cell>
          <cell r="DN598" t="e">
            <v>#N/A</v>
          </cell>
          <cell r="DR598" t="str">
            <v>523 Louisa St MAIN COMPUTER ROOM Ayton ON N0G1C0</v>
          </cell>
          <cell r="DS598" t="str">
            <v>523LouisaStMAINCOMPUTERROOMAytonONN0G1C0</v>
          </cell>
          <cell r="DT598" t="str">
            <v xml:space="preserve"> </v>
          </cell>
          <cell r="DU598" t="str">
            <v xml:space="preserve"> </v>
          </cell>
          <cell r="DV598" t="str">
            <v xml:space="preserve"> </v>
          </cell>
        </row>
        <row r="599">
          <cell r="DE599">
            <v>267</v>
          </cell>
          <cell r="DF599" t="str">
            <v>602 PARK AVE E-PO BOX 370</v>
          </cell>
          <cell r="DG599" t="str">
            <v>BEAUSEJOUR</v>
          </cell>
          <cell r="DH599" t="str">
            <v>Manitoba</v>
          </cell>
          <cell r="DI599" t="str">
            <v>R0E0C0</v>
          </cell>
          <cell r="DJ599">
            <v>42369</v>
          </cell>
          <cell r="DK599" t="str">
            <v>Sandy Blue</v>
          </cell>
          <cell r="DL599">
            <v>2042686314</v>
          </cell>
          <cell r="DM599" t="str">
            <v>Roxane Novakowski</v>
          </cell>
          <cell r="DN599">
            <v>2042686320</v>
          </cell>
          <cell r="DR599" t="str">
            <v>602 PARK AVE E-PO BOX 370 BEAUSEJOUR Manitoba R0E0C0</v>
          </cell>
          <cell r="DS599" t="str">
            <v>602PARKAVEE-POBOX370BEAUSEJOURManitobaR0E0C0</v>
          </cell>
          <cell r="DT599" t="str">
            <v xml:space="preserve"> </v>
          </cell>
          <cell r="DU599" t="str">
            <v xml:space="preserve"> </v>
          </cell>
          <cell r="DV599" t="str">
            <v xml:space="preserve"> </v>
          </cell>
        </row>
        <row r="600">
          <cell r="DE600">
            <v>333</v>
          </cell>
          <cell r="DF600" t="str">
            <v>236 MAIN ST</v>
          </cell>
          <cell r="DG600" t="str">
            <v>ANTIGONISH</v>
          </cell>
          <cell r="DH600" t="str">
            <v>Nova Scotia</v>
          </cell>
          <cell r="DI600" t="str">
            <v>B2G2C2</v>
          </cell>
          <cell r="DJ600">
            <v>42369</v>
          </cell>
          <cell r="DK600" t="str">
            <v>Kate D'Ettore</v>
          </cell>
          <cell r="DL600">
            <v>9028675816</v>
          </cell>
          <cell r="DM600" t="str">
            <v>Kim Pelrine</v>
          </cell>
          <cell r="DN600">
            <v>9028675819</v>
          </cell>
          <cell r="DR600" t="str">
            <v>236 MAIN ST ANTIGONISH Nova Scotia B2G2C2</v>
          </cell>
          <cell r="DS600" t="str">
            <v>236MAINSTANTIGONISHNovaScotiaB2G2C2</v>
          </cell>
          <cell r="DT600" t="str">
            <v xml:space="preserve"> </v>
          </cell>
          <cell r="DU600" t="str">
            <v xml:space="preserve"> </v>
          </cell>
          <cell r="DV600" t="str">
            <v xml:space="preserve"> </v>
          </cell>
        </row>
        <row r="601">
          <cell r="DE601">
            <v>334</v>
          </cell>
          <cell r="DF601" t="str">
            <v>161 ROSEBERRY ST</v>
          </cell>
          <cell r="DG601" t="str">
            <v>CAMPBELLTON</v>
          </cell>
          <cell r="DH601" t="str">
            <v>New Brunswick</v>
          </cell>
          <cell r="DI601" t="str">
            <v>E3N2H2</v>
          </cell>
          <cell r="DJ601">
            <v>42369</v>
          </cell>
          <cell r="DK601" t="str">
            <v>Lise Savoie</v>
          </cell>
          <cell r="DL601">
            <v>5067891671</v>
          </cell>
          <cell r="DM601" t="str">
            <v>Shelley Arseneault</v>
          </cell>
          <cell r="DN601">
            <v>5067891658</v>
          </cell>
          <cell r="DR601" t="str">
            <v>161 ROSEBERRY ST CAMPBELLTON New Brunswick E3N2H2</v>
          </cell>
          <cell r="DS601" t="str">
            <v>161ROSEBERRYSTCAMPBELLTONNewBrunswickE3N2H2</v>
          </cell>
          <cell r="DT601" t="str">
            <v xml:space="preserve"> </v>
          </cell>
          <cell r="DU601" t="str">
            <v xml:space="preserve"> </v>
          </cell>
          <cell r="DV601" t="str">
            <v xml:space="preserve"> </v>
          </cell>
        </row>
        <row r="602">
          <cell r="DE602">
            <v>484</v>
          </cell>
          <cell r="DF602" t="str">
            <v>1780 WATER ST</v>
          </cell>
          <cell r="DG602" t="str">
            <v>MIRAMICHI</v>
          </cell>
          <cell r="DH602" t="str">
            <v>New Brunswick</v>
          </cell>
          <cell r="DI602" t="str">
            <v>E1N1B6</v>
          </cell>
          <cell r="DJ602">
            <v>42369</v>
          </cell>
          <cell r="DK602" t="str">
            <v>Rob Nowlan</v>
          </cell>
          <cell r="DL602">
            <v>5067781138</v>
          </cell>
          <cell r="DM602" t="str">
            <v>Mary Allison</v>
          </cell>
          <cell r="DN602">
            <v>5067781132</v>
          </cell>
          <cell r="DR602" t="str">
            <v>1780 WATER ST MIRAMICHI New Brunswick E1N1B6</v>
          </cell>
          <cell r="DS602" t="str">
            <v>1780WATERSTMIRAMICHINewBrunswickE1N1B6</v>
          </cell>
          <cell r="DT602" t="str">
            <v xml:space="preserve"> </v>
          </cell>
          <cell r="DU602" t="str">
            <v xml:space="preserve"> </v>
          </cell>
          <cell r="DV602" t="str">
            <v xml:space="preserve"> </v>
          </cell>
        </row>
        <row r="603">
          <cell r="DE603">
            <v>514</v>
          </cell>
          <cell r="DF603" t="str">
            <v>40 Aberdeen Ave.</v>
          </cell>
          <cell r="DG603" t="str">
            <v>St John's</v>
          </cell>
          <cell r="DH603" t="str">
            <v>Newfoundland</v>
          </cell>
          <cell r="DI603" t="str">
            <v>A1A5T3</v>
          </cell>
          <cell r="DJ603">
            <v>42369</v>
          </cell>
          <cell r="DK603" t="str">
            <v>Nick Peddle</v>
          </cell>
          <cell r="DL603">
            <v>7095764712</v>
          </cell>
          <cell r="DM603" t="str">
            <v>Kathleen Waterman</v>
          </cell>
          <cell r="DN603">
            <v>7095764769</v>
          </cell>
          <cell r="DR603" t="str">
            <v>40 Aberdeen Ave. St John's Newfoundland A1A5T3</v>
          </cell>
          <cell r="DS603" t="str">
            <v>40AberdeenAve.StJohn'sNewfoundlandA1A5T3</v>
          </cell>
          <cell r="DT603" t="str">
            <v xml:space="preserve"> </v>
          </cell>
          <cell r="DU603" t="str">
            <v xml:space="preserve"> </v>
          </cell>
          <cell r="DV603" t="str">
            <v xml:space="preserve"> </v>
          </cell>
        </row>
        <row r="604">
          <cell r="DE604">
            <v>527</v>
          </cell>
          <cell r="DF604" t="str">
            <v>743 Main St</v>
          </cell>
          <cell r="DG604" t="str">
            <v>Birtle</v>
          </cell>
          <cell r="DH604" t="str">
            <v>Manitoba</v>
          </cell>
          <cell r="DI604" t="str">
            <v/>
          </cell>
          <cell r="DJ604">
            <v>42369</v>
          </cell>
          <cell r="DK604" t="str">
            <v>Debbie Wowryk</v>
          </cell>
          <cell r="DL604">
            <v>2048422008</v>
          </cell>
          <cell r="DM604" t="e">
            <v>#N/A</v>
          </cell>
          <cell r="DN604" t="e">
            <v>#N/A</v>
          </cell>
          <cell r="DR604" t="str">
            <v xml:space="preserve">743 Main St Birtle Manitoba </v>
          </cell>
          <cell r="DS604" t="str">
            <v>743MainStBirtleManitoba</v>
          </cell>
          <cell r="DT604" t="str">
            <v xml:space="preserve"> </v>
          </cell>
          <cell r="DU604" t="str">
            <v xml:space="preserve"> </v>
          </cell>
          <cell r="DV604" t="str">
            <v xml:space="preserve"> </v>
          </cell>
        </row>
        <row r="605">
          <cell r="DE605">
            <v>553</v>
          </cell>
          <cell r="DF605" t="str">
            <v>496 CHEBUCTO ST</v>
          </cell>
          <cell r="DG605" t="str">
            <v>BADDECK</v>
          </cell>
          <cell r="DH605" t="str">
            <v>Nova Scotia</v>
          </cell>
          <cell r="DI605" t="str">
            <v>B0E1B0</v>
          </cell>
          <cell r="DJ605">
            <v>42369</v>
          </cell>
          <cell r="DK605" t="str">
            <v>Leanne Mackinnon</v>
          </cell>
          <cell r="DL605">
            <v>9022955500</v>
          </cell>
          <cell r="DM605" t="e">
            <v>#N/A</v>
          </cell>
          <cell r="DN605" t="e">
            <v>#N/A</v>
          </cell>
          <cell r="DR605" t="str">
            <v>496 CHEBUCTO ST BADDECK Nova Scotia B0E1B0</v>
          </cell>
          <cell r="DS605" t="str">
            <v>496CHEBUCTOSTBADDECKNovaScotiaB0E1B0</v>
          </cell>
          <cell r="DT605" t="str">
            <v xml:space="preserve"> </v>
          </cell>
          <cell r="DU605" t="str">
            <v xml:space="preserve"> </v>
          </cell>
          <cell r="DV605" t="str">
            <v xml:space="preserve"> </v>
          </cell>
        </row>
        <row r="606">
          <cell r="DE606">
            <v>554</v>
          </cell>
          <cell r="DF606" t="str">
            <v>388 WILLIAM ST</v>
          </cell>
          <cell r="DG606" t="str">
            <v>DALHOUSIE</v>
          </cell>
          <cell r="DH606" t="str">
            <v>New Brunswick</v>
          </cell>
          <cell r="DI606" t="str">
            <v>E8C2X2</v>
          </cell>
          <cell r="DJ606">
            <v>42369</v>
          </cell>
          <cell r="DK606" t="str">
            <v>Michel Diotte</v>
          </cell>
          <cell r="DL606">
            <v>5066841829</v>
          </cell>
          <cell r="DM606" t="str">
            <v>Cindy Fecteau</v>
          </cell>
          <cell r="DN606">
            <v>5066841831</v>
          </cell>
          <cell r="DR606" t="str">
            <v>388 WILLIAM ST DALHOUSIE New Brunswick E8C2X2</v>
          </cell>
          <cell r="DS606" t="str">
            <v>388WILLIAMSTDALHOUSIENewBrunswickE8C2X2</v>
          </cell>
          <cell r="DT606" t="str">
            <v xml:space="preserve"> </v>
          </cell>
          <cell r="DU606" t="str">
            <v xml:space="preserve"> </v>
          </cell>
          <cell r="DV606" t="str">
            <v xml:space="preserve"> </v>
          </cell>
        </row>
        <row r="607">
          <cell r="DE607">
            <v>557</v>
          </cell>
          <cell r="DF607" t="str">
            <v>3118 Clarence Ave. S.</v>
          </cell>
          <cell r="DG607" t="str">
            <v>SASKATOON</v>
          </cell>
          <cell r="DH607" t="str">
            <v>Saskatchewan</v>
          </cell>
          <cell r="DI607" t="str">
            <v>S7T0C9</v>
          </cell>
          <cell r="DJ607">
            <v>42369</v>
          </cell>
          <cell r="DK607" t="str">
            <v>Jamie Coates</v>
          </cell>
          <cell r="DL607">
            <v>3069333755</v>
          </cell>
          <cell r="DM607" t="str">
            <v>Dolores Krukoff</v>
          </cell>
          <cell r="DN607">
            <v>3069333495</v>
          </cell>
          <cell r="DR607" t="str">
            <v>3118 Clarence Ave. S. SASKATOON Saskatchewan S7T0C9</v>
          </cell>
          <cell r="DS607" t="str">
            <v>3118ClarenceAve.S.SASKATOONSaskatchewanS7T0C9</v>
          </cell>
          <cell r="DT607" t="str">
            <v xml:space="preserve"> </v>
          </cell>
          <cell r="DU607" t="str">
            <v xml:space="preserve"> </v>
          </cell>
          <cell r="DV607" t="str">
            <v xml:space="preserve"> </v>
          </cell>
        </row>
        <row r="608">
          <cell r="DE608">
            <v>558</v>
          </cell>
          <cell r="DF608" t="str">
            <v>106 Main St</v>
          </cell>
          <cell r="DG608" t="str">
            <v>Balcarres</v>
          </cell>
          <cell r="DH608" t="str">
            <v>Saskatchewan</v>
          </cell>
          <cell r="DI608" t="str">
            <v/>
          </cell>
          <cell r="DJ608">
            <v>42369</v>
          </cell>
          <cell r="DK608" t="str">
            <v>Gaynette Downing</v>
          </cell>
          <cell r="DL608">
            <v>3063343241</v>
          </cell>
          <cell r="DM608" t="str">
            <v>Penny Huntley</v>
          </cell>
          <cell r="DN608">
            <v>3063343241</v>
          </cell>
          <cell r="DR608" t="str">
            <v xml:space="preserve">106 Main St Balcarres Saskatchewan </v>
          </cell>
          <cell r="DS608" t="str">
            <v>106MainStBalcarresSaskatchewan</v>
          </cell>
          <cell r="DT608" t="str">
            <v xml:space="preserve"> </v>
          </cell>
          <cell r="DU608" t="str">
            <v xml:space="preserve"> </v>
          </cell>
          <cell r="DV608" t="str">
            <v xml:space="preserve"> </v>
          </cell>
        </row>
        <row r="609">
          <cell r="DE609">
            <v>587</v>
          </cell>
          <cell r="DF609" t="str">
            <v>6111 SOUTHRIDGE AVE</v>
          </cell>
          <cell r="DG609" t="str">
            <v>PRINCE GEORGE</v>
          </cell>
          <cell r="DH609" t="str">
            <v>British Columbia</v>
          </cell>
          <cell r="DI609" t="str">
            <v>V2N6Z4</v>
          </cell>
          <cell r="DJ609">
            <v>42369</v>
          </cell>
          <cell r="DK609" t="str">
            <v>Stacy Goetz</v>
          </cell>
          <cell r="DL609">
            <v>2509063641</v>
          </cell>
          <cell r="DM609" t="str">
            <v>Karen Brydges</v>
          </cell>
          <cell r="DN609">
            <v>2509063650</v>
          </cell>
          <cell r="DR609" t="str">
            <v>6111 SOUTHRIDGE AVE PRINCE GEORGE British Columbia V2N6Z4</v>
          </cell>
          <cell r="DS609" t="str">
            <v>6111SOUTHRIDGEAVEPRINCEGEORGEBritishColumbiaV2N6Z4</v>
          </cell>
          <cell r="DT609" t="str">
            <v xml:space="preserve"> </v>
          </cell>
          <cell r="DU609" t="str">
            <v xml:space="preserve"> </v>
          </cell>
          <cell r="DV609" t="str">
            <v xml:space="preserve"> </v>
          </cell>
        </row>
        <row r="610">
          <cell r="DE610">
            <v>618</v>
          </cell>
          <cell r="DF610" t="str">
            <v>303 Main St</v>
          </cell>
          <cell r="DG610" t="str">
            <v>Biggar</v>
          </cell>
          <cell r="DH610" t="str">
            <v>Saskatchewan</v>
          </cell>
          <cell r="DI610" t="str">
            <v/>
          </cell>
          <cell r="DJ610">
            <v>42369</v>
          </cell>
          <cell r="DK610" t="str">
            <v>Brooke Phillips</v>
          </cell>
          <cell r="DL610">
            <v>3069483240</v>
          </cell>
          <cell r="DM610" t="e">
            <v>#N/A</v>
          </cell>
          <cell r="DN610" t="e">
            <v>#N/A</v>
          </cell>
          <cell r="DR610" t="str">
            <v xml:space="preserve">303 Main St Biggar Saskatchewan </v>
          </cell>
          <cell r="DS610" t="str">
            <v>303MainStBiggarSaskatchewan</v>
          </cell>
          <cell r="DT610" t="str">
            <v xml:space="preserve"> </v>
          </cell>
          <cell r="DU610" t="str">
            <v xml:space="preserve"> </v>
          </cell>
          <cell r="DV610" t="str">
            <v xml:space="preserve"> </v>
          </cell>
        </row>
        <row r="611">
          <cell r="DE611">
            <v>640</v>
          </cell>
          <cell r="DF611" t="str">
            <v>1047 TRANS CANADA HWY S</v>
          </cell>
          <cell r="DG611" t="str">
            <v>CACHE CREEK</v>
          </cell>
          <cell r="DH611" t="str">
            <v>British Columbia</v>
          </cell>
          <cell r="DI611" t="str">
            <v>V0K1H0</v>
          </cell>
          <cell r="DJ611">
            <v>42369</v>
          </cell>
          <cell r="DK611" t="e">
            <v>#N/A</v>
          </cell>
          <cell r="DL611" t="e">
            <v>#N/A</v>
          </cell>
          <cell r="DM611" t="e">
            <v>#N/A</v>
          </cell>
          <cell r="DN611" t="e">
            <v>#N/A</v>
          </cell>
          <cell r="DR611" t="str">
            <v>1047 TRANS CANADA HWY S CACHE CREEK British Columbia V0K1H0</v>
          </cell>
          <cell r="DS611" t="str">
            <v>1047TRANSCANADAHWYSCACHECREEKBritishColumbiaV0K1H0</v>
          </cell>
          <cell r="DT611" t="str">
            <v xml:space="preserve"> </v>
          </cell>
          <cell r="DU611" t="str">
            <v xml:space="preserve"> </v>
          </cell>
          <cell r="DV611" t="str">
            <v xml:space="preserve"> </v>
          </cell>
        </row>
        <row r="612">
          <cell r="DE612">
            <v>657</v>
          </cell>
          <cell r="DF612" t="str">
            <v>388 SOUTH RAILWAY ST-PO BOX 52</v>
          </cell>
          <cell r="DG612" t="str">
            <v>BOISSEVAIN</v>
          </cell>
          <cell r="DH612" t="str">
            <v>Manitoba</v>
          </cell>
          <cell r="DI612" t="str">
            <v>R0K0E0</v>
          </cell>
          <cell r="DJ612">
            <v>42369</v>
          </cell>
          <cell r="DK612" t="str">
            <v>Stacey Teetaert</v>
          </cell>
          <cell r="DL612">
            <v>2045342054</v>
          </cell>
          <cell r="DM612" t="e">
            <v>#N/A</v>
          </cell>
          <cell r="DN612" t="e">
            <v>#N/A</v>
          </cell>
          <cell r="DR612" t="str">
            <v>388 SOUTH RAILWAY ST-PO BOX 52 BOISSEVAIN Manitoba R0K0E0</v>
          </cell>
          <cell r="DS612" t="str">
            <v>388SOUTHRAILWAYST-POBOX52BOISSEVAINManitobaR0K0E0</v>
          </cell>
          <cell r="DT612" t="str">
            <v xml:space="preserve"> </v>
          </cell>
          <cell r="DU612" t="str">
            <v xml:space="preserve"> </v>
          </cell>
          <cell r="DV612" t="str">
            <v xml:space="preserve"> </v>
          </cell>
        </row>
        <row r="613">
          <cell r="DE613">
            <v>663</v>
          </cell>
          <cell r="DF613" t="str">
            <v>3525 ROUTE 3</v>
          </cell>
          <cell r="DG613" t="str">
            <v>BARRINGTON PASSAGE</v>
          </cell>
          <cell r="DH613" t="str">
            <v>Nova Scotia</v>
          </cell>
          <cell r="DI613" t="str">
            <v>B0W1G0</v>
          </cell>
          <cell r="DJ613">
            <v>42369</v>
          </cell>
          <cell r="DK613" t="str">
            <v>Jody Breen</v>
          </cell>
          <cell r="DL613">
            <v>9026373901</v>
          </cell>
          <cell r="DM613" t="str">
            <v>Angela Nickerson</v>
          </cell>
          <cell r="DN613">
            <v>9026373915</v>
          </cell>
          <cell r="DR613" t="str">
            <v>3525 ROUTE 3 BARRINGTON PASSAGE Nova Scotia B0W1G0</v>
          </cell>
          <cell r="DS613" t="str">
            <v>3525ROUTE3BARRINGTONPASSAGENovaScotiaB0W1G0</v>
          </cell>
          <cell r="DT613" t="str">
            <v xml:space="preserve"> </v>
          </cell>
          <cell r="DU613" t="str">
            <v xml:space="preserve"> </v>
          </cell>
          <cell r="DV613" t="str">
            <v xml:space="preserve"> </v>
          </cell>
        </row>
        <row r="614">
          <cell r="DE614">
            <v>761</v>
          </cell>
          <cell r="DF614" t="str">
            <v>36 Rene-Levesque Blvd</v>
          </cell>
          <cell r="DG614" t="str">
            <v>Chandler</v>
          </cell>
          <cell r="DH614" t="str">
            <v>ON</v>
          </cell>
          <cell r="DI614" t="str">
            <v/>
          </cell>
          <cell r="DJ614">
            <v>42369</v>
          </cell>
          <cell r="DK614" t="str">
            <v>Caroline Beaudin</v>
          </cell>
          <cell r="DL614">
            <v>4186891009</v>
          </cell>
          <cell r="DM614" t="e">
            <v>#N/A</v>
          </cell>
          <cell r="DN614" t="e">
            <v>#N/A</v>
          </cell>
          <cell r="DR614" t="str">
            <v xml:space="preserve">36 Rene-Levesque Blvd Chandler ON </v>
          </cell>
          <cell r="DS614" t="str">
            <v>36Rene-LevesqueBlvdChandlerON</v>
          </cell>
          <cell r="DT614" t="str">
            <v xml:space="preserve"> </v>
          </cell>
          <cell r="DU614" t="str">
            <v xml:space="preserve"> </v>
          </cell>
          <cell r="DV614" t="str">
            <v xml:space="preserve"> </v>
          </cell>
        </row>
        <row r="615">
          <cell r="DE615">
            <v>767</v>
          </cell>
          <cell r="DF615" t="str">
            <v>x House 1068-Communications Bldg</v>
          </cell>
          <cell r="DG615" t="str">
            <v>CROSS LAKE</v>
          </cell>
          <cell r="DH615" t="str">
            <v>Manitoba</v>
          </cell>
          <cell r="DI615" t="str">
            <v>R0B0J0</v>
          </cell>
          <cell r="DJ615">
            <v>42369</v>
          </cell>
          <cell r="DK615" t="e">
            <v>#N/A</v>
          </cell>
          <cell r="DL615" t="e">
            <v>#N/A</v>
          </cell>
          <cell r="DM615" t="e">
            <v>#N/A</v>
          </cell>
          <cell r="DN615" t="e">
            <v>#N/A</v>
          </cell>
          <cell r="DR615" t="str">
            <v>x House 1068-Communications Bldg CROSS LAKE Manitoba R0B0J0</v>
          </cell>
          <cell r="DS615" t="str">
            <v>xHouse1068-CommunicationsBldgCROSSLAKEManitobaR0B0J0</v>
          </cell>
          <cell r="DT615" t="str">
            <v xml:space="preserve"> </v>
          </cell>
          <cell r="DU615" t="str">
            <v xml:space="preserve"> </v>
          </cell>
          <cell r="DV615" t="str">
            <v xml:space="preserve"> </v>
          </cell>
        </row>
        <row r="616">
          <cell r="DE616">
            <v>774</v>
          </cell>
          <cell r="DF616" t="str">
            <v>48 ST FRANCIS ST</v>
          </cell>
          <cell r="DG616" t="str">
            <v>EDMUNDSTON</v>
          </cell>
          <cell r="DH616" t="str">
            <v>New Brunswick</v>
          </cell>
          <cell r="DI616" t="str">
            <v>E3V1E3</v>
          </cell>
          <cell r="DJ616">
            <v>42369</v>
          </cell>
          <cell r="DK616" t="str">
            <v>Michel Martin</v>
          </cell>
          <cell r="DL616">
            <v>5067351400</v>
          </cell>
          <cell r="DM616" t="str">
            <v>Deborah Ouellette</v>
          </cell>
          <cell r="DN616">
            <v>5067351411</v>
          </cell>
          <cell r="DR616" t="str">
            <v>48 ST FRANCIS ST EDMUNDSTON New Brunswick E3V1E3</v>
          </cell>
          <cell r="DS616" t="str">
            <v>48STFRANCISSTEDMUNDSTONNewBrunswickE3V1E3</v>
          </cell>
          <cell r="DT616" t="str">
            <v xml:space="preserve"> </v>
          </cell>
          <cell r="DU616" t="str">
            <v xml:space="preserve"> </v>
          </cell>
          <cell r="DV616" t="str">
            <v xml:space="preserve"> </v>
          </cell>
        </row>
        <row r="617">
          <cell r="DE617">
            <v>778</v>
          </cell>
          <cell r="DF617" t="str">
            <v>120 Centre St</v>
          </cell>
          <cell r="DG617" t="str">
            <v>Cabri</v>
          </cell>
          <cell r="DH617" t="str">
            <v>Saskatchewan</v>
          </cell>
          <cell r="DI617" t="str">
            <v/>
          </cell>
          <cell r="DJ617">
            <v>42369</v>
          </cell>
          <cell r="DK617" t="e">
            <v>#N/A</v>
          </cell>
          <cell r="DL617" t="e">
            <v>#N/A</v>
          </cell>
          <cell r="DM617" t="str">
            <v>Paulette Heard</v>
          </cell>
          <cell r="DN617">
            <v>3065875110</v>
          </cell>
          <cell r="DR617" t="str">
            <v xml:space="preserve">120 Centre St Cabri Saskatchewan </v>
          </cell>
          <cell r="DS617" t="str">
            <v>120CentreStCabriSaskatchewan</v>
          </cell>
          <cell r="DT617" t="str">
            <v xml:space="preserve"> </v>
          </cell>
          <cell r="DU617" t="str">
            <v xml:space="preserve"> </v>
          </cell>
          <cell r="DV617" t="str">
            <v xml:space="preserve"> </v>
          </cell>
        </row>
        <row r="618">
          <cell r="DE618">
            <v>787</v>
          </cell>
          <cell r="DF618" t="str">
            <v>740 ROSSER AVE</v>
          </cell>
          <cell r="DG618" t="str">
            <v>BRANDON</v>
          </cell>
          <cell r="DH618" t="str">
            <v>Manitoba</v>
          </cell>
          <cell r="DI618" t="str">
            <v>R7A0K9</v>
          </cell>
          <cell r="DJ618">
            <v>42369</v>
          </cell>
          <cell r="DK618" t="e">
            <v>#N/A</v>
          </cell>
          <cell r="DL618" t="e">
            <v>#N/A</v>
          </cell>
          <cell r="DM618" t="str">
            <v>Jennifer Sparrow</v>
          </cell>
          <cell r="DN618">
            <v>2047263141</v>
          </cell>
          <cell r="DR618" t="str">
            <v>740 ROSSER AVE BRANDON Manitoba R7A0K9</v>
          </cell>
          <cell r="DS618" t="str">
            <v>740ROSSERAVEBRANDONManitobaR7A0K9</v>
          </cell>
          <cell r="DT618" t="str">
            <v xml:space="preserve"> </v>
          </cell>
          <cell r="DU618" t="str">
            <v xml:space="preserve"> </v>
          </cell>
          <cell r="DV618" t="str">
            <v xml:space="preserve"> </v>
          </cell>
        </row>
        <row r="619">
          <cell r="DE619">
            <v>797</v>
          </cell>
          <cell r="DF619" t="str">
            <v>661 18 ST</v>
          </cell>
          <cell r="DG619" t="str">
            <v>BRANDON</v>
          </cell>
          <cell r="DH619" t="str">
            <v>Manitoba</v>
          </cell>
          <cell r="DI619" t="str">
            <v>R7A5B3</v>
          </cell>
          <cell r="DJ619">
            <v>42369</v>
          </cell>
          <cell r="DK619" t="str">
            <v>Colin Romano</v>
          </cell>
          <cell r="DL619">
            <v>2047263177</v>
          </cell>
          <cell r="DM619" t="str">
            <v>Caroline Sanchez</v>
          </cell>
          <cell r="DN619">
            <v>2047262012</v>
          </cell>
          <cell r="DR619" t="str">
            <v>661 18 ST BRANDON Manitoba R7A5B3</v>
          </cell>
          <cell r="DS619" t="str">
            <v>66118STBRANDONManitobaR7A5B3</v>
          </cell>
          <cell r="DT619" t="str">
            <v xml:space="preserve"> </v>
          </cell>
          <cell r="DU619" t="str">
            <v xml:space="preserve"> </v>
          </cell>
          <cell r="DV619" t="str">
            <v xml:space="preserve"> </v>
          </cell>
        </row>
        <row r="620">
          <cell r="DE620">
            <v>824</v>
          </cell>
          <cell r="DF620" t="str">
            <v>435 BROOKSIDE DR</v>
          </cell>
          <cell r="DG620" t="str">
            <v>FREDERICTON</v>
          </cell>
          <cell r="DH620" t="str">
            <v>New Brunswick</v>
          </cell>
          <cell r="DI620" t="str">
            <v>E3A8V4</v>
          </cell>
          <cell r="DJ620">
            <v>42369</v>
          </cell>
          <cell r="DK620" t="str">
            <v>Samantha Bosca</v>
          </cell>
          <cell r="DL620">
            <v>5064502317</v>
          </cell>
          <cell r="DM620" t="str">
            <v>Jenna Rattie</v>
          </cell>
          <cell r="DN620">
            <v>5064502309</v>
          </cell>
          <cell r="DR620" t="str">
            <v>435 BROOKSIDE DR FREDERICTON New Brunswick E3A8V4</v>
          </cell>
          <cell r="DS620" t="str">
            <v>435BROOKSIDEDRFREDERICTONNewBrunswickE3A8V4</v>
          </cell>
          <cell r="DT620" t="str">
            <v xml:space="preserve"> </v>
          </cell>
          <cell r="DU620" t="str">
            <v xml:space="preserve"> </v>
          </cell>
          <cell r="DV620" t="str">
            <v xml:space="preserve"> </v>
          </cell>
        </row>
        <row r="621">
          <cell r="DE621">
            <v>880</v>
          </cell>
          <cell r="DF621" t="str">
            <v>746 SHUSWAP AVE</v>
          </cell>
          <cell r="DG621" t="str">
            <v>CHASE</v>
          </cell>
          <cell r="DH621" t="str">
            <v>British Columbia</v>
          </cell>
          <cell r="DI621" t="str">
            <v>V0E1M0</v>
          </cell>
          <cell r="DJ621">
            <v>42369</v>
          </cell>
          <cell r="DK621" t="e">
            <v>#N/A</v>
          </cell>
          <cell r="DL621" t="e">
            <v>#N/A</v>
          </cell>
          <cell r="DM621" t="str">
            <v>Trish David</v>
          </cell>
          <cell r="DN621">
            <v>2506797804</v>
          </cell>
          <cell r="DR621" t="str">
            <v>746 SHUSWAP AVE CHASE British Columbia V0E1M0</v>
          </cell>
          <cell r="DS621" t="str">
            <v>746SHUSWAPAVECHASEBritishColumbiaV0E1M0</v>
          </cell>
          <cell r="DT621" t="str">
            <v xml:space="preserve"> </v>
          </cell>
          <cell r="DU621" t="str">
            <v xml:space="preserve"> </v>
          </cell>
          <cell r="DV621" t="str">
            <v xml:space="preserve"> </v>
          </cell>
        </row>
        <row r="622">
          <cell r="DE622">
            <v>883</v>
          </cell>
          <cell r="DF622" t="str">
            <v>1597 BEDFORD HWY</v>
          </cell>
          <cell r="DG622" t="str">
            <v>BEDFORD</v>
          </cell>
          <cell r="DH622" t="str">
            <v>Nova Scotia</v>
          </cell>
          <cell r="DI622" t="str">
            <v>B4A1E7</v>
          </cell>
          <cell r="DJ622">
            <v>42369</v>
          </cell>
          <cell r="DK622" t="str">
            <v>Rachel Stone</v>
          </cell>
          <cell r="DL622">
            <v>9024217418</v>
          </cell>
          <cell r="DM622" t="str">
            <v>Myra Lucia</v>
          </cell>
          <cell r="DN622">
            <v>9024217425</v>
          </cell>
          <cell r="DR622" t="str">
            <v>1597 BEDFORD HWY BEDFORD Nova Scotia B4A1E7</v>
          </cell>
          <cell r="DS622" t="str">
            <v>1597BEDFORDHWYBEDFORDNovaScotiaB4A1E7</v>
          </cell>
          <cell r="DT622" t="str">
            <v xml:space="preserve"> </v>
          </cell>
          <cell r="DU622" t="str">
            <v xml:space="preserve"> </v>
          </cell>
          <cell r="DV622" t="str">
            <v xml:space="preserve"> </v>
          </cell>
        </row>
        <row r="623">
          <cell r="DE623">
            <v>884</v>
          </cell>
          <cell r="DF623" t="str">
            <v>504 QUEEN ST</v>
          </cell>
          <cell r="DG623" t="str">
            <v>FREDERICTON</v>
          </cell>
          <cell r="DH623" t="str">
            <v>New Brunswick</v>
          </cell>
          <cell r="DI623" t="str">
            <v>E3B5G1</v>
          </cell>
          <cell r="DJ623">
            <v>42369</v>
          </cell>
          <cell r="DK623" t="str">
            <v>Kelly Sutton</v>
          </cell>
          <cell r="DL623">
            <v>5064506211</v>
          </cell>
          <cell r="DM623" t="str">
            <v>Nancy Dunfield</v>
          </cell>
          <cell r="DN623">
            <v>5064502375</v>
          </cell>
          <cell r="DR623" t="str">
            <v>504 QUEEN ST FREDERICTON New Brunswick E3B5G1</v>
          </cell>
          <cell r="DS623" t="str">
            <v>504QUEENSTFREDERICTONNewBrunswickE3B5G1</v>
          </cell>
          <cell r="DT623" t="str">
            <v xml:space="preserve"> </v>
          </cell>
          <cell r="DU623" t="str">
            <v xml:space="preserve"> </v>
          </cell>
          <cell r="DV623" t="str">
            <v xml:space="preserve"> </v>
          </cell>
        </row>
        <row r="624">
          <cell r="DE624">
            <v>934</v>
          </cell>
          <cell r="DF624" t="str">
            <v>1206 Prospect St</v>
          </cell>
          <cell r="DG624" t="str">
            <v>Fredericton</v>
          </cell>
          <cell r="DH624" t="str">
            <v>New Brunswick</v>
          </cell>
          <cell r="DI624" t="str">
            <v/>
          </cell>
          <cell r="DJ624">
            <v>42369</v>
          </cell>
          <cell r="DK624" t="str">
            <v>Jillian Penney</v>
          </cell>
          <cell r="DL624">
            <v>5064502353</v>
          </cell>
          <cell r="DM624" t="str">
            <v>Sharon Lockhart</v>
          </cell>
          <cell r="DN624">
            <v>5064502388</v>
          </cell>
          <cell r="DR624" t="str">
            <v xml:space="preserve">1206 Prospect St Fredericton New Brunswick </v>
          </cell>
          <cell r="DS624" t="str">
            <v>1206ProspectStFrederictonNewBrunswick</v>
          </cell>
          <cell r="DT624" t="str">
            <v xml:space="preserve"> </v>
          </cell>
          <cell r="DU624" t="str">
            <v xml:space="preserve"> </v>
          </cell>
          <cell r="DV624" t="str">
            <v xml:space="preserve"> </v>
          </cell>
        </row>
        <row r="625">
          <cell r="DE625">
            <v>962</v>
          </cell>
          <cell r="DF625" t="str">
            <v>12 Elora St MAIN COMPUTER ROOM</v>
          </cell>
          <cell r="DG625" t="str">
            <v>Clifford</v>
          </cell>
          <cell r="DH625" t="str">
            <v>ON</v>
          </cell>
          <cell r="DI625" t="str">
            <v>N0G1M0</v>
          </cell>
          <cell r="DJ625">
            <v>42369</v>
          </cell>
          <cell r="DK625" t="e">
            <v>#N/A</v>
          </cell>
          <cell r="DL625" t="e">
            <v>#N/A</v>
          </cell>
          <cell r="DM625" t="e">
            <v>#N/A</v>
          </cell>
          <cell r="DN625" t="e">
            <v>#N/A</v>
          </cell>
          <cell r="DR625" t="str">
            <v>12 Elora St MAIN COMPUTER ROOM Clifford ON N0G1M0</v>
          </cell>
          <cell r="DS625" t="str">
            <v>12EloraStMAINCOMPUTERROOMCliffordONN0G1M0</v>
          </cell>
          <cell r="DT625" t="str">
            <v xml:space="preserve"> </v>
          </cell>
          <cell r="DU625" t="str">
            <v xml:space="preserve"> </v>
          </cell>
          <cell r="DV625" t="str">
            <v xml:space="preserve"> </v>
          </cell>
        </row>
        <row r="626">
          <cell r="DE626">
            <v>993</v>
          </cell>
          <cell r="DF626" t="str">
            <v>195 COMMERCIAL ST</v>
          </cell>
          <cell r="DG626" t="str">
            <v>BERWICK</v>
          </cell>
          <cell r="DH626" t="str">
            <v>Nova Scotia</v>
          </cell>
          <cell r="DI626" t="str">
            <v>B0P1E0</v>
          </cell>
          <cell r="DJ626">
            <v>42369</v>
          </cell>
          <cell r="DK626" t="str">
            <v>Jody Coyle</v>
          </cell>
          <cell r="DL626">
            <v>9025382807</v>
          </cell>
          <cell r="DM626" t="str">
            <v>Brenda Melanson</v>
          </cell>
          <cell r="DN626">
            <v>9025382803</v>
          </cell>
          <cell r="DR626" t="str">
            <v>195 COMMERCIAL ST BERWICK Nova Scotia B0P1E0</v>
          </cell>
          <cell r="DS626" t="str">
            <v>195COMMERCIALSTBERWICKNovaScotiaB0P1E0</v>
          </cell>
          <cell r="DT626" t="str">
            <v xml:space="preserve"> </v>
          </cell>
          <cell r="DU626" t="str">
            <v xml:space="preserve"> </v>
          </cell>
          <cell r="DV626" t="str">
            <v xml:space="preserve"> </v>
          </cell>
        </row>
        <row r="627">
          <cell r="DE627">
            <v>998</v>
          </cell>
          <cell r="DF627" t="str">
            <v>131 Main St</v>
          </cell>
          <cell r="DG627" t="str">
            <v>Caryle</v>
          </cell>
          <cell r="DH627" t="str">
            <v>Saskatchewan</v>
          </cell>
          <cell r="DI627" t="str">
            <v/>
          </cell>
          <cell r="DJ627">
            <v>42369</v>
          </cell>
          <cell r="DK627" t="e">
            <v>#N/A</v>
          </cell>
          <cell r="DL627" t="e">
            <v>#N/A</v>
          </cell>
          <cell r="DM627" t="e">
            <v>#N/A</v>
          </cell>
          <cell r="DN627" t="e">
            <v>#N/A</v>
          </cell>
          <cell r="DR627" t="str">
            <v xml:space="preserve">131 Main St Caryle Saskatchewan </v>
          </cell>
          <cell r="DS627" t="str">
            <v>131MainStCaryleSaskatchewan</v>
          </cell>
          <cell r="DT627" t="str">
            <v xml:space="preserve"> </v>
          </cell>
          <cell r="DU627" t="str">
            <v xml:space="preserve"> </v>
          </cell>
          <cell r="DV627" t="str">
            <v xml:space="preserve"> </v>
          </cell>
        </row>
        <row r="628">
          <cell r="DE628">
            <v>1047</v>
          </cell>
          <cell r="DF628" t="str">
            <v>213 Broadway St</v>
          </cell>
          <cell r="DG628" t="str">
            <v>Crystal City</v>
          </cell>
          <cell r="DH628" t="str">
            <v>Manitoba</v>
          </cell>
          <cell r="DI628" t="str">
            <v/>
          </cell>
          <cell r="DJ628">
            <v>42369</v>
          </cell>
          <cell r="DK628" t="str">
            <v>Janie Lewis</v>
          </cell>
          <cell r="DL628">
            <v>2048733010</v>
          </cell>
          <cell r="DM628" t="e">
            <v>#N/A</v>
          </cell>
          <cell r="DN628" t="e">
            <v>#N/A</v>
          </cell>
          <cell r="DR628" t="str">
            <v xml:space="preserve">213 Broadway St Crystal City Manitoba </v>
          </cell>
          <cell r="DS628" t="str">
            <v>213BroadwayStCrystalCityManitoba</v>
          </cell>
          <cell r="DT628" t="str">
            <v xml:space="preserve"> </v>
          </cell>
          <cell r="DU628" t="str">
            <v xml:space="preserve"> </v>
          </cell>
          <cell r="DV628" t="str">
            <v xml:space="preserve"> </v>
          </cell>
        </row>
        <row r="629">
          <cell r="DE629">
            <v>1090</v>
          </cell>
          <cell r="DF629" t="str">
            <v>74 YOUNG RD</v>
          </cell>
          <cell r="DG629" t="str">
            <v>Clearwater</v>
          </cell>
          <cell r="DH629" t="str">
            <v>British Columbia</v>
          </cell>
          <cell r="DI629" t="str">
            <v>V0E1N2</v>
          </cell>
          <cell r="DJ629">
            <v>42369</v>
          </cell>
          <cell r="DK629" t="str">
            <v>Christy Dobi</v>
          </cell>
          <cell r="DL629">
            <v>2506742868</v>
          </cell>
          <cell r="DM629" t="e">
            <v>#N/A</v>
          </cell>
          <cell r="DN629" t="e">
            <v>#N/A</v>
          </cell>
          <cell r="DR629" t="str">
            <v>74 YOUNG RD Clearwater British Columbia V0E1N2</v>
          </cell>
          <cell r="DS629" t="str">
            <v>74YOUNGRDClearwaterBritishColumbiaV0E1N2</v>
          </cell>
          <cell r="DT629" t="str">
            <v xml:space="preserve"> </v>
          </cell>
          <cell r="DU629" t="str">
            <v xml:space="preserve"> </v>
          </cell>
          <cell r="DV629" t="str">
            <v xml:space="preserve"> </v>
          </cell>
        </row>
        <row r="630">
          <cell r="DE630">
            <v>1103</v>
          </cell>
          <cell r="DF630" t="str">
            <v>3 QUEEN ST</v>
          </cell>
          <cell r="DG630" t="str">
            <v>BRIDGETOWN</v>
          </cell>
          <cell r="DH630" t="str">
            <v>Nova Scotia</v>
          </cell>
          <cell r="DI630" t="str">
            <v>B0S1C0</v>
          </cell>
          <cell r="DJ630">
            <v>42369</v>
          </cell>
          <cell r="DK630" t="e">
            <v>#N/A</v>
          </cell>
          <cell r="DL630" t="e">
            <v>#N/A</v>
          </cell>
          <cell r="DM630" t="e">
            <v>#N/A</v>
          </cell>
          <cell r="DN630" t="e">
            <v>#N/A</v>
          </cell>
          <cell r="DR630" t="str">
            <v>3 QUEEN ST BRIDGETOWN Nova Scotia B0S1C0</v>
          </cell>
          <cell r="DS630" t="str">
            <v>3QUEENSTBRIDGETOWNNovaScotiaB0S1C0</v>
          </cell>
          <cell r="DT630" t="str">
            <v xml:space="preserve"> </v>
          </cell>
          <cell r="DU630" t="str">
            <v xml:space="preserve"> </v>
          </cell>
          <cell r="DV630" t="str">
            <v xml:space="preserve"> </v>
          </cell>
        </row>
        <row r="631">
          <cell r="DE631">
            <v>1104</v>
          </cell>
          <cell r="DF631" t="str">
            <v>305 BROADWAY BLVD</v>
          </cell>
          <cell r="DG631" t="str">
            <v>GRAND FALLS</v>
          </cell>
          <cell r="DH631" t="str">
            <v>New Brunswick</v>
          </cell>
          <cell r="DI631" t="str">
            <v>E3Z2K3</v>
          </cell>
          <cell r="DJ631">
            <v>42369</v>
          </cell>
          <cell r="DK631" t="str">
            <v>Carole Mulherin</v>
          </cell>
          <cell r="DL631">
            <v>5064739740</v>
          </cell>
          <cell r="DM631" t="str">
            <v>Pierre Bellefleur</v>
          </cell>
          <cell r="DN631">
            <v>5064739757</v>
          </cell>
          <cell r="DR631" t="str">
            <v>305 BROADWAY BLVD GRAND FALLS New Brunswick E3Z2K3</v>
          </cell>
          <cell r="DS631" t="str">
            <v>305BROADWAYBLVDGRANDFALLSNewBrunswickE3Z2K3</v>
          </cell>
          <cell r="DT631" t="str">
            <v xml:space="preserve"> </v>
          </cell>
          <cell r="DU631" t="str">
            <v xml:space="preserve"> </v>
          </cell>
          <cell r="DV631" t="str">
            <v xml:space="preserve"> </v>
          </cell>
        </row>
        <row r="632">
          <cell r="DE632">
            <v>1187</v>
          </cell>
          <cell r="DF632" t="str">
            <v>102 North Railway Ave</v>
          </cell>
          <cell r="DG632" t="str">
            <v>Deloraine</v>
          </cell>
          <cell r="DH632" t="str">
            <v>Manitoba</v>
          </cell>
          <cell r="DI632" t="str">
            <v/>
          </cell>
          <cell r="DJ632">
            <v>42369</v>
          </cell>
          <cell r="DK632" t="e">
            <v>#N/A</v>
          </cell>
          <cell r="DL632" t="e">
            <v>#N/A</v>
          </cell>
          <cell r="DM632" t="e">
            <v>#N/A</v>
          </cell>
          <cell r="DN632" t="e">
            <v>#N/A</v>
          </cell>
          <cell r="DR632" t="str">
            <v xml:space="preserve">102 North Railway Ave Deloraine Manitoba </v>
          </cell>
          <cell r="DS632" t="str">
            <v>102NorthRailwayAveDeloraineManitoba</v>
          </cell>
          <cell r="DT632" t="str">
            <v xml:space="preserve"> </v>
          </cell>
          <cell r="DU632" t="str">
            <v xml:space="preserve"> </v>
          </cell>
          <cell r="DV632" t="str">
            <v xml:space="preserve"> </v>
          </cell>
        </row>
        <row r="633">
          <cell r="DE633">
            <v>1213</v>
          </cell>
          <cell r="DF633" t="str">
            <v>565 King St</v>
          </cell>
          <cell r="DG633" t="str">
            <v>BRIDGEWATER</v>
          </cell>
          <cell r="DH633" t="str">
            <v>Nova Scotia</v>
          </cell>
          <cell r="DI633" t="str">
            <v>B4V1B3</v>
          </cell>
          <cell r="DJ633">
            <v>42369</v>
          </cell>
          <cell r="DK633" t="e">
            <v>#N/A</v>
          </cell>
          <cell r="DL633" t="e">
            <v>#N/A</v>
          </cell>
          <cell r="DM633" t="str">
            <v>Missy Swinimer-Romkey</v>
          </cell>
          <cell r="DN633">
            <v>9025438372</v>
          </cell>
          <cell r="DR633" t="str">
            <v>565 King St BRIDGEWATER Nova Scotia B4V1B3</v>
          </cell>
          <cell r="DS633" t="str">
            <v>565KingStBRIDGEWATERNovaScotiaB4V1B3</v>
          </cell>
          <cell r="DT633" t="str">
            <v xml:space="preserve"> </v>
          </cell>
          <cell r="DU633" t="str">
            <v xml:space="preserve"> </v>
          </cell>
          <cell r="DV633" t="str">
            <v xml:space="preserve"> </v>
          </cell>
        </row>
        <row r="634">
          <cell r="DE634">
            <v>1214</v>
          </cell>
          <cell r="DF634" t="str">
            <v>1941 ROUTE 3</v>
          </cell>
          <cell r="DG634" t="str">
            <v>HARVEY STATION</v>
          </cell>
          <cell r="DH634" t="str">
            <v>New Brunswick</v>
          </cell>
          <cell r="DI634" t="str">
            <v>E6K1K3</v>
          </cell>
          <cell r="DJ634">
            <v>42369</v>
          </cell>
          <cell r="DK634" t="e">
            <v>#N/A</v>
          </cell>
          <cell r="DL634" t="e">
            <v>#N/A</v>
          </cell>
          <cell r="DM634" t="e">
            <v>#N/A</v>
          </cell>
          <cell r="DN634" t="e">
            <v>#N/A</v>
          </cell>
          <cell r="DR634" t="str">
            <v>1941 ROUTE 3 HARVEY STATION New Brunswick E6K1K3</v>
          </cell>
          <cell r="DS634" t="str">
            <v>1941ROUTE3HARVEYSTATIONNewBrunswickE6K1K3</v>
          </cell>
          <cell r="DT634" t="str">
            <v xml:space="preserve"> </v>
          </cell>
          <cell r="DU634" t="str">
            <v xml:space="preserve"> </v>
          </cell>
          <cell r="DV634" t="str">
            <v xml:space="preserve"> </v>
          </cell>
        </row>
        <row r="635">
          <cell r="DE635">
            <v>1242</v>
          </cell>
          <cell r="DF635" t="str">
            <v>40 King St</v>
          </cell>
          <cell r="DG635" t="str">
            <v>Dryden</v>
          </cell>
          <cell r="DH635" t="str">
            <v>ON</v>
          </cell>
          <cell r="DI635" t="str">
            <v/>
          </cell>
          <cell r="DJ635">
            <v>42369</v>
          </cell>
          <cell r="DK635" t="str">
            <v>Kim Magus</v>
          </cell>
          <cell r="DL635">
            <v>8072214315</v>
          </cell>
          <cell r="DM635" t="str">
            <v>Ronda Hart</v>
          </cell>
          <cell r="DN635">
            <v>8072214305</v>
          </cell>
          <cell r="DR635" t="str">
            <v xml:space="preserve">40 King St Dryden ON </v>
          </cell>
          <cell r="DS635" t="str">
            <v>40KingStDrydenON</v>
          </cell>
          <cell r="DT635" t="str">
            <v xml:space="preserve"> </v>
          </cell>
          <cell r="DU635" t="str">
            <v xml:space="preserve"> </v>
          </cell>
          <cell r="DV635" t="str">
            <v xml:space="preserve"> </v>
          </cell>
        </row>
        <row r="636">
          <cell r="DE636">
            <v>1264</v>
          </cell>
          <cell r="DF636" t="str">
            <v>800 Fairville Blvd</v>
          </cell>
          <cell r="DG636" t="str">
            <v>SAINT JOHN</v>
          </cell>
          <cell r="DH636" t="str">
            <v>New Brunswick</v>
          </cell>
          <cell r="DI636" t="str">
            <v>E2M5T4</v>
          </cell>
          <cell r="DJ636">
            <v>42369</v>
          </cell>
          <cell r="DK636" t="str">
            <v>Craig Allison</v>
          </cell>
          <cell r="DL636">
            <v>5066313410</v>
          </cell>
          <cell r="DM636" t="str">
            <v>Pam Allen</v>
          </cell>
          <cell r="DN636">
            <v>5066313442</v>
          </cell>
          <cell r="DR636" t="str">
            <v>800 Fairville Blvd SAINT JOHN New Brunswick E2M5T4</v>
          </cell>
          <cell r="DS636" t="str">
            <v>800FairvilleBlvdSAINTJOHNNewBrunswickE2M5T4</v>
          </cell>
          <cell r="DT636" t="str">
            <v xml:space="preserve"> </v>
          </cell>
          <cell r="DU636" t="str">
            <v xml:space="preserve"> </v>
          </cell>
          <cell r="DV636" t="str">
            <v xml:space="preserve"> </v>
          </cell>
        </row>
        <row r="637">
          <cell r="DE637">
            <v>1323</v>
          </cell>
          <cell r="DF637" t="str">
            <v>15374 CABOT TRAIL RD HWY #19</v>
          </cell>
          <cell r="DG637" t="str">
            <v>CHETICAMP</v>
          </cell>
          <cell r="DH637" t="str">
            <v>Nova Scotia</v>
          </cell>
          <cell r="DI637" t="str">
            <v>B0E1H0</v>
          </cell>
          <cell r="DJ637">
            <v>42369</v>
          </cell>
          <cell r="DK637" t="str">
            <v>Corinne Doucette</v>
          </cell>
          <cell r="DL637">
            <v>9022243837</v>
          </cell>
          <cell r="DM637" t="str">
            <v>Adele Cormier-Brett</v>
          </cell>
          <cell r="DN637">
            <v>9022243217</v>
          </cell>
          <cell r="DR637" t="str">
            <v>15374 CABOT TRAIL RD HWY #19 CHETICAMP Nova Scotia B0E1H0</v>
          </cell>
          <cell r="DS637" t="str">
            <v>15374CABOTTRAILRDHWY#19CHETICAMPNovaScotiaB0E1H0</v>
          </cell>
          <cell r="DT637" t="str">
            <v xml:space="preserve"> </v>
          </cell>
          <cell r="DU637" t="str">
            <v xml:space="preserve"> </v>
          </cell>
          <cell r="DV637" t="str">
            <v xml:space="preserve"> </v>
          </cell>
        </row>
        <row r="638">
          <cell r="DE638">
            <v>1374</v>
          </cell>
          <cell r="DF638" t="str">
            <v>644 MAIN ST</v>
          </cell>
          <cell r="DG638" t="str">
            <v>MONCTON</v>
          </cell>
          <cell r="DH638" t="str">
            <v>New Brunswick</v>
          </cell>
          <cell r="DI638" t="str">
            <v>E1C1E2</v>
          </cell>
          <cell r="DJ638">
            <v>42369</v>
          </cell>
          <cell r="DK638" t="e">
            <v>#N/A</v>
          </cell>
          <cell r="DL638" t="e">
            <v>#N/A</v>
          </cell>
          <cell r="DM638" t="str">
            <v>Antonio Mekary</v>
          </cell>
          <cell r="DN638">
            <v>5068596208</v>
          </cell>
          <cell r="DR638" t="str">
            <v>644 MAIN ST MONCTON New Brunswick E1C1E2</v>
          </cell>
          <cell r="DS638" t="str">
            <v>644MAINSTMONCTONNewBrunswickE1C1E2</v>
          </cell>
          <cell r="DT638" t="str">
            <v xml:space="preserve"> </v>
          </cell>
          <cell r="DU638" t="str">
            <v xml:space="preserve"> </v>
          </cell>
          <cell r="DV638" t="str">
            <v xml:space="preserve"> </v>
          </cell>
        </row>
        <row r="639">
          <cell r="DE639">
            <v>1388</v>
          </cell>
          <cell r="DF639" t="str">
            <v>4640 Gordon Road</v>
          </cell>
          <cell r="DG639" t="str">
            <v>Regina</v>
          </cell>
          <cell r="DH639" t="str">
            <v>Saskatchewan</v>
          </cell>
          <cell r="DI639" t="str">
            <v>S4W0B7</v>
          </cell>
          <cell r="DJ639">
            <v>42369</v>
          </cell>
          <cell r="DK639" t="str">
            <v>Janet Gabriel</v>
          </cell>
          <cell r="DL639">
            <v>3063594401</v>
          </cell>
          <cell r="DM639" t="str">
            <v>Kaela Mccutcheon</v>
          </cell>
          <cell r="DN639">
            <v>3063594409</v>
          </cell>
          <cell r="DR639" t="str">
            <v>4640 Gordon Road Regina Saskatchewan S4W0B7</v>
          </cell>
          <cell r="DS639" t="str">
            <v>4640GordonRoadReginaSaskatchewanS4W0B7</v>
          </cell>
          <cell r="DT639" t="str">
            <v xml:space="preserve"> </v>
          </cell>
          <cell r="DU639" t="str">
            <v xml:space="preserve"> </v>
          </cell>
          <cell r="DV639" t="str">
            <v xml:space="preserve"> </v>
          </cell>
        </row>
        <row r="640">
          <cell r="DE640">
            <v>1429</v>
          </cell>
          <cell r="DF640" t="str">
            <v>BLDG D, 111 BETTS AVENUE</v>
          </cell>
          <cell r="DG640" t="str">
            <v>SASKATOON</v>
          </cell>
          <cell r="DH640" t="str">
            <v>Saskatchewan</v>
          </cell>
          <cell r="DI640" t="str">
            <v>S7M1L2</v>
          </cell>
          <cell r="DJ640">
            <v>42369</v>
          </cell>
          <cell r="DK640" t="e">
            <v>#N/A</v>
          </cell>
          <cell r="DL640" t="e">
            <v>#N/A</v>
          </cell>
          <cell r="DM640" t="str">
            <v>Lisa Owen</v>
          </cell>
          <cell r="DN640">
            <v>3069333709</v>
          </cell>
          <cell r="DR640" t="str">
            <v>BLDG D, 111 BETTS AVENUE SASKATOON Saskatchewan S7M1L2</v>
          </cell>
          <cell r="DS640" t="str">
            <v>BLDG D, 111 BETTS AVENUESASKATOONSaskatchewanS7M1L2</v>
          </cell>
          <cell r="DT640" t="str">
            <v xml:space="preserve"> </v>
          </cell>
          <cell r="DU640" t="str">
            <v xml:space="preserve"> </v>
          </cell>
          <cell r="DV640" t="str">
            <v xml:space="preserve"> </v>
          </cell>
        </row>
        <row r="641">
          <cell r="DE641">
            <v>1430</v>
          </cell>
          <cell r="DF641" t="str">
            <v>206 Slimmon Road</v>
          </cell>
          <cell r="DG641" t="str">
            <v>Saskatoon</v>
          </cell>
          <cell r="DH641" t="str">
            <v>Saskatchewan</v>
          </cell>
          <cell r="DI641" t="str">
            <v>S7V0C6</v>
          </cell>
          <cell r="DJ641">
            <v>42369</v>
          </cell>
          <cell r="DK641" t="str">
            <v>Kyla Torrie</v>
          </cell>
          <cell r="DL641">
            <v>3066593557</v>
          </cell>
          <cell r="DM641" t="str">
            <v>Jennifer Norman</v>
          </cell>
          <cell r="DN641">
            <v>3066593551</v>
          </cell>
          <cell r="DR641" t="str">
            <v>206 Slimmon Road Saskatoon Saskatchewan S7V0C6</v>
          </cell>
          <cell r="DS641" t="str">
            <v>206SlimmonRoadSaskatoonSaskatchewanS7V0C6</v>
          </cell>
          <cell r="DT641" t="str">
            <v xml:space="preserve"> </v>
          </cell>
          <cell r="DU641" t="str">
            <v xml:space="preserve"> </v>
          </cell>
          <cell r="DV641" t="str">
            <v xml:space="preserve"> </v>
          </cell>
        </row>
        <row r="642">
          <cell r="DE642">
            <v>1433</v>
          </cell>
          <cell r="DF642" t="str">
            <v>1729 HIGHWAY 1</v>
          </cell>
          <cell r="DG642" t="str">
            <v>CHURCH POINT</v>
          </cell>
          <cell r="DH642" t="str">
            <v>Nova Scotia</v>
          </cell>
          <cell r="DI642" t="str">
            <v>B0W1M0</v>
          </cell>
          <cell r="DJ642">
            <v>42369</v>
          </cell>
          <cell r="DK642" t="str">
            <v>Angeline Thimot</v>
          </cell>
          <cell r="DL642">
            <v>9026452214</v>
          </cell>
          <cell r="DM642" t="e">
            <v>#N/A</v>
          </cell>
          <cell r="DN642" t="e">
            <v>#N/A</v>
          </cell>
          <cell r="DR642" t="str">
            <v>1729 HIGHWAY 1 CHURCH POINT Nova Scotia B0W1M0</v>
          </cell>
          <cell r="DS642" t="str">
            <v>1729HIGHWAY1CHURCHPOINTNovaScotiaB0W1M0</v>
          </cell>
          <cell r="DT642" t="str">
            <v xml:space="preserve"> </v>
          </cell>
          <cell r="DU642" t="str">
            <v xml:space="preserve"> </v>
          </cell>
          <cell r="DV642" t="str">
            <v xml:space="preserve"> </v>
          </cell>
        </row>
        <row r="643">
          <cell r="DE643">
            <v>1434</v>
          </cell>
          <cell r="DF643" t="str">
            <v>719 MOUNTAIN RD</v>
          </cell>
          <cell r="DG643" t="str">
            <v>MONCTON</v>
          </cell>
          <cell r="DH643" t="str">
            <v>New Brunswick</v>
          </cell>
          <cell r="DI643" t="str">
            <v>E1C2P4</v>
          </cell>
          <cell r="DJ643">
            <v>42369</v>
          </cell>
          <cell r="DK643" t="str">
            <v>Christopher Lorde</v>
          </cell>
          <cell r="DL643">
            <v>5068564832</v>
          </cell>
          <cell r="DM643" t="str">
            <v>Devin Mazerolle</v>
          </cell>
          <cell r="DN643">
            <v>5068703721</v>
          </cell>
          <cell r="DR643" t="str">
            <v>719 MOUNTAIN RD MONCTON New Brunswick E1C2P4</v>
          </cell>
          <cell r="DS643" t="str">
            <v>719MOUNTAINRDMONCTONNewBrunswickE1C2P4</v>
          </cell>
          <cell r="DT643" t="str">
            <v xml:space="preserve"> </v>
          </cell>
          <cell r="DU643" t="str">
            <v xml:space="preserve"> </v>
          </cell>
          <cell r="DV643" t="str">
            <v xml:space="preserve"> </v>
          </cell>
        </row>
        <row r="644">
          <cell r="DE644">
            <v>1437</v>
          </cell>
          <cell r="DF644" t="str">
            <v>34 MAIN ST-PO BOX 10</v>
          </cell>
          <cell r="DG644" t="str">
            <v>ERICKSON</v>
          </cell>
          <cell r="DH644" t="str">
            <v>Manitoba</v>
          </cell>
          <cell r="DI644" t="str">
            <v>R0J0P0</v>
          </cell>
          <cell r="DJ644">
            <v>42369</v>
          </cell>
          <cell r="DK644" t="str">
            <v>Steve Robson</v>
          </cell>
          <cell r="DL644">
            <v>2046366000</v>
          </cell>
          <cell r="DM644" t="e">
            <v>#N/A</v>
          </cell>
          <cell r="DN644" t="e">
            <v>#N/A</v>
          </cell>
          <cell r="DR644" t="str">
            <v>34 MAIN ST-PO BOX 10 ERICKSON Manitoba R0J0P0</v>
          </cell>
          <cell r="DS644" t="str">
            <v>34MAINST-POBOX10ERICKSONManitobaR0J0P0</v>
          </cell>
          <cell r="DT644" t="str">
            <v xml:space="preserve"> </v>
          </cell>
          <cell r="DU644" t="str">
            <v xml:space="preserve"> </v>
          </cell>
          <cell r="DV644" t="str">
            <v xml:space="preserve"> </v>
          </cell>
        </row>
        <row r="645">
          <cell r="DE645">
            <v>1543</v>
          </cell>
          <cell r="DF645" t="str">
            <v>2732 MAIN ST</v>
          </cell>
          <cell r="DG645" t="str">
            <v>CLARKS HARBOUR</v>
          </cell>
          <cell r="DH645" t="str">
            <v>Nova Scotia</v>
          </cell>
          <cell r="DI645" t="str">
            <v>B0W1P0</v>
          </cell>
          <cell r="DJ645">
            <v>42369</v>
          </cell>
          <cell r="DK645" t="e">
            <v>#N/A</v>
          </cell>
          <cell r="DL645" t="e">
            <v>#N/A</v>
          </cell>
          <cell r="DM645" t="e">
            <v>#N/A</v>
          </cell>
          <cell r="DN645" t="e">
            <v>#N/A</v>
          </cell>
          <cell r="DR645" t="str">
            <v>2732 MAIN ST CLARKS HARBOUR Nova Scotia B0W1P0</v>
          </cell>
          <cell r="DS645" t="str">
            <v>2732MAINSTCLARKSHARBOURNovaScotiaB0W1P0</v>
          </cell>
          <cell r="DT645" t="str">
            <v xml:space="preserve"> </v>
          </cell>
          <cell r="DU645" t="str">
            <v xml:space="preserve"> </v>
          </cell>
          <cell r="DV645" t="str">
            <v xml:space="preserve"> </v>
          </cell>
        </row>
        <row r="646">
          <cell r="DE646">
            <v>1544</v>
          </cell>
          <cell r="DF646" t="str">
            <v>335 PLEASANT ST</v>
          </cell>
          <cell r="DG646" t="str">
            <v>MIRAMICHI</v>
          </cell>
          <cell r="DH646" t="str">
            <v>New Brunswick</v>
          </cell>
          <cell r="DI646" t="str">
            <v>E1V3M5</v>
          </cell>
          <cell r="DJ646">
            <v>42369</v>
          </cell>
          <cell r="DK646" t="str">
            <v>Kevin Crowder</v>
          </cell>
          <cell r="DL646">
            <v>5066270839</v>
          </cell>
          <cell r="DM646" t="str">
            <v>Sherri Blakely</v>
          </cell>
          <cell r="DN646">
            <v>5066270855</v>
          </cell>
          <cell r="DR646" t="str">
            <v>335 PLEASANT ST MIRAMICHI New Brunswick E1V3M5</v>
          </cell>
          <cell r="DS646" t="str">
            <v>335PLEASANTSTMIRAMICHINewBrunswickE1V3M5</v>
          </cell>
          <cell r="DT646" t="str">
            <v xml:space="preserve"> </v>
          </cell>
          <cell r="DU646" t="str">
            <v xml:space="preserve"> </v>
          </cell>
          <cell r="DV646" t="str">
            <v xml:space="preserve"> </v>
          </cell>
        </row>
        <row r="647">
          <cell r="DE647">
            <v>1548</v>
          </cell>
          <cell r="DF647" t="str">
            <v>201 3rd St</v>
          </cell>
          <cell r="DG647" t="str">
            <v>Craik</v>
          </cell>
          <cell r="DH647" t="str">
            <v>Saskatchewan</v>
          </cell>
          <cell r="DI647" t="str">
            <v/>
          </cell>
          <cell r="DJ647">
            <v>42369</v>
          </cell>
          <cell r="DK647" t="e">
            <v>#N/A</v>
          </cell>
          <cell r="DL647" t="e">
            <v>#N/A</v>
          </cell>
          <cell r="DM647" t="e">
            <v>#N/A</v>
          </cell>
          <cell r="DN647" t="e">
            <v>#N/A</v>
          </cell>
          <cell r="DR647" t="str">
            <v xml:space="preserve">201 3rd St Craik Saskatchewan </v>
          </cell>
          <cell r="DS647" t="str">
            <v>2013rdStCraikSaskatchewan</v>
          </cell>
          <cell r="DT647" t="str">
            <v xml:space="preserve"> </v>
          </cell>
          <cell r="DU647" t="str">
            <v xml:space="preserve"> </v>
          </cell>
          <cell r="DV647" t="str">
            <v xml:space="preserve"> </v>
          </cell>
        </row>
        <row r="648">
          <cell r="DE648">
            <v>1554</v>
          </cell>
          <cell r="DF648" t="str">
            <v>9 Peakview Way</v>
          </cell>
          <cell r="DG648" t="str">
            <v>Halifax</v>
          </cell>
          <cell r="DH648" t="str">
            <v>Nova Scotia</v>
          </cell>
          <cell r="DI648" t="str">
            <v>B3M0G2</v>
          </cell>
          <cell r="DJ648">
            <v>42369</v>
          </cell>
          <cell r="DK648" t="e">
            <v>#N/A</v>
          </cell>
          <cell r="DL648" t="e">
            <v>#N/A</v>
          </cell>
          <cell r="DM648" t="str">
            <v>Negin Hamed</v>
          </cell>
          <cell r="DN648">
            <v>9028325778</v>
          </cell>
          <cell r="DR648" t="str">
            <v>9 Peakview Way Halifax Nova Scotia B3M0G2</v>
          </cell>
          <cell r="DS648" t="str">
            <v>9PeakviewWayHalifaxNovaScotiaB3M0G2</v>
          </cell>
          <cell r="DT648" t="str">
            <v xml:space="preserve"> </v>
          </cell>
          <cell r="DU648" t="str">
            <v xml:space="preserve"> </v>
          </cell>
          <cell r="DV648" t="str">
            <v xml:space="preserve"> </v>
          </cell>
        </row>
        <row r="649">
          <cell r="DE649">
            <v>1567</v>
          </cell>
          <cell r="DF649" t="str">
            <v>94 Main St</v>
          </cell>
          <cell r="DG649" t="str">
            <v xml:space="preserve">Flin Flon </v>
          </cell>
          <cell r="DH649" t="str">
            <v>Manitoba</v>
          </cell>
          <cell r="DI649" t="str">
            <v/>
          </cell>
          <cell r="DJ649">
            <v>42369</v>
          </cell>
          <cell r="DK649" t="str">
            <v>Michael Yarowy</v>
          </cell>
          <cell r="DL649">
            <v>2046871901</v>
          </cell>
          <cell r="DM649" t="str">
            <v>Leah Evans</v>
          </cell>
          <cell r="DN649">
            <v>2046871920</v>
          </cell>
          <cell r="DR649" t="str">
            <v xml:space="preserve">94 Main St Flin Flon  Manitoba </v>
          </cell>
          <cell r="DS649" t="str">
            <v>94MainStFlinFlonManitoba</v>
          </cell>
          <cell r="DT649" t="str">
            <v xml:space="preserve"> </v>
          </cell>
          <cell r="DU649" t="str">
            <v xml:space="preserve"> </v>
          </cell>
          <cell r="DV649" t="str">
            <v xml:space="preserve"> </v>
          </cell>
        </row>
        <row r="650">
          <cell r="DE650">
            <v>1644</v>
          </cell>
          <cell r="DF650" t="str">
            <v>287 RESTIGOUCHE RD</v>
          </cell>
          <cell r="DG650" t="str">
            <v>OROMOCTO</v>
          </cell>
          <cell r="DH650" t="str">
            <v>New Brunswick</v>
          </cell>
          <cell r="DI650" t="str">
            <v>E2V2H2</v>
          </cell>
          <cell r="DJ650">
            <v>42369</v>
          </cell>
          <cell r="DK650" t="e">
            <v>#N/A</v>
          </cell>
          <cell r="DL650" t="e">
            <v>#N/A</v>
          </cell>
          <cell r="DM650" t="e">
            <v>#N/A</v>
          </cell>
          <cell r="DN650" t="e">
            <v>#N/A</v>
          </cell>
          <cell r="DR650" t="str">
            <v>287 RESTIGOUCHE RD OROMOCTO New Brunswick E2V2H2</v>
          </cell>
          <cell r="DS650" t="str">
            <v>287RESTIGOUCHERDOROMOCTONewBrunswickE2V2H2</v>
          </cell>
          <cell r="DT650" t="str">
            <v xml:space="preserve"> </v>
          </cell>
          <cell r="DU650" t="str">
            <v xml:space="preserve"> </v>
          </cell>
          <cell r="DV650" t="str">
            <v xml:space="preserve"> </v>
          </cell>
        </row>
        <row r="651">
          <cell r="DE651">
            <v>1654</v>
          </cell>
          <cell r="DF651" t="str">
            <v>199 MAIN ST</v>
          </cell>
          <cell r="DG651" t="str">
            <v>PLASTER ROCK</v>
          </cell>
          <cell r="DH651" t="str">
            <v>New Brunswick</v>
          </cell>
          <cell r="DI651" t="str">
            <v>E0J1W0</v>
          </cell>
          <cell r="DJ651">
            <v>42369</v>
          </cell>
          <cell r="DK651" t="e">
            <v>#N/A</v>
          </cell>
          <cell r="DL651" t="e">
            <v>#N/A</v>
          </cell>
          <cell r="DM651" t="e">
            <v>#N/A</v>
          </cell>
          <cell r="DN651" t="e">
            <v>#N/A</v>
          </cell>
          <cell r="DR651" t="str">
            <v>199 MAIN ST PLASTER ROCK New Brunswick E0J1W0</v>
          </cell>
          <cell r="DS651" t="str">
            <v>199MAINSTPLASTERROCKNewBrunswickE0J1W0</v>
          </cell>
          <cell r="DT651" t="str">
            <v xml:space="preserve"> </v>
          </cell>
          <cell r="DU651" t="str">
            <v xml:space="preserve"> </v>
          </cell>
          <cell r="DV651" t="str">
            <v xml:space="preserve"> </v>
          </cell>
        </row>
        <row r="652">
          <cell r="DE652">
            <v>1662</v>
          </cell>
          <cell r="DF652" t="str">
            <v>109 MAIN ST</v>
          </cell>
          <cell r="DG652" t="str">
            <v>GERALDTON</v>
          </cell>
          <cell r="DH652" t="str">
            <v>ON</v>
          </cell>
          <cell r="DI652" t="str">
            <v>P0T1M0</v>
          </cell>
          <cell r="DJ652">
            <v>42369</v>
          </cell>
          <cell r="DK652" t="e">
            <v>#N/A</v>
          </cell>
          <cell r="DL652" t="e">
            <v>#N/A</v>
          </cell>
          <cell r="DM652" t="e">
            <v>#N/A</v>
          </cell>
          <cell r="DN652" t="e">
            <v>#N/A</v>
          </cell>
          <cell r="DR652" t="str">
            <v>109 MAIN ST GERALDTON ON P0T1M0</v>
          </cell>
          <cell r="DS652" t="str">
            <v>109MAINSTGERALDTONONP0T1M0</v>
          </cell>
          <cell r="DT652" t="str">
            <v xml:space="preserve"> </v>
          </cell>
          <cell r="DU652" t="str">
            <v xml:space="preserve"> </v>
          </cell>
          <cell r="DV652" t="str">
            <v xml:space="preserve"> </v>
          </cell>
        </row>
        <row r="653">
          <cell r="DE653">
            <v>1697</v>
          </cell>
          <cell r="DF653" t="str">
            <v>203 Laverendrye Ave</v>
          </cell>
          <cell r="DG653" t="str">
            <v>Churchill</v>
          </cell>
          <cell r="DH653" t="str">
            <v>Manitoba</v>
          </cell>
          <cell r="DI653" t="str">
            <v/>
          </cell>
          <cell r="DJ653">
            <v>42369</v>
          </cell>
          <cell r="DK653" t="e">
            <v>#N/A</v>
          </cell>
          <cell r="DL653" t="e">
            <v>#N/A</v>
          </cell>
          <cell r="DM653" t="e">
            <v>#N/A</v>
          </cell>
          <cell r="DN653" t="e">
            <v>#N/A</v>
          </cell>
          <cell r="DR653" t="str">
            <v xml:space="preserve">203 Laverendrye Ave Churchill Manitoba </v>
          </cell>
          <cell r="DS653" t="str">
            <v>203LaverendryeAveChurchillManitoba</v>
          </cell>
          <cell r="DT653" t="str">
            <v xml:space="preserve"> </v>
          </cell>
          <cell r="DU653" t="str">
            <v xml:space="preserve"> </v>
          </cell>
          <cell r="DV653" t="str">
            <v xml:space="preserve"> </v>
          </cell>
        </row>
        <row r="654">
          <cell r="DE654">
            <v>1763</v>
          </cell>
          <cell r="DF654" t="str">
            <v>44 PORTLAND ST</v>
          </cell>
          <cell r="DG654" t="str">
            <v>Dartmouth</v>
          </cell>
          <cell r="DH654" t="str">
            <v>Nova Scotia</v>
          </cell>
          <cell r="DI654" t="str">
            <v>B2Y1H3</v>
          </cell>
          <cell r="DJ654">
            <v>42369</v>
          </cell>
          <cell r="DK654" t="str">
            <v>Kathleen Reynolds</v>
          </cell>
          <cell r="DL654">
            <v>9024214376</v>
          </cell>
          <cell r="DM654" t="str">
            <v>Tracey Connolly</v>
          </cell>
          <cell r="DN654">
            <v>9024214281</v>
          </cell>
          <cell r="DR654" t="str">
            <v>44 PORTLAND ST Dartmouth Nova Scotia B2Y1H3</v>
          </cell>
          <cell r="DS654" t="str">
            <v>44PORTLANDSTDartmouthNovaScotiaB2Y1H3</v>
          </cell>
          <cell r="DT654" t="str">
            <v xml:space="preserve"> </v>
          </cell>
          <cell r="DU654" t="str">
            <v xml:space="preserve"> </v>
          </cell>
          <cell r="DV654" t="str">
            <v xml:space="preserve"> </v>
          </cell>
        </row>
        <row r="655">
          <cell r="DE655">
            <v>1764</v>
          </cell>
          <cell r="DF655" t="str">
            <v>9393 MAIN ST</v>
          </cell>
          <cell r="DG655" t="str">
            <v>RICHIBUCTO</v>
          </cell>
          <cell r="DH655" t="str">
            <v>New Brunswick</v>
          </cell>
          <cell r="DI655" t="str">
            <v>E4W4B6</v>
          </cell>
          <cell r="DJ655">
            <v>42369</v>
          </cell>
          <cell r="DK655" t="str">
            <v>Kelly Dunn</v>
          </cell>
          <cell r="DL655">
            <v>5065234789</v>
          </cell>
          <cell r="DM655" t="str">
            <v>Vicky Leblanc</v>
          </cell>
          <cell r="DN655">
            <v>5065234788</v>
          </cell>
          <cell r="DR655" t="str">
            <v>9393 MAIN ST RICHIBUCTO New Brunswick E4W4B6</v>
          </cell>
          <cell r="DS655" t="str">
            <v>9393MAINSTRICHIBUCTONewBrunswickE4W4B6</v>
          </cell>
          <cell r="DT655" t="str">
            <v xml:space="preserve"> </v>
          </cell>
          <cell r="DU655" t="str">
            <v xml:space="preserve"> </v>
          </cell>
          <cell r="DV655" t="str">
            <v xml:space="preserve"> </v>
          </cell>
        </row>
        <row r="656">
          <cell r="DE656">
            <v>1768</v>
          </cell>
          <cell r="DF656" t="str">
            <v>114 Broad St</v>
          </cell>
          <cell r="DG656" t="str">
            <v>Cut Knife</v>
          </cell>
          <cell r="DH656" t="str">
            <v>Saskatchewan</v>
          </cell>
          <cell r="DI656" t="str">
            <v/>
          </cell>
          <cell r="DJ656">
            <v>42369</v>
          </cell>
          <cell r="DK656" t="e">
            <v>#N/A</v>
          </cell>
          <cell r="DL656" t="e">
            <v>#N/A</v>
          </cell>
          <cell r="DM656" t="e">
            <v>#N/A</v>
          </cell>
          <cell r="DN656" t="e">
            <v>#N/A</v>
          </cell>
          <cell r="DR656" t="str">
            <v xml:space="preserve">114 Broad St Cut Knife Saskatchewan </v>
          </cell>
          <cell r="DS656" t="str">
            <v>114BroadStCutKnifeSaskatchewan</v>
          </cell>
          <cell r="DT656" t="str">
            <v xml:space="preserve"> </v>
          </cell>
          <cell r="DU656" t="str">
            <v xml:space="preserve"> </v>
          </cell>
          <cell r="DV656" t="str">
            <v xml:space="preserve"> </v>
          </cell>
        </row>
        <row r="657">
          <cell r="DE657">
            <v>1784</v>
          </cell>
          <cell r="DF657" t="str">
            <v>121 PINE GLEN RD</v>
          </cell>
          <cell r="DG657" t="str">
            <v>RIVERVIEW</v>
          </cell>
          <cell r="DH657" t="str">
            <v>New Brunswick</v>
          </cell>
          <cell r="DI657" t="str">
            <v>E1B1V5</v>
          </cell>
          <cell r="DJ657">
            <v>42369</v>
          </cell>
          <cell r="DK657" t="str">
            <v>Deborah Bayliss</v>
          </cell>
          <cell r="DL657">
            <v>5068564830</v>
          </cell>
          <cell r="DM657" t="str">
            <v>Tracey Stack</v>
          </cell>
          <cell r="DN657">
            <v>5068567310</v>
          </cell>
          <cell r="DR657" t="str">
            <v>121 PINE GLEN RD RIVERVIEW New Brunswick E1B1V5</v>
          </cell>
          <cell r="DS657" t="str">
            <v>121PINEGLENRDRIVERVIEWNewBrunswickE1B1V5</v>
          </cell>
          <cell r="DT657" t="str">
            <v xml:space="preserve"> </v>
          </cell>
          <cell r="DU657" t="str">
            <v xml:space="preserve"> </v>
          </cell>
          <cell r="DV657" t="str">
            <v xml:space="preserve"> </v>
          </cell>
        </row>
        <row r="658">
          <cell r="DE658">
            <v>1793</v>
          </cell>
          <cell r="DF658" t="str">
            <v>202 BROWNLOW AVE-STE 100-CAMBR</v>
          </cell>
          <cell r="DG658" t="str">
            <v>DARTMOUTH</v>
          </cell>
          <cell r="DH658" t="str">
            <v>Nova Scotia</v>
          </cell>
          <cell r="DI658" t="str">
            <v>B3B1T5</v>
          </cell>
          <cell r="DJ658">
            <v>42369</v>
          </cell>
          <cell r="DK658" t="str">
            <v>Jim Hall</v>
          </cell>
          <cell r="DL658">
            <v>9024214254</v>
          </cell>
          <cell r="DM658" t="str">
            <v>Elena Lalabekova</v>
          </cell>
          <cell r="DN658">
            <v>9024214277</v>
          </cell>
          <cell r="DR658" t="str">
            <v>202 BROWNLOW AVE-STE 100-CAMBR DARTMOUTH Nova Scotia B3B1T5</v>
          </cell>
          <cell r="DS658" t="str">
            <v>202BROWNLOWAVE-STE100-CAMBRDARTMOUTHNovaScotiaB3B1T5</v>
          </cell>
          <cell r="DT658" t="str">
            <v xml:space="preserve"> </v>
          </cell>
          <cell r="DU658" t="str">
            <v xml:space="preserve"> </v>
          </cell>
          <cell r="DV658" t="str">
            <v xml:space="preserve"> </v>
          </cell>
        </row>
        <row r="659">
          <cell r="DE659">
            <v>1833</v>
          </cell>
          <cell r="DF659" t="str">
            <v>1022 COLE HARBOUR RD</v>
          </cell>
          <cell r="DG659" t="str">
            <v>DARTMOUTH</v>
          </cell>
          <cell r="DH659" t="str">
            <v>Nova Scotia</v>
          </cell>
          <cell r="DI659" t="str">
            <v>B2V1E7</v>
          </cell>
          <cell r="DJ659">
            <v>42369</v>
          </cell>
          <cell r="DK659" t="e">
            <v>#N/A</v>
          </cell>
          <cell r="DL659" t="e">
            <v>#N/A</v>
          </cell>
          <cell r="DM659" t="str">
            <v>June Craig</v>
          </cell>
          <cell r="DN659">
            <v>9024214375</v>
          </cell>
          <cell r="DR659" t="str">
            <v>1022 COLE HARBOUR RD DARTMOUTH Nova Scotia B2V1E7</v>
          </cell>
          <cell r="DS659" t="str">
            <v>1022COLEHARBOURRDDARTMOUTHNovaScotiaB2V1E7</v>
          </cell>
          <cell r="DT659" t="str">
            <v xml:space="preserve"> </v>
          </cell>
          <cell r="DU659" t="str">
            <v xml:space="preserve"> </v>
          </cell>
          <cell r="DV659" t="str">
            <v xml:space="preserve"> </v>
          </cell>
        </row>
        <row r="660">
          <cell r="DE660">
            <v>1874</v>
          </cell>
          <cell r="DF660" t="str">
            <v>103 MAIN ST</v>
          </cell>
          <cell r="DG660" t="str">
            <v>SACKVILLE</v>
          </cell>
          <cell r="DH660" t="str">
            <v>New Brunswick</v>
          </cell>
          <cell r="DI660" t="str">
            <v>E4L4B1</v>
          </cell>
          <cell r="DJ660">
            <v>42369</v>
          </cell>
          <cell r="DK660" t="str">
            <v>Laura Landriault</v>
          </cell>
          <cell r="DL660">
            <v>5063641940</v>
          </cell>
          <cell r="DM660" t="str">
            <v>Terri Hope-Tooley</v>
          </cell>
          <cell r="DN660">
            <v>5063641942</v>
          </cell>
          <cell r="DR660" t="str">
            <v>103 MAIN ST SACKVILLE New Brunswick E4L4B1</v>
          </cell>
          <cell r="DS660" t="str">
            <v>103MAINSTSACKVILLENewBrunswickE4L4B1</v>
          </cell>
          <cell r="DT660" t="str">
            <v xml:space="preserve"> </v>
          </cell>
          <cell r="DU660" t="str">
            <v xml:space="preserve"> </v>
          </cell>
          <cell r="DV660" t="str">
            <v xml:space="preserve"> </v>
          </cell>
        </row>
        <row r="661">
          <cell r="DE661">
            <v>1878</v>
          </cell>
          <cell r="DF661" t="str">
            <v>300 FIRST ST W</v>
          </cell>
          <cell r="DG661" t="str">
            <v>DELISLE</v>
          </cell>
          <cell r="DH661" t="str">
            <v>Saskatchewan</v>
          </cell>
          <cell r="DI661" t="str">
            <v>S0L0P0</v>
          </cell>
          <cell r="DJ661">
            <v>42369</v>
          </cell>
          <cell r="DK661" t="e">
            <v>#N/A</v>
          </cell>
          <cell r="DL661" t="e">
            <v>#N/A</v>
          </cell>
          <cell r="DM661" t="e">
            <v>#N/A</v>
          </cell>
          <cell r="DN661" t="e">
            <v>#N/A</v>
          </cell>
          <cell r="DR661" t="str">
            <v>300 FIRST ST W DELISLE Saskatchewan S0L0P0</v>
          </cell>
          <cell r="DS661" t="str">
            <v>300FIRSTSTWDELISLESaskatchewanS0L0P0</v>
          </cell>
          <cell r="DT661" t="str">
            <v xml:space="preserve"> </v>
          </cell>
          <cell r="DU661" t="str">
            <v xml:space="preserve"> </v>
          </cell>
          <cell r="DV661" t="str">
            <v xml:space="preserve"> </v>
          </cell>
        </row>
        <row r="662">
          <cell r="DE662">
            <v>1904</v>
          </cell>
          <cell r="DF662" t="str">
            <v>169 Hampton Rd.</v>
          </cell>
          <cell r="DG662" t="str">
            <v>QUISPAMSIS</v>
          </cell>
          <cell r="DH662" t="str">
            <v>New Brunswick</v>
          </cell>
          <cell r="DI662" t="str">
            <v>E2E2R3</v>
          </cell>
          <cell r="DJ662">
            <v>42369</v>
          </cell>
          <cell r="DK662" t="str">
            <v>Karen Hachey</v>
          </cell>
          <cell r="DL662">
            <v>5068495527</v>
          </cell>
          <cell r="DM662" t="e">
            <v>#N/A</v>
          </cell>
          <cell r="DN662" t="e">
            <v>#N/A</v>
          </cell>
          <cell r="DR662" t="str">
            <v>169 Hampton Rd. QUISPAMSIS New Brunswick E2E2R3</v>
          </cell>
          <cell r="DS662" t="str">
            <v>169HamptonRd.QUISPAMSISNewBrunswickE2E2R3</v>
          </cell>
          <cell r="DT662" t="str">
            <v xml:space="preserve"> </v>
          </cell>
          <cell r="DU662" t="str">
            <v xml:space="preserve"> </v>
          </cell>
          <cell r="DV662" t="str">
            <v xml:space="preserve"> </v>
          </cell>
        </row>
        <row r="663">
          <cell r="DE663">
            <v>1943</v>
          </cell>
          <cell r="DF663" t="str">
            <v>40 TACOMA DR</v>
          </cell>
          <cell r="DG663" t="str">
            <v>Dartmouth</v>
          </cell>
          <cell r="DH663" t="str">
            <v>Nova Scotia</v>
          </cell>
          <cell r="DI663" t="str">
            <v>B2W6E2</v>
          </cell>
          <cell r="DJ663">
            <v>42369</v>
          </cell>
          <cell r="DK663" t="str">
            <v>Angela Gloade</v>
          </cell>
          <cell r="DL663">
            <v>9024218875</v>
          </cell>
          <cell r="DM663" t="str">
            <v>Stuart Greer</v>
          </cell>
          <cell r="DN663">
            <v>9024218105</v>
          </cell>
          <cell r="DR663" t="str">
            <v>40 TACOMA DR Dartmouth Nova Scotia B2W6E2</v>
          </cell>
          <cell r="DS663" t="str">
            <v>40TACOMADRDartmouthNovaScotiaB2W6E2</v>
          </cell>
          <cell r="DT663" t="str">
            <v xml:space="preserve"> </v>
          </cell>
          <cell r="DU663" t="str">
            <v xml:space="preserve"> </v>
          </cell>
          <cell r="DV663" t="str">
            <v xml:space="preserve"> </v>
          </cell>
        </row>
        <row r="664">
          <cell r="DE664">
            <v>1957</v>
          </cell>
          <cell r="DF664" t="str">
            <v>614 Railway Ave</v>
          </cell>
          <cell r="DG664" t="str">
            <v>Glenboro</v>
          </cell>
          <cell r="DH664" t="str">
            <v>Manitoba</v>
          </cell>
          <cell r="DI664" t="str">
            <v/>
          </cell>
          <cell r="DJ664">
            <v>42369</v>
          </cell>
          <cell r="DK664" t="e">
            <v>#N/A</v>
          </cell>
          <cell r="DL664" t="e">
            <v>#N/A</v>
          </cell>
          <cell r="DM664" t="e">
            <v>#N/A</v>
          </cell>
          <cell r="DN664" t="e">
            <v>#N/A</v>
          </cell>
          <cell r="DR664" t="str">
            <v xml:space="preserve">614 Railway Ave Glenboro Manitoba </v>
          </cell>
          <cell r="DS664" t="str">
            <v>614RailwayAveGlenboroManitoba</v>
          </cell>
          <cell r="DT664" t="str">
            <v xml:space="preserve"> </v>
          </cell>
          <cell r="DU664" t="str">
            <v xml:space="preserve"> </v>
          </cell>
          <cell r="DV664" t="str">
            <v xml:space="preserve"> </v>
          </cell>
        </row>
        <row r="665">
          <cell r="DE665">
            <v>1963</v>
          </cell>
          <cell r="DF665" t="str">
            <v>226 WATER ST</v>
          </cell>
          <cell r="DG665" t="str">
            <v>ST. JOHN'S</v>
          </cell>
          <cell r="DH665" t="str">
            <v>Newfoundland</v>
          </cell>
          <cell r="DI665" t="str">
            <v>A1C1A9</v>
          </cell>
          <cell r="DJ665">
            <v>42369</v>
          </cell>
          <cell r="DK665" t="e">
            <v>#N/A</v>
          </cell>
          <cell r="DL665" t="e">
            <v>#N/A</v>
          </cell>
          <cell r="DM665" t="e">
            <v>#N/A</v>
          </cell>
          <cell r="DN665" t="e">
            <v>#N/A</v>
          </cell>
          <cell r="DR665" t="str">
            <v>226 WATER ST ST. JOHN'S Newfoundland A1C1A9</v>
          </cell>
          <cell r="DS665" t="str">
            <v>226WATERSTST.JOHN'SNewfoundlandA1C1A9</v>
          </cell>
          <cell r="DT665" t="str">
            <v xml:space="preserve"> </v>
          </cell>
          <cell r="DU665" t="str">
            <v xml:space="preserve"> </v>
          </cell>
          <cell r="DV665" t="str">
            <v xml:space="preserve"> </v>
          </cell>
        </row>
        <row r="666">
          <cell r="DE666">
            <v>1984</v>
          </cell>
          <cell r="DF666" t="str">
            <v>111 Lansdowne Ave</v>
          </cell>
          <cell r="DG666" t="str">
            <v>Saint John</v>
          </cell>
          <cell r="DH666" t="str">
            <v>New Brunswick</v>
          </cell>
          <cell r="DI666" t="str">
            <v/>
          </cell>
          <cell r="DJ666">
            <v>42369</v>
          </cell>
          <cell r="DK666" t="str">
            <v>Theresa Keane-Gormley</v>
          </cell>
          <cell r="DL666">
            <v>5066320634</v>
          </cell>
          <cell r="DM666" t="str">
            <v>Michelle Vienneau</v>
          </cell>
          <cell r="DN666">
            <v>5066320784</v>
          </cell>
          <cell r="DR666" t="str">
            <v xml:space="preserve">111 Lansdowne Ave Saint John New Brunswick </v>
          </cell>
          <cell r="DS666" t="str">
            <v>111LansdowneAveSaintJohnNewBrunswick</v>
          </cell>
          <cell r="DT666" t="str">
            <v xml:space="preserve"> </v>
          </cell>
          <cell r="DU666" t="str">
            <v xml:space="preserve"> </v>
          </cell>
          <cell r="DV666" t="str">
            <v xml:space="preserve"> </v>
          </cell>
        </row>
        <row r="667">
          <cell r="DE667">
            <v>2014</v>
          </cell>
          <cell r="DF667" t="str">
            <v>515 WESTMORLAND RD</v>
          </cell>
          <cell r="DG667" t="str">
            <v>SAINT JOHN</v>
          </cell>
          <cell r="DH667" t="str">
            <v>New Brunswick</v>
          </cell>
          <cell r="DI667" t="str">
            <v>E2J3W9</v>
          </cell>
          <cell r="DJ667">
            <v>42369</v>
          </cell>
          <cell r="DK667" t="str">
            <v>Jane Bradbrook</v>
          </cell>
          <cell r="DL667">
            <v>5066320683</v>
          </cell>
          <cell r="DM667" t="str">
            <v>Jennifer Everett</v>
          </cell>
          <cell r="DN667">
            <v>5066320792</v>
          </cell>
          <cell r="DR667" t="str">
            <v>515 WESTMORLAND RD SAINT JOHN New Brunswick E2J3W9</v>
          </cell>
          <cell r="DS667" t="str">
            <v>515WESTMORLANDRDSAINTJOHNNewBrunswickE2J3W9</v>
          </cell>
          <cell r="DT667" t="str">
            <v xml:space="preserve"> </v>
          </cell>
          <cell r="DU667" t="str">
            <v xml:space="preserve"> </v>
          </cell>
          <cell r="DV667" t="str">
            <v xml:space="preserve"> </v>
          </cell>
        </row>
        <row r="668">
          <cell r="DE668">
            <v>2087</v>
          </cell>
          <cell r="DF668" t="str">
            <v>43 Fourth St Se</v>
          </cell>
          <cell r="DG668" t="str">
            <v>Hamiota</v>
          </cell>
          <cell r="DH668" t="str">
            <v>Manitoba</v>
          </cell>
          <cell r="DI668" t="str">
            <v/>
          </cell>
          <cell r="DJ668">
            <v>42369</v>
          </cell>
          <cell r="DK668" t="str">
            <v>Jennifer Slobodesky</v>
          </cell>
          <cell r="DL668">
            <v>2047646266</v>
          </cell>
          <cell r="DM668" t="e">
            <v>#N/A</v>
          </cell>
          <cell r="DN668" t="e">
            <v>#N/A</v>
          </cell>
          <cell r="DR668" t="str">
            <v xml:space="preserve">43 Fourth St Se Hamiota Manitoba </v>
          </cell>
          <cell r="DS668" t="str">
            <v>43FourthStSeHamiotaManitoba</v>
          </cell>
          <cell r="DT668" t="str">
            <v xml:space="preserve"> </v>
          </cell>
          <cell r="DU668" t="str">
            <v xml:space="preserve"> </v>
          </cell>
          <cell r="DV668" t="str">
            <v xml:space="preserve"> </v>
          </cell>
        </row>
        <row r="669">
          <cell r="DE669">
            <v>2093</v>
          </cell>
          <cell r="DF669" t="str">
            <v>51 WATER ST</v>
          </cell>
          <cell r="DG669" t="str">
            <v>DIGBY</v>
          </cell>
          <cell r="DH669" t="str">
            <v>Nova Scotia</v>
          </cell>
          <cell r="DI669" t="str">
            <v>B0V1A0</v>
          </cell>
          <cell r="DJ669">
            <v>42369</v>
          </cell>
          <cell r="DK669" t="str">
            <v>Fran MacDonald</v>
          </cell>
          <cell r="DL669">
            <v>9022457224</v>
          </cell>
          <cell r="DM669" t="str">
            <v>Iona Fox</v>
          </cell>
          <cell r="DN669">
            <v>9022454774</v>
          </cell>
          <cell r="DR669" t="str">
            <v>51 WATER ST DIGBY Nova Scotia B0V1A0</v>
          </cell>
          <cell r="DS669" t="str">
            <v>51WATERSTDIGBYNovaScotiaB0V1A0</v>
          </cell>
          <cell r="DT669" t="str">
            <v xml:space="preserve"> </v>
          </cell>
          <cell r="DU669" t="str">
            <v xml:space="preserve"> </v>
          </cell>
          <cell r="DV669" t="str">
            <v xml:space="preserve"> </v>
          </cell>
        </row>
        <row r="670">
          <cell r="DE670">
            <v>2094</v>
          </cell>
          <cell r="DF670" t="str">
            <v>26 MILLTOWN BLVD</v>
          </cell>
          <cell r="DG670" t="str">
            <v>ST STEPHEN</v>
          </cell>
          <cell r="DH670" t="str">
            <v>New Brunswick</v>
          </cell>
          <cell r="DI670" t="str">
            <v>E3L1G3</v>
          </cell>
          <cell r="DJ670">
            <v>42369</v>
          </cell>
          <cell r="DK670" t="str">
            <v>Barbara Christie</v>
          </cell>
          <cell r="DL670">
            <v>5064669151</v>
          </cell>
          <cell r="DM670" t="str">
            <v>Leslie Bernardini</v>
          </cell>
          <cell r="DN670">
            <v>5064669171</v>
          </cell>
          <cell r="DR670" t="str">
            <v>26 MILLTOWN BLVD ST STEPHEN New Brunswick E3L1G3</v>
          </cell>
          <cell r="DS670" t="str">
            <v>26MILLTOWNBLVDSTSTEPHENNewBrunswickE3L1G3</v>
          </cell>
          <cell r="DT670" t="str">
            <v xml:space="preserve"> </v>
          </cell>
          <cell r="DU670" t="str">
            <v xml:space="preserve"> </v>
          </cell>
          <cell r="DV670" t="str">
            <v xml:space="preserve"> </v>
          </cell>
        </row>
        <row r="671">
          <cell r="DE671">
            <v>2097</v>
          </cell>
          <cell r="DF671" t="str">
            <v>533 Broadway Ave</v>
          </cell>
          <cell r="DG671" t="str">
            <v>Kilarney</v>
          </cell>
          <cell r="DH671" t="str">
            <v>Manitoba</v>
          </cell>
          <cell r="DI671" t="str">
            <v/>
          </cell>
          <cell r="DJ671">
            <v>42369</v>
          </cell>
          <cell r="DK671" t="str">
            <v>Alf Archambault</v>
          </cell>
          <cell r="DL671">
            <v>2045235103</v>
          </cell>
          <cell r="DM671" t="e">
            <v>#N/A</v>
          </cell>
          <cell r="DN671" t="e">
            <v>#N/A</v>
          </cell>
          <cell r="DR671" t="str">
            <v xml:space="preserve">533 Broadway Ave Kilarney Manitoba </v>
          </cell>
          <cell r="DS671" t="str">
            <v>533BroadwayAveKilarneyManitoba</v>
          </cell>
          <cell r="DT671" t="str">
            <v xml:space="preserve"> </v>
          </cell>
          <cell r="DU671" t="str">
            <v xml:space="preserve"> </v>
          </cell>
          <cell r="DV671" t="str">
            <v xml:space="preserve"> </v>
          </cell>
        </row>
        <row r="672">
          <cell r="DE672">
            <v>2098</v>
          </cell>
          <cell r="DF672" t="str">
            <v>Main &amp; First</v>
          </cell>
          <cell r="DG672" t="str">
            <v>Elrose</v>
          </cell>
          <cell r="DH672" t="str">
            <v>Saskatchewan</v>
          </cell>
          <cell r="DI672" t="str">
            <v/>
          </cell>
          <cell r="DJ672">
            <v>42369</v>
          </cell>
          <cell r="DK672" t="e">
            <v>#N/A</v>
          </cell>
          <cell r="DL672" t="e">
            <v>#N/A</v>
          </cell>
          <cell r="DM672" t="e">
            <v>#N/A</v>
          </cell>
          <cell r="DN672" t="e">
            <v>#N/A</v>
          </cell>
          <cell r="DR672" t="str">
            <v xml:space="preserve">Main &amp; First Elrose Saskatchewan </v>
          </cell>
          <cell r="DS672" t="str">
            <v>Main&amp;FirstElroseSaskatchewan</v>
          </cell>
          <cell r="DT672" t="str">
            <v xml:space="preserve"> </v>
          </cell>
          <cell r="DU672" t="str">
            <v xml:space="preserve"> </v>
          </cell>
          <cell r="DV672" t="str">
            <v xml:space="preserve"> </v>
          </cell>
        </row>
        <row r="673">
          <cell r="DE673">
            <v>2105</v>
          </cell>
          <cell r="DF673" t="str">
            <v>61 Kelsey Dr</v>
          </cell>
          <cell r="DG673" t="str">
            <v>St John's</v>
          </cell>
          <cell r="DH673" t="str">
            <v>New Foundland</v>
          </cell>
          <cell r="DI673" t="str">
            <v>A1B5C8</v>
          </cell>
          <cell r="DJ673">
            <v>42369</v>
          </cell>
          <cell r="DK673" t="e">
            <v>#N/A</v>
          </cell>
          <cell r="DL673" t="e">
            <v>#N/A</v>
          </cell>
          <cell r="DM673" t="str">
            <v>Nicholle Vicars</v>
          </cell>
          <cell r="DN673">
            <v>7097588340</v>
          </cell>
          <cell r="DR673" t="str">
            <v>61 Kelsey Dr St John's New Foundland A1B5C8</v>
          </cell>
          <cell r="DS673" t="str">
            <v>61KelseyDrStJohn'sNewFoundlandA1B5C8</v>
          </cell>
          <cell r="DT673" t="str">
            <v xml:space="preserve"> </v>
          </cell>
          <cell r="DU673" t="str">
            <v xml:space="preserve"> </v>
          </cell>
          <cell r="DV673" t="str">
            <v xml:space="preserve"> </v>
          </cell>
        </row>
        <row r="674">
          <cell r="DE674">
            <v>2125</v>
          </cell>
          <cell r="DF674" t="str">
            <v>5280 Saint Margarets Bay Rd</v>
          </cell>
          <cell r="DG674" t="str">
            <v>Upper Tantallon</v>
          </cell>
          <cell r="DH674" t="str">
            <v>Nova Scotia</v>
          </cell>
          <cell r="DI674" t="str">
            <v>B3Z2J1</v>
          </cell>
          <cell r="DJ674">
            <v>42369</v>
          </cell>
          <cell r="DK674" t="str">
            <v>Karen Corney</v>
          </cell>
          <cell r="DL674">
            <v>9028265286</v>
          </cell>
          <cell r="DM674" t="str">
            <v>Amanda Aucoin</v>
          </cell>
          <cell r="DN674">
            <v>9028265288</v>
          </cell>
          <cell r="DR674" t="str">
            <v>5280 Saint Margarets Bay Rd Upper Tantallon Nova Scotia B3Z2J1</v>
          </cell>
          <cell r="DS674" t="str">
            <v>5280SaintMargaretsBayRdUpperTantallonNovaScotiaB3Z2J1</v>
          </cell>
          <cell r="DT674" t="str">
            <v xml:space="preserve"> </v>
          </cell>
          <cell r="DU674" t="str">
            <v xml:space="preserve"> </v>
          </cell>
          <cell r="DV674" t="str">
            <v xml:space="preserve"> </v>
          </cell>
        </row>
        <row r="675">
          <cell r="DE675">
            <v>2160</v>
          </cell>
          <cell r="DF675" t="str">
            <v>HWY 62-HAGWILGET VILLAGE-PO BOX 339</v>
          </cell>
          <cell r="DG675" t="str">
            <v>New Hazelton</v>
          </cell>
          <cell r="DH675" t="str">
            <v>British Columbia</v>
          </cell>
          <cell r="DI675" t="str">
            <v>V0J2J0</v>
          </cell>
          <cell r="DJ675">
            <v>42369</v>
          </cell>
          <cell r="DK675" t="e">
            <v>#N/A</v>
          </cell>
          <cell r="DL675" t="e">
            <v>#N/A</v>
          </cell>
          <cell r="DM675" t="str">
            <v>Crystal Muldoe</v>
          </cell>
          <cell r="DN675">
            <v>2508422411</v>
          </cell>
          <cell r="DR675" t="str">
            <v>HWY 62-HAGWILGET VILLAGE-PO BOX 339 New Hazelton British Columbia V0J2J0</v>
          </cell>
          <cell r="DS675" t="str">
            <v>HWY62-HAGWILGETVILLAGE-POBOX339NewHazeltonBritishColumbiaV0J2J0</v>
          </cell>
          <cell r="DT675" t="str">
            <v xml:space="preserve"> </v>
          </cell>
          <cell r="DU675" t="str">
            <v xml:space="preserve"> </v>
          </cell>
          <cell r="DV675" t="str">
            <v xml:space="preserve"> </v>
          </cell>
        </row>
        <row r="676">
          <cell r="DE676">
            <v>2203</v>
          </cell>
          <cell r="DF676" t="str">
            <v>178 HWY #214</v>
          </cell>
          <cell r="DG676" t="str">
            <v>ELMSDALE</v>
          </cell>
          <cell r="DH676" t="str">
            <v>Nova Scotia</v>
          </cell>
          <cell r="DI676" t="str">
            <v>B2S1H7</v>
          </cell>
          <cell r="DJ676">
            <v>42369</v>
          </cell>
          <cell r="DK676" t="str">
            <v>Susan Fitzgerald</v>
          </cell>
          <cell r="DL676">
            <v>9028838215</v>
          </cell>
          <cell r="DM676" t="str">
            <v>Amy Parker</v>
          </cell>
          <cell r="DN676">
            <v>9028833425</v>
          </cell>
          <cell r="DR676" t="str">
            <v>178 HWY #214 ELMSDALE Nova Scotia B2S1H7</v>
          </cell>
          <cell r="DS676" t="str">
            <v>178HWY#214ELMSDALENovaScotiaB2S1H7</v>
          </cell>
          <cell r="DT676" t="str">
            <v xml:space="preserve"> </v>
          </cell>
          <cell r="DU676" t="str">
            <v xml:space="preserve"> </v>
          </cell>
          <cell r="DV676" t="str">
            <v xml:space="preserve"> </v>
          </cell>
        </row>
        <row r="677">
          <cell r="DE677">
            <v>2204</v>
          </cell>
          <cell r="DF677" t="str">
            <v>664 MAIN ST</v>
          </cell>
          <cell r="DG677" t="str">
            <v>SUSSEX</v>
          </cell>
          <cell r="DH677" t="str">
            <v>New Brunswick</v>
          </cell>
          <cell r="DI677" t="str">
            <v>E4E7H9</v>
          </cell>
          <cell r="DJ677">
            <v>42369</v>
          </cell>
          <cell r="DK677" t="str">
            <v>Melissa Astle</v>
          </cell>
          <cell r="DL677">
            <v>5064321632</v>
          </cell>
          <cell r="DM677" t="str">
            <v>Gerri Sernick</v>
          </cell>
          <cell r="DN677">
            <v>5064321626</v>
          </cell>
          <cell r="DR677" t="str">
            <v>664 MAIN ST SUSSEX New Brunswick E4E7H9</v>
          </cell>
          <cell r="DS677" t="str">
            <v>664MAINSTSUSSEXNewBrunswickE4E7H9</v>
          </cell>
          <cell r="DT677" t="str">
            <v xml:space="preserve"> </v>
          </cell>
          <cell r="DU677" t="str">
            <v xml:space="preserve"> </v>
          </cell>
          <cell r="DV677" t="str">
            <v xml:space="preserve"> </v>
          </cell>
        </row>
        <row r="678">
          <cell r="DE678">
            <v>2208</v>
          </cell>
          <cell r="DF678" t="str">
            <v>436 Main St</v>
          </cell>
          <cell r="DG678" t="str">
            <v>Esterhazy</v>
          </cell>
          <cell r="DH678" t="str">
            <v>Saskatchewan</v>
          </cell>
          <cell r="DI678" t="str">
            <v/>
          </cell>
          <cell r="DJ678">
            <v>42369</v>
          </cell>
          <cell r="DK678" t="str">
            <v>Cassandra Scheier</v>
          </cell>
          <cell r="DL678">
            <v>3067454765</v>
          </cell>
          <cell r="DM678" t="e">
            <v>#N/A</v>
          </cell>
          <cell r="DN678" t="e">
            <v>#N/A</v>
          </cell>
          <cell r="DR678" t="str">
            <v xml:space="preserve">436 Main St Esterhazy Saskatchewan </v>
          </cell>
          <cell r="DS678" t="str">
            <v>436MainStEsterhazySaskatchewan</v>
          </cell>
          <cell r="DT678" t="str">
            <v xml:space="preserve"> </v>
          </cell>
          <cell r="DU678" t="str">
            <v xml:space="preserve"> </v>
          </cell>
          <cell r="DV678" t="str">
            <v xml:space="preserve"> </v>
          </cell>
        </row>
        <row r="679">
          <cell r="DE679">
            <v>2211</v>
          </cell>
          <cell r="DF679" t="str">
            <v>59 5TH AVE E</v>
          </cell>
          <cell r="DG679" t="str">
            <v>LA SARRE</v>
          </cell>
          <cell r="DH679" t="str">
            <v>ON</v>
          </cell>
          <cell r="DI679" t="str">
            <v>J9Z1L1</v>
          </cell>
          <cell r="DJ679">
            <v>42369</v>
          </cell>
          <cell r="DK679" t="str">
            <v>Jean-Francois Landry</v>
          </cell>
          <cell r="DL679">
            <v>8193396018</v>
          </cell>
          <cell r="DM679" t="e">
            <v>#N/A</v>
          </cell>
          <cell r="DN679" t="e">
            <v>#N/A</v>
          </cell>
          <cell r="DR679" t="str">
            <v>59 5TH AVE E LA SARRE ON J9Z1L1</v>
          </cell>
          <cell r="DS679" t="str">
            <v>595THAVEELASARREONJ9Z1L1</v>
          </cell>
          <cell r="DT679" t="str">
            <v xml:space="preserve"> </v>
          </cell>
          <cell r="DU679" t="str">
            <v xml:space="preserve"> </v>
          </cell>
          <cell r="DV679" t="str">
            <v xml:space="preserve"> </v>
          </cell>
        </row>
        <row r="680">
          <cell r="DE680">
            <v>2214</v>
          </cell>
          <cell r="DF680" t="str">
            <v>3425 Quance Street - Unit 100</v>
          </cell>
          <cell r="DG680" t="str">
            <v>Regina</v>
          </cell>
          <cell r="DH680" t="str">
            <v>Saskatchewan</v>
          </cell>
          <cell r="DI680" t="str">
            <v>S4V2Y4</v>
          </cell>
          <cell r="DJ680">
            <v>42369</v>
          </cell>
          <cell r="DK680" t="str">
            <v>Keri-Lynn Schikowski</v>
          </cell>
          <cell r="DL680">
            <v>3067900509</v>
          </cell>
          <cell r="DM680" t="str">
            <v>Cara Mellor</v>
          </cell>
          <cell r="DN680">
            <v>3067900510</v>
          </cell>
          <cell r="DR680" t="str">
            <v>3425 Quance Street - Unit 100 Regina Saskatchewan S4V2Y4</v>
          </cell>
          <cell r="DS680" t="str">
            <v>3425QuanceStreet-Unit100ReginaSaskatchewanS4V2Y4</v>
          </cell>
          <cell r="DT680" t="str">
            <v xml:space="preserve"> </v>
          </cell>
          <cell r="DU680" t="str">
            <v xml:space="preserve"> </v>
          </cell>
          <cell r="DV680" t="str">
            <v xml:space="preserve"> </v>
          </cell>
        </row>
        <row r="681">
          <cell r="DE681">
            <v>2217</v>
          </cell>
          <cell r="DF681" t="str">
            <v>14 PARK NORTH</v>
          </cell>
          <cell r="DG681" t="str">
            <v>LAC DU BONNET</v>
          </cell>
          <cell r="DH681" t="str">
            <v>Manitoba</v>
          </cell>
          <cell r="DI681" t="str">
            <v>R0E1A0</v>
          </cell>
          <cell r="DJ681">
            <v>42369</v>
          </cell>
          <cell r="DK681" t="str">
            <v>Coreen Pusiewich</v>
          </cell>
          <cell r="DL681">
            <v>2043451520</v>
          </cell>
          <cell r="DM681" t="str">
            <v>Heidi Szalai</v>
          </cell>
          <cell r="DN681">
            <v>2043451525</v>
          </cell>
          <cell r="DR681" t="str">
            <v>14 PARK NORTH LAC DU BONNET Manitoba R0E1A0</v>
          </cell>
          <cell r="DS681" t="str">
            <v>14PARKNORTHLACDUBONNETManitobaR0E1A0</v>
          </cell>
          <cell r="DT681" t="str">
            <v xml:space="preserve"> </v>
          </cell>
          <cell r="DU681" t="str">
            <v xml:space="preserve"> </v>
          </cell>
          <cell r="DV681" t="str">
            <v xml:space="preserve"> </v>
          </cell>
        </row>
        <row r="682">
          <cell r="DE682">
            <v>2240</v>
          </cell>
          <cell r="DF682" t="str">
            <v>3232 WEST YELLOWHEAD HWY 16</v>
          </cell>
          <cell r="DG682" t="str">
            <v>HOUSTON</v>
          </cell>
          <cell r="DH682" t="str">
            <v>British Columbia</v>
          </cell>
          <cell r="DI682" t="str">
            <v>V0J1Z0</v>
          </cell>
          <cell r="DJ682">
            <v>42369</v>
          </cell>
          <cell r="DK682" t="str">
            <v>Jennifer Briand</v>
          </cell>
          <cell r="DL682">
            <v>2508774111</v>
          </cell>
          <cell r="DM682" t="str">
            <v>Shanon Hiebert</v>
          </cell>
          <cell r="DN682">
            <v>2508456050</v>
          </cell>
          <cell r="DR682" t="str">
            <v>3232 WEST YELLOWHEAD HWY 16 HOUSTON British Columbia V0J1Z0</v>
          </cell>
          <cell r="DS682" t="str">
            <v>3232WESTYELLOWHEADHWY16HOUSTONBritishColumbiaV0J1Z0</v>
          </cell>
          <cell r="DT682" t="str">
            <v xml:space="preserve"> </v>
          </cell>
          <cell r="DU682" t="str">
            <v xml:space="preserve"> </v>
          </cell>
          <cell r="DV682" t="str">
            <v xml:space="preserve"> </v>
          </cell>
        </row>
        <row r="683">
          <cell r="DE683">
            <v>2313</v>
          </cell>
          <cell r="DF683" t="str">
            <v>41 UNION ST</v>
          </cell>
          <cell r="DG683" t="str">
            <v>GLACE BAY</v>
          </cell>
          <cell r="DH683" t="str">
            <v>Nova Scotia</v>
          </cell>
          <cell r="DI683" t="str">
            <v>B1A2P6</v>
          </cell>
          <cell r="DJ683">
            <v>42369</v>
          </cell>
          <cell r="DK683" t="str">
            <v>Colleen Doyle</v>
          </cell>
          <cell r="DL683">
            <v>9027946704</v>
          </cell>
          <cell r="DM683" t="str">
            <v>Michelle Wilton</v>
          </cell>
          <cell r="DN683">
            <v>9028423106</v>
          </cell>
          <cell r="DR683" t="str">
            <v>41 UNION ST GLACE BAY Nova Scotia B1A2P6</v>
          </cell>
          <cell r="DS683" t="str">
            <v>41UNIONSTGLACEBAYNovaScotiaB1A2P6</v>
          </cell>
          <cell r="DT683" t="str">
            <v xml:space="preserve"> </v>
          </cell>
          <cell r="DU683" t="str">
            <v xml:space="preserve"> </v>
          </cell>
          <cell r="DV683" t="str">
            <v xml:space="preserve"> </v>
          </cell>
        </row>
        <row r="684">
          <cell r="DE684">
            <v>2314</v>
          </cell>
          <cell r="DF684" t="str">
            <v>540 MAIN ST</v>
          </cell>
          <cell r="DG684" t="str">
            <v>WOODSTOCK</v>
          </cell>
          <cell r="DH684" t="str">
            <v>New Brunswick</v>
          </cell>
          <cell r="DI684" t="str">
            <v>E7M2C3</v>
          </cell>
          <cell r="DJ684">
            <v>42369</v>
          </cell>
          <cell r="DK684" t="str">
            <v>Nancy Knox</v>
          </cell>
          <cell r="DL684">
            <v>5063257631</v>
          </cell>
          <cell r="DM684" t="str">
            <v>Margaret Findlater</v>
          </cell>
          <cell r="DN684">
            <v>5063257639</v>
          </cell>
          <cell r="DR684" t="str">
            <v>540 MAIN ST WOODSTOCK New Brunswick E7M2C3</v>
          </cell>
          <cell r="DS684" t="str">
            <v>540MAINSTWOODSTOCKNewBrunswickE7M2C3</v>
          </cell>
          <cell r="DT684" t="str">
            <v xml:space="preserve"> </v>
          </cell>
          <cell r="DU684" t="str">
            <v xml:space="preserve"> </v>
          </cell>
          <cell r="DV684" t="str">
            <v xml:space="preserve"> </v>
          </cell>
        </row>
        <row r="685">
          <cell r="DE685">
            <v>2318</v>
          </cell>
          <cell r="DF685" t="str">
            <v>1202 4TH ST</v>
          </cell>
          <cell r="DG685" t="str">
            <v>ESTEVAN</v>
          </cell>
          <cell r="DH685" t="str">
            <v>Saskatchewan</v>
          </cell>
          <cell r="DI685" t="str">
            <v>S4A0W9</v>
          </cell>
          <cell r="DJ685">
            <v>42369</v>
          </cell>
          <cell r="DK685" t="str">
            <v>Jeffrey Borden</v>
          </cell>
          <cell r="DL685">
            <v>3066373416</v>
          </cell>
          <cell r="DM685" t="str">
            <v>Misty Moneo</v>
          </cell>
          <cell r="DN685">
            <v>3066374814</v>
          </cell>
          <cell r="DR685" t="str">
            <v>1202 4TH ST ESTEVAN Saskatchewan S4A0W9</v>
          </cell>
          <cell r="DS685" t="str">
            <v>12024THSTESTEVANSaskatchewanS4A0W9</v>
          </cell>
          <cell r="DT685" t="str">
            <v xml:space="preserve"> </v>
          </cell>
          <cell r="DU685" t="str">
            <v xml:space="preserve"> </v>
          </cell>
          <cell r="DV685" t="str">
            <v xml:space="preserve"> </v>
          </cell>
        </row>
        <row r="686">
          <cell r="DE686">
            <v>2322</v>
          </cell>
          <cell r="DF686" t="str">
            <v>144 MAIN ST S</v>
          </cell>
          <cell r="DG686" t="str">
            <v>KENORA</v>
          </cell>
          <cell r="DH686" t="str">
            <v>ON</v>
          </cell>
          <cell r="DI686" t="str">
            <v>P9N1S9</v>
          </cell>
          <cell r="DJ686">
            <v>42369</v>
          </cell>
          <cell r="DK686" t="str">
            <v>Kathleen Novak</v>
          </cell>
          <cell r="DL686">
            <v>8074674730</v>
          </cell>
          <cell r="DM686" t="str">
            <v>Kathryn Smolak</v>
          </cell>
          <cell r="DN686">
            <v>8074674728</v>
          </cell>
          <cell r="DR686" t="str">
            <v>144 MAIN ST S KENORA ON P9N1S9</v>
          </cell>
          <cell r="DS686" t="str">
            <v>144MAINSTSKENORAONP9N1S9</v>
          </cell>
          <cell r="DT686">
            <v>27</v>
          </cell>
          <cell r="DU686" t="str">
            <v xml:space="preserve"> </v>
          </cell>
          <cell r="DV686" t="str">
            <v xml:space="preserve"> </v>
          </cell>
        </row>
        <row r="687">
          <cell r="DE687">
            <v>2362</v>
          </cell>
          <cell r="DF687" t="str">
            <v>757 QUEEN ST</v>
          </cell>
          <cell r="DG687" t="str">
            <v>KINCARDINE</v>
          </cell>
          <cell r="DH687" t="str">
            <v>ON</v>
          </cell>
          <cell r="DI687" t="str">
            <v>N2Z2Y8</v>
          </cell>
          <cell r="DJ687">
            <v>42369</v>
          </cell>
          <cell r="DK687" t="str">
            <v>Christine Maxwell</v>
          </cell>
          <cell r="DL687">
            <v>5193965807</v>
          </cell>
          <cell r="DM687" t="str">
            <v>Marilyn Freer</v>
          </cell>
          <cell r="DN687">
            <v>5193961684</v>
          </cell>
          <cell r="DR687" t="str">
            <v>757 QUEEN ST KINCARDINE ON N2Z2Y8</v>
          </cell>
          <cell r="DS687" t="str">
            <v>757QUEENSTKINCARDINEONN2Z2Y8</v>
          </cell>
          <cell r="DT687">
            <v>1</v>
          </cell>
          <cell r="DU687" t="str">
            <v xml:space="preserve"> </v>
          </cell>
          <cell r="DV687" t="str">
            <v xml:space="preserve"> </v>
          </cell>
        </row>
        <row r="688">
          <cell r="DE688">
            <v>2374</v>
          </cell>
          <cell r="DF688" t="str">
            <v>1955 Mountain Rd</v>
          </cell>
          <cell r="DG688" t="str">
            <v>MONCTON</v>
          </cell>
          <cell r="DH688" t="str">
            <v>New Brunswick</v>
          </cell>
          <cell r="DI688" t="str">
            <v>E1G1A8</v>
          </cell>
          <cell r="DJ688">
            <v>42369</v>
          </cell>
          <cell r="DK688" t="str">
            <v>Joni Dobson</v>
          </cell>
          <cell r="DL688">
            <v>5068703703</v>
          </cell>
          <cell r="DM688" t="str">
            <v>Isabelle Roussel-Pelletier</v>
          </cell>
          <cell r="DN688">
            <v>5068703796</v>
          </cell>
          <cell r="DR688" t="str">
            <v>1955 Mountain Rd MONCTON New Brunswick E1G1A8</v>
          </cell>
          <cell r="DS688" t="str">
            <v>1955MountainRdMONCTONNewBrunswickE1G1A8</v>
          </cell>
          <cell r="DT688" t="str">
            <v xml:space="preserve"> </v>
          </cell>
          <cell r="DU688" t="str">
            <v xml:space="preserve"> </v>
          </cell>
          <cell r="DV688" t="str">
            <v xml:space="preserve"> </v>
          </cell>
        </row>
        <row r="689">
          <cell r="DE689">
            <v>2423</v>
          </cell>
          <cell r="DF689" t="str">
            <v>110 MAIN ST</v>
          </cell>
          <cell r="DG689" t="str">
            <v>GUYSBOROUGH</v>
          </cell>
          <cell r="DH689" t="str">
            <v>Nova Scotia</v>
          </cell>
          <cell r="DI689" t="str">
            <v>B0H1N0</v>
          </cell>
          <cell r="DJ689">
            <v>42369</v>
          </cell>
          <cell r="DK689" t="e">
            <v>#N/A</v>
          </cell>
          <cell r="DL689" t="e">
            <v>#N/A</v>
          </cell>
          <cell r="DM689" t="e">
            <v>#N/A</v>
          </cell>
          <cell r="DN689" t="e">
            <v>#N/A</v>
          </cell>
          <cell r="DR689" t="str">
            <v>110 MAIN ST GUYSBOROUGH Nova Scotia B0H1N0</v>
          </cell>
          <cell r="DS689" t="str">
            <v>110MAINSTGUYSBOROUGHNovaScotiaB0H1N0</v>
          </cell>
          <cell r="DT689" t="str">
            <v xml:space="preserve"> </v>
          </cell>
          <cell r="DU689" t="str">
            <v xml:space="preserve"> </v>
          </cell>
          <cell r="DV689" t="str">
            <v xml:space="preserve"> </v>
          </cell>
        </row>
        <row r="690">
          <cell r="DE690">
            <v>2428</v>
          </cell>
          <cell r="DF690" t="str">
            <v>34 Main St</v>
          </cell>
          <cell r="DG690" t="str">
            <v>Eyebrow</v>
          </cell>
          <cell r="DH690" t="str">
            <v>Saskatchewan</v>
          </cell>
          <cell r="DI690">
            <v>0</v>
          </cell>
          <cell r="DJ690">
            <v>42369</v>
          </cell>
          <cell r="DK690" t="e">
            <v>#N/A</v>
          </cell>
          <cell r="DL690" t="e">
            <v>#N/A</v>
          </cell>
          <cell r="DM690" t="e">
            <v>#N/A</v>
          </cell>
          <cell r="DN690" t="e">
            <v>#N/A</v>
          </cell>
          <cell r="DR690" t="str">
            <v>34 Main St Eyebrow Saskatchewan 0</v>
          </cell>
          <cell r="DS690" t="str">
            <v>34MainStEyebrowSaskatchewan0</v>
          </cell>
          <cell r="DT690" t="str">
            <v xml:space="preserve"> </v>
          </cell>
          <cell r="DU690" t="str">
            <v xml:space="preserve"> </v>
          </cell>
          <cell r="DV690" t="str">
            <v xml:space="preserve"> </v>
          </cell>
        </row>
        <row r="691">
          <cell r="DE691">
            <v>2461</v>
          </cell>
          <cell r="DF691" t="str">
            <v>72 Rue Du Palais De Justice</v>
          </cell>
          <cell r="DG691" t="str">
            <v>Montmagny</v>
          </cell>
          <cell r="DH691" t="str">
            <v>ON</v>
          </cell>
          <cell r="DI691" t="str">
            <v/>
          </cell>
          <cell r="DJ691">
            <v>42369</v>
          </cell>
          <cell r="DK691" t="e">
            <v>#N/A</v>
          </cell>
          <cell r="DL691" t="e">
            <v>#N/A</v>
          </cell>
          <cell r="DM691" t="e">
            <v>#N/A</v>
          </cell>
          <cell r="DN691" t="e">
            <v>#N/A</v>
          </cell>
          <cell r="DR691" t="str">
            <v xml:space="preserve">72 Rue Du Palais De Justice Montmagny ON </v>
          </cell>
          <cell r="DS691" t="str">
            <v>72RueDuPalaisDeJusticeMontmagnyON</v>
          </cell>
          <cell r="DT691" t="str">
            <v xml:space="preserve"> </v>
          </cell>
          <cell r="DU691" t="str">
            <v xml:space="preserve"> </v>
          </cell>
          <cell r="DV691" t="str">
            <v xml:space="preserve"> </v>
          </cell>
        </row>
        <row r="692">
          <cell r="DE692">
            <v>2462</v>
          </cell>
          <cell r="DF692" t="str">
            <v>30 GOVERNMENT RD W</v>
          </cell>
          <cell r="DG692" t="str">
            <v>KIRKLAND LAKE</v>
          </cell>
          <cell r="DH692" t="str">
            <v>ON</v>
          </cell>
          <cell r="DI692" t="str">
            <v>P2N3H7</v>
          </cell>
          <cell r="DJ692">
            <v>42369</v>
          </cell>
          <cell r="DK692" t="str">
            <v>Melanie Cox</v>
          </cell>
          <cell r="DL692">
            <v>7055675318</v>
          </cell>
          <cell r="DM692" t="str">
            <v>Gayle Veinot</v>
          </cell>
          <cell r="DN692">
            <v>7055675344</v>
          </cell>
          <cell r="DR692" t="str">
            <v>30 GOVERNMENT RD W KIRKLAND LAKE ON P2N3H7</v>
          </cell>
          <cell r="DS692" t="str">
            <v>30GOVERNMENTRDWKIRKLANDLAKEONP2N3H7</v>
          </cell>
          <cell r="DT692">
            <v>12</v>
          </cell>
          <cell r="DU692" t="str">
            <v xml:space="preserve"> </v>
          </cell>
          <cell r="DV692" t="str">
            <v xml:space="preserve"> </v>
          </cell>
        </row>
        <row r="693">
          <cell r="DE693">
            <v>2477</v>
          </cell>
          <cell r="DF693" t="str">
            <v>Main &amp; Ellis St</v>
          </cell>
          <cell r="DG693" t="str">
            <v>Manitou</v>
          </cell>
          <cell r="DH693" t="str">
            <v>Manitoba</v>
          </cell>
          <cell r="DI693" t="str">
            <v/>
          </cell>
          <cell r="DJ693">
            <v>42369</v>
          </cell>
          <cell r="DK693" t="e">
            <v>#N/A</v>
          </cell>
          <cell r="DL693" t="e">
            <v>#N/A</v>
          </cell>
          <cell r="DM693" t="e">
            <v>#N/A</v>
          </cell>
          <cell r="DN693" t="e">
            <v>#N/A</v>
          </cell>
          <cell r="DR693" t="str">
            <v xml:space="preserve">Main &amp; Ellis St Manitou Manitoba </v>
          </cell>
          <cell r="DS693" t="str">
            <v>Main&amp;EllisStManitouManitoba</v>
          </cell>
          <cell r="DT693" t="str">
            <v xml:space="preserve"> </v>
          </cell>
          <cell r="DU693" t="str">
            <v xml:space="preserve"> </v>
          </cell>
          <cell r="DV693" t="str">
            <v xml:space="preserve"> </v>
          </cell>
        </row>
        <row r="694">
          <cell r="DE694">
            <v>2533</v>
          </cell>
          <cell r="DF694" t="str">
            <v>5805 Almon St</v>
          </cell>
          <cell r="DG694" t="str">
            <v>Halifax</v>
          </cell>
          <cell r="DH694" t="str">
            <v>Nova Scotia</v>
          </cell>
          <cell r="DI694" t="str">
            <v/>
          </cell>
          <cell r="DJ694">
            <v>42369</v>
          </cell>
          <cell r="DK694" t="str">
            <v>Debbie Fader</v>
          </cell>
          <cell r="DL694">
            <v>9024214396</v>
          </cell>
          <cell r="DM694" t="str">
            <v>Ryrie Vandewater</v>
          </cell>
          <cell r="DN694">
            <v>9024214076</v>
          </cell>
          <cell r="DR694" t="str">
            <v xml:space="preserve">5805 Almon St Halifax Nova Scotia </v>
          </cell>
          <cell r="DS694" t="str">
            <v>5805AlmonStHalifaxNovaScotia</v>
          </cell>
          <cell r="DT694" t="str">
            <v xml:space="preserve"> </v>
          </cell>
          <cell r="DU694" t="str">
            <v xml:space="preserve"> </v>
          </cell>
          <cell r="DV694" t="str">
            <v xml:space="preserve"> </v>
          </cell>
        </row>
        <row r="695">
          <cell r="DE695">
            <v>2538</v>
          </cell>
          <cell r="DF695" t="str">
            <v>29 Main St</v>
          </cell>
          <cell r="DG695" t="str">
            <v>Fillmore</v>
          </cell>
          <cell r="DH695" t="str">
            <v>Saskatchewan</v>
          </cell>
          <cell r="DI695" t="str">
            <v>S0G1N0</v>
          </cell>
          <cell r="DJ695">
            <v>42369</v>
          </cell>
          <cell r="DK695" t="e">
            <v>#N/A</v>
          </cell>
          <cell r="DL695" t="e">
            <v>#N/A</v>
          </cell>
          <cell r="DM695" t="e">
            <v>#N/A</v>
          </cell>
          <cell r="DN695" t="e">
            <v>#N/A</v>
          </cell>
          <cell r="DR695" t="str">
            <v>29 Main St Fillmore Saskatchewan S0G1N0</v>
          </cell>
          <cell r="DS695" t="str">
            <v>29MainStFillmoreSaskatchewanS0G1N0</v>
          </cell>
          <cell r="DT695" t="str">
            <v xml:space="preserve"> </v>
          </cell>
          <cell r="DU695" t="str">
            <v xml:space="preserve"> </v>
          </cell>
          <cell r="DV695" t="str">
            <v xml:space="preserve"> </v>
          </cell>
        </row>
        <row r="696">
          <cell r="DE696">
            <v>2560</v>
          </cell>
          <cell r="DF696" t="str">
            <v>375 WALLINGER AVE</v>
          </cell>
          <cell r="DG696" t="str">
            <v>KIMBERLEY</v>
          </cell>
          <cell r="DH696" t="str">
            <v>British Columbia</v>
          </cell>
          <cell r="DI696" t="str">
            <v>V1A1Z3</v>
          </cell>
          <cell r="DJ696">
            <v>42369</v>
          </cell>
          <cell r="DK696" t="str">
            <v>Isabelle Randell</v>
          </cell>
          <cell r="DL696">
            <v>2504253365</v>
          </cell>
          <cell r="DM696" t="str">
            <v>Carol Forsyth</v>
          </cell>
          <cell r="DN696">
            <v>2504279100</v>
          </cell>
          <cell r="DR696" t="str">
            <v>375 WALLINGER AVE KIMBERLEY British Columbia V1A1Z3</v>
          </cell>
          <cell r="DS696" t="str">
            <v>375WALLINGERAVEKIMBERLEYBritishColumbiaV1A1Z3</v>
          </cell>
          <cell r="DT696" t="str">
            <v xml:space="preserve"> </v>
          </cell>
          <cell r="DU696" t="str">
            <v xml:space="preserve"> </v>
          </cell>
          <cell r="DV696" t="str">
            <v xml:space="preserve"> </v>
          </cell>
        </row>
        <row r="697">
          <cell r="DE697">
            <v>2607</v>
          </cell>
          <cell r="DF697" t="str">
            <v>516 Burrows Rd</v>
          </cell>
          <cell r="DG697" t="str">
            <v>Mccreary</v>
          </cell>
          <cell r="DH697" t="str">
            <v>Manitoba</v>
          </cell>
          <cell r="DI697" t="str">
            <v/>
          </cell>
          <cell r="DJ697">
            <v>42369</v>
          </cell>
          <cell r="DK697" t="e">
            <v>#N/A</v>
          </cell>
          <cell r="DL697" t="e">
            <v>#N/A</v>
          </cell>
          <cell r="DM697" t="e">
            <v>#N/A</v>
          </cell>
          <cell r="DN697" t="e">
            <v>#N/A</v>
          </cell>
          <cell r="DR697" t="str">
            <v xml:space="preserve">516 Burrows Rd Mccreary Manitoba </v>
          </cell>
          <cell r="DS697" t="str">
            <v>516BurrowsRdMccrearyManitoba</v>
          </cell>
          <cell r="DT697" t="str">
            <v xml:space="preserve"> </v>
          </cell>
          <cell r="DU697" t="str">
            <v xml:space="preserve"> </v>
          </cell>
          <cell r="DV697" t="str">
            <v xml:space="preserve"> </v>
          </cell>
        </row>
        <row r="698">
          <cell r="DE698">
            <v>2648</v>
          </cell>
          <cell r="DF698" t="str">
            <v>405 Main St</v>
          </cell>
          <cell r="DG698" t="str">
            <v>Foam Lake</v>
          </cell>
          <cell r="DH698" t="str">
            <v>Saskatchewan</v>
          </cell>
          <cell r="DI698" t="str">
            <v/>
          </cell>
          <cell r="DJ698">
            <v>42369</v>
          </cell>
          <cell r="DK698" t="e">
            <v>#N/A</v>
          </cell>
          <cell r="DL698" t="e">
            <v>#N/A</v>
          </cell>
          <cell r="DM698" t="e">
            <v>#N/A</v>
          </cell>
          <cell r="DN698" t="e">
            <v>#N/A</v>
          </cell>
          <cell r="DR698" t="str">
            <v xml:space="preserve">405 Main St Foam Lake Saskatchewan </v>
          </cell>
          <cell r="DS698" t="str">
            <v>405MainStFoamLakeSaskatchewan</v>
          </cell>
          <cell r="DT698" t="str">
            <v xml:space="preserve"> </v>
          </cell>
          <cell r="DU698" t="str">
            <v xml:space="preserve"> </v>
          </cell>
          <cell r="DV698" t="str">
            <v xml:space="preserve"> </v>
          </cell>
        </row>
        <row r="699">
          <cell r="DE699">
            <v>2682</v>
          </cell>
          <cell r="DF699" t="str">
            <v>10 WEBSTER ST</v>
          </cell>
          <cell r="DG699" t="str">
            <v>LIONS HEAD</v>
          </cell>
          <cell r="DH699" t="str">
            <v>ON</v>
          </cell>
          <cell r="DI699" t="str">
            <v>N0H1W0</v>
          </cell>
          <cell r="DJ699">
            <v>42369</v>
          </cell>
          <cell r="DK699" t="str">
            <v>Angela McDougall</v>
          </cell>
          <cell r="DL699">
            <v>5197934819</v>
          </cell>
          <cell r="DM699" t="e">
            <v>#N/A</v>
          </cell>
          <cell r="DN699" t="e">
            <v>#N/A</v>
          </cell>
          <cell r="DR699" t="str">
            <v>10 WEBSTER ST LIONS HEAD ON N0H1W0</v>
          </cell>
          <cell r="DS699" t="str">
            <v>10WEBSTERSTLIONSHEADONN0H1W0</v>
          </cell>
          <cell r="DT699" t="str">
            <v xml:space="preserve"> </v>
          </cell>
          <cell r="DU699" t="str">
            <v xml:space="preserve"> </v>
          </cell>
          <cell r="DV699" t="str">
            <v xml:space="preserve"> </v>
          </cell>
        </row>
        <row r="700">
          <cell r="DE700">
            <v>2737</v>
          </cell>
          <cell r="DF700" t="str">
            <v>85 Main St</v>
          </cell>
          <cell r="DG700" t="str">
            <v>Melita</v>
          </cell>
          <cell r="DH700" t="str">
            <v>Manitoba</v>
          </cell>
          <cell r="DI700" t="str">
            <v>R0M1L0</v>
          </cell>
          <cell r="DJ700">
            <v>42369</v>
          </cell>
          <cell r="DK700" t="str">
            <v>Terri Debacker</v>
          </cell>
          <cell r="DL700">
            <v>2045222805</v>
          </cell>
          <cell r="DM700" t="e">
            <v>#N/A</v>
          </cell>
          <cell r="DN700" t="e">
            <v>#N/A</v>
          </cell>
          <cell r="DR700" t="str">
            <v>85 Main St Melita Manitoba R0M1L0</v>
          </cell>
          <cell r="DS700" t="str">
            <v>85MainStMelitaManitobaR0M1L0</v>
          </cell>
          <cell r="DT700" t="str">
            <v xml:space="preserve"> </v>
          </cell>
          <cell r="DU700" t="str">
            <v xml:space="preserve"> </v>
          </cell>
          <cell r="DV700" t="str">
            <v xml:space="preserve"> </v>
          </cell>
        </row>
        <row r="701">
          <cell r="DE701">
            <v>2868</v>
          </cell>
          <cell r="DF701" t="str">
            <v>1188 Conrad Ave</v>
          </cell>
          <cell r="DG701" t="str">
            <v>Gull Lake</v>
          </cell>
          <cell r="DH701" t="str">
            <v>Saskatchewan</v>
          </cell>
          <cell r="DI701" t="str">
            <v>S0N1A0</v>
          </cell>
          <cell r="DJ701">
            <v>42369</v>
          </cell>
          <cell r="DK701" t="e">
            <v>#N/A</v>
          </cell>
          <cell r="DL701" t="e">
            <v>#N/A</v>
          </cell>
          <cell r="DM701" t="str">
            <v>Wendy Munt</v>
          </cell>
          <cell r="DN701">
            <v>3066723120</v>
          </cell>
          <cell r="DR701" t="str">
            <v>1188 Conrad Ave Gull Lake Saskatchewan S0N1A0</v>
          </cell>
          <cell r="DS701" t="str">
            <v>1188ConradAveGullLakeSaskatchewanS0N1A0</v>
          </cell>
          <cell r="DT701" t="str">
            <v xml:space="preserve"> </v>
          </cell>
          <cell r="DU701" t="str">
            <v xml:space="preserve"> </v>
          </cell>
          <cell r="DV701" t="str">
            <v xml:space="preserve"> </v>
          </cell>
        </row>
        <row r="702">
          <cell r="DE702">
            <v>2890</v>
          </cell>
          <cell r="DF702" t="str">
            <v>403 MACKENZIE BLVD</v>
          </cell>
          <cell r="DG702" t="str">
            <v>MACKENZIE</v>
          </cell>
          <cell r="DH702" t="str">
            <v>British Columbia</v>
          </cell>
          <cell r="DI702" t="str">
            <v>V0J2C0</v>
          </cell>
          <cell r="DJ702">
            <v>42369</v>
          </cell>
          <cell r="DK702" t="str">
            <v>Catharina Callewaert</v>
          </cell>
          <cell r="DL702">
            <v>2509977060</v>
          </cell>
          <cell r="DM702" t="str">
            <v>Katja Traude</v>
          </cell>
          <cell r="DN702">
            <v>2509977061</v>
          </cell>
          <cell r="DR702" t="str">
            <v>403 MACKENZIE BLVD MACKENZIE British Columbia V0J2C0</v>
          </cell>
          <cell r="DS702" t="str">
            <v>403MACKENZIEBLVDMACKENZIEBritishColumbiaV0J2C0</v>
          </cell>
          <cell r="DT702" t="str">
            <v xml:space="preserve"> </v>
          </cell>
          <cell r="DU702" t="str">
            <v xml:space="preserve"> </v>
          </cell>
          <cell r="DV702" t="str">
            <v xml:space="preserve"> </v>
          </cell>
        </row>
        <row r="703">
          <cell r="DE703">
            <v>2978</v>
          </cell>
          <cell r="DF703" t="str">
            <v>113 Lincoln St</v>
          </cell>
          <cell r="DG703" t="str">
            <v>Hanley</v>
          </cell>
          <cell r="DH703" t="str">
            <v>Saskatchewan</v>
          </cell>
          <cell r="DI703" t="str">
            <v>S0G2E0</v>
          </cell>
          <cell r="DJ703">
            <v>42369</v>
          </cell>
          <cell r="DK703" t="e">
            <v>#N/A</v>
          </cell>
          <cell r="DL703" t="e">
            <v>#N/A</v>
          </cell>
          <cell r="DM703" t="e">
            <v>#N/A</v>
          </cell>
          <cell r="DN703" t="e">
            <v>#N/A</v>
          </cell>
          <cell r="DR703" t="str">
            <v>113 Lincoln St Hanley Saskatchewan S0G2E0</v>
          </cell>
          <cell r="DS703" t="str">
            <v>113LincolnStHanleySaskatchewanS0G2E0</v>
          </cell>
          <cell r="DT703" t="str">
            <v xml:space="preserve"> </v>
          </cell>
          <cell r="DU703" t="str">
            <v xml:space="preserve"> </v>
          </cell>
          <cell r="DV703" t="str">
            <v xml:space="preserve"> </v>
          </cell>
        </row>
        <row r="704">
          <cell r="DE704">
            <v>2997</v>
          </cell>
          <cell r="DF704" t="str">
            <v>61 Main St</v>
          </cell>
          <cell r="DG704" t="str">
            <v>Minnedosa</v>
          </cell>
          <cell r="DH704" t="str">
            <v>Manitoba</v>
          </cell>
          <cell r="DI704" t="str">
            <v>R0J1E0</v>
          </cell>
          <cell r="DJ704">
            <v>42369</v>
          </cell>
          <cell r="DK704" t="str">
            <v>Colleen Mcnabb</v>
          </cell>
          <cell r="DL704">
            <v>2048676176</v>
          </cell>
          <cell r="DM704" t="e">
            <v>#N/A</v>
          </cell>
          <cell r="DN704" t="e">
            <v>#N/A</v>
          </cell>
          <cell r="DR704" t="str">
            <v>61 Main St Minnedosa Manitoba R0J1E0</v>
          </cell>
          <cell r="DS704" t="str">
            <v>61MainStMinnedosaManitobaR0J1E0</v>
          </cell>
          <cell r="DT704" t="str">
            <v xml:space="preserve"> </v>
          </cell>
          <cell r="DU704" t="str">
            <v xml:space="preserve"> </v>
          </cell>
          <cell r="DV704" t="str">
            <v xml:space="preserve"> </v>
          </cell>
        </row>
        <row r="705">
          <cell r="DE705">
            <v>3089</v>
          </cell>
          <cell r="DF705" t="str">
            <v>204 MAIN ST</v>
          </cell>
          <cell r="DG705" t="str">
            <v>CARDSTON</v>
          </cell>
          <cell r="DH705" t="str">
            <v>Alberta</v>
          </cell>
          <cell r="DI705" t="str">
            <v>T0K0K0</v>
          </cell>
          <cell r="DJ705">
            <v>42369</v>
          </cell>
          <cell r="DK705" t="str">
            <v xml:space="preserve">Sharon </v>
          </cell>
          <cell r="DL705">
            <v>0</v>
          </cell>
          <cell r="DM705" t="e">
            <v>#N/A</v>
          </cell>
          <cell r="DN705" t="e">
            <v>#N/A</v>
          </cell>
          <cell r="DR705" t="str">
            <v>204 MAIN ST CARDSTON Alberta T0K0K0</v>
          </cell>
          <cell r="DS705" t="str">
            <v>204MAINSTCARDSTONAlbertaT0K0K0</v>
          </cell>
          <cell r="DT705" t="str">
            <v xml:space="preserve"> </v>
          </cell>
          <cell r="DU705" t="str">
            <v xml:space="preserve"> </v>
          </cell>
          <cell r="DV705" t="str">
            <v xml:space="preserve"> </v>
          </cell>
        </row>
        <row r="706">
          <cell r="DE706">
            <v>3178</v>
          </cell>
          <cell r="DF706" t="str">
            <v>703 MAIN ST</v>
          </cell>
          <cell r="DG706" t="str">
            <v>HUMBOLDT</v>
          </cell>
          <cell r="DH706" t="str">
            <v>Saskatchewan</v>
          </cell>
          <cell r="DI706" t="str">
            <v>S0K2A0</v>
          </cell>
          <cell r="DJ706">
            <v>42369</v>
          </cell>
          <cell r="DK706" t="str">
            <v>Jodi Smith</v>
          </cell>
          <cell r="DL706">
            <v>3066828328</v>
          </cell>
          <cell r="DM706" t="e">
            <v>#N/A</v>
          </cell>
          <cell r="DN706" t="e">
            <v>#N/A</v>
          </cell>
          <cell r="DR706" t="str">
            <v>703 MAIN ST HUMBOLDT Saskatchewan S0K2A0</v>
          </cell>
          <cell r="DS706" t="str">
            <v>703MAINSTHUMBOLDTSaskatchewanS0K2A0</v>
          </cell>
          <cell r="DT706" t="str">
            <v xml:space="preserve"> </v>
          </cell>
          <cell r="DU706" t="str">
            <v xml:space="preserve"> </v>
          </cell>
          <cell r="DV706" t="str">
            <v xml:space="preserve"> </v>
          </cell>
        </row>
        <row r="707">
          <cell r="DE707">
            <v>3198</v>
          </cell>
          <cell r="DF707" t="str">
            <v>300 Royal St</v>
          </cell>
          <cell r="DG707" t="str">
            <v>Imperial</v>
          </cell>
          <cell r="DH707" t="str">
            <v>Saskatchewan</v>
          </cell>
          <cell r="DI707" t="str">
            <v>S0G2J0</v>
          </cell>
          <cell r="DJ707">
            <v>42369</v>
          </cell>
          <cell r="DK707" t="e">
            <v>#N/A</v>
          </cell>
          <cell r="DL707" t="e">
            <v>#N/A</v>
          </cell>
          <cell r="DM707" t="e">
            <v>#N/A</v>
          </cell>
          <cell r="DN707" t="e">
            <v>#N/A</v>
          </cell>
          <cell r="DR707" t="str">
            <v>300 Royal St Imperial Saskatchewan S0G2J0</v>
          </cell>
          <cell r="DS707" t="str">
            <v>300RoyalStImperialSaskatchewanS0G2J0</v>
          </cell>
          <cell r="DT707" t="str">
            <v xml:space="preserve"> </v>
          </cell>
          <cell r="DU707" t="str">
            <v xml:space="preserve"> </v>
          </cell>
          <cell r="DV707" t="str">
            <v xml:space="preserve"> </v>
          </cell>
        </row>
        <row r="708">
          <cell r="DE708">
            <v>3257</v>
          </cell>
          <cell r="DF708" t="str">
            <v>289 STEPHEN ST</v>
          </cell>
          <cell r="DG708" t="str">
            <v>MORDEN</v>
          </cell>
          <cell r="DH708" t="str">
            <v>Manitoba</v>
          </cell>
          <cell r="DI708" t="str">
            <v>R6M1V2</v>
          </cell>
          <cell r="DJ708">
            <v>42369</v>
          </cell>
          <cell r="DK708" t="str">
            <v>Jeff McAulay</v>
          </cell>
          <cell r="DL708">
            <v>2048222379</v>
          </cell>
          <cell r="DM708" t="str">
            <v>Miranda Rowson</v>
          </cell>
          <cell r="DN708">
            <v>2048222370</v>
          </cell>
          <cell r="DR708" t="str">
            <v>289 STEPHEN ST MORDEN Manitoba R6M1V2</v>
          </cell>
          <cell r="DS708" t="str">
            <v>289STEPHENSTMORDENManitobaR6M1V2</v>
          </cell>
          <cell r="DT708" t="str">
            <v xml:space="preserve"> </v>
          </cell>
          <cell r="DU708" t="str">
            <v xml:space="preserve"> </v>
          </cell>
          <cell r="DV708" t="str">
            <v xml:space="preserve"> </v>
          </cell>
        </row>
        <row r="709">
          <cell r="DE709">
            <v>3302</v>
          </cell>
          <cell r="DF709" t="str">
            <v>5 ARMSTRONG ST</v>
          </cell>
          <cell r="DG709" t="str">
            <v>NEW LISKEARD</v>
          </cell>
          <cell r="DH709" t="str">
            <v>ON</v>
          </cell>
          <cell r="DI709" t="str">
            <v>P0J1P0</v>
          </cell>
          <cell r="DJ709">
            <v>42369</v>
          </cell>
          <cell r="DK709" t="str">
            <v>Jeffery Laferriere</v>
          </cell>
          <cell r="DL709">
            <v>7056475292</v>
          </cell>
          <cell r="DM709" t="e">
            <v>#N/A</v>
          </cell>
          <cell r="DN709" t="e">
            <v>#N/A</v>
          </cell>
          <cell r="DR709" t="str">
            <v>5 ARMSTRONG ST NEW LISKEARD ON P0J1P0</v>
          </cell>
          <cell r="DS709" t="str">
            <v>5ARMSTRONGSTNEWLISKEARDONP0J1P0</v>
          </cell>
          <cell r="DT709">
            <v>16</v>
          </cell>
          <cell r="DU709">
            <v>1</v>
          </cell>
          <cell r="DV709" t="str">
            <v xml:space="preserve"> </v>
          </cell>
        </row>
        <row r="710">
          <cell r="DE710">
            <v>3303</v>
          </cell>
          <cell r="DF710" t="str">
            <v>6390 Quinpool Rd</v>
          </cell>
          <cell r="DG710" t="str">
            <v>HALIFAX</v>
          </cell>
          <cell r="DH710" t="str">
            <v>Nova Scotia</v>
          </cell>
          <cell r="DI710" t="str">
            <v>B3L4N2</v>
          </cell>
          <cell r="DJ710">
            <v>42369</v>
          </cell>
          <cell r="DK710" t="str">
            <v>Paula Power</v>
          </cell>
          <cell r="DL710">
            <v>9024214661</v>
          </cell>
          <cell r="DM710" t="str">
            <v>Jen Kogon</v>
          </cell>
          <cell r="DN710">
            <v>9024214658</v>
          </cell>
          <cell r="DR710" t="str">
            <v>6390 Quinpool Rd HALIFAX Nova Scotia B3L4N2</v>
          </cell>
          <cell r="DS710" t="str">
            <v>6390QuinpoolRdHALIFAXNovaScotiaB3L4N2</v>
          </cell>
          <cell r="DT710" t="str">
            <v xml:space="preserve"> </v>
          </cell>
          <cell r="DU710" t="str">
            <v xml:space="preserve"> </v>
          </cell>
          <cell r="DV710" t="str">
            <v xml:space="preserve"> </v>
          </cell>
        </row>
        <row r="711">
          <cell r="DE711">
            <v>3308</v>
          </cell>
          <cell r="DF711" t="str">
            <v>501 Grand Ave</v>
          </cell>
          <cell r="DG711" t="str">
            <v>Indian Head</v>
          </cell>
          <cell r="DH711" t="str">
            <v>Saskatchewan</v>
          </cell>
          <cell r="DI711" t="str">
            <v/>
          </cell>
          <cell r="DJ711">
            <v>42369</v>
          </cell>
          <cell r="DK711" t="e">
            <v>#N/A</v>
          </cell>
          <cell r="DL711" t="e">
            <v>#N/A</v>
          </cell>
          <cell r="DM711" t="e">
            <v>#N/A</v>
          </cell>
          <cell r="DN711" t="e">
            <v>#N/A</v>
          </cell>
          <cell r="DR711" t="str">
            <v xml:space="preserve">501 Grand Ave Indian Head Saskatchewan </v>
          </cell>
          <cell r="DS711" t="str">
            <v>501GrandAveIndianHeadSaskatchewan</v>
          </cell>
          <cell r="DT711" t="str">
            <v xml:space="preserve"> </v>
          </cell>
          <cell r="DU711" t="str">
            <v xml:space="preserve"> </v>
          </cell>
          <cell r="DV711" t="str">
            <v xml:space="preserve"> </v>
          </cell>
        </row>
        <row r="712">
          <cell r="DE712">
            <v>3309</v>
          </cell>
          <cell r="DF712" t="str">
            <v>5003 50TH ST</v>
          </cell>
          <cell r="DG712" t="str">
            <v>CONSORT</v>
          </cell>
          <cell r="DH712" t="str">
            <v>Alberta</v>
          </cell>
          <cell r="DI712" t="str">
            <v>T0C1B0</v>
          </cell>
          <cell r="DJ712">
            <v>42369</v>
          </cell>
          <cell r="DK712" t="str">
            <v>Chrissy Schumaker</v>
          </cell>
          <cell r="DL712">
            <v>4035777907</v>
          </cell>
          <cell r="DM712" t="e">
            <v>#N/A</v>
          </cell>
          <cell r="DN712" t="e">
            <v>#N/A</v>
          </cell>
          <cell r="DR712" t="str">
            <v>5003 50TH ST CONSORT Alberta T0C1B0</v>
          </cell>
          <cell r="DS712" t="str">
            <v>500350THSTCONSORTAlbertaT0C1B0</v>
          </cell>
          <cell r="DT712" t="str">
            <v xml:space="preserve"> </v>
          </cell>
          <cell r="DU712" t="str">
            <v xml:space="preserve"> </v>
          </cell>
          <cell r="DV712" t="str">
            <v xml:space="preserve"> </v>
          </cell>
        </row>
        <row r="713">
          <cell r="DE713">
            <v>3353</v>
          </cell>
          <cell r="DF713" t="str">
            <v>7001 MUMFORD RD</v>
          </cell>
          <cell r="DG713" t="str">
            <v>HALIFAX</v>
          </cell>
          <cell r="DH713" t="str">
            <v>Nova Scotia</v>
          </cell>
          <cell r="DI713" t="str">
            <v>B3L2H8</v>
          </cell>
          <cell r="DJ713">
            <v>42369</v>
          </cell>
          <cell r="DK713" t="str">
            <v>Darlene Ashley</v>
          </cell>
          <cell r="DL713">
            <v>9024218965</v>
          </cell>
          <cell r="DM713" t="str">
            <v>Jeannine Vautour</v>
          </cell>
          <cell r="DN713">
            <v>9024218451</v>
          </cell>
          <cell r="DR713" t="str">
            <v>7001 MUMFORD RD HALIFAX Nova Scotia B3L2H8</v>
          </cell>
          <cell r="DS713" t="str">
            <v>7001MUMFORDRDHALIFAXNovaScotiaB3L2H8</v>
          </cell>
          <cell r="DT713" t="str">
            <v xml:space="preserve"> </v>
          </cell>
          <cell r="DU713" t="str">
            <v xml:space="preserve"> </v>
          </cell>
          <cell r="DV713" t="str">
            <v xml:space="preserve"> </v>
          </cell>
        </row>
        <row r="714">
          <cell r="DE714">
            <v>3413</v>
          </cell>
          <cell r="DF714" t="str">
            <v>5855 Spring Garden Rd</v>
          </cell>
          <cell r="DG714" t="str">
            <v>Halifax</v>
          </cell>
          <cell r="DH714" t="str">
            <v>Nova Scotia</v>
          </cell>
          <cell r="DI714" t="str">
            <v/>
          </cell>
          <cell r="DJ714">
            <v>42369</v>
          </cell>
          <cell r="DK714" t="str">
            <v>Harry Grant</v>
          </cell>
          <cell r="DL714">
            <v>9024218460</v>
          </cell>
          <cell r="DM714" t="str">
            <v>Stephanie West</v>
          </cell>
          <cell r="DN714">
            <v>9024218133</v>
          </cell>
          <cell r="DR714" t="str">
            <v xml:space="preserve">5855 Spring Garden Rd Halifax Nova Scotia </v>
          </cell>
          <cell r="DS714" t="str">
            <v>5855SpringGardenRdHalifaxNovaScotia</v>
          </cell>
          <cell r="DT714" t="str">
            <v xml:space="preserve"> </v>
          </cell>
          <cell r="DU714" t="str">
            <v xml:space="preserve"> </v>
          </cell>
          <cell r="DV714" t="str">
            <v xml:space="preserve"> </v>
          </cell>
        </row>
        <row r="715">
          <cell r="DE715">
            <v>3418</v>
          </cell>
          <cell r="DF715" t="str">
            <v>218 Main St N</v>
          </cell>
          <cell r="DG715" t="str">
            <v>Invermay</v>
          </cell>
          <cell r="DH715" t="str">
            <v>Saskatchewan</v>
          </cell>
          <cell r="DI715" t="str">
            <v>S0A1M0</v>
          </cell>
          <cell r="DJ715">
            <v>42369</v>
          </cell>
          <cell r="DK715" t="e">
            <v>#N/A</v>
          </cell>
          <cell r="DL715" t="e">
            <v>#N/A</v>
          </cell>
          <cell r="DM715" t="e">
            <v>#N/A</v>
          </cell>
          <cell r="DN715" t="e">
            <v>#N/A</v>
          </cell>
          <cell r="DR715" t="str">
            <v>218 Main St N Invermay Saskatchewan S0A1M0</v>
          </cell>
          <cell r="DS715" t="str">
            <v>218MainStNInvermaySaskatchewanS0A1M0</v>
          </cell>
          <cell r="DT715" t="str">
            <v xml:space="preserve"> </v>
          </cell>
          <cell r="DU715" t="str">
            <v xml:space="preserve"> </v>
          </cell>
          <cell r="DV715" t="str">
            <v xml:space="preserve"> </v>
          </cell>
        </row>
        <row r="716">
          <cell r="DE716">
            <v>3419</v>
          </cell>
          <cell r="DF716" t="str">
            <v>39 ATHABASCA AVE</v>
          </cell>
          <cell r="DG716" t="str">
            <v>DEVON</v>
          </cell>
          <cell r="DH716" t="str">
            <v>Alberta</v>
          </cell>
          <cell r="DI716" t="str">
            <v>T9G1G5</v>
          </cell>
          <cell r="DJ716">
            <v>42369</v>
          </cell>
          <cell r="DK716" t="str">
            <v>Noreen Wilks</v>
          </cell>
          <cell r="DL716">
            <v>7809875301</v>
          </cell>
          <cell r="DM716" t="str">
            <v>Yvette Schuh</v>
          </cell>
          <cell r="DN716">
            <v>7809878940</v>
          </cell>
          <cell r="DR716" t="str">
            <v>39 ATHABASCA AVE DEVON Alberta T9G1G5</v>
          </cell>
          <cell r="DS716" t="str">
            <v>39ATHABASCAAVEDEVONAlbertaT9G1G5</v>
          </cell>
          <cell r="DT716" t="str">
            <v xml:space="preserve"> </v>
          </cell>
          <cell r="DU716" t="str">
            <v xml:space="preserve"> </v>
          </cell>
          <cell r="DV716" t="str">
            <v xml:space="preserve"> </v>
          </cell>
        </row>
        <row r="717">
          <cell r="DE717">
            <v>3422</v>
          </cell>
          <cell r="DF717" t="str">
            <v>157 RAILWAY ST</v>
          </cell>
          <cell r="DG717" t="str">
            <v>NIPIGON</v>
          </cell>
          <cell r="DH717" t="str">
            <v>ON</v>
          </cell>
          <cell r="DI717" t="str">
            <v>P0T2J0</v>
          </cell>
          <cell r="DJ717">
            <v>42369</v>
          </cell>
          <cell r="DK717" t="str">
            <v>Evan Hill</v>
          </cell>
          <cell r="DL717">
            <v>8078873150</v>
          </cell>
          <cell r="DM717" t="e">
            <v>#N/A</v>
          </cell>
          <cell r="DN717" t="e">
            <v>#N/A</v>
          </cell>
          <cell r="DR717" t="str">
            <v>157 RAILWAY ST NIPIGON ON P0T2J0</v>
          </cell>
          <cell r="DS717" t="str">
            <v>157RAILWAYSTNIPIGONONP0T2J0</v>
          </cell>
          <cell r="DT717" t="str">
            <v xml:space="preserve"> </v>
          </cell>
          <cell r="DU717" t="str">
            <v xml:space="preserve"> </v>
          </cell>
          <cell r="DV717" t="str">
            <v xml:space="preserve"> </v>
          </cell>
        </row>
        <row r="718">
          <cell r="DE718">
            <v>3517</v>
          </cell>
          <cell r="DF718" t="str">
            <v>68 Railway Ave</v>
          </cell>
          <cell r="DG718" t="str">
            <v>Pierson</v>
          </cell>
          <cell r="DH718" t="str">
            <v>Manitoba</v>
          </cell>
          <cell r="DI718" t="str">
            <v/>
          </cell>
          <cell r="DJ718">
            <v>42369</v>
          </cell>
          <cell r="DK718" t="e">
            <v>#N/A</v>
          </cell>
          <cell r="DL718" t="e">
            <v>#N/A</v>
          </cell>
          <cell r="DM718" t="e">
            <v>#N/A</v>
          </cell>
          <cell r="DN718" t="e">
            <v>#N/A</v>
          </cell>
          <cell r="DR718" t="str">
            <v xml:space="preserve">68 Railway Ave Pierson Manitoba </v>
          </cell>
          <cell r="DS718" t="str">
            <v>68RailwayAvePiersonManitoba</v>
          </cell>
          <cell r="DT718" t="str">
            <v xml:space="preserve"> </v>
          </cell>
          <cell r="DU718" t="str">
            <v xml:space="preserve"> </v>
          </cell>
          <cell r="DV718" t="str">
            <v xml:space="preserve"> </v>
          </cell>
        </row>
        <row r="719">
          <cell r="DE719">
            <v>3523</v>
          </cell>
          <cell r="DF719" t="str">
            <v>15794 CENTRAL AVE</v>
          </cell>
          <cell r="DG719" t="str">
            <v>Inverness</v>
          </cell>
          <cell r="DH719" t="str">
            <v>Nova Scotia</v>
          </cell>
          <cell r="DI719" t="str">
            <v>B0E1N0</v>
          </cell>
          <cell r="DJ719">
            <v>42369</v>
          </cell>
          <cell r="DK719" t="str">
            <v>Robyn Morgan</v>
          </cell>
          <cell r="DL719">
            <v>9022583916</v>
          </cell>
          <cell r="DM719" t="e">
            <v>#N/A</v>
          </cell>
          <cell r="DN719" t="e">
            <v>#N/A</v>
          </cell>
          <cell r="DR719" t="str">
            <v>15794 CENTRAL AVE Inverness Nova Scotia B0E1N0</v>
          </cell>
          <cell r="DS719" t="str">
            <v>15794CENTRALAVEInvernessNovaScotiaB0E1N0</v>
          </cell>
          <cell r="DT719" t="str">
            <v xml:space="preserve"> </v>
          </cell>
          <cell r="DU719" t="str">
            <v xml:space="preserve"> </v>
          </cell>
          <cell r="DV719" t="str">
            <v xml:space="preserve"> </v>
          </cell>
        </row>
        <row r="720">
          <cell r="DE720">
            <v>3528</v>
          </cell>
          <cell r="DF720" t="str">
            <v>503 Main St</v>
          </cell>
          <cell r="DG720" t="str">
            <v>Ituna</v>
          </cell>
          <cell r="DH720" t="str">
            <v>Saskatchewan</v>
          </cell>
          <cell r="DI720" t="str">
            <v/>
          </cell>
          <cell r="DJ720">
            <v>42369</v>
          </cell>
          <cell r="DK720" t="e">
            <v>#N/A</v>
          </cell>
          <cell r="DL720" t="e">
            <v>#N/A</v>
          </cell>
          <cell r="DM720" t="e">
            <v>#N/A</v>
          </cell>
          <cell r="DN720" t="e">
            <v>#N/A</v>
          </cell>
          <cell r="DR720" t="str">
            <v xml:space="preserve">503 Main St Ituna Saskatchewan </v>
          </cell>
          <cell r="DS720" t="str">
            <v>503MainStItunaSaskatchewan</v>
          </cell>
          <cell r="DT720" t="str">
            <v xml:space="preserve"> </v>
          </cell>
          <cell r="DU720" t="str">
            <v xml:space="preserve"> </v>
          </cell>
          <cell r="DV720" t="str">
            <v xml:space="preserve"> </v>
          </cell>
        </row>
        <row r="721">
          <cell r="DE721">
            <v>3529</v>
          </cell>
          <cell r="DF721" t="str">
            <v>1911 20TH ST</v>
          </cell>
          <cell r="DG721" t="str">
            <v>DIDSBURY</v>
          </cell>
          <cell r="DH721" t="str">
            <v>Alberta</v>
          </cell>
          <cell r="DI721" t="str">
            <v>T0M0W0</v>
          </cell>
          <cell r="DJ721">
            <v>42369</v>
          </cell>
          <cell r="DK721" t="str">
            <v>Deborah Johnson</v>
          </cell>
          <cell r="DL721">
            <v>4033357344</v>
          </cell>
          <cell r="DM721" t="e">
            <v>#N/A</v>
          </cell>
          <cell r="DN721" t="e">
            <v>#N/A</v>
          </cell>
          <cell r="DR721" t="str">
            <v>1911 20TH ST DIDSBURY Alberta T0M0W0</v>
          </cell>
          <cell r="DS721" t="str">
            <v>191120THSTDIDSBURYAlbertaT0M0W0</v>
          </cell>
          <cell r="DT721" t="str">
            <v xml:space="preserve"> </v>
          </cell>
          <cell r="DU721" t="str">
            <v xml:space="preserve"> </v>
          </cell>
          <cell r="DV721" t="str">
            <v xml:space="preserve"> </v>
          </cell>
        </row>
        <row r="722">
          <cell r="DE722">
            <v>3633</v>
          </cell>
          <cell r="DF722" t="str">
            <v>63 WEBSTER ST</v>
          </cell>
          <cell r="DG722" t="str">
            <v>KENTVILLE</v>
          </cell>
          <cell r="DH722" t="str">
            <v>Nova Scotia</v>
          </cell>
          <cell r="DI722" t="str">
            <v>B4N1H4</v>
          </cell>
          <cell r="DJ722">
            <v>42369</v>
          </cell>
          <cell r="DK722" t="str">
            <v>John Lawrence</v>
          </cell>
          <cell r="DL722">
            <v>9026793896</v>
          </cell>
          <cell r="DM722" t="str">
            <v>Linda Affleck</v>
          </cell>
          <cell r="DN722">
            <v>9026793857</v>
          </cell>
          <cell r="DR722" t="str">
            <v>63 WEBSTER ST KENTVILLE Nova Scotia B4N1H4</v>
          </cell>
          <cell r="DS722" t="str">
            <v>63WEBSTERSTKENTVILLENovaScotiaB4N1H4</v>
          </cell>
          <cell r="DT722" t="str">
            <v xml:space="preserve"> </v>
          </cell>
          <cell r="DU722" t="str">
            <v xml:space="preserve"> </v>
          </cell>
          <cell r="DV722" t="str">
            <v xml:space="preserve"> </v>
          </cell>
        </row>
        <row r="723">
          <cell r="DE723">
            <v>3638</v>
          </cell>
          <cell r="DF723" t="str">
            <v>446 Pacific St</v>
          </cell>
          <cell r="DG723" t="str">
            <v>Kerrobert</v>
          </cell>
          <cell r="DH723" t="str">
            <v>Saskatchewan</v>
          </cell>
          <cell r="DI723" t="str">
            <v/>
          </cell>
          <cell r="DJ723">
            <v>42369</v>
          </cell>
          <cell r="DK723" t="e">
            <v>#N/A</v>
          </cell>
          <cell r="DL723" t="e">
            <v>#N/A</v>
          </cell>
          <cell r="DM723" t="e">
            <v>#N/A</v>
          </cell>
          <cell r="DN723" t="e">
            <v>#N/A</v>
          </cell>
          <cell r="DR723" t="str">
            <v xml:space="preserve">446 Pacific St Kerrobert Saskatchewan </v>
          </cell>
          <cell r="DS723" t="str">
            <v>446PacificStKerrobertSaskatchewan</v>
          </cell>
          <cell r="DT723" t="str">
            <v xml:space="preserve"> </v>
          </cell>
          <cell r="DU723" t="str">
            <v xml:space="preserve"> </v>
          </cell>
          <cell r="DV723" t="str">
            <v xml:space="preserve"> </v>
          </cell>
        </row>
        <row r="724">
          <cell r="DE724">
            <v>3647</v>
          </cell>
          <cell r="DF724" t="str">
            <v>1 LINDEN ST-PO BOX 189</v>
          </cell>
          <cell r="DG724" t="str">
            <v>PINE FALLS</v>
          </cell>
          <cell r="DH724" t="str">
            <v>Manitoba</v>
          </cell>
          <cell r="DI724" t="str">
            <v>R0E1M0</v>
          </cell>
          <cell r="DJ724">
            <v>42369</v>
          </cell>
          <cell r="DK724" t="e">
            <v>#N/A</v>
          </cell>
          <cell r="DL724" t="e">
            <v>#N/A</v>
          </cell>
          <cell r="DM724" t="e">
            <v>#N/A</v>
          </cell>
          <cell r="DN724" t="e">
            <v>#N/A</v>
          </cell>
          <cell r="DR724" t="str">
            <v>1 LINDEN ST-PO BOX 189 PINE FALLS Manitoba R0E1M0</v>
          </cell>
          <cell r="DS724" t="str">
            <v>1LINDENST-POBOX189PINEFALLSManitobaR0E1M0</v>
          </cell>
          <cell r="DT724" t="str">
            <v xml:space="preserve"> </v>
          </cell>
          <cell r="DU724" t="str">
            <v xml:space="preserve"> </v>
          </cell>
          <cell r="DV724" t="str">
            <v xml:space="preserve"> </v>
          </cell>
        </row>
        <row r="725">
          <cell r="DE725">
            <v>3653</v>
          </cell>
          <cell r="DF725" t="str">
            <v>790 Sackville Dr.</v>
          </cell>
          <cell r="DG725" t="str">
            <v>LOWER SACKVILLE</v>
          </cell>
          <cell r="DH725" t="str">
            <v>Nova Scotia</v>
          </cell>
          <cell r="DI725" t="str">
            <v>B4E1R7</v>
          </cell>
          <cell r="DJ725">
            <v>42369</v>
          </cell>
          <cell r="DK725" t="str">
            <v>Jon Bauld</v>
          </cell>
          <cell r="DL725">
            <v>9028693065</v>
          </cell>
          <cell r="DM725" t="str">
            <v>Roxanna Riley</v>
          </cell>
          <cell r="DN725">
            <v>9028692902</v>
          </cell>
          <cell r="DR725" t="str">
            <v>790 Sackville Dr. LOWER SACKVILLE Nova Scotia B4E1R7</v>
          </cell>
          <cell r="DS725" t="str">
            <v>790SackvilleDr.LOWERSACKVILLENovaScotiaB4E1R7</v>
          </cell>
          <cell r="DT725" t="str">
            <v xml:space="preserve"> </v>
          </cell>
          <cell r="DU725" t="str">
            <v xml:space="preserve"> </v>
          </cell>
          <cell r="DV725" t="str">
            <v xml:space="preserve"> </v>
          </cell>
        </row>
        <row r="726">
          <cell r="DE726">
            <v>3658</v>
          </cell>
          <cell r="DF726" t="str">
            <v>120 2nd St</v>
          </cell>
          <cell r="DG726" t="str">
            <v>Langenburg</v>
          </cell>
          <cell r="DH726" t="str">
            <v>Saskatchewan</v>
          </cell>
          <cell r="DI726" t="str">
            <v/>
          </cell>
          <cell r="DJ726">
            <v>42369</v>
          </cell>
          <cell r="DK726" t="e">
            <v>#N/A</v>
          </cell>
          <cell r="DL726" t="e">
            <v>#N/A</v>
          </cell>
          <cell r="DM726" t="e">
            <v>#N/A</v>
          </cell>
          <cell r="DN726" t="e">
            <v>#N/A</v>
          </cell>
          <cell r="DR726" t="str">
            <v xml:space="preserve">120 2nd St Langenburg Saskatchewan </v>
          </cell>
          <cell r="DS726" t="str">
            <v>1202ndStLangenburgSaskatchewan</v>
          </cell>
          <cell r="DT726" t="str">
            <v xml:space="preserve"> </v>
          </cell>
          <cell r="DU726" t="str">
            <v xml:space="preserve"> </v>
          </cell>
          <cell r="DV726" t="str">
            <v xml:space="preserve"> </v>
          </cell>
        </row>
        <row r="727">
          <cell r="DE727">
            <v>3668</v>
          </cell>
          <cell r="DF727" t="str">
            <v>401 MAIN ST</v>
          </cell>
          <cell r="DG727" t="str">
            <v>KINDERSLEY</v>
          </cell>
          <cell r="DH727" t="str">
            <v>Saskatchewan</v>
          </cell>
          <cell r="DI727" t="str">
            <v>S0L1S0</v>
          </cell>
          <cell r="DJ727">
            <v>42369</v>
          </cell>
          <cell r="DK727" t="str">
            <v>Scott Paquin</v>
          </cell>
          <cell r="DL727">
            <v>3064635349</v>
          </cell>
          <cell r="DM727" t="e">
            <v>#N/A</v>
          </cell>
          <cell r="DN727" t="e">
            <v>#N/A</v>
          </cell>
          <cell r="DR727" t="str">
            <v>401 MAIN ST KINDERSLEY Saskatchewan S0L1S0</v>
          </cell>
          <cell r="DS727" t="str">
            <v>401MAINSTKINDERSLEYSaskatchewanS0L1S0</v>
          </cell>
          <cell r="DT727" t="str">
            <v xml:space="preserve"> </v>
          </cell>
          <cell r="DU727" t="str">
            <v xml:space="preserve"> </v>
          </cell>
          <cell r="DV727" t="str">
            <v xml:space="preserve"> </v>
          </cell>
        </row>
        <row r="728">
          <cell r="DE728">
            <v>3682</v>
          </cell>
          <cell r="DF728" t="str">
            <v>574 QUEEN ST W</v>
          </cell>
          <cell r="DG728" t="str">
            <v>PAISLEY</v>
          </cell>
          <cell r="DH728" t="str">
            <v>ON</v>
          </cell>
          <cell r="DI728" t="str">
            <v>N0G2N0</v>
          </cell>
          <cell r="DJ728">
            <v>42369</v>
          </cell>
          <cell r="DK728" t="e">
            <v>#N/A</v>
          </cell>
          <cell r="DL728" t="e">
            <v>#N/A</v>
          </cell>
          <cell r="DM728" t="e">
            <v>#N/A</v>
          </cell>
          <cell r="DN728" t="e">
            <v>#N/A</v>
          </cell>
          <cell r="DR728" t="str">
            <v>574 QUEEN ST W PAISLEY ON N0G2N0</v>
          </cell>
          <cell r="DS728" t="str">
            <v>574QUEENSTWPAISLEYONN0G2N0</v>
          </cell>
          <cell r="DT728" t="str">
            <v xml:space="preserve"> </v>
          </cell>
          <cell r="DU728" t="str">
            <v xml:space="preserve"> </v>
          </cell>
          <cell r="DV728" t="str">
            <v xml:space="preserve"> </v>
          </cell>
        </row>
        <row r="729">
          <cell r="DE729">
            <v>3748</v>
          </cell>
          <cell r="DF729" t="str">
            <v>40 DOWNING DR W-UNIT 5</v>
          </cell>
          <cell r="DG729" t="str">
            <v>LANIGAN</v>
          </cell>
          <cell r="DH729" t="str">
            <v>Saskatchewan</v>
          </cell>
          <cell r="DI729" t="str">
            <v>S0K2M0</v>
          </cell>
          <cell r="DJ729">
            <v>42369</v>
          </cell>
          <cell r="DK729" t="e">
            <v>#N/A</v>
          </cell>
          <cell r="DL729" t="e">
            <v>#N/A</v>
          </cell>
          <cell r="DM729" t="e">
            <v>#N/A</v>
          </cell>
          <cell r="DN729" t="e">
            <v>#N/A</v>
          </cell>
          <cell r="DR729" t="str">
            <v>40 DOWNING DR W-UNIT 5 LANIGAN Saskatchewan S0K2M0</v>
          </cell>
          <cell r="DS729" t="str">
            <v>40DOWNINGDRW-UNIT5LANIGANSaskatchewanS0K2M0</v>
          </cell>
          <cell r="DT729" t="str">
            <v xml:space="preserve"> </v>
          </cell>
          <cell r="DU729" t="str">
            <v xml:space="preserve"> </v>
          </cell>
          <cell r="DV729" t="str">
            <v xml:space="preserve"> </v>
          </cell>
        </row>
        <row r="730">
          <cell r="DE730">
            <v>3767</v>
          </cell>
          <cell r="DF730" t="str">
            <v>Peguis First Nations</v>
          </cell>
          <cell r="DG730" t="str">
            <v>Peguis</v>
          </cell>
          <cell r="DH730" t="str">
            <v>Manitoba</v>
          </cell>
          <cell r="DI730" t="str">
            <v/>
          </cell>
          <cell r="DJ730">
            <v>42369</v>
          </cell>
          <cell r="DK730" t="str">
            <v>Andrea Wilson</v>
          </cell>
          <cell r="DL730">
            <v>2046455100</v>
          </cell>
          <cell r="DM730" t="e">
            <v>#N/A</v>
          </cell>
          <cell r="DN730" t="e">
            <v>#N/A</v>
          </cell>
          <cell r="DR730" t="str">
            <v xml:space="preserve">Peguis First Nations Peguis Manitoba </v>
          </cell>
          <cell r="DS730" t="str">
            <v>PeguisFirstNationsPeguisManitoba</v>
          </cell>
          <cell r="DT730" t="str">
            <v xml:space="preserve"> </v>
          </cell>
          <cell r="DU730" t="str">
            <v xml:space="preserve"> </v>
          </cell>
          <cell r="DV730" t="str">
            <v xml:space="preserve"> </v>
          </cell>
        </row>
        <row r="731">
          <cell r="DE731">
            <v>3852</v>
          </cell>
          <cell r="DF731" t="str">
            <v>2600 Arthur Street East</v>
          </cell>
          <cell r="DG731" t="str">
            <v>THUNDER BAY</v>
          </cell>
          <cell r="DH731" t="str">
            <v>ON</v>
          </cell>
          <cell r="DI731" t="str">
            <v>P7E5P4</v>
          </cell>
          <cell r="DJ731">
            <v>42369</v>
          </cell>
          <cell r="DK731" t="str">
            <v>Cory Jesseau</v>
          </cell>
          <cell r="DL731">
            <v>8074731716</v>
          </cell>
          <cell r="DM731" t="str">
            <v>Leslie Kine</v>
          </cell>
          <cell r="DN731">
            <v>8074731300</v>
          </cell>
          <cell r="DR731" t="str">
            <v>2600 Arthur Street East THUNDER BAY ON P7E5P4</v>
          </cell>
          <cell r="DS731" t="str">
            <v>2600ArthurStreetEastTHUNDERBAYONP7E5P4</v>
          </cell>
          <cell r="DT731" t="str">
            <v xml:space="preserve"> </v>
          </cell>
          <cell r="DU731" t="str">
            <v xml:space="preserve"> </v>
          </cell>
          <cell r="DV731" t="str">
            <v xml:space="preserve"> </v>
          </cell>
        </row>
        <row r="732">
          <cell r="DE732">
            <v>3862</v>
          </cell>
          <cell r="DF732" t="str">
            <v>449 Hodder Ave</v>
          </cell>
          <cell r="DG732" t="str">
            <v>Thunder Bay</v>
          </cell>
          <cell r="DH732" t="str">
            <v>ON</v>
          </cell>
          <cell r="DI732" t="str">
            <v/>
          </cell>
          <cell r="DJ732">
            <v>42369</v>
          </cell>
          <cell r="DK732" t="str">
            <v>Judy O'Brien</v>
          </cell>
          <cell r="DL732">
            <v>8073461505</v>
          </cell>
          <cell r="DM732" t="str">
            <v>Marlene Meservier</v>
          </cell>
          <cell r="DN732">
            <v>8073431893</v>
          </cell>
          <cell r="DR732" t="str">
            <v xml:space="preserve">449 Hodder Ave Thunder Bay ON </v>
          </cell>
          <cell r="DS732" t="str">
            <v>449HodderAveThunderBayON</v>
          </cell>
          <cell r="DT732" t="str">
            <v xml:space="preserve"> </v>
          </cell>
          <cell r="DU732" t="str">
            <v xml:space="preserve"> </v>
          </cell>
          <cell r="DV732" t="str">
            <v xml:space="preserve"> </v>
          </cell>
        </row>
        <row r="733">
          <cell r="DE733">
            <v>3872</v>
          </cell>
          <cell r="DF733" t="str">
            <v>640 River St</v>
          </cell>
          <cell r="DG733" t="str">
            <v>Thunder Bay</v>
          </cell>
          <cell r="DH733" t="str">
            <v>ON</v>
          </cell>
          <cell r="DI733" t="str">
            <v/>
          </cell>
          <cell r="DJ733">
            <v>42369</v>
          </cell>
          <cell r="DK733" t="str">
            <v>Michael Simeoni</v>
          </cell>
          <cell r="DL733">
            <v>8073431872</v>
          </cell>
          <cell r="DM733" t="str">
            <v>Cathern Dayman</v>
          </cell>
          <cell r="DN733">
            <v>8073431880</v>
          </cell>
          <cell r="DR733" t="str">
            <v xml:space="preserve">640 River St Thunder Bay ON </v>
          </cell>
          <cell r="DS733" t="str">
            <v>640RiverStThunderBayON</v>
          </cell>
          <cell r="DT733" t="str">
            <v xml:space="preserve"> </v>
          </cell>
          <cell r="DU733" t="str">
            <v xml:space="preserve"> </v>
          </cell>
          <cell r="DV733" t="str">
            <v xml:space="preserve"> </v>
          </cell>
        </row>
        <row r="734">
          <cell r="DE734">
            <v>3963</v>
          </cell>
          <cell r="DF734" t="str">
            <v>209 MAIN ST</v>
          </cell>
          <cell r="DG734" t="str">
            <v>LIVERPOOL</v>
          </cell>
          <cell r="DH734" t="str">
            <v>Nova Scotia</v>
          </cell>
          <cell r="DI734" t="str">
            <v>B0T1K0</v>
          </cell>
          <cell r="DJ734">
            <v>42369</v>
          </cell>
          <cell r="DK734" t="str">
            <v>Peter Dimmell</v>
          </cell>
          <cell r="DL734">
            <v>9023546113</v>
          </cell>
          <cell r="DM734" t="e">
            <v>#N/A</v>
          </cell>
          <cell r="DN734" t="e">
            <v>#N/A</v>
          </cell>
          <cell r="DR734" t="str">
            <v>209 MAIN ST LIVERPOOL Nova Scotia B0T1K0</v>
          </cell>
          <cell r="DS734" t="str">
            <v>209MAINSTLIVERPOOLNovaScotiaB0T1K0</v>
          </cell>
          <cell r="DT734" t="str">
            <v xml:space="preserve"> </v>
          </cell>
          <cell r="DU734" t="str">
            <v xml:space="preserve"> </v>
          </cell>
          <cell r="DV734" t="str">
            <v xml:space="preserve"> </v>
          </cell>
        </row>
        <row r="735">
          <cell r="DE735">
            <v>3968</v>
          </cell>
          <cell r="DF735" t="str">
            <v>332 Main St</v>
          </cell>
          <cell r="DG735" t="str">
            <v>Lemberg</v>
          </cell>
          <cell r="DH735" t="str">
            <v>Saskatchewan</v>
          </cell>
          <cell r="DI735">
            <v>0</v>
          </cell>
          <cell r="DJ735">
            <v>42369</v>
          </cell>
          <cell r="DK735" t="e">
            <v>#N/A</v>
          </cell>
          <cell r="DL735" t="e">
            <v>#N/A</v>
          </cell>
          <cell r="DM735" t="e">
            <v>#N/A</v>
          </cell>
          <cell r="DN735" t="e">
            <v>#N/A</v>
          </cell>
          <cell r="DR735" t="str">
            <v>332 Main St Lemberg Saskatchewan 0</v>
          </cell>
          <cell r="DS735" t="str">
            <v>332MainStLembergSaskatchewan0</v>
          </cell>
          <cell r="DT735" t="str">
            <v xml:space="preserve"> </v>
          </cell>
          <cell r="DU735" t="str">
            <v xml:space="preserve"> </v>
          </cell>
          <cell r="DV735" t="str">
            <v xml:space="preserve"> </v>
          </cell>
        </row>
        <row r="736">
          <cell r="DE736">
            <v>4073</v>
          </cell>
          <cell r="DF736" t="str">
            <v>25A BEECH ST</v>
          </cell>
          <cell r="DG736" t="str">
            <v>LOCKEPORT</v>
          </cell>
          <cell r="DH736" t="str">
            <v>Nova Scotia</v>
          </cell>
          <cell r="DI736" t="str">
            <v>B0T1L0</v>
          </cell>
          <cell r="DJ736">
            <v>42369</v>
          </cell>
          <cell r="DK736" t="e">
            <v>#N/A</v>
          </cell>
          <cell r="DL736" t="e">
            <v>#N/A</v>
          </cell>
          <cell r="DM736" t="e">
            <v>#N/A</v>
          </cell>
          <cell r="DN736" t="e">
            <v>#N/A</v>
          </cell>
          <cell r="DR736" t="str">
            <v>25A BEECH ST LOCKEPORT Nova Scotia B0T1L0</v>
          </cell>
          <cell r="DS736" t="str">
            <v>25ABEECHSTLOCKEPORTNovaScotiaB0T1L0</v>
          </cell>
          <cell r="DT736" t="str">
            <v xml:space="preserve"> </v>
          </cell>
          <cell r="DU736" t="str">
            <v xml:space="preserve"> </v>
          </cell>
          <cell r="DV736" t="str">
            <v xml:space="preserve"> </v>
          </cell>
        </row>
        <row r="737">
          <cell r="DE737">
            <v>4122</v>
          </cell>
          <cell r="DF737" t="str">
            <v>41 QUEEN ST-PO BOX 160</v>
          </cell>
          <cell r="DG737" t="str">
            <v>RIPLEY</v>
          </cell>
          <cell r="DH737" t="str">
            <v>ON</v>
          </cell>
          <cell r="DI737" t="str">
            <v>N0G2R0</v>
          </cell>
          <cell r="DJ737">
            <v>42369</v>
          </cell>
          <cell r="DK737" t="e">
            <v>#N/A</v>
          </cell>
          <cell r="DL737" t="e">
            <v>#N/A</v>
          </cell>
          <cell r="DM737" t="e">
            <v>#N/A</v>
          </cell>
          <cell r="DN737" t="e">
            <v>#N/A</v>
          </cell>
          <cell r="DR737" t="str">
            <v>41 QUEEN ST-PO BOX 160 RIPLEY ON N0G2R0</v>
          </cell>
          <cell r="DS737" t="str">
            <v>41QUEENST-POBOX160RIPLEYONN0G2R0</v>
          </cell>
          <cell r="DT737" t="str">
            <v xml:space="preserve"> </v>
          </cell>
          <cell r="DU737" t="str">
            <v xml:space="preserve"> </v>
          </cell>
          <cell r="DV737" t="str">
            <v xml:space="preserve"> </v>
          </cell>
        </row>
        <row r="738">
          <cell r="DE738">
            <v>4167</v>
          </cell>
          <cell r="DF738" t="str">
            <v>179 Main St W</v>
          </cell>
          <cell r="DG738" t="str">
            <v>Roblin</v>
          </cell>
          <cell r="DH738" t="str">
            <v>Manitoba</v>
          </cell>
          <cell r="DI738" t="str">
            <v/>
          </cell>
          <cell r="DJ738">
            <v>42369</v>
          </cell>
          <cell r="DK738" t="str">
            <v>Elizabeth Zachedniak</v>
          </cell>
          <cell r="DL738">
            <v>2049376326</v>
          </cell>
          <cell r="DM738" t="e">
            <v>#N/A</v>
          </cell>
          <cell r="DN738" t="e">
            <v>#N/A</v>
          </cell>
          <cell r="DR738" t="str">
            <v xml:space="preserve">179 Main St W Roblin Manitoba </v>
          </cell>
          <cell r="DS738" t="str">
            <v>179MainStWRoblinManitoba</v>
          </cell>
          <cell r="DT738" t="str">
            <v xml:space="preserve"> </v>
          </cell>
          <cell r="DU738" t="str">
            <v xml:space="preserve"> </v>
          </cell>
          <cell r="DV738" t="str">
            <v xml:space="preserve"> </v>
          </cell>
        </row>
        <row r="739">
          <cell r="DE739">
            <v>4183</v>
          </cell>
          <cell r="DF739" t="str">
            <v>7509 MAIN ST</v>
          </cell>
          <cell r="DG739" t="str">
            <v>LOUISBOURG</v>
          </cell>
          <cell r="DH739" t="str">
            <v>Nova Scotia</v>
          </cell>
          <cell r="DI739" t="str">
            <v>B1C1H8</v>
          </cell>
          <cell r="DJ739">
            <v>42369</v>
          </cell>
          <cell r="DK739" t="e">
            <v>#N/A</v>
          </cell>
          <cell r="DL739" t="e">
            <v>#N/A</v>
          </cell>
          <cell r="DM739" t="e">
            <v>#N/A</v>
          </cell>
          <cell r="DN739" t="e">
            <v>#N/A</v>
          </cell>
          <cell r="DR739" t="str">
            <v>7509 MAIN ST LOUISBOURG Nova Scotia B1C1H8</v>
          </cell>
          <cell r="DS739" t="str">
            <v>7509MAINSTLOUISBOURGNovaScotiaB1C1H8</v>
          </cell>
          <cell r="DT739" t="str">
            <v xml:space="preserve"> </v>
          </cell>
          <cell r="DU739" t="str">
            <v xml:space="preserve"> </v>
          </cell>
          <cell r="DV739" t="str">
            <v xml:space="preserve"> </v>
          </cell>
        </row>
        <row r="740">
          <cell r="DE740">
            <v>4238</v>
          </cell>
          <cell r="DF740" t="str">
            <v>4716 50TH AVE</v>
          </cell>
          <cell r="DG740" t="str">
            <v>LLOYDMINSTER</v>
          </cell>
          <cell r="DH740" t="str">
            <v>Alberta</v>
          </cell>
          <cell r="DI740" t="str">
            <v>T9V0W4</v>
          </cell>
          <cell r="DJ740">
            <v>42369</v>
          </cell>
          <cell r="DK740" t="str">
            <v>Rowena Epp</v>
          </cell>
          <cell r="DL740">
            <v>7808715831</v>
          </cell>
          <cell r="DM740" t="e">
            <v>#N/A</v>
          </cell>
          <cell r="DN740" t="e">
            <v>#N/A</v>
          </cell>
          <cell r="DR740" t="str">
            <v>4716 50TH AVE LLOYDMINSTER Alberta T9V0W4</v>
          </cell>
          <cell r="DS740" t="str">
            <v>471650THAVELLOYDMINSTERAlbertaT9V0W4</v>
          </cell>
          <cell r="DT740" t="str">
            <v xml:space="preserve"> </v>
          </cell>
          <cell r="DU740" t="str">
            <v xml:space="preserve"> </v>
          </cell>
          <cell r="DV740" t="str">
            <v xml:space="preserve"> </v>
          </cell>
        </row>
        <row r="741">
          <cell r="DE741">
            <v>4293</v>
          </cell>
          <cell r="DF741" t="str">
            <v>84 PELHAM ST</v>
          </cell>
          <cell r="DG741" t="str">
            <v>Lunenburg</v>
          </cell>
          <cell r="DH741" t="str">
            <v>Nova Scotia</v>
          </cell>
          <cell r="DI741" t="str">
            <v>B0J2C0</v>
          </cell>
          <cell r="DJ741">
            <v>42369</v>
          </cell>
          <cell r="DK741" t="str">
            <v>Kristine Vidito</v>
          </cell>
          <cell r="DL741">
            <v>9026347601</v>
          </cell>
          <cell r="DM741" t="e">
            <v>#N/A</v>
          </cell>
          <cell r="DN741" t="e">
            <v>#N/A</v>
          </cell>
          <cell r="DR741" t="str">
            <v>84 PELHAM ST Lunenburg Nova Scotia B0J2C0</v>
          </cell>
          <cell r="DS741" t="str">
            <v>84PELHAMSTLunenburgNovaScotiaB0J2C0</v>
          </cell>
          <cell r="DT741" t="str">
            <v xml:space="preserve"> </v>
          </cell>
          <cell r="DU741" t="str">
            <v xml:space="preserve"> </v>
          </cell>
          <cell r="DV741" t="str">
            <v xml:space="preserve"> </v>
          </cell>
        </row>
        <row r="742">
          <cell r="DE742">
            <v>4298</v>
          </cell>
          <cell r="DF742" t="str">
            <v>325 JAMES ST N</v>
          </cell>
          <cell r="DG742" t="str">
            <v>LUMSDEN</v>
          </cell>
          <cell r="DH742" t="str">
            <v>Saskatchewan</v>
          </cell>
          <cell r="DI742" t="str">
            <v>S0G3C0</v>
          </cell>
          <cell r="DJ742">
            <v>42369</v>
          </cell>
          <cell r="DK742" t="e">
            <v>#N/A</v>
          </cell>
          <cell r="DL742" t="e">
            <v>#N/A</v>
          </cell>
          <cell r="DM742" t="e">
            <v>#N/A</v>
          </cell>
          <cell r="DN742" t="e">
            <v>#N/A</v>
          </cell>
          <cell r="DR742" t="str">
            <v>325 JAMES ST N LUMSDEN Saskatchewan S0G3C0</v>
          </cell>
          <cell r="DS742" t="str">
            <v>325JAMESSTNLUMSDENSaskatchewanS0G3C0</v>
          </cell>
          <cell r="DT742" t="str">
            <v xml:space="preserve"> </v>
          </cell>
          <cell r="DU742" t="str">
            <v xml:space="preserve"> </v>
          </cell>
          <cell r="DV742" t="str">
            <v xml:space="preserve"> </v>
          </cell>
        </row>
        <row r="743">
          <cell r="DE743">
            <v>4408</v>
          </cell>
          <cell r="DF743" t="str">
            <v>405 Grand Ave</v>
          </cell>
          <cell r="DG743" t="str">
            <v>Luseland</v>
          </cell>
          <cell r="DH743" t="str">
            <v>Saskatchewan</v>
          </cell>
          <cell r="DI743" t="str">
            <v>S0L2A0</v>
          </cell>
          <cell r="DJ743">
            <v>42369</v>
          </cell>
          <cell r="DK743" t="e">
            <v>#N/A</v>
          </cell>
          <cell r="DL743" t="e">
            <v>#N/A</v>
          </cell>
          <cell r="DM743" t="e">
            <v>#N/A</v>
          </cell>
          <cell r="DN743" t="e">
            <v>#N/A</v>
          </cell>
          <cell r="DR743" t="str">
            <v>405 Grand Ave Luseland Saskatchewan S0L2A0</v>
          </cell>
          <cell r="DS743" t="str">
            <v>405GrandAveLuselandSaskatchewanS0L2A0</v>
          </cell>
          <cell r="DT743" t="str">
            <v xml:space="preserve"> </v>
          </cell>
          <cell r="DU743" t="str">
            <v xml:space="preserve"> </v>
          </cell>
          <cell r="DV743" t="str">
            <v xml:space="preserve"> </v>
          </cell>
        </row>
        <row r="744">
          <cell r="DE744">
            <v>4427</v>
          </cell>
          <cell r="DF744" t="str">
            <v>181 MAIN ST N</v>
          </cell>
          <cell r="DG744" t="str">
            <v>RUSSELL</v>
          </cell>
          <cell r="DH744" t="str">
            <v>Manitoba</v>
          </cell>
          <cell r="DI744" t="str">
            <v>R0J1W0</v>
          </cell>
          <cell r="DJ744">
            <v>42369</v>
          </cell>
          <cell r="DK744" t="str">
            <v>Charlotte Brown</v>
          </cell>
          <cell r="DL744">
            <v>2047735150</v>
          </cell>
          <cell r="DM744" t="str">
            <v>Evelyn Horvath</v>
          </cell>
          <cell r="DN744">
            <v>2047735163</v>
          </cell>
          <cell r="DR744" t="str">
            <v>181 MAIN ST N RUSSELL Manitoba R0J1W0</v>
          </cell>
          <cell r="DS744" t="str">
            <v>181MAINSTNRUSSELLManitobaR0J1W0</v>
          </cell>
          <cell r="DT744" t="str">
            <v xml:space="preserve"> </v>
          </cell>
          <cell r="DU744" t="str">
            <v xml:space="preserve"> </v>
          </cell>
          <cell r="DV744" t="str">
            <v xml:space="preserve"> </v>
          </cell>
        </row>
        <row r="745">
          <cell r="DE745">
            <v>4513</v>
          </cell>
          <cell r="DF745" t="str">
            <v>8249 HIGHWAY 1/ROUTE #1</v>
          </cell>
          <cell r="DG745" t="str">
            <v>METEGHAN</v>
          </cell>
          <cell r="DH745" t="str">
            <v>Nova Scotia</v>
          </cell>
          <cell r="DI745" t="str">
            <v>B0W2J0</v>
          </cell>
          <cell r="DJ745">
            <v>42369</v>
          </cell>
          <cell r="DK745" t="e">
            <v>#N/A</v>
          </cell>
          <cell r="DL745" t="e">
            <v>#N/A</v>
          </cell>
          <cell r="DM745" t="e">
            <v>#N/A</v>
          </cell>
          <cell r="DN745" t="e">
            <v>#N/A</v>
          </cell>
          <cell r="DR745" t="str">
            <v>8249 HIGHWAY 1/ROUTE #1 METEGHAN Nova Scotia B0W2J0</v>
          </cell>
          <cell r="DS745" t="str">
            <v>8249HIGHWAY1/ROUTE#1METEGHANNovaScotiaB0W2J0</v>
          </cell>
          <cell r="DT745" t="str">
            <v xml:space="preserve"> </v>
          </cell>
          <cell r="DU745" t="str">
            <v xml:space="preserve"> </v>
          </cell>
          <cell r="DV745" t="str">
            <v xml:space="preserve"> </v>
          </cell>
        </row>
        <row r="746">
          <cell r="DE746">
            <v>4518</v>
          </cell>
          <cell r="DF746" t="str">
            <v>4816 50TH ST</v>
          </cell>
          <cell r="DG746" t="str">
            <v>MACKLIN</v>
          </cell>
          <cell r="DH746" t="str">
            <v>Saskatchewan</v>
          </cell>
          <cell r="DI746" t="str">
            <v>S0L2C0</v>
          </cell>
          <cell r="DJ746">
            <v>42369</v>
          </cell>
          <cell r="DK746" t="e">
            <v>#N/A</v>
          </cell>
          <cell r="DL746" t="e">
            <v>#N/A</v>
          </cell>
          <cell r="DM746" t="e">
            <v>#N/A</v>
          </cell>
          <cell r="DN746" t="e">
            <v>#N/A</v>
          </cell>
          <cell r="DR746" t="str">
            <v>4816 50TH ST MACKLIN Saskatchewan S0L2C0</v>
          </cell>
          <cell r="DS746" t="str">
            <v>481650THSTMACKLINSaskatchewanS0L2C0</v>
          </cell>
          <cell r="DT746" t="str">
            <v xml:space="preserve"> </v>
          </cell>
          <cell r="DU746" t="str">
            <v xml:space="preserve"> </v>
          </cell>
          <cell r="DV746" t="str">
            <v xml:space="preserve"> </v>
          </cell>
        </row>
        <row r="747">
          <cell r="DE747">
            <v>4622</v>
          </cell>
          <cell r="DF747" t="str">
            <v>1043 ELIZABETH ST</v>
          </cell>
          <cell r="DG747" t="str">
            <v>SHARBOT LAKE</v>
          </cell>
          <cell r="DH747" t="str">
            <v>ON</v>
          </cell>
          <cell r="DI747" t="str">
            <v>K0H2P0</v>
          </cell>
          <cell r="DJ747">
            <v>42369</v>
          </cell>
          <cell r="DK747" t="str">
            <v>Debbie Cole</v>
          </cell>
          <cell r="DL747">
            <v>6132793980</v>
          </cell>
          <cell r="DM747" t="e">
            <v>#N/A</v>
          </cell>
          <cell r="DN747" t="e">
            <v>#N/A</v>
          </cell>
          <cell r="DR747" t="str">
            <v>1043 ELIZABETH ST SHARBOT LAKE ON K0H2P0</v>
          </cell>
          <cell r="DS747" t="str">
            <v>1043ELIZABETHSTSHARBOTLAKEONK0H2P0</v>
          </cell>
          <cell r="DT747">
            <v>1</v>
          </cell>
          <cell r="DU747" t="str">
            <v xml:space="preserve"> </v>
          </cell>
          <cell r="DV747" t="str">
            <v xml:space="preserve"> </v>
          </cell>
        </row>
        <row r="748">
          <cell r="DE748">
            <v>4623</v>
          </cell>
          <cell r="DF748" t="str">
            <v>12332 HIGHWAY 224</v>
          </cell>
          <cell r="DG748" t="str">
            <v>MIDDLE MUSQUODOBOIT</v>
          </cell>
          <cell r="DH748" t="str">
            <v>Nova Scotia</v>
          </cell>
          <cell r="DI748" t="str">
            <v>B0N1X0</v>
          </cell>
          <cell r="DJ748">
            <v>42369</v>
          </cell>
          <cell r="DK748" t="e">
            <v>#N/A</v>
          </cell>
          <cell r="DL748" t="e">
            <v>#N/A</v>
          </cell>
          <cell r="DM748" t="e">
            <v>#N/A</v>
          </cell>
          <cell r="DN748" t="e">
            <v>#N/A</v>
          </cell>
          <cell r="DR748" t="str">
            <v>12332 HIGHWAY 224 MIDDLE MUSQUODOBOIT Nova Scotia B0N1X0</v>
          </cell>
          <cell r="DS748" t="str">
            <v>12332HIGHWAY224MIDDLEMUSQUODOBOITNovaScotiaB0N1X0</v>
          </cell>
          <cell r="DT748" t="str">
            <v xml:space="preserve"> </v>
          </cell>
          <cell r="DU748" t="str">
            <v xml:space="preserve"> </v>
          </cell>
          <cell r="DV748" t="str">
            <v xml:space="preserve"> </v>
          </cell>
        </row>
        <row r="749">
          <cell r="DE749">
            <v>4640</v>
          </cell>
          <cell r="DF749" t="str">
            <v>500 WEST 2ND AVE</v>
          </cell>
          <cell r="DG749" t="str">
            <v>PRINCE RUPERT</v>
          </cell>
          <cell r="DH749" t="str">
            <v>British Columbia</v>
          </cell>
          <cell r="DI749" t="str">
            <v>V8J3T6</v>
          </cell>
          <cell r="DJ749">
            <v>42369</v>
          </cell>
          <cell r="DK749" t="str">
            <v>Andrew Darby</v>
          </cell>
          <cell r="DL749">
            <v>2506270747</v>
          </cell>
          <cell r="DM749" t="e">
            <v>#N/A</v>
          </cell>
          <cell r="DN749" t="e">
            <v>#N/A</v>
          </cell>
          <cell r="DR749" t="str">
            <v>500 WEST 2ND AVE PRINCE RUPERT British Columbia V8J3T6</v>
          </cell>
          <cell r="DS749" t="str">
            <v>500WEST2NDAVEPRINCERUPERTBritishColumbiaV8J3T6</v>
          </cell>
          <cell r="DT749" t="str">
            <v xml:space="preserve"> </v>
          </cell>
          <cell r="DU749" t="str">
            <v xml:space="preserve"> </v>
          </cell>
          <cell r="DV749" t="str">
            <v xml:space="preserve"> </v>
          </cell>
        </row>
        <row r="750">
          <cell r="DE750">
            <v>4733</v>
          </cell>
          <cell r="DF750" t="str">
            <v>6 COMMERCIAL ST</v>
          </cell>
          <cell r="DG750" t="str">
            <v>MIDDLETON</v>
          </cell>
          <cell r="DH750" t="str">
            <v>Nova Scotia</v>
          </cell>
          <cell r="DI750" t="str">
            <v>B0S1P0</v>
          </cell>
          <cell r="DJ750">
            <v>42369</v>
          </cell>
          <cell r="DK750" t="str">
            <v>Brent Mcneil</v>
          </cell>
          <cell r="DL750">
            <v>9028254474</v>
          </cell>
          <cell r="DM750" t="str">
            <v>Erica Gates</v>
          </cell>
          <cell r="DN750">
            <v>9028255753</v>
          </cell>
          <cell r="DR750" t="str">
            <v>6 COMMERCIAL ST MIDDLETON Nova Scotia B0S1P0</v>
          </cell>
          <cell r="DS750" t="str">
            <v>6COMMERCIALSTMIDDLETONNovaScotiaB0S1P0</v>
          </cell>
          <cell r="DT750" t="str">
            <v xml:space="preserve"> </v>
          </cell>
          <cell r="DU750" t="str">
            <v xml:space="preserve"> </v>
          </cell>
          <cell r="DV750" t="str">
            <v xml:space="preserve"> </v>
          </cell>
        </row>
        <row r="751">
          <cell r="DE751">
            <v>4738</v>
          </cell>
          <cell r="DF751" t="str">
            <v>130 CENTRE ST-PO BOX 728</v>
          </cell>
          <cell r="DG751" t="str">
            <v>MEADOW LAKE</v>
          </cell>
          <cell r="DH751" t="str">
            <v>Saskatchewan</v>
          </cell>
          <cell r="DI751" t="str">
            <v>S9X1Y5</v>
          </cell>
          <cell r="DJ751">
            <v>42369</v>
          </cell>
          <cell r="DK751" t="str">
            <v>Jenny Dennis</v>
          </cell>
          <cell r="DL751">
            <v>3062362225</v>
          </cell>
          <cell r="DM751" t="str">
            <v>Sandra Gorst</v>
          </cell>
          <cell r="DN751">
            <v>3062362221</v>
          </cell>
          <cell r="DR751" t="str">
            <v>130 CENTRE ST-PO BOX 728 MEADOW LAKE Saskatchewan S9X1Y5</v>
          </cell>
          <cell r="DS751" t="str">
            <v>130CENTREST-POBOX728MEADOWLAKESaskatchewanS9X1Y5</v>
          </cell>
          <cell r="DT751" t="str">
            <v xml:space="preserve"> </v>
          </cell>
          <cell r="DU751" t="str">
            <v xml:space="preserve"> </v>
          </cell>
          <cell r="DV751" t="str">
            <v xml:space="preserve"> </v>
          </cell>
        </row>
        <row r="752">
          <cell r="DE752">
            <v>4742</v>
          </cell>
          <cell r="DF752" t="str">
            <v>28 Second Ave</v>
          </cell>
          <cell r="DG752" t="str">
            <v>Smooth Rock Falls</v>
          </cell>
          <cell r="DH752" t="str">
            <v>ON</v>
          </cell>
          <cell r="DI752" t="str">
            <v/>
          </cell>
          <cell r="DJ752">
            <v>42369</v>
          </cell>
          <cell r="DK752" t="e">
            <v>#N/A</v>
          </cell>
          <cell r="DL752" t="e">
            <v>#N/A</v>
          </cell>
          <cell r="DM752" t="e">
            <v>#N/A</v>
          </cell>
          <cell r="DN752" t="e">
            <v>#N/A</v>
          </cell>
          <cell r="DR752" t="str">
            <v xml:space="preserve">28 Second Ave Smooth Rock Falls ON </v>
          </cell>
          <cell r="DS752" t="str">
            <v>28SecondAveSmoothRockFallsON</v>
          </cell>
          <cell r="DT752" t="str">
            <v xml:space="preserve"> </v>
          </cell>
          <cell r="DU752" t="str">
            <v xml:space="preserve"> </v>
          </cell>
          <cell r="DV752" t="str">
            <v xml:space="preserve"> </v>
          </cell>
        </row>
        <row r="753">
          <cell r="DE753">
            <v>4848</v>
          </cell>
          <cell r="DF753" t="str">
            <v>201 Main St</v>
          </cell>
          <cell r="DG753" t="str">
            <v>Melfort</v>
          </cell>
          <cell r="DH753" t="str">
            <v>Saskatchewan</v>
          </cell>
          <cell r="DI753" t="str">
            <v/>
          </cell>
          <cell r="DJ753">
            <v>42369</v>
          </cell>
          <cell r="DK753" t="str">
            <v>Robin Rumberger</v>
          </cell>
          <cell r="DL753">
            <v>3067528171</v>
          </cell>
          <cell r="DM753" t="e">
            <v>#N/A</v>
          </cell>
          <cell r="DN753" t="e">
            <v>#N/A</v>
          </cell>
          <cell r="DR753" t="str">
            <v xml:space="preserve">201 Main St Melfort Saskatchewan </v>
          </cell>
          <cell r="DS753" t="str">
            <v>201MainStMelfortSaskatchewan</v>
          </cell>
          <cell r="DT753" t="str">
            <v xml:space="preserve"> </v>
          </cell>
          <cell r="DU753" t="str">
            <v xml:space="preserve"> </v>
          </cell>
          <cell r="DV753" t="str">
            <v xml:space="preserve"> </v>
          </cell>
        </row>
        <row r="754">
          <cell r="DE754">
            <v>4903</v>
          </cell>
          <cell r="DF754" t="str">
            <v>7907 Highway 7</v>
          </cell>
          <cell r="DG754" t="str">
            <v>Musquodoboit Harbour</v>
          </cell>
          <cell r="DH754" t="str">
            <v>Nova Scotia</v>
          </cell>
          <cell r="DI754" t="str">
            <v/>
          </cell>
          <cell r="DJ754">
            <v>42369</v>
          </cell>
          <cell r="DK754" t="str">
            <v>Jackie Slaunwhite</v>
          </cell>
          <cell r="DL754">
            <v>9028892935</v>
          </cell>
          <cell r="DM754" t="e">
            <v>#N/A</v>
          </cell>
          <cell r="DN754" t="e">
            <v>#N/A</v>
          </cell>
          <cell r="DR754" t="str">
            <v xml:space="preserve">7907 Highway 7 Musquodoboit Harbour Nova Scotia </v>
          </cell>
          <cell r="DS754" t="str">
            <v>7907Highway7MusquodoboitHarbourNovaScotia</v>
          </cell>
          <cell r="DT754" t="str">
            <v xml:space="preserve"> </v>
          </cell>
          <cell r="DU754" t="str">
            <v xml:space="preserve"> </v>
          </cell>
          <cell r="DV754" t="str">
            <v xml:space="preserve"> </v>
          </cell>
        </row>
        <row r="755">
          <cell r="DE755">
            <v>4953</v>
          </cell>
          <cell r="DF755" t="str">
            <v>5253 HIGHWAY 10</v>
          </cell>
          <cell r="DG755" t="str">
            <v>NEW GERMANY</v>
          </cell>
          <cell r="DH755" t="str">
            <v>Nova Scotia</v>
          </cell>
          <cell r="DI755" t="str">
            <v>B0R1E0</v>
          </cell>
          <cell r="DJ755">
            <v>42369</v>
          </cell>
          <cell r="DK755" t="e">
            <v>#N/A</v>
          </cell>
          <cell r="DL755" t="e">
            <v>#N/A</v>
          </cell>
          <cell r="DM755" t="e">
            <v>#N/A</v>
          </cell>
          <cell r="DN755" t="e">
            <v>#N/A</v>
          </cell>
          <cell r="DR755" t="str">
            <v>5253 HIGHWAY 10 NEW GERMANY Nova Scotia B0R1E0</v>
          </cell>
          <cell r="DS755" t="str">
            <v>5253HIGHWAY10NEWGERMANYNovaScotiaB0R1E0</v>
          </cell>
          <cell r="DT755" t="str">
            <v xml:space="preserve"> </v>
          </cell>
          <cell r="DU755" t="str">
            <v xml:space="preserve"> </v>
          </cell>
          <cell r="DV755" t="str">
            <v xml:space="preserve"> </v>
          </cell>
        </row>
        <row r="756">
          <cell r="DE756">
            <v>4958</v>
          </cell>
          <cell r="DF756" t="str">
            <v>303 MAIN ST</v>
          </cell>
          <cell r="DG756" t="str">
            <v>MELVILLE</v>
          </cell>
          <cell r="DH756" t="str">
            <v>Saskatchewan</v>
          </cell>
          <cell r="DI756" t="str">
            <v>S0A2P0</v>
          </cell>
          <cell r="DJ756">
            <v>42369</v>
          </cell>
          <cell r="DK756" t="str">
            <v>Scott Hansford</v>
          </cell>
          <cell r="DL756">
            <v>3067286545</v>
          </cell>
          <cell r="DM756" t="e">
            <v>#N/A</v>
          </cell>
          <cell r="DN756" t="e">
            <v>#N/A</v>
          </cell>
          <cell r="DR756" t="str">
            <v>303 MAIN ST MELVILLE Saskatchewan S0A2P0</v>
          </cell>
          <cell r="DS756" t="str">
            <v>303MAINSTMELVILLESaskatchewanS0A2P0</v>
          </cell>
          <cell r="DT756" t="str">
            <v xml:space="preserve"> </v>
          </cell>
          <cell r="DU756" t="str">
            <v xml:space="preserve"> </v>
          </cell>
          <cell r="DV756" t="str">
            <v xml:space="preserve"> </v>
          </cell>
        </row>
        <row r="757">
          <cell r="DE757">
            <v>5054</v>
          </cell>
          <cell r="DF757" t="str">
            <v>83 QUEEN ST</v>
          </cell>
          <cell r="DG757" t="str">
            <v>CHARLOTTETOWN</v>
          </cell>
          <cell r="DH757" t="str">
            <v>Prince Edward Island</v>
          </cell>
          <cell r="DI757" t="str">
            <v>C1A4A8</v>
          </cell>
          <cell r="DJ757">
            <v>42369</v>
          </cell>
          <cell r="DK757" t="str">
            <v>Mary Macinnis</v>
          </cell>
          <cell r="DL757">
            <v>9026289100</v>
          </cell>
          <cell r="DM757" t="str">
            <v>Sheena Ramsay</v>
          </cell>
          <cell r="DN757">
            <v>9026289134</v>
          </cell>
          <cell r="DR757" t="str">
            <v>83 QUEEN ST CHARLOTTETOWN Prince Edward Island C1A4A8</v>
          </cell>
          <cell r="DS757" t="str">
            <v>83QUEENSTCHARLOTTETOWNPrinceEdwardIslandC1A4A8</v>
          </cell>
          <cell r="DT757" t="str">
            <v xml:space="preserve"> </v>
          </cell>
          <cell r="DU757" t="str">
            <v xml:space="preserve"> </v>
          </cell>
          <cell r="DV757" t="str">
            <v xml:space="preserve"> </v>
          </cell>
        </row>
        <row r="758">
          <cell r="DE758">
            <v>5063</v>
          </cell>
          <cell r="DF758" t="str">
            <v>91 PROVOST ST</v>
          </cell>
          <cell r="DG758" t="str">
            <v>NEW GLASGOW</v>
          </cell>
          <cell r="DH758" t="str">
            <v>Nova Scotia</v>
          </cell>
          <cell r="DI758" t="str">
            <v>B2H2P5</v>
          </cell>
          <cell r="DJ758">
            <v>42369</v>
          </cell>
          <cell r="DK758" t="str">
            <v>Melanie Beck</v>
          </cell>
          <cell r="DL758">
            <v>9027557707</v>
          </cell>
          <cell r="DM758" t="str">
            <v>Chanda Harder</v>
          </cell>
          <cell r="DN758">
            <v>9027557712</v>
          </cell>
          <cell r="DR758" t="str">
            <v>91 PROVOST ST NEW GLASGOW Nova Scotia B2H2P5</v>
          </cell>
          <cell r="DS758" t="str">
            <v>91PROVOSTSTNEWGLASGOWNovaScotiaB2H2P5</v>
          </cell>
          <cell r="DT758" t="str">
            <v xml:space="preserve"> </v>
          </cell>
          <cell r="DU758" t="str">
            <v xml:space="preserve"> </v>
          </cell>
          <cell r="DV758" t="str">
            <v xml:space="preserve"> </v>
          </cell>
        </row>
        <row r="759">
          <cell r="DE759">
            <v>5064</v>
          </cell>
          <cell r="DF759" t="str">
            <v>335 UNIVERSITY AVE</v>
          </cell>
          <cell r="DG759" t="str">
            <v>Charlottetown</v>
          </cell>
          <cell r="DH759" t="str">
            <v>Prince Edward Island</v>
          </cell>
          <cell r="DI759" t="str">
            <v>C1A4M6</v>
          </cell>
          <cell r="DJ759">
            <v>42369</v>
          </cell>
          <cell r="DK759" t="str">
            <v>Kaye Kelly</v>
          </cell>
          <cell r="DL759">
            <v>9026297486</v>
          </cell>
          <cell r="DM759" t="str">
            <v>Bonnie Garnhum</v>
          </cell>
          <cell r="DN759">
            <v>9026289154</v>
          </cell>
          <cell r="DR759" t="str">
            <v>335 UNIVERSITY AVE Charlottetown Prince Edward Island C1A4M6</v>
          </cell>
          <cell r="DS759" t="str">
            <v>335UNIVERSITYAVECharlottetownPrinceEdwardIslandC1A4M6</v>
          </cell>
          <cell r="DT759" t="str">
            <v xml:space="preserve"> </v>
          </cell>
          <cell r="DU759" t="str">
            <v xml:space="preserve"> </v>
          </cell>
          <cell r="DV759" t="str">
            <v xml:space="preserve"> </v>
          </cell>
        </row>
        <row r="760">
          <cell r="DE760">
            <v>5092</v>
          </cell>
          <cell r="DF760" t="str">
            <v>290 Memorial Ave</v>
          </cell>
          <cell r="DG760" t="str">
            <v>Thunder Bay</v>
          </cell>
          <cell r="DH760" t="str">
            <v>ON</v>
          </cell>
          <cell r="DI760" t="str">
            <v/>
          </cell>
          <cell r="DJ760">
            <v>42369</v>
          </cell>
          <cell r="DK760" t="str">
            <v>Shelley Gosselin</v>
          </cell>
          <cell r="DL760">
            <v>8073431871</v>
          </cell>
          <cell r="DM760" t="str">
            <v>Kelly Rizzo</v>
          </cell>
          <cell r="DN760">
            <v>8073431855</v>
          </cell>
          <cell r="DR760" t="str">
            <v xml:space="preserve">290 Memorial Ave Thunder Bay ON </v>
          </cell>
          <cell r="DS760" t="str">
            <v>290MemorialAveThunderBayON</v>
          </cell>
          <cell r="DT760" t="str">
            <v xml:space="preserve"> </v>
          </cell>
          <cell r="DU760" t="str">
            <v xml:space="preserve"> </v>
          </cell>
          <cell r="DV760" t="str">
            <v xml:space="preserve"> </v>
          </cell>
        </row>
        <row r="761">
          <cell r="DE761">
            <v>5103</v>
          </cell>
          <cell r="DF761" t="str">
            <v>9256 COMMERCIAL ST</v>
          </cell>
          <cell r="DG761" t="str">
            <v>NEW MINAS</v>
          </cell>
          <cell r="DH761" t="str">
            <v>Nova Scotia</v>
          </cell>
          <cell r="DI761" t="str">
            <v>B4N4A9</v>
          </cell>
          <cell r="DJ761">
            <v>42369</v>
          </cell>
          <cell r="DK761" t="str">
            <v>Shelley O'Donnel- Johnston</v>
          </cell>
          <cell r="DL761">
            <v>9026818707</v>
          </cell>
          <cell r="DM761" t="e">
            <v>#N/A</v>
          </cell>
          <cell r="DN761" t="e">
            <v>#N/A</v>
          </cell>
          <cell r="DR761" t="str">
            <v>9256 COMMERCIAL ST NEW MINAS Nova Scotia B4N4A9</v>
          </cell>
          <cell r="DS761" t="str">
            <v>9256COMMERCIALSTNEWMINASNovaScotiaB4N4A9</v>
          </cell>
          <cell r="DT761" t="str">
            <v xml:space="preserve"> </v>
          </cell>
          <cell r="DU761" t="str">
            <v xml:space="preserve"> </v>
          </cell>
          <cell r="DV761" t="str">
            <v xml:space="preserve"> </v>
          </cell>
        </row>
        <row r="762">
          <cell r="DE762">
            <v>5104</v>
          </cell>
          <cell r="DF762" t="str">
            <v>ROUTE #2</v>
          </cell>
          <cell r="DG762" t="str">
            <v>HUNTER RIVER</v>
          </cell>
          <cell r="DH762" t="str">
            <v>Prince Edward Island</v>
          </cell>
          <cell r="DI762" t="str">
            <v>C0A1N0</v>
          </cell>
          <cell r="DJ762">
            <v>42369</v>
          </cell>
          <cell r="DK762" t="str">
            <v>Jason Ahern</v>
          </cell>
          <cell r="DL762">
            <v>9029644310</v>
          </cell>
          <cell r="DM762" t="e">
            <v>#N/A</v>
          </cell>
          <cell r="DN762" t="e">
            <v>#N/A</v>
          </cell>
          <cell r="DR762" t="str">
            <v>ROUTE #2 HUNTER RIVER Prince Edward Island C0A1N0</v>
          </cell>
          <cell r="DS762" t="str">
            <v>ROUTE#2HUNTERRIVERPrinceEdwardIslandC0A1N0</v>
          </cell>
          <cell r="DT762" t="str">
            <v xml:space="preserve"> </v>
          </cell>
          <cell r="DU762" t="str">
            <v xml:space="preserve"> </v>
          </cell>
          <cell r="DV762" t="str">
            <v xml:space="preserve"> </v>
          </cell>
        </row>
        <row r="763">
          <cell r="DE763">
            <v>5112</v>
          </cell>
          <cell r="DF763" t="str">
            <v>38 PINE ST N-THE 101 MALL</v>
          </cell>
          <cell r="DG763" t="str">
            <v>TIMMINS</v>
          </cell>
          <cell r="DH763" t="str">
            <v>ON</v>
          </cell>
          <cell r="DI763" t="str">
            <v>P4N6K6</v>
          </cell>
          <cell r="DJ763">
            <v>42369</v>
          </cell>
          <cell r="DK763" t="str">
            <v>Keith Labine</v>
          </cell>
          <cell r="DL763">
            <v>7053604065</v>
          </cell>
          <cell r="DM763" t="str">
            <v>Terri Scott</v>
          </cell>
          <cell r="DN763">
            <v>7053604174</v>
          </cell>
          <cell r="DR763" t="str">
            <v>38 PINE ST N-THE 101 MALL TIMMINS ON P4N6K6</v>
          </cell>
          <cell r="DS763" t="str">
            <v>38PINESTN-THE101MALLTIMMINSONP4N6K6</v>
          </cell>
          <cell r="DT763" t="str">
            <v xml:space="preserve"> </v>
          </cell>
          <cell r="DU763" t="str">
            <v xml:space="preserve"> </v>
          </cell>
          <cell r="DV763" t="str">
            <v xml:space="preserve"> </v>
          </cell>
        </row>
        <row r="764">
          <cell r="DE764">
            <v>5173</v>
          </cell>
          <cell r="DF764" t="str">
            <v>3414 PLUMMER AVE</v>
          </cell>
          <cell r="DG764" t="str">
            <v>NEW WATERFORD</v>
          </cell>
          <cell r="DH764" t="str">
            <v>Nova Scotia</v>
          </cell>
          <cell r="DI764" t="str">
            <v>B1H4K4</v>
          </cell>
          <cell r="DJ764">
            <v>42369</v>
          </cell>
          <cell r="DK764" t="str">
            <v>Joleen Ross</v>
          </cell>
          <cell r="DL764">
            <v>9028624581</v>
          </cell>
          <cell r="DM764" t="str">
            <v>Jeannie Camilli</v>
          </cell>
          <cell r="DN764">
            <v>9028624573</v>
          </cell>
          <cell r="DR764" t="str">
            <v>3414 PLUMMER AVE NEW WATERFORD Nova Scotia B1H4K4</v>
          </cell>
          <cell r="DS764" t="str">
            <v>3414PLUMMERAVENEWWATERFORDNovaScotiaB1H4K4</v>
          </cell>
          <cell r="DT764" t="str">
            <v xml:space="preserve"> </v>
          </cell>
          <cell r="DU764" t="str">
            <v xml:space="preserve"> </v>
          </cell>
          <cell r="DV764" t="str">
            <v xml:space="preserve"> </v>
          </cell>
        </row>
        <row r="765">
          <cell r="DE765">
            <v>5178</v>
          </cell>
          <cell r="DF765" t="str">
            <v>52 HIGH ST W</v>
          </cell>
          <cell r="DG765" t="str">
            <v>MOOSE JAW</v>
          </cell>
          <cell r="DH765" t="str">
            <v>Saskatchewan</v>
          </cell>
          <cell r="DI765" t="str">
            <v>S6H1S3</v>
          </cell>
          <cell r="DJ765">
            <v>42369</v>
          </cell>
          <cell r="DK765" t="str">
            <v>Peter Hleck</v>
          </cell>
          <cell r="DL765">
            <v>3066914124</v>
          </cell>
          <cell r="DM765" t="str">
            <v>Deanne Bechtold</v>
          </cell>
          <cell r="DN765">
            <v>3066914122</v>
          </cell>
          <cell r="DR765" t="str">
            <v>52 HIGH ST W MOOSE JAW Saskatchewan S6H1S3</v>
          </cell>
          <cell r="DS765" t="str">
            <v>52HIGHSTWMOOSEJAWSaskatchewanS6H1S3</v>
          </cell>
          <cell r="DT765" t="str">
            <v xml:space="preserve"> </v>
          </cell>
          <cell r="DU765" t="str">
            <v xml:space="preserve"> </v>
          </cell>
          <cell r="DV765" t="str">
            <v xml:space="preserve"> </v>
          </cell>
        </row>
        <row r="766">
          <cell r="DE766">
            <v>5188</v>
          </cell>
          <cell r="DF766" t="str">
            <v>1235 MAIN ST N</v>
          </cell>
          <cell r="DG766" t="str">
            <v>MOOSE JAW</v>
          </cell>
          <cell r="DH766" t="str">
            <v>Saskatchewan</v>
          </cell>
          <cell r="DI766" t="str">
            <v>S6H6M4</v>
          </cell>
          <cell r="DJ766">
            <v>42369</v>
          </cell>
          <cell r="DK766" t="str">
            <v>Michelle Gray</v>
          </cell>
          <cell r="DL766">
            <v>3066914210</v>
          </cell>
          <cell r="DM766" t="str">
            <v>Ricki Jordison</v>
          </cell>
          <cell r="DN766">
            <v>3066914213</v>
          </cell>
          <cell r="DR766" t="str">
            <v>1235 MAIN ST N MOOSE JAW Saskatchewan S6H6M4</v>
          </cell>
          <cell r="DS766" t="str">
            <v>1235MAINSTNMOOSEJAWSaskatchewanS6H6M4</v>
          </cell>
          <cell r="DT766" t="str">
            <v xml:space="preserve"> </v>
          </cell>
          <cell r="DU766" t="str">
            <v xml:space="preserve"> </v>
          </cell>
          <cell r="DV766" t="str">
            <v xml:space="preserve"> </v>
          </cell>
        </row>
        <row r="767">
          <cell r="DE767">
            <v>5204</v>
          </cell>
          <cell r="DF767" t="str">
            <v>222 Water St</v>
          </cell>
          <cell r="DG767" t="str">
            <v>SUMMERSIDE</v>
          </cell>
          <cell r="DH767" t="str">
            <v>Prince Edward Island</v>
          </cell>
          <cell r="DI767" t="str">
            <v>C1N2V5</v>
          </cell>
          <cell r="DJ767">
            <v>42369</v>
          </cell>
          <cell r="DK767" t="str">
            <v>Boyce Murphy</v>
          </cell>
          <cell r="DL767">
            <v>9024361121</v>
          </cell>
          <cell r="DM767" t="str">
            <v>Shirley Dyment</v>
          </cell>
          <cell r="DN767">
            <v>9024361140</v>
          </cell>
          <cell r="DR767" t="str">
            <v>222 Water St SUMMERSIDE Prince Edward Island C1N2V5</v>
          </cell>
          <cell r="DS767" t="str">
            <v>222WaterStSUMMERSIDEPrinceEdwardIslandC1N2V5</v>
          </cell>
          <cell r="DT767" t="str">
            <v xml:space="preserve"> </v>
          </cell>
          <cell r="DU767" t="str">
            <v xml:space="preserve"> </v>
          </cell>
          <cell r="DV767" t="str">
            <v xml:space="preserve"> </v>
          </cell>
        </row>
        <row r="768">
          <cell r="DE768">
            <v>5283</v>
          </cell>
          <cell r="DF768" t="str">
            <v>291 COMMERCIAL ST</v>
          </cell>
          <cell r="DG768" t="str">
            <v>NORTH SYDNEY</v>
          </cell>
          <cell r="DH768" t="str">
            <v>Nova Scotia</v>
          </cell>
          <cell r="DI768" t="str">
            <v>B2A1B9</v>
          </cell>
          <cell r="DJ768">
            <v>42369</v>
          </cell>
          <cell r="DK768" t="e">
            <v>#N/A</v>
          </cell>
          <cell r="DL768" t="e">
            <v>#N/A</v>
          </cell>
          <cell r="DM768" t="str">
            <v>Lynette Sampson</v>
          </cell>
          <cell r="DN768">
            <v>9027945047</v>
          </cell>
          <cell r="DR768" t="str">
            <v>291 COMMERCIAL ST NORTH SYDNEY Nova Scotia B2A1B9</v>
          </cell>
          <cell r="DS768" t="str">
            <v>291COMMERCIALSTNORTHSYDNEYNovaScotiaB2A1B9</v>
          </cell>
          <cell r="DT768" t="str">
            <v xml:space="preserve"> </v>
          </cell>
          <cell r="DU768" t="str">
            <v xml:space="preserve"> </v>
          </cell>
          <cell r="DV768" t="str">
            <v xml:space="preserve"> </v>
          </cell>
        </row>
        <row r="769">
          <cell r="DE769">
            <v>5288</v>
          </cell>
          <cell r="DF769" t="str">
            <v>633 Main S</v>
          </cell>
          <cell r="DG769" t="str">
            <v>Moosomin</v>
          </cell>
          <cell r="DH769" t="str">
            <v>Saskatchewan</v>
          </cell>
          <cell r="DI769" t="str">
            <v/>
          </cell>
          <cell r="DJ769">
            <v>42369</v>
          </cell>
          <cell r="DK769" t="e">
            <v>#N/A</v>
          </cell>
          <cell r="DL769" t="e">
            <v>#N/A</v>
          </cell>
          <cell r="DM769" t="e">
            <v>#N/A</v>
          </cell>
          <cell r="DN769" t="e">
            <v>#N/A</v>
          </cell>
          <cell r="DR769" t="str">
            <v xml:space="preserve">633 Main S Moosomin Saskatchewan </v>
          </cell>
          <cell r="DS769" t="str">
            <v>633MainSMoosominSaskatchewan</v>
          </cell>
          <cell r="DT769" t="str">
            <v xml:space="preserve"> </v>
          </cell>
          <cell r="DU769" t="str">
            <v xml:space="preserve"> </v>
          </cell>
          <cell r="DV769" t="str">
            <v xml:space="preserve"> </v>
          </cell>
        </row>
        <row r="770">
          <cell r="DE770">
            <v>5337</v>
          </cell>
          <cell r="DF770" t="str">
            <v>644 Central Ave</v>
          </cell>
          <cell r="DG770" t="str">
            <v>Ste Rose Du Lac</v>
          </cell>
          <cell r="DH770" t="str">
            <v>Manitoba</v>
          </cell>
          <cell r="DI770" t="str">
            <v/>
          </cell>
          <cell r="DJ770">
            <v>42369</v>
          </cell>
          <cell r="DK770" t="e">
            <v>#N/A</v>
          </cell>
          <cell r="DL770" t="e">
            <v>#N/A</v>
          </cell>
          <cell r="DM770" t="e">
            <v>#N/A</v>
          </cell>
          <cell r="DN770" t="e">
            <v>#N/A</v>
          </cell>
          <cell r="DR770" t="str">
            <v xml:space="preserve">644 Central Ave Ste Rose Du Lac Manitoba </v>
          </cell>
          <cell r="DS770" t="str">
            <v>644CentralAveSteRoseDuLacManitoba</v>
          </cell>
          <cell r="DT770" t="str">
            <v xml:space="preserve"> </v>
          </cell>
          <cell r="DU770" t="str">
            <v xml:space="preserve"> </v>
          </cell>
          <cell r="DV770" t="str">
            <v xml:space="preserve"> </v>
          </cell>
        </row>
        <row r="771">
          <cell r="DE771">
            <v>5393</v>
          </cell>
          <cell r="DF771" t="str">
            <v>188 MAIN ST</v>
          </cell>
          <cell r="DG771" t="str">
            <v>PARRSBORO</v>
          </cell>
          <cell r="DH771" t="str">
            <v>Nova Scotia</v>
          </cell>
          <cell r="DI771" t="str">
            <v>B0M1S0</v>
          </cell>
          <cell r="DJ771">
            <v>42369</v>
          </cell>
          <cell r="DK771" t="str">
            <v>Cindy Roberts</v>
          </cell>
          <cell r="DL771">
            <v>9022543900</v>
          </cell>
          <cell r="DM771" t="e">
            <v>#N/A</v>
          </cell>
          <cell r="DN771" t="e">
            <v>#N/A</v>
          </cell>
          <cell r="DR771" t="str">
            <v>188 MAIN ST PARRSBORO Nova Scotia B0M1S0</v>
          </cell>
          <cell r="DS771" t="str">
            <v>188MAINSTPARRSBORONovaScotiaB0M1S0</v>
          </cell>
          <cell r="DT771" t="str">
            <v xml:space="preserve"> </v>
          </cell>
          <cell r="DU771" t="str">
            <v xml:space="preserve"> </v>
          </cell>
          <cell r="DV771" t="str">
            <v xml:space="preserve"> </v>
          </cell>
        </row>
        <row r="772">
          <cell r="DE772">
            <v>5503</v>
          </cell>
          <cell r="DF772" t="str">
            <v>25 WATER ST</v>
          </cell>
          <cell r="DG772" t="str">
            <v>PICTOU</v>
          </cell>
          <cell r="DH772" t="str">
            <v>Nova Scotia</v>
          </cell>
          <cell r="DI772" t="str">
            <v>B0K1H0</v>
          </cell>
          <cell r="DJ772">
            <v>42369</v>
          </cell>
          <cell r="DK772" t="str">
            <v>Leslie Otter</v>
          </cell>
          <cell r="DL772">
            <v>9024854355</v>
          </cell>
          <cell r="DM772" t="e">
            <v>#N/A</v>
          </cell>
          <cell r="DN772" t="e">
            <v>#N/A</v>
          </cell>
          <cell r="DR772" t="str">
            <v>25 WATER ST PICTOU Nova Scotia B0K1H0</v>
          </cell>
          <cell r="DS772" t="str">
            <v>25WATERSTPICTOUNovaScotiaB0K1H0</v>
          </cell>
          <cell r="DT772" t="str">
            <v xml:space="preserve"> </v>
          </cell>
          <cell r="DU772" t="str">
            <v xml:space="preserve"> </v>
          </cell>
          <cell r="DV772" t="str">
            <v xml:space="preserve"> </v>
          </cell>
        </row>
        <row r="773">
          <cell r="DE773">
            <v>5509</v>
          </cell>
          <cell r="DF773" t="str">
            <v>5119 50TH ST</v>
          </cell>
          <cell r="DG773" t="str">
            <v>EVANSBURG</v>
          </cell>
          <cell r="DH773" t="str">
            <v>Alberta</v>
          </cell>
          <cell r="DI773" t="str">
            <v>T0E0T0</v>
          </cell>
          <cell r="DJ773">
            <v>42369</v>
          </cell>
          <cell r="DK773" t="e">
            <v>#N/A</v>
          </cell>
          <cell r="DL773" t="e">
            <v>#N/A</v>
          </cell>
          <cell r="DM773" t="e">
            <v>#N/A</v>
          </cell>
          <cell r="DN773" t="e">
            <v>#N/A</v>
          </cell>
          <cell r="DR773" t="str">
            <v>5119 50TH ST EVANSBURG Alberta T0E0T0</v>
          </cell>
          <cell r="DS773" t="str">
            <v>511950THSTEVANSBURGAlbertaT0E0T0</v>
          </cell>
          <cell r="DT773" t="str">
            <v xml:space="preserve"> </v>
          </cell>
          <cell r="DU773" t="str">
            <v xml:space="preserve"> </v>
          </cell>
          <cell r="DV773" t="str">
            <v xml:space="preserve"> </v>
          </cell>
        </row>
        <row r="774">
          <cell r="DE774">
            <v>5538</v>
          </cell>
          <cell r="DF774" t="str">
            <v>118 1st Ave W</v>
          </cell>
          <cell r="DG774" t="str">
            <v xml:space="preserve">Nippawin </v>
          </cell>
          <cell r="DH774" t="str">
            <v>Saskatchewan</v>
          </cell>
          <cell r="DI774" t="str">
            <v/>
          </cell>
          <cell r="DJ774">
            <v>42369</v>
          </cell>
          <cell r="DK774" t="str">
            <v>Jesse Kitchen</v>
          </cell>
          <cell r="DL774">
            <v>3068628135</v>
          </cell>
          <cell r="DM774" t="e">
            <v>#N/A</v>
          </cell>
          <cell r="DN774" t="e">
            <v>#N/A</v>
          </cell>
          <cell r="DR774" t="str">
            <v xml:space="preserve">118 1st Ave W Nippawin  Saskatchewan </v>
          </cell>
          <cell r="DS774" t="str">
            <v>1181stAveWNippawinSaskatchewan</v>
          </cell>
          <cell r="DT774" t="str">
            <v xml:space="preserve"> </v>
          </cell>
          <cell r="DU774" t="str">
            <v xml:space="preserve"> </v>
          </cell>
          <cell r="DV774" t="str">
            <v xml:space="preserve"> </v>
          </cell>
        </row>
        <row r="775">
          <cell r="DE775">
            <v>5563</v>
          </cell>
          <cell r="DF775" t="str">
            <v>5228 Hwy 7</v>
          </cell>
          <cell r="DG775" t="str">
            <v>Porter's Lake</v>
          </cell>
          <cell r="DH775" t="str">
            <v>Nova Scotia</v>
          </cell>
          <cell r="DI775" t="str">
            <v/>
          </cell>
          <cell r="DJ775">
            <v>42369</v>
          </cell>
          <cell r="DK775" t="str">
            <v>Shirley Curley</v>
          </cell>
          <cell r="DL775">
            <v>9028275609</v>
          </cell>
          <cell r="DM775" t="str">
            <v>Donna Baker</v>
          </cell>
          <cell r="DN775">
            <v>9028275602</v>
          </cell>
          <cell r="DR775" t="str">
            <v xml:space="preserve">5228 Hwy 7 Porter's Lake Nova Scotia </v>
          </cell>
          <cell r="DS775" t="str">
            <v>5228Hwy7Porter'sLakeNovaScotia</v>
          </cell>
          <cell r="DT775" t="str">
            <v xml:space="preserve"> </v>
          </cell>
          <cell r="DU775" t="str">
            <v xml:space="preserve"> </v>
          </cell>
          <cell r="DV775" t="str">
            <v xml:space="preserve"> </v>
          </cell>
        </row>
        <row r="776">
          <cell r="DE776">
            <v>5597</v>
          </cell>
          <cell r="DF776" t="str">
            <v>410 Station Rd</v>
          </cell>
          <cell r="DG776" t="str">
            <v>Shoal Lake</v>
          </cell>
          <cell r="DH776" t="str">
            <v>Manitoba</v>
          </cell>
          <cell r="DI776" t="str">
            <v/>
          </cell>
          <cell r="DJ776">
            <v>42369</v>
          </cell>
          <cell r="DK776" t="e">
            <v>#N/A</v>
          </cell>
          <cell r="DL776" t="e">
            <v>#N/A</v>
          </cell>
          <cell r="DM776" t="e">
            <v>#N/A</v>
          </cell>
          <cell r="DN776" t="e">
            <v>#N/A</v>
          </cell>
          <cell r="DR776" t="str">
            <v xml:space="preserve">410 Station Rd Shoal Lake Manitoba </v>
          </cell>
          <cell r="DS776" t="str">
            <v>410StationRdShoalLakeManitoba</v>
          </cell>
          <cell r="DT776" t="str">
            <v xml:space="preserve"> </v>
          </cell>
          <cell r="DU776" t="str">
            <v xml:space="preserve"> </v>
          </cell>
          <cell r="DV776" t="str">
            <v xml:space="preserve"> </v>
          </cell>
        </row>
        <row r="777">
          <cell r="DE777">
            <v>5613</v>
          </cell>
          <cell r="DF777" t="str">
            <v>327 GRANVILLE ST</v>
          </cell>
          <cell r="DG777" t="str">
            <v>PORT HAWKESBURY</v>
          </cell>
          <cell r="DH777" t="str">
            <v>Nova Scotia</v>
          </cell>
          <cell r="DI777" t="str">
            <v>B9A2M5</v>
          </cell>
          <cell r="DJ777">
            <v>42369</v>
          </cell>
          <cell r="DK777" t="str">
            <v>Peter Clow</v>
          </cell>
          <cell r="DL777">
            <v>9026254875</v>
          </cell>
          <cell r="DM777" t="e">
            <v>#N/A</v>
          </cell>
          <cell r="DN777" t="e">
            <v>#N/A</v>
          </cell>
          <cell r="DR777" t="str">
            <v>327 GRANVILLE ST PORT HAWKESBURY Nova Scotia B9A2M5</v>
          </cell>
          <cell r="DS777" t="str">
            <v>327GRANVILLESTPORTHAWKESBURYNovaScotiaB9A2M5</v>
          </cell>
          <cell r="DT777" t="str">
            <v xml:space="preserve"> </v>
          </cell>
          <cell r="DU777" t="str">
            <v xml:space="preserve"> </v>
          </cell>
          <cell r="DV777" t="str">
            <v xml:space="preserve"> </v>
          </cell>
        </row>
        <row r="778">
          <cell r="DE778">
            <v>5618</v>
          </cell>
          <cell r="DF778" t="str">
            <v>1101 101ST ST</v>
          </cell>
          <cell r="DG778" t="str">
            <v>NORTH BATTLEFORD</v>
          </cell>
          <cell r="DH778" t="str">
            <v>Saskatchewan</v>
          </cell>
          <cell r="DI778" t="str">
            <v>S9A0Z5</v>
          </cell>
          <cell r="DJ778">
            <v>42369</v>
          </cell>
          <cell r="DK778" t="str">
            <v>Thomas Sullivan</v>
          </cell>
          <cell r="DL778">
            <v>3069375054</v>
          </cell>
          <cell r="DM778" t="str">
            <v>Carrie Leech</v>
          </cell>
          <cell r="DN778">
            <v>3069375057</v>
          </cell>
          <cell r="DR778" t="str">
            <v>1101 101ST ST NORTH BATTLEFORD Saskatchewan S9A0Z5</v>
          </cell>
          <cell r="DS778" t="str">
            <v>1101101STSTNORTHBATTLEFORDSaskatchewanS9A0Z5</v>
          </cell>
          <cell r="DT778" t="str">
            <v xml:space="preserve"> </v>
          </cell>
          <cell r="DU778" t="str">
            <v xml:space="preserve"> </v>
          </cell>
          <cell r="DV778" t="str">
            <v xml:space="preserve"> </v>
          </cell>
        </row>
        <row r="779">
          <cell r="DE779">
            <v>5727</v>
          </cell>
          <cell r="DF779" t="str">
            <v>81 BALSAM ST</v>
          </cell>
          <cell r="DG779" t="str">
            <v>SNOW LAKE</v>
          </cell>
          <cell r="DH779" t="str">
            <v>Manitoba</v>
          </cell>
          <cell r="DI779" t="str">
            <v>R0B1M0</v>
          </cell>
          <cell r="DJ779">
            <v>42369</v>
          </cell>
          <cell r="DK779" t="e">
            <v>#N/A</v>
          </cell>
          <cell r="DL779" t="e">
            <v>#N/A</v>
          </cell>
          <cell r="DM779" t="e">
            <v>#N/A</v>
          </cell>
          <cell r="DN779" t="e">
            <v>#N/A</v>
          </cell>
          <cell r="DR779" t="str">
            <v>81 BALSAM ST SNOW LAKE Manitoba R0B1M0</v>
          </cell>
          <cell r="DS779" t="str">
            <v>81BALSAMSTSNOWLAKEManitobaR0B1M0</v>
          </cell>
          <cell r="DT779" t="str">
            <v xml:space="preserve"> </v>
          </cell>
          <cell r="DU779" t="str">
            <v xml:space="preserve"> </v>
          </cell>
          <cell r="DV779" t="str">
            <v xml:space="preserve"> </v>
          </cell>
        </row>
        <row r="780">
          <cell r="DE780">
            <v>5728</v>
          </cell>
          <cell r="DF780" t="str">
            <v>103 MAIN ST</v>
          </cell>
          <cell r="DG780" t="str">
            <v>OGEMA</v>
          </cell>
          <cell r="DH780" t="str">
            <v>Saskatchewan</v>
          </cell>
          <cell r="DI780" t="str">
            <v>S0C1Y0</v>
          </cell>
          <cell r="DJ780">
            <v>42369</v>
          </cell>
          <cell r="DK780" t="e">
            <v>#N/A</v>
          </cell>
          <cell r="DL780" t="e">
            <v>#N/A</v>
          </cell>
          <cell r="DM780" t="e">
            <v>#N/A</v>
          </cell>
          <cell r="DN780" t="e">
            <v>#N/A</v>
          </cell>
          <cell r="DR780" t="str">
            <v>103 MAIN ST OGEMA Saskatchewan S0C1Y0</v>
          </cell>
          <cell r="DS780" t="str">
            <v>103MAINSTOGEMASaskatchewanS0C1Y0</v>
          </cell>
          <cell r="DT780" t="str">
            <v xml:space="preserve"> </v>
          </cell>
          <cell r="DU780" t="str">
            <v xml:space="preserve"> </v>
          </cell>
          <cell r="DV780" t="str">
            <v xml:space="preserve"> </v>
          </cell>
        </row>
        <row r="781">
          <cell r="DE781">
            <v>5729</v>
          </cell>
          <cell r="DF781" t="str">
            <v>120 MAIN ST</v>
          </cell>
          <cell r="DG781" t="str">
            <v>FOREMOST</v>
          </cell>
          <cell r="DH781" t="str">
            <v>Alberta</v>
          </cell>
          <cell r="DI781" t="str">
            <v>T0K0X0</v>
          </cell>
          <cell r="DJ781">
            <v>42369</v>
          </cell>
          <cell r="DK781" t="str">
            <v>Dorothy Scott</v>
          </cell>
          <cell r="DL781">
            <v>4038675106</v>
          </cell>
          <cell r="DM781" t="e">
            <v>#N/A</v>
          </cell>
          <cell r="DN781" t="e">
            <v>#N/A</v>
          </cell>
          <cell r="DR781" t="str">
            <v>120 MAIN ST FOREMOST Alberta T0K0X0</v>
          </cell>
          <cell r="DS781" t="str">
            <v>120MAINSTFOREMOSTAlbertaT0K0X0</v>
          </cell>
          <cell r="DT781" t="str">
            <v xml:space="preserve"> </v>
          </cell>
          <cell r="DU781" t="str">
            <v xml:space="preserve"> </v>
          </cell>
          <cell r="DV781" t="str">
            <v xml:space="preserve"> </v>
          </cell>
        </row>
        <row r="782">
          <cell r="DE782">
            <v>5783</v>
          </cell>
          <cell r="DF782" t="str">
            <v>271 LACEWOOD DR</v>
          </cell>
          <cell r="DG782" t="str">
            <v>HALIFAX</v>
          </cell>
          <cell r="DH782" t="str">
            <v>Nova Scotia</v>
          </cell>
          <cell r="DI782" t="str">
            <v>B3M4K3</v>
          </cell>
          <cell r="DJ782">
            <v>42369</v>
          </cell>
          <cell r="DK782" t="str">
            <v>Michelle Allison</v>
          </cell>
          <cell r="DL782">
            <v>9024218999</v>
          </cell>
          <cell r="DM782" t="str">
            <v>Deborah Brown</v>
          </cell>
          <cell r="DN782">
            <v>9024218436</v>
          </cell>
          <cell r="DR782" t="str">
            <v>271 LACEWOOD DR HALIFAX Nova Scotia B3M4K3</v>
          </cell>
          <cell r="DS782" t="str">
            <v>271LACEWOODDRHALIFAXNovaScotiaB3M4K3</v>
          </cell>
          <cell r="DT782" t="str">
            <v xml:space="preserve"> </v>
          </cell>
          <cell r="DU782" t="str">
            <v xml:space="preserve"> </v>
          </cell>
          <cell r="DV782" t="str">
            <v xml:space="preserve"> </v>
          </cell>
        </row>
        <row r="783">
          <cell r="DE783">
            <v>5828</v>
          </cell>
          <cell r="DF783" t="str">
            <v>119 Saskatchewan Ave E</v>
          </cell>
          <cell r="DG783" t="str">
            <v>Outlook</v>
          </cell>
          <cell r="DH783" t="str">
            <v>Saskatchewan</v>
          </cell>
          <cell r="DI783" t="str">
            <v/>
          </cell>
          <cell r="DJ783">
            <v>42369</v>
          </cell>
          <cell r="DK783" t="str">
            <v>Michael Stushnoff</v>
          </cell>
          <cell r="DL783">
            <v>3068675471</v>
          </cell>
          <cell r="DM783" t="e">
            <v>#N/A</v>
          </cell>
          <cell r="DN783" t="e">
            <v>#N/A</v>
          </cell>
          <cell r="DR783" t="str">
            <v xml:space="preserve">119 Saskatchewan Ave E Outlook Saskatchewan </v>
          </cell>
          <cell r="DS783" t="str">
            <v>119SaskatchewanAveEOutlookSaskatchewan</v>
          </cell>
          <cell r="DT783" t="str">
            <v xml:space="preserve"> </v>
          </cell>
          <cell r="DU783" t="str">
            <v xml:space="preserve"> </v>
          </cell>
          <cell r="DV783" t="str">
            <v xml:space="preserve"> </v>
          </cell>
        </row>
        <row r="784">
          <cell r="DE784">
            <v>5833</v>
          </cell>
          <cell r="DF784" t="str">
            <v>9955 GRENVILLE ST</v>
          </cell>
          <cell r="DG784" t="str">
            <v>ST PETERS</v>
          </cell>
          <cell r="DH784" t="str">
            <v>Nova Scotia</v>
          </cell>
          <cell r="DI784" t="str">
            <v>B0E3B0</v>
          </cell>
          <cell r="DJ784">
            <v>42369</v>
          </cell>
          <cell r="DK784" t="str">
            <v>Joan Burke</v>
          </cell>
          <cell r="DL784">
            <v>9025352018</v>
          </cell>
          <cell r="DM784" t="e">
            <v>#N/A</v>
          </cell>
          <cell r="DN784" t="e">
            <v>#N/A</v>
          </cell>
          <cell r="DR784" t="str">
            <v>9955 GRENVILLE ST ST PETERS Nova Scotia B0E3B0</v>
          </cell>
          <cell r="DS784" t="str">
            <v>9955GRENVILLESTSTPETERSNovaScotiaB0E3B0</v>
          </cell>
          <cell r="DT784" t="str">
            <v xml:space="preserve"> </v>
          </cell>
          <cell r="DU784" t="str">
            <v xml:space="preserve"> </v>
          </cell>
          <cell r="DV784" t="str">
            <v xml:space="preserve"> </v>
          </cell>
        </row>
        <row r="785">
          <cell r="DE785">
            <v>5838</v>
          </cell>
          <cell r="DF785" t="str">
            <v>302 Main St</v>
          </cell>
          <cell r="DG785" t="str">
            <v>Oxbow</v>
          </cell>
          <cell r="DH785" t="str">
            <v>Saskatchewan</v>
          </cell>
          <cell r="DI785" t="str">
            <v/>
          </cell>
          <cell r="DJ785">
            <v>42369</v>
          </cell>
          <cell r="DK785" t="e">
            <v>#N/A</v>
          </cell>
          <cell r="DL785" t="e">
            <v>#N/A</v>
          </cell>
          <cell r="DM785" t="e">
            <v>#N/A</v>
          </cell>
          <cell r="DN785" t="e">
            <v>#N/A</v>
          </cell>
          <cell r="DR785" t="str">
            <v xml:space="preserve">302 Main St Oxbow Saskatchewan </v>
          </cell>
          <cell r="DS785" t="str">
            <v>302MainStOxbowSaskatchewan</v>
          </cell>
          <cell r="DT785" t="str">
            <v xml:space="preserve"> </v>
          </cell>
          <cell r="DU785" t="str">
            <v xml:space="preserve"> </v>
          </cell>
          <cell r="DV785" t="str">
            <v xml:space="preserve"> </v>
          </cell>
        </row>
        <row r="786">
          <cell r="DE786">
            <v>5857</v>
          </cell>
          <cell r="DF786" t="str">
            <v>309 3rd St</v>
          </cell>
          <cell r="DG786" t="str">
            <v>Somerset</v>
          </cell>
          <cell r="DH786" t="str">
            <v>Manitoba</v>
          </cell>
          <cell r="DI786" t="str">
            <v/>
          </cell>
          <cell r="DJ786">
            <v>42369</v>
          </cell>
          <cell r="DK786" t="str">
            <v>Leonie Cabernel</v>
          </cell>
          <cell r="DL786">
            <v>2047444000</v>
          </cell>
          <cell r="DM786" t="e">
            <v>#N/A</v>
          </cell>
          <cell r="DN786" t="e">
            <v>#N/A</v>
          </cell>
          <cell r="DR786" t="str">
            <v xml:space="preserve">309 3rd St Somerset Manitoba </v>
          </cell>
          <cell r="DS786" t="str">
            <v>3093rdStSomersetManitoba</v>
          </cell>
          <cell r="DT786" t="str">
            <v xml:space="preserve"> </v>
          </cell>
          <cell r="DU786" t="str">
            <v xml:space="preserve"> </v>
          </cell>
          <cell r="DV786" t="str">
            <v xml:space="preserve"> </v>
          </cell>
        </row>
        <row r="787">
          <cell r="DE787">
            <v>5879</v>
          </cell>
          <cell r="DF787" t="str">
            <v>207304 Norway House Cree Nation, Norway House Mal</v>
          </cell>
          <cell r="DG787" t="str">
            <v>NORWAY HOUSE</v>
          </cell>
          <cell r="DH787" t="str">
            <v>Manitoba</v>
          </cell>
          <cell r="DI787" t="str">
            <v>R0B1B0</v>
          </cell>
          <cell r="DJ787">
            <v>42369</v>
          </cell>
          <cell r="DK787" t="e">
            <v>#N/A</v>
          </cell>
          <cell r="DL787" t="e">
            <v>#N/A</v>
          </cell>
          <cell r="DM787" t="e">
            <v>#N/A</v>
          </cell>
          <cell r="DN787" t="e">
            <v>#N/A</v>
          </cell>
          <cell r="DR787" t="str">
            <v>207304 Norway House Cree Nation, Norway House Mal NORWAY HOUSE Manitoba R0B1B0</v>
          </cell>
          <cell r="DS787" t="str">
            <v>207304NorwayHouseCreeNation,NorwayHouseMalNORWAYHOUSEManitobaR0B1B0</v>
          </cell>
          <cell r="DT787" t="str">
            <v xml:space="preserve"> </v>
          </cell>
          <cell r="DU787" t="str">
            <v xml:space="preserve"> </v>
          </cell>
          <cell r="DV787" t="str">
            <v xml:space="preserve"> </v>
          </cell>
        </row>
        <row r="788">
          <cell r="DE788">
            <v>5943</v>
          </cell>
          <cell r="DF788" t="str">
            <v>6 MAIN ST</v>
          </cell>
          <cell r="DG788" t="str">
            <v>SHERBROOKE</v>
          </cell>
          <cell r="DH788" t="str">
            <v>Nova Scotia</v>
          </cell>
          <cell r="DI788" t="str">
            <v>B0J3C0</v>
          </cell>
          <cell r="DJ788">
            <v>42369</v>
          </cell>
          <cell r="DK788" t="e">
            <v>#N/A</v>
          </cell>
          <cell r="DL788" t="e">
            <v>#N/A</v>
          </cell>
          <cell r="DM788" t="e">
            <v>#N/A</v>
          </cell>
          <cell r="DN788" t="e">
            <v>#N/A</v>
          </cell>
          <cell r="DR788" t="str">
            <v>6 MAIN ST SHERBROOKE Nova Scotia B0J3C0</v>
          </cell>
          <cell r="DS788" t="str">
            <v>6MAINSTSHERBROOKENovaScotiaB0J3C0</v>
          </cell>
          <cell r="DT788" t="str">
            <v xml:space="preserve"> </v>
          </cell>
          <cell r="DU788" t="str">
            <v xml:space="preserve"> </v>
          </cell>
          <cell r="DV788" t="str">
            <v xml:space="preserve"> </v>
          </cell>
        </row>
        <row r="789">
          <cell r="DE789">
            <v>5987</v>
          </cell>
          <cell r="DF789" t="str">
            <v>47 CRESCENT AVE W-PO BOX 428</v>
          </cell>
          <cell r="DG789" t="str">
            <v>SOURIS</v>
          </cell>
          <cell r="DH789" t="str">
            <v>Manitoba</v>
          </cell>
          <cell r="DI789" t="str">
            <v>R0K2C0</v>
          </cell>
          <cell r="DJ789">
            <v>42369</v>
          </cell>
          <cell r="DK789" t="str">
            <v>Linda Swaenepoel</v>
          </cell>
          <cell r="DL789">
            <v>2044836369</v>
          </cell>
          <cell r="DM789" t="e">
            <v>#N/A</v>
          </cell>
          <cell r="DN789" t="e">
            <v>#N/A</v>
          </cell>
          <cell r="DR789" t="str">
            <v>47 CRESCENT AVE W-PO BOX 428 SOURIS Manitoba R0K2C0</v>
          </cell>
          <cell r="DS789" t="str">
            <v>47CRESCENTAVEW-POBOX428SOURISManitobaR0K2C0</v>
          </cell>
          <cell r="DT789" t="str">
            <v xml:space="preserve"> </v>
          </cell>
          <cell r="DU789" t="str">
            <v xml:space="preserve"> </v>
          </cell>
          <cell r="DV789" t="str">
            <v xml:space="preserve"> </v>
          </cell>
        </row>
        <row r="790">
          <cell r="DE790">
            <v>6053</v>
          </cell>
          <cell r="DF790" t="str">
            <v>2824 MAIN ST</v>
          </cell>
          <cell r="DG790" t="str">
            <v>SHUBENACADIE</v>
          </cell>
          <cell r="DH790" t="str">
            <v>Nova Scotia</v>
          </cell>
          <cell r="DI790" t="str">
            <v>B0N2H0</v>
          </cell>
          <cell r="DJ790">
            <v>42369</v>
          </cell>
          <cell r="DK790" t="str">
            <v>Robert Mcgee</v>
          </cell>
          <cell r="DL790">
            <v>9027584402</v>
          </cell>
          <cell r="DM790" t="str">
            <v>Krista MacRae</v>
          </cell>
          <cell r="DN790">
            <v>9027584420</v>
          </cell>
          <cell r="DR790" t="str">
            <v>2824 MAIN ST SHUBENACADIE Nova Scotia B0N2H0</v>
          </cell>
          <cell r="DS790" t="str">
            <v>2824MAINSTSHUBENACADIENovaScotiaB0N2H0</v>
          </cell>
          <cell r="DT790" t="str">
            <v xml:space="preserve"> </v>
          </cell>
          <cell r="DU790" t="str">
            <v xml:space="preserve"> </v>
          </cell>
          <cell r="DV790" t="str">
            <v xml:space="preserve"> </v>
          </cell>
        </row>
        <row r="791">
          <cell r="DE791">
            <v>6113</v>
          </cell>
          <cell r="DF791" t="str">
            <v>339 Herring Cove Rd</v>
          </cell>
          <cell r="DG791" t="str">
            <v>Halifax</v>
          </cell>
          <cell r="DH791" t="str">
            <v>Nova Scotia</v>
          </cell>
          <cell r="DI791" t="str">
            <v/>
          </cell>
          <cell r="DJ791">
            <v>42369</v>
          </cell>
          <cell r="DK791" t="str">
            <v>Darlene Croscup</v>
          </cell>
          <cell r="DL791">
            <v>9024218973</v>
          </cell>
          <cell r="DM791" t="str">
            <v>Dina Spillner</v>
          </cell>
          <cell r="DN791">
            <v>9024214666</v>
          </cell>
          <cell r="DR791" t="str">
            <v xml:space="preserve">339 Herring Cove Rd Halifax Nova Scotia </v>
          </cell>
          <cell r="DS791" t="str">
            <v>339HerringCoveRdHalifaxNovaScotia</v>
          </cell>
          <cell r="DT791" t="str">
            <v xml:space="preserve"> </v>
          </cell>
          <cell r="DU791" t="str">
            <v xml:space="preserve"> </v>
          </cell>
          <cell r="DV791" t="str">
            <v xml:space="preserve"> </v>
          </cell>
        </row>
        <row r="792">
          <cell r="DE792">
            <v>6117</v>
          </cell>
          <cell r="DF792" t="str">
            <v>288 MAIN ST</v>
          </cell>
          <cell r="DG792" t="str">
            <v>STEINBACH</v>
          </cell>
          <cell r="DH792" t="str">
            <v>Manitoba</v>
          </cell>
          <cell r="DI792" t="str">
            <v>R5G1Y8</v>
          </cell>
          <cell r="DJ792">
            <v>42369</v>
          </cell>
          <cell r="DK792" t="str">
            <v>David Wersch</v>
          </cell>
          <cell r="DL792">
            <v>2043466030</v>
          </cell>
          <cell r="DM792" t="str">
            <v>Karen Labossiere</v>
          </cell>
          <cell r="DN792">
            <v>2043466010</v>
          </cell>
          <cell r="DR792" t="str">
            <v>288 MAIN ST STEINBACH Manitoba R5G1Y8</v>
          </cell>
          <cell r="DS792" t="str">
            <v>288MAINSTSTEINBACHManitobaR5G1Y8</v>
          </cell>
          <cell r="DT792" t="str">
            <v xml:space="preserve"> </v>
          </cell>
          <cell r="DU792" t="str">
            <v xml:space="preserve"> </v>
          </cell>
          <cell r="DV792" t="str">
            <v xml:space="preserve"> </v>
          </cell>
        </row>
        <row r="793">
          <cell r="DE793">
            <v>6163</v>
          </cell>
          <cell r="DF793" t="str">
            <v>254 FOORD ST</v>
          </cell>
          <cell r="DG793" t="str">
            <v>STELLARTON</v>
          </cell>
          <cell r="DH793" t="str">
            <v>Nova Scotia</v>
          </cell>
          <cell r="DI793" t="str">
            <v>B0K1S0</v>
          </cell>
          <cell r="DJ793">
            <v>42369</v>
          </cell>
          <cell r="DK793" t="str">
            <v>Corinnea McGuire</v>
          </cell>
          <cell r="DL793">
            <v>9027557739</v>
          </cell>
          <cell r="DM793" t="str">
            <v>Yeni Maclean</v>
          </cell>
          <cell r="DN793">
            <v>9027557751</v>
          </cell>
          <cell r="DR793" t="str">
            <v>254 FOORD ST STELLARTON Nova Scotia B0K1S0</v>
          </cell>
          <cell r="DS793" t="str">
            <v>254FOORDSTSTELLARTONNovaScotiaB0K1S0</v>
          </cell>
          <cell r="DT793" t="str">
            <v xml:space="preserve"> </v>
          </cell>
          <cell r="DU793" t="str">
            <v xml:space="preserve"> </v>
          </cell>
          <cell r="DV793" t="str">
            <v xml:space="preserve"> </v>
          </cell>
        </row>
        <row r="794">
          <cell r="DE794">
            <v>6168</v>
          </cell>
          <cell r="DF794" t="str">
            <v>249 Centre St</v>
          </cell>
          <cell r="DG794" t="str">
            <v>Ponteix</v>
          </cell>
          <cell r="DH794" t="str">
            <v>Saskatchewan</v>
          </cell>
          <cell r="DI794" t="str">
            <v/>
          </cell>
          <cell r="DJ794">
            <v>42369</v>
          </cell>
          <cell r="DK794" t="e">
            <v>#N/A</v>
          </cell>
          <cell r="DL794" t="e">
            <v>#N/A</v>
          </cell>
          <cell r="DM794" t="e">
            <v>#N/A</v>
          </cell>
          <cell r="DN794" t="e">
            <v>#N/A</v>
          </cell>
          <cell r="DR794" t="str">
            <v xml:space="preserve">249 Centre St Ponteix Saskatchewan </v>
          </cell>
          <cell r="DS794" t="str">
            <v>249CentreStPonteixSaskatchewan</v>
          </cell>
          <cell r="DT794" t="str">
            <v xml:space="preserve"> </v>
          </cell>
          <cell r="DU794" t="str">
            <v xml:space="preserve"> </v>
          </cell>
          <cell r="DV794" t="str">
            <v xml:space="preserve"> </v>
          </cell>
        </row>
        <row r="795">
          <cell r="DE795">
            <v>6169</v>
          </cell>
          <cell r="DF795" t="str">
            <v>301 CENTRE ST</v>
          </cell>
          <cell r="DG795" t="str">
            <v>HANNA</v>
          </cell>
          <cell r="DH795" t="str">
            <v>Alberta</v>
          </cell>
          <cell r="DI795" t="str">
            <v>T0J1P0</v>
          </cell>
          <cell r="DJ795">
            <v>42369</v>
          </cell>
          <cell r="DK795" t="str">
            <v>Randene Graumann</v>
          </cell>
          <cell r="DL795">
            <v>4038546003</v>
          </cell>
          <cell r="DM795" t="e">
            <v>#N/A</v>
          </cell>
          <cell r="DN795" t="e">
            <v>#N/A</v>
          </cell>
          <cell r="DR795" t="str">
            <v>301 CENTRE ST HANNA Alberta T0J1P0</v>
          </cell>
          <cell r="DS795" t="str">
            <v>301CENTRESTHANNAAlbertaT0J1P0</v>
          </cell>
          <cell r="DT795" t="str">
            <v xml:space="preserve"> </v>
          </cell>
          <cell r="DU795" t="str">
            <v xml:space="preserve"> </v>
          </cell>
          <cell r="DV795" t="str">
            <v xml:space="preserve"> </v>
          </cell>
        </row>
        <row r="796">
          <cell r="DE796">
            <v>6177</v>
          </cell>
          <cell r="DF796" t="str">
            <v>502 MAIN ST E-PO BOX 940</v>
          </cell>
          <cell r="DG796" t="str">
            <v>SWAN RIVER</v>
          </cell>
          <cell r="DH796" t="str">
            <v>Manitoba</v>
          </cell>
          <cell r="DI796" t="str">
            <v>R0L1Z0</v>
          </cell>
          <cell r="DJ796">
            <v>42369</v>
          </cell>
          <cell r="DK796" t="str">
            <v>Joseph Synk</v>
          </cell>
          <cell r="DL796">
            <v>2047347103</v>
          </cell>
          <cell r="DM796" t="str">
            <v>Shasta Scott</v>
          </cell>
          <cell r="DN796">
            <v>2047347105</v>
          </cell>
          <cell r="DR796" t="str">
            <v>502 MAIN ST E-PO BOX 940 SWAN RIVER Manitoba R0L1Z0</v>
          </cell>
          <cell r="DS796" t="str">
            <v>502MAINSTE-POBOX940SWANRIVERManitobaR0L1Z0</v>
          </cell>
          <cell r="DT796" t="str">
            <v xml:space="preserve"> </v>
          </cell>
          <cell r="DU796" t="str">
            <v xml:space="preserve"> </v>
          </cell>
          <cell r="DV796" t="str">
            <v xml:space="preserve"> </v>
          </cell>
        </row>
        <row r="797">
          <cell r="DE797">
            <v>6278</v>
          </cell>
          <cell r="DF797" t="str">
            <v>801 15TH ST E-SUITE 735</v>
          </cell>
          <cell r="DG797" t="str">
            <v>PRINCE ALBERT</v>
          </cell>
          <cell r="DH797" t="str">
            <v>Saskatchewan</v>
          </cell>
          <cell r="DI797" t="str">
            <v>S6V0C7</v>
          </cell>
          <cell r="DJ797">
            <v>42369</v>
          </cell>
          <cell r="DK797" t="str">
            <v>Shaun Hay</v>
          </cell>
          <cell r="DL797">
            <v>3069535729</v>
          </cell>
          <cell r="DM797" t="str">
            <v>Neil Twyver</v>
          </cell>
          <cell r="DN797">
            <v>3069535704</v>
          </cell>
          <cell r="DR797" t="str">
            <v>801 15TH ST E-SUITE 735 PRINCE ALBERT Saskatchewan S6V0C7</v>
          </cell>
          <cell r="DS797" t="str">
            <v>80115THSTE-SUITE735PRINCEALBERTSaskatchewanS6V0C7</v>
          </cell>
          <cell r="DT797" t="str">
            <v xml:space="preserve"> </v>
          </cell>
          <cell r="DU797" t="str">
            <v xml:space="preserve"> </v>
          </cell>
          <cell r="DV797" t="str">
            <v xml:space="preserve"> </v>
          </cell>
        </row>
        <row r="798">
          <cell r="DE798">
            <v>6279</v>
          </cell>
          <cell r="DF798" t="str">
            <v>5117 49TH ST</v>
          </cell>
          <cell r="DG798" t="str">
            <v>HIGH PRAIRIE</v>
          </cell>
          <cell r="DH798" t="str">
            <v>Alberta</v>
          </cell>
          <cell r="DI798" t="str">
            <v>T0G1E0</v>
          </cell>
          <cell r="DJ798">
            <v>42369</v>
          </cell>
          <cell r="DK798" t="str">
            <v>Simon Tremblay</v>
          </cell>
          <cell r="DL798">
            <v>7805236152</v>
          </cell>
          <cell r="DM798" t="e">
            <v>#N/A</v>
          </cell>
          <cell r="DN798" t="e">
            <v>#N/A</v>
          </cell>
          <cell r="DR798" t="str">
            <v>5117 49TH ST HIGH PRAIRIE Alberta T0G1E0</v>
          </cell>
          <cell r="DS798" t="str">
            <v>511749THSTHIGHPRAIRIEAlbertaT0G1E0</v>
          </cell>
          <cell r="DT798" t="str">
            <v xml:space="preserve"> </v>
          </cell>
          <cell r="DU798" t="str">
            <v xml:space="preserve"> </v>
          </cell>
          <cell r="DV798" t="str">
            <v xml:space="preserve"> </v>
          </cell>
        </row>
        <row r="799">
          <cell r="DE799">
            <v>6397</v>
          </cell>
          <cell r="DF799" t="str">
            <v>229 7TH AVE S-PO BOX 1750</v>
          </cell>
          <cell r="DG799" t="str">
            <v>VIRDEN</v>
          </cell>
          <cell r="DH799" t="str">
            <v>Manitoba</v>
          </cell>
          <cell r="DI799" t="str">
            <v>R0M2C0</v>
          </cell>
          <cell r="DJ799">
            <v>42369</v>
          </cell>
          <cell r="DK799" t="str">
            <v>Glen Grieve</v>
          </cell>
          <cell r="DL799">
            <v>2047484060</v>
          </cell>
          <cell r="DM799" t="e">
            <v>#N/A</v>
          </cell>
          <cell r="DN799" t="e">
            <v>#N/A</v>
          </cell>
          <cell r="DR799" t="str">
            <v>229 7TH AVE S-PO BOX 1750 VIRDEN Manitoba R0M2C0</v>
          </cell>
          <cell r="DS799" t="str">
            <v>2297THAVES-POBOX1750VIRDENManitobaR0M2C0</v>
          </cell>
          <cell r="DT799" t="str">
            <v xml:space="preserve"> </v>
          </cell>
          <cell r="DU799" t="str">
            <v xml:space="preserve"> </v>
          </cell>
          <cell r="DV799" t="str">
            <v xml:space="preserve"> </v>
          </cell>
        </row>
        <row r="800">
          <cell r="DE800">
            <v>6508</v>
          </cell>
          <cell r="DF800" t="str">
            <v>2441 7TH AVE N</v>
          </cell>
          <cell r="DG800" t="str">
            <v>REGINA</v>
          </cell>
          <cell r="DH800" t="str">
            <v>Saskatchewan</v>
          </cell>
          <cell r="DI800" t="str">
            <v>S4R0K4</v>
          </cell>
          <cell r="DJ800">
            <v>42369</v>
          </cell>
          <cell r="DK800" t="str">
            <v>Maureen Strickland</v>
          </cell>
          <cell r="DL800">
            <v>3067802810</v>
          </cell>
          <cell r="DM800" t="str">
            <v>Angela Sculli</v>
          </cell>
          <cell r="DN800">
            <v>3067802858</v>
          </cell>
          <cell r="DR800" t="str">
            <v>2441 7TH AVE N REGINA Saskatchewan S4R0K4</v>
          </cell>
          <cell r="DS800" t="str">
            <v>24417THAVENREGINASaskatchewanS4R0K4</v>
          </cell>
          <cell r="DT800" t="str">
            <v xml:space="preserve"> </v>
          </cell>
          <cell r="DU800" t="str">
            <v xml:space="preserve"> </v>
          </cell>
          <cell r="DV800" t="str">
            <v xml:space="preserve"> </v>
          </cell>
        </row>
        <row r="801">
          <cell r="DE801">
            <v>6527</v>
          </cell>
          <cell r="DF801" t="str">
            <v>4 KAMOTIK ST</v>
          </cell>
          <cell r="DG801" t="str">
            <v>CAMBRIDGE BAY</v>
          </cell>
          <cell r="DH801" t="str">
            <v>Nunavut</v>
          </cell>
          <cell r="DI801" t="str">
            <v>X0B0C0</v>
          </cell>
          <cell r="DJ801">
            <v>42369</v>
          </cell>
          <cell r="DK801" t="str">
            <v>Julie Smillie</v>
          </cell>
          <cell r="DL801">
            <v>8679837905</v>
          </cell>
          <cell r="DM801" t="e">
            <v>#N/A</v>
          </cell>
          <cell r="DN801" t="e">
            <v>#N/A</v>
          </cell>
          <cell r="DR801" t="str">
            <v>4 KAMOTIK ST CAMBRIDGE BAY Nunavut X0B0C0</v>
          </cell>
          <cell r="DS801" t="str">
            <v>4KAMOTIKSTCAMBRIDGEBAYNunavutX0B0C0</v>
          </cell>
          <cell r="DT801" t="str">
            <v xml:space="preserve"> </v>
          </cell>
          <cell r="DU801" t="str">
            <v xml:space="preserve"> </v>
          </cell>
          <cell r="DV801" t="str">
            <v xml:space="preserve"> </v>
          </cell>
        </row>
        <row r="802">
          <cell r="DE802">
            <v>6603</v>
          </cell>
          <cell r="DF802" t="str">
            <v>404 CHARLOTTE ST</v>
          </cell>
          <cell r="DG802" t="str">
            <v>SYDNEY</v>
          </cell>
          <cell r="DH802" t="str">
            <v>Nova Scotia</v>
          </cell>
          <cell r="DI802" t="str">
            <v>B1P1E2</v>
          </cell>
          <cell r="DJ802">
            <v>42369</v>
          </cell>
          <cell r="DK802" t="str">
            <v>Jaime Dawson</v>
          </cell>
          <cell r="DL802">
            <v>9025677460</v>
          </cell>
          <cell r="DM802" t="str">
            <v>Angela Hall</v>
          </cell>
          <cell r="DN802">
            <v>9025677456</v>
          </cell>
          <cell r="DR802" t="str">
            <v>404 CHARLOTTE ST SYDNEY Nova Scotia B1P1E2</v>
          </cell>
          <cell r="DS802" t="str">
            <v>404CHARLOTTESTSYDNEYNovaScotiaB1P1E2</v>
          </cell>
          <cell r="DT802" t="str">
            <v xml:space="preserve"> </v>
          </cell>
          <cell r="DU802" t="str">
            <v xml:space="preserve"> </v>
          </cell>
          <cell r="DV802" t="str">
            <v xml:space="preserve"> </v>
          </cell>
        </row>
        <row r="803">
          <cell r="DE803">
            <v>6609</v>
          </cell>
          <cell r="DF803" t="str">
            <v>874 CARMICHAEL LANE</v>
          </cell>
          <cell r="DG803" t="str">
            <v>HINTON</v>
          </cell>
          <cell r="DH803" t="str">
            <v>Alberta</v>
          </cell>
          <cell r="DI803" t="str">
            <v>T7V1Y6</v>
          </cell>
          <cell r="DJ803">
            <v>42369</v>
          </cell>
          <cell r="DK803" t="str">
            <v>Charlene Stamp</v>
          </cell>
          <cell r="DL803">
            <v>7808658444</v>
          </cell>
          <cell r="DM803" t="str">
            <v>Dorothy Hiitola</v>
          </cell>
          <cell r="DN803">
            <v>7808658439</v>
          </cell>
          <cell r="DR803" t="str">
            <v>874 CARMICHAEL LANE HINTON Alberta T7V1Y6</v>
          </cell>
          <cell r="DS803" t="str">
            <v>874CARMICHAELLANEHINTONAlbertaT7V1Y6</v>
          </cell>
          <cell r="DT803" t="str">
            <v xml:space="preserve"> </v>
          </cell>
          <cell r="DU803" t="str">
            <v xml:space="preserve"> </v>
          </cell>
          <cell r="DV803" t="str">
            <v xml:space="preserve"> </v>
          </cell>
        </row>
        <row r="804">
          <cell r="DE804">
            <v>6718</v>
          </cell>
          <cell r="DF804" t="str">
            <v>3816 ALBERT ST</v>
          </cell>
          <cell r="DG804" t="str">
            <v>REGINA</v>
          </cell>
          <cell r="DH804" t="str">
            <v>Saskatchewan</v>
          </cell>
          <cell r="DI804" t="str">
            <v>S4S3R3</v>
          </cell>
          <cell r="DJ804">
            <v>42369</v>
          </cell>
          <cell r="DK804" t="str">
            <v>Tracey Boxall</v>
          </cell>
          <cell r="DL804">
            <v>3067802690</v>
          </cell>
          <cell r="DM804" t="str">
            <v>Denise Philip</v>
          </cell>
          <cell r="DN804">
            <v>3067802707</v>
          </cell>
          <cell r="DR804" t="str">
            <v>3816 ALBERT ST REGINA Saskatchewan S4S3R3</v>
          </cell>
          <cell r="DS804" t="str">
            <v>3816ALBERTSTREGINASaskatchewanS4S3R3</v>
          </cell>
          <cell r="DT804" t="str">
            <v xml:space="preserve"> </v>
          </cell>
          <cell r="DU804" t="str">
            <v xml:space="preserve"> </v>
          </cell>
          <cell r="DV804" t="str">
            <v xml:space="preserve"> </v>
          </cell>
        </row>
        <row r="805">
          <cell r="DE805">
            <v>6767</v>
          </cell>
          <cell r="DF805" t="str">
            <v>147 4TH ST</v>
          </cell>
          <cell r="DG805" t="str">
            <v>WAWANESA</v>
          </cell>
          <cell r="DH805" t="str">
            <v>Manitoba</v>
          </cell>
          <cell r="DI805" t="str">
            <v>R0K2G0</v>
          </cell>
          <cell r="DJ805">
            <v>42369</v>
          </cell>
          <cell r="DK805" t="e">
            <v>#N/A</v>
          </cell>
          <cell r="DL805" t="e">
            <v>#N/A</v>
          </cell>
          <cell r="DM805" t="e">
            <v>#N/A</v>
          </cell>
          <cell r="DN805" t="e">
            <v>#N/A</v>
          </cell>
          <cell r="DR805" t="str">
            <v>147 4TH ST WAWANESA Manitoba R0K2G0</v>
          </cell>
          <cell r="DS805" t="str">
            <v>1474THSTWAWANESAManitobaR0K2G0</v>
          </cell>
          <cell r="DT805" t="str">
            <v xml:space="preserve"> </v>
          </cell>
          <cell r="DU805" t="str">
            <v xml:space="preserve"> </v>
          </cell>
          <cell r="DV805" t="str">
            <v xml:space="preserve"> </v>
          </cell>
        </row>
        <row r="806">
          <cell r="DE806">
            <v>6768</v>
          </cell>
          <cell r="DF806" t="str">
            <v>2880 2ND AVE W</v>
          </cell>
          <cell r="DG806" t="str">
            <v>PRINCE ALBERT</v>
          </cell>
          <cell r="DH806" t="str">
            <v>Saskatchewan</v>
          </cell>
          <cell r="DI806" t="str">
            <v>S6V5Z4</v>
          </cell>
          <cell r="DJ806">
            <v>42369</v>
          </cell>
          <cell r="DK806" t="e">
            <v>#N/A</v>
          </cell>
          <cell r="DL806" t="e">
            <v>#N/A</v>
          </cell>
          <cell r="DM806" t="e">
            <v>#N/A</v>
          </cell>
          <cell r="DN806" t="e">
            <v>#N/A</v>
          </cell>
          <cell r="DR806" t="str">
            <v>2880 2ND AVE W PRINCE ALBERT Saskatchewan S6V5Z4</v>
          </cell>
          <cell r="DS806" t="str">
            <v>28802NDAVEWPRINCEALBERTSaskatchewanS6V5Z4</v>
          </cell>
          <cell r="DT806" t="str">
            <v xml:space="preserve"> </v>
          </cell>
          <cell r="DU806" t="str">
            <v xml:space="preserve"> </v>
          </cell>
          <cell r="DV806" t="str">
            <v xml:space="preserve"> </v>
          </cell>
        </row>
        <row r="807">
          <cell r="DE807">
            <v>6823</v>
          </cell>
          <cell r="DF807" t="str">
            <v>940 PRINCE ST</v>
          </cell>
          <cell r="DG807" t="str">
            <v>TRURO</v>
          </cell>
          <cell r="DH807" t="str">
            <v>Nova Scotia</v>
          </cell>
          <cell r="DI807" t="str">
            <v>B2N1H5</v>
          </cell>
          <cell r="DJ807">
            <v>42369</v>
          </cell>
          <cell r="DK807" t="str">
            <v>Stephen Gallant</v>
          </cell>
          <cell r="DL807">
            <v>9028975534</v>
          </cell>
          <cell r="DM807" t="str">
            <v>Andrea McNally-Saywood</v>
          </cell>
          <cell r="DN807">
            <v>9028978493</v>
          </cell>
          <cell r="DR807" t="str">
            <v>940 PRINCE ST TRURO Nova Scotia B2N1H5</v>
          </cell>
          <cell r="DS807" t="str">
            <v>940PRINCESTTRURONovaScotiaB2N1H5</v>
          </cell>
          <cell r="DT807" t="str">
            <v xml:space="preserve"> </v>
          </cell>
          <cell r="DU807" t="str">
            <v xml:space="preserve"> </v>
          </cell>
          <cell r="DV807" t="str">
            <v xml:space="preserve"> </v>
          </cell>
        </row>
        <row r="808">
          <cell r="DE808">
            <v>6828</v>
          </cell>
          <cell r="DF808" t="str">
            <v>1246 BROAD ST</v>
          </cell>
          <cell r="DG808" t="str">
            <v>REGINA</v>
          </cell>
          <cell r="DH808" t="str">
            <v>Saskatchewan</v>
          </cell>
          <cell r="DI808" t="str">
            <v>S4R1Y3</v>
          </cell>
          <cell r="DJ808">
            <v>42369</v>
          </cell>
          <cell r="DK808" t="str">
            <v>Linda Huynink</v>
          </cell>
          <cell r="DL808">
            <v>3067802720</v>
          </cell>
          <cell r="DM808" t="str">
            <v>Debbie Holfeld</v>
          </cell>
          <cell r="DN808">
            <v>3067802773</v>
          </cell>
          <cell r="DR808" t="str">
            <v>1246 BROAD ST REGINA Saskatchewan S4R1Y3</v>
          </cell>
          <cell r="DS808" t="str">
            <v>1246BROADSTREGINASaskatchewanS4R1Y3</v>
          </cell>
          <cell r="DT808" t="str">
            <v xml:space="preserve"> </v>
          </cell>
          <cell r="DU808" t="str">
            <v xml:space="preserve"> </v>
          </cell>
          <cell r="DV808" t="str">
            <v xml:space="preserve"> </v>
          </cell>
        </row>
        <row r="809">
          <cell r="DE809">
            <v>6829</v>
          </cell>
          <cell r="DF809" t="str">
            <v>4962 52ND ST</v>
          </cell>
          <cell r="DG809" t="str">
            <v>INNISFAIL</v>
          </cell>
          <cell r="DH809" t="str">
            <v>Alberta</v>
          </cell>
          <cell r="DI809" t="str">
            <v>T4G1S7</v>
          </cell>
          <cell r="DJ809">
            <v>42369</v>
          </cell>
          <cell r="DK809" t="str">
            <v>Kerri Herman</v>
          </cell>
          <cell r="DL809">
            <v>4032277496</v>
          </cell>
          <cell r="DM809" t="str">
            <v>Sonia Plitz</v>
          </cell>
          <cell r="DN809">
            <v>4032277488</v>
          </cell>
          <cell r="DR809" t="str">
            <v>4962 52ND ST INNISFAIL Alberta T4G1S7</v>
          </cell>
          <cell r="DS809" t="str">
            <v>496252NDSTINNISFAILAlbertaT4G1S7</v>
          </cell>
          <cell r="DT809" t="str">
            <v xml:space="preserve"> </v>
          </cell>
          <cell r="DU809" t="str">
            <v xml:space="preserve"> </v>
          </cell>
          <cell r="DV809" t="str">
            <v xml:space="preserve"> </v>
          </cell>
        </row>
        <row r="810">
          <cell r="DE810">
            <v>6862</v>
          </cell>
          <cell r="DF810" t="str">
            <v>7371 HWY #6 , TOBERMORY , ON, N0H 2R0</v>
          </cell>
          <cell r="DG810" t="str">
            <v>TOBERMORY</v>
          </cell>
          <cell r="DH810" t="str">
            <v>ON</v>
          </cell>
          <cell r="DI810" t="str">
            <v>N0H2R0</v>
          </cell>
          <cell r="DJ810">
            <v>42369</v>
          </cell>
          <cell r="DK810" t="e">
            <v>#N/A</v>
          </cell>
          <cell r="DL810" t="e">
            <v>#N/A</v>
          </cell>
          <cell r="DM810" t="e">
            <v>#N/A</v>
          </cell>
          <cell r="DN810" t="e">
            <v>#N/A</v>
          </cell>
          <cell r="DR810" t="str">
            <v>7371 HWY #6 , TOBERMORY , ON, N0H 2R0 TOBERMORY ON N0H2R0</v>
          </cell>
          <cell r="DS810" t="str">
            <v>7371HWY#6,TOBERMORY,ON,N0H2R0TOBERMORYONN0H2R0</v>
          </cell>
          <cell r="DT810" t="str">
            <v xml:space="preserve"> </v>
          </cell>
          <cell r="DU810" t="str">
            <v xml:space="preserve"> </v>
          </cell>
          <cell r="DV810" t="str">
            <v xml:space="preserve"> </v>
          </cell>
        </row>
        <row r="811">
          <cell r="DE811">
            <v>6887</v>
          </cell>
          <cell r="DF811" t="str">
            <v>220 OKINGUTIGIIT BUILDING</v>
          </cell>
          <cell r="DG811" t="str">
            <v>RANKIN INLET</v>
          </cell>
          <cell r="DH811" t="str">
            <v>Northwest Territories</v>
          </cell>
          <cell r="DI811" t="str">
            <v>X0C0G0</v>
          </cell>
          <cell r="DJ811">
            <v>42369</v>
          </cell>
          <cell r="DK811" t="str">
            <v>Stan Anderson</v>
          </cell>
          <cell r="DL811">
            <v>8676455707</v>
          </cell>
          <cell r="DM811" t="e">
            <v>#N/A</v>
          </cell>
          <cell r="DN811" t="e">
            <v>#N/A</v>
          </cell>
          <cell r="DR811" t="str">
            <v>220 OKINGUTIGIIT BUILDING RANKIN INLET Northwest Territories X0C0G0</v>
          </cell>
          <cell r="DS811" t="str">
            <v>220OKINGUTIGIITBUILDINGRANKININLETNorthwestTerritoriesX0C0G0</v>
          </cell>
          <cell r="DT811" t="str">
            <v xml:space="preserve"> </v>
          </cell>
          <cell r="DU811" t="str">
            <v xml:space="preserve"> </v>
          </cell>
          <cell r="DV811" t="str">
            <v xml:space="preserve"> </v>
          </cell>
        </row>
        <row r="812">
          <cell r="DE812">
            <v>7153</v>
          </cell>
          <cell r="DF812" t="str">
            <v>6615 HWY #1</v>
          </cell>
          <cell r="DG812" t="str">
            <v>COLDBROOK</v>
          </cell>
          <cell r="DH812" t="str">
            <v>Nova Scotia</v>
          </cell>
          <cell r="DI812" t="str">
            <v>B4R1B6</v>
          </cell>
          <cell r="DJ812">
            <v>42369</v>
          </cell>
          <cell r="DK812" t="str">
            <v>Shelley Barker</v>
          </cell>
          <cell r="DL812">
            <v>9026793888</v>
          </cell>
          <cell r="DM812" t="e">
            <v>#N/A</v>
          </cell>
          <cell r="DN812" t="e">
            <v>#N/A</v>
          </cell>
          <cell r="DR812" t="str">
            <v>6615 HWY #1 COLDBROOK Nova Scotia B4R1B6</v>
          </cell>
          <cell r="DS812" t="str">
            <v>6615HWY#1COLDBROOKNovaScotiaB4R1B6</v>
          </cell>
          <cell r="DT812" t="str">
            <v xml:space="preserve"> </v>
          </cell>
          <cell r="DU812" t="str">
            <v xml:space="preserve"> </v>
          </cell>
          <cell r="DV812" t="str">
            <v xml:space="preserve"> </v>
          </cell>
        </row>
        <row r="813">
          <cell r="DE813">
            <v>7213</v>
          </cell>
          <cell r="DF813" t="str">
            <v>968 ROUTE #335</v>
          </cell>
          <cell r="DG813" t="str">
            <v>WEST PUBNICO</v>
          </cell>
          <cell r="DH813" t="str">
            <v>Nova Scotia</v>
          </cell>
          <cell r="DI813" t="str">
            <v>B0W3S0</v>
          </cell>
          <cell r="DJ813">
            <v>42369</v>
          </cell>
          <cell r="DK813" t="e">
            <v>#N/A</v>
          </cell>
          <cell r="DL813" t="e">
            <v>#N/A</v>
          </cell>
          <cell r="DM813" t="e">
            <v>#N/A</v>
          </cell>
          <cell r="DN813" t="e">
            <v>#N/A</v>
          </cell>
          <cell r="DR813" t="str">
            <v>968 ROUTE #335 WEST PUBNICO Nova Scotia B0W3S0</v>
          </cell>
          <cell r="DS813" t="str">
            <v>968ROUTE#335WESTPUBNICONovaScotiaB0W3S0</v>
          </cell>
          <cell r="DT813" t="str">
            <v xml:space="preserve"> </v>
          </cell>
          <cell r="DU813" t="str">
            <v xml:space="preserve"> </v>
          </cell>
          <cell r="DV813" t="str">
            <v xml:space="preserve"> </v>
          </cell>
        </row>
        <row r="814">
          <cell r="DE814">
            <v>7218</v>
          </cell>
          <cell r="DF814" t="str">
            <v>950 VICTORIA AVE E</v>
          </cell>
          <cell r="DG814" t="str">
            <v>REGINA</v>
          </cell>
          <cell r="DH814" t="str">
            <v>Saskatchewan</v>
          </cell>
          <cell r="DI814" t="str">
            <v>S4N7A9</v>
          </cell>
          <cell r="DJ814">
            <v>42369</v>
          </cell>
          <cell r="DK814" t="str">
            <v>Glen Geiger</v>
          </cell>
          <cell r="DL814">
            <v>3067802873</v>
          </cell>
          <cell r="DM814" t="str">
            <v>Cathy Bast</v>
          </cell>
          <cell r="DN814">
            <v>3067802222</v>
          </cell>
          <cell r="DR814" t="str">
            <v>950 VICTORIA AVE E REGINA Saskatchewan S4N7A9</v>
          </cell>
          <cell r="DS814" t="str">
            <v>950VICTORIAAVEEREGINASaskatchewanS4N7A9</v>
          </cell>
          <cell r="DT814" t="str">
            <v xml:space="preserve"> </v>
          </cell>
          <cell r="DU814" t="str">
            <v xml:space="preserve"> </v>
          </cell>
          <cell r="DV814" t="str">
            <v xml:space="preserve"> </v>
          </cell>
        </row>
        <row r="815">
          <cell r="DE815">
            <v>7263</v>
          </cell>
          <cell r="DF815" t="str">
            <v>1813 MAIN ST</v>
          </cell>
          <cell r="DG815" t="str">
            <v>WESTVILLE</v>
          </cell>
          <cell r="DH815" t="str">
            <v>Nova Scotia</v>
          </cell>
          <cell r="DI815" t="str">
            <v>B0K2A0</v>
          </cell>
          <cell r="DJ815">
            <v>42369</v>
          </cell>
          <cell r="DK815" t="e">
            <v>#N/A</v>
          </cell>
          <cell r="DL815" t="e">
            <v>#N/A</v>
          </cell>
          <cell r="DM815" t="e">
            <v>#N/A</v>
          </cell>
          <cell r="DN815" t="e">
            <v>#N/A</v>
          </cell>
          <cell r="DR815" t="str">
            <v>1813 MAIN ST WESTVILLE Nova Scotia B0K2A0</v>
          </cell>
          <cell r="DS815" t="str">
            <v>1813MAINSTWESTVILLENovaScotiaB0K2A0</v>
          </cell>
          <cell r="DT815" t="str">
            <v xml:space="preserve"> </v>
          </cell>
          <cell r="DU815" t="str">
            <v xml:space="preserve"> </v>
          </cell>
          <cell r="DV815" t="str">
            <v xml:space="preserve"> </v>
          </cell>
        </row>
        <row r="816">
          <cell r="DE816">
            <v>7268</v>
          </cell>
          <cell r="DF816" t="str">
            <v>213 Main St</v>
          </cell>
          <cell r="DG816" t="str">
            <v>Rosetown</v>
          </cell>
          <cell r="DH816" t="str">
            <v>Saskatchewan</v>
          </cell>
          <cell r="DI816" t="str">
            <v/>
          </cell>
          <cell r="DJ816">
            <v>42369</v>
          </cell>
          <cell r="DK816" t="str">
            <v>Denise Burt</v>
          </cell>
          <cell r="DL816">
            <v>3068825382</v>
          </cell>
          <cell r="DM816" t="e">
            <v>#N/A</v>
          </cell>
          <cell r="DN816" t="e">
            <v>#N/A</v>
          </cell>
          <cell r="DR816" t="str">
            <v xml:space="preserve">213 Main St Rosetown Saskatchewan </v>
          </cell>
          <cell r="DS816" t="str">
            <v>213MainStRosetownSaskatchewan</v>
          </cell>
          <cell r="DT816" t="str">
            <v xml:space="preserve"> </v>
          </cell>
          <cell r="DU816" t="str">
            <v xml:space="preserve"> </v>
          </cell>
          <cell r="DV816" t="str">
            <v xml:space="preserve"> </v>
          </cell>
        </row>
        <row r="817">
          <cell r="DE817">
            <v>7372</v>
          </cell>
          <cell r="DF817" t="str">
            <v>7 King St E</v>
          </cell>
          <cell r="DG817" t="str">
            <v>Forest</v>
          </cell>
          <cell r="DH817" t="str">
            <v>ON</v>
          </cell>
          <cell r="DI817" t="str">
            <v/>
          </cell>
          <cell r="DJ817">
            <v>42369</v>
          </cell>
          <cell r="DK817" t="e">
            <v>#N/A</v>
          </cell>
          <cell r="DL817" t="e">
            <v>#N/A</v>
          </cell>
          <cell r="DM817" t="e">
            <v>#N/A</v>
          </cell>
          <cell r="DN817" t="e">
            <v>#N/A</v>
          </cell>
          <cell r="DR817" t="str">
            <v xml:space="preserve">7 King St E Forest ON </v>
          </cell>
          <cell r="DS817" t="str">
            <v>7KingStEForestON</v>
          </cell>
          <cell r="DT817" t="str">
            <v xml:space="preserve"> </v>
          </cell>
          <cell r="DU817" t="str">
            <v xml:space="preserve"> </v>
          </cell>
          <cell r="DV817" t="str">
            <v xml:space="preserve"> </v>
          </cell>
        </row>
        <row r="818">
          <cell r="DE818">
            <v>7373</v>
          </cell>
          <cell r="DF818" t="str">
            <v>ROUTE #1</v>
          </cell>
          <cell r="DG818" t="str">
            <v>WEYMOUTH</v>
          </cell>
          <cell r="DH818" t="str">
            <v>Nova Scotia</v>
          </cell>
          <cell r="DI818" t="str">
            <v>B0W3T0</v>
          </cell>
          <cell r="DJ818">
            <v>42369</v>
          </cell>
          <cell r="DK818" t="e">
            <v>#N/A</v>
          </cell>
          <cell r="DL818" t="e">
            <v>#N/A</v>
          </cell>
          <cell r="DM818" t="e">
            <v>#N/A</v>
          </cell>
          <cell r="DN818" t="e">
            <v>#N/A</v>
          </cell>
          <cell r="DR818" t="str">
            <v>ROUTE #1 WEYMOUTH Nova Scotia B0W3T0</v>
          </cell>
          <cell r="DS818" t="str">
            <v>ROUTE#1WEYMOUTHNovaScotiaB0W3T0</v>
          </cell>
          <cell r="DT818" t="str">
            <v xml:space="preserve"> </v>
          </cell>
          <cell r="DU818" t="str">
            <v xml:space="preserve"> </v>
          </cell>
          <cell r="DV818" t="str">
            <v xml:space="preserve"> </v>
          </cell>
        </row>
        <row r="819">
          <cell r="DE819">
            <v>7378</v>
          </cell>
          <cell r="DF819" t="str">
            <v>154 1ST AVE S</v>
          </cell>
          <cell r="DG819" t="str">
            <v>SASKATOON</v>
          </cell>
          <cell r="DH819" t="str">
            <v>Saskatchewan</v>
          </cell>
          <cell r="DI819" t="str">
            <v>S7K1K2</v>
          </cell>
          <cell r="DJ819">
            <v>42369</v>
          </cell>
          <cell r="DK819" t="str">
            <v>Cheryl Feader</v>
          </cell>
          <cell r="DL819">
            <v>3069333750</v>
          </cell>
          <cell r="DM819" t="str">
            <v>Heather Wielgoz</v>
          </cell>
          <cell r="DN819">
            <v>3069333460</v>
          </cell>
          <cell r="DR819" t="str">
            <v>154 1ST AVE S SASKATOON Saskatchewan S7K1K2</v>
          </cell>
          <cell r="DS819" t="str">
            <v>1541STAVESSASKATOONSaskatchewanS7K1K2</v>
          </cell>
          <cell r="DT819" t="str">
            <v xml:space="preserve"> </v>
          </cell>
          <cell r="DU819" t="str">
            <v xml:space="preserve"> </v>
          </cell>
          <cell r="DV819" t="str">
            <v xml:space="preserve"> </v>
          </cell>
        </row>
        <row r="820">
          <cell r="DE820">
            <v>7388</v>
          </cell>
          <cell r="DF820" t="str">
            <v>2030 AVENUE C N</v>
          </cell>
          <cell r="DG820" t="str">
            <v>SASKATOON</v>
          </cell>
          <cell r="DH820" t="str">
            <v>Saskatchewan</v>
          </cell>
          <cell r="DI820" t="str">
            <v>S7L1M2</v>
          </cell>
          <cell r="DJ820">
            <v>42369</v>
          </cell>
          <cell r="DK820" t="str">
            <v>Colleen Hill</v>
          </cell>
          <cell r="DL820">
            <v>3069333482</v>
          </cell>
          <cell r="DM820" t="str">
            <v>Sarah Gennrich</v>
          </cell>
          <cell r="DN820">
            <v>3069333527</v>
          </cell>
          <cell r="DR820" t="str">
            <v>2030 AVENUE C N SASKATOON Saskatchewan S7L1M2</v>
          </cell>
          <cell r="DS820" t="str">
            <v>2030AVENUECNSASKATOONSaskatchewanS7L1M2</v>
          </cell>
          <cell r="DT820" t="str">
            <v xml:space="preserve"> </v>
          </cell>
          <cell r="DU820" t="str">
            <v xml:space="preserve"> </v>
          </cell>
          <cell r="DV820" t="str">
            <v xml:space="preserve"> </v>
          </cell>
        </row>
        <row r="821">
          <cell r="DE821">
            <v>7408</v>
          </cell>
          <cell r="DF821" t="str">
            <v>319 Ludlow St.</v>
          </cell>
          <cell r="DG821" t="str">
            <v>SASKATOON</v>
          </cell>
          <cell r="DH821" t="str">
            <v>Saskatchewan</v>
          </cell>
          <cell r="DI821" t="str">
            <v>S7S1N6</v>
          </cell>
          <cell r="DJ821">
            <v>42369</v>
          </cell>
          <cell r="DK821" t="str">
            <v>Diane Serson</v>
          </cell>
          <cell r="DL821">
            <v>3066683863</v>
          </cell>
          <cell r="DM821" t="str">
            <v>Nicole Cook</v>
          </cell>
          <cell r="DN821">
            <v>3069333599</v>
          </cell>
          <cell r="DR821" t="str">
            <v>319 Ludlow St. SASKATOON Saskatchewan S7S1N6</v>
          </cell>
          <cell r="DS821" t="str">
            <v>319LudlowSt.SASKATOONSaskatchewanS7S1N6</v>
          </cell>
          <cell r="DT821" t="str">
            <v xml:space="preserve"> </v>
          </cell>
          <cell r="DU821" t="str">
            <v xml:space="preserve"> </v>
          </cell>
          <cell r="DV821" t="str">
            <v xml:space="preserve"> </v>
          </cell>
        </row>
        <row r="822">
          <cell r="DE822">
            <v>7410</v>
          </cell>
          <cell r="DF822" t="str">
            <v>84 BROADWAY ST E UNIT #1</v>
          </cell>
          <cell r="DG822" t="str">
            <v>Yorkton</v>
          </cell>
          <cell r="DH822" t="str">
            <v>Saskatchewan</v>
          </cell>
          <cell r="DI822" t="str">
            <v>S3N0K9</v>
          </cell>
          <cell r="DJ822">
            <v>42369</v>
          </cell>
          <cell r="DK822" t="e">
            <v>#N/A</v>
          </cell>
          <cell r="DL822" t="e">
            <v>#N/A</v>
          </cell>
          <cell r="DM822" t="e">
            <v>#N/A</v>
          </cell>
          <cell r="DN822" t="e">
            <v>#N/A</v>
          </cell>
          <cell r="DR822" t="str">
            <v>84 BROADWAY ST E UNIT #1 Yorkton Saskatchewan S3N0K9</v>
          </cell>
          <cell r="DS822" t="str">
            <v>84BROADWAYSTEUNIT#1YorktonSaskatchewanS3N0K9</v>
          </cell>
          <cell r="DT822" t="str">
            <v xml:space="preserve"> </v>
          </cell>
          <cell r="DU822" t="str">
            <v xml:space="preserve"> </v>
          </cell>
          <cell r="DV822" t="str">
            <v xml:space="preserve"> </v>
          </cell>
        </row>
        <row r="823">
          <cell r="DE823">
            <v>7418</v>
          </cell>
          <cell r="DF823" t="str">
            <v>123 Lenore Dr</v>
          </cell>
          <cell r="DG823" t="str">
            <v>Saskatoon</v>
          </cell>
          <cell r="DH823" t="str">
            <v>Saskatchewan</v>
          </cell>
          <cell r="DI823" t="str">
            <v/>
          </cell>
          <cell r="DJ823">
            <v>42369</v>
          </cell>
          <cell r="DK823" t="str">
            <v>Dawn Kyle</v>
          </cell>
          <cell r="DL823">
            <v>3069333765</v>
          </cell>
          <cell r="DM823" t="str">
            <v>Jenn LaRonde</v>
          </cell>
          <cell r="DN823">
            <v>3069333773</v>
          </cell>
          <cell r="DR823" t="str">
            <v xml:space="preserve">123 Lenore Dr Saskatoon Saskatchewan </v>
          </cell>
          <cell r="DS823" t="str">
            <v>123LenoreDrSaskatoonSaskatchewan</v>
          </cell>
          <cell r="DT823" t="str">
            <v xml:space="preserve"> </v>
          </cell>
          <cell r="DU823" t="str">
            <v xml:space="preserve"> </v>
          </cell>
          <cell r="DV823" t="str">
            <v xml:space="preserve"> </v>
          </cell>
        </row>
        <row r="824">
          <cell r="DE824">
            <v>7483</v>
          </cell>
          <cell r="DF824" t="str">
            <v>72 VILLAGE RD</v>
          </cell>
          <cell r="DG824" t="str">
            <v>WHYCOCOMAGH</v>
          </cell>
          <cell r="DH824" t="str">
            <v>Nova Scotia</v>
          </cell>
          <cell r="DI824" t="str">
            <v>B0E3M0</v>
          </cell>
          <cell r="DJ824">
            <v>42369</v>
          </cell>
          <cell r="DK824" t="e">
            <v>#N/A</v>
          </cell>
          <cell r="DL824" t="e">
            <v>#N/A</v>
          </cell>
          <cell r="DM824" t="e">
            <v>#N/A</v>
          </cell>
          <cell r="DN824" t="e">
            <v>#N/A</v>
          </cell>
          <cell r="DR824" t="str">
            <v>72 VILLAGE RD WHYCOCOMAGH Nova Scotia B0E3M0</v>
          </cell>
          <cell r="DS824" t="str">
            <v>72VILLAGERDWHYCOCOMAGHNovaScotiaB0E3M0</v>
          </cell>
          <cell r="DT824" t="str">
            <v xml:space="preserve"> </v>
          </cell>
          <cell r="DU824" t="str">
            <v xml:space="preserve"> </v>
          </cell>
          <cell r="DV824" t="str">
            <v xml:space="preserve"> </v>
          </cell>
        </row>
        <row r="825">
          <cell r="DE825">
            <v>7488</v>
          </cell>
          <cell r="DF825" t="str">
            <v>1402 College Dr</v>
          </cell>
          <cell r="DG825" t="str">
            <v>Saskatoon</v>
          </cell>
          <cell r="DH825" t="str">
            <v>Saskatchewan</v>
          </cell>
          <cell r="DI825" t="str">
            <v/>
          </cell>
          <cell r="DJ825">
            <v>42369</v>
          </cell>
          <cell r="DK825" t="str">
            <v>Jeremy Batting</v>
          </cell>
          <cell r="DL825">
            <v>3066683873</v>
          </cell>
          <cell r="DM825" t="str">
            <v>Norma Martin</v>
          </cell>
          <cell r="DN825">
            <v>3066683874</v>
          </cell>
          <cell r="DR825" t="str">
            <v xml:space="preserve">1402 College Dr Saskatoon Saskatchewan </v>
          </cell>
          <cell r="DS825" t="str">
            <v>1402CollegeDrSaskatoonSaskatchewan</v>
          </cell>
          <cell r="DT825" t="str">
            <v xml:space="preserve"> </v>
          </cell>
          <cell r="DU825" t="str">
            <v xml:space="preserve"> </v>
          </cell>
          <cell r="DV825" t="str">
            <v xml:space="preserve"> </v>
          </cell>
        </row>
        <row r="826">
          <cell r="DE826">
            <v>7546</v>
          </cell>
          <cell r="DF826" t="str">
            <v>1159 ALLOY DR</v>
          </cell>
          <cell r="DG826" t="str">
            <v>THUNDER BAY</v>
          </cell>
          <cell r="DH826" t="str">
            <v>ON</v>
          </cell>
          <cell r="DI826" t="str">
            <v>P7B6M8</v>
          </cell>
          <cell r="DJ826">
            <v>42369</v>
          </cell>
          <cell r="DK826" t="e">
            <v>#N/A</v>
          </cell>
          <cell r="DL826" t="e">
            <v>#N/A</v>
          </cell>
          <cell r="DM826" t="e">
            <v>#N/A</v>
          </cell>
          <cell r="DN826" t="e">
            <v>#N/A</v>
          </cell>
          <cell r="DR826" t="str">
            <v>1159 ALLOY DR THUNDER BAY ON P7B6M8</v>
          </cell>
          <cell r="DS826" t="str">
            <v>1159ALLOYDRTHUNDERBAYONP7B6M8</v>
          </cell>
          <cell r="DT826">
            <v>6</v>
          </cell>
          <cell r="DU826" t="str">
            <v xml:space="preserve"> </v>
          </cell>
          <cell r="DV826" t="str">
            <v xml:space="preserve"> </v>
          </cell>
        </row>
        <row r="827">
          <cell r="DE827">
            <v>7593</v>
          </cell>
          <cell r="DF827" t="str">
            <v>111 WATER ST</v>
          </cell>
          <cell r="DG827" t="str">
            <v>Windsor</v>
          </cell>
          <cell r="DH827" t="str">
            <v>Nova Scotia</v>
          </cell>
          <cell r="DI827" t="str">
            <v>B0N2T0</v>
          </cell>
          <cell r="DJ827">
            <v>42369</v>
          </cell>
          <cell r="DK827" t="e">
            <v>#N/A</v>
          </cell>
          <cell r="DL827" t="e">
            <v>#N/A</v>
          </cell>
          <cell r="DM827" t="str">
            <v>James MacDonald</v>
          </cell>
          <cell r="DN827">
            <v>9027986220</v>
          </cell>
          <cell r="DR827" t="str">
            <v>111 WATER ST Windsor Nova Scotia B0N2T0</v>
          </cell>
          <cell r="DS827" t="str">
            <v>111WATERSTWindsorNovaScotiaB0N2T0</v>
          </cell>
          <cell r="DT827" t="str">
            <v xml:space="preserve"> </v>
          </cell>
          <cell r="DU827" t="str">
            <v xml:space="preserve"> </v>
          </cell>
          <cell r="DV827" t="str">
            <v xml:space="preserve"> </v>
          </cell>
        </row>
        <row r="828">
          <cell r="DE828">
            <v>7598</v>
          </cell>
          <cell r="DF828" t="str">
            <v>842 Broadway Ave</v>
          </cell>
          <cell r="DG828" t="str">
            <v>Saskatoon</v>
          </cell>
          <cell r="DH828" t="str">
            <v>Saskatchewan</v>
          </cell>
          <cell r="DI828" t="str">
            <v/>
          </cell>
          <cell r="DJ828">
            <v>42369</v>
          </cell>
          <cell r="DK828" t="str">
            <v>Twyla Thoen</v>
          </cell>
          <cell r="DL828">
            <v>3069333575</v>
          </cell>
          <cell r="DM828" t="str">
            <v>J. Kim Vandenameele</v>
          </cell>
          <cell r="DN828">
            <v>3069333572</v>
          </cell>
          <cell r="DR828" t="str">
            <v xml:space="preserve">842 Broadway Ave Saskatoon Saskatchewan </v>
          </cell>
          <cell r="DS828" t="str">
            <v>842BroadwayAveSaskatoonSaskatchewan</v>
          </cell>
          <cell r="DT828" t="str">
            <v xml:space="preserve"> </v>
          </cell>
          <cell r="DU828" t="str">
            <v xml:space="preserve"> </v>
          </cell>
          <cell r="DV828" t="str">
            <v xml:space="preserve"> </v>
          </cell>
        </row>
        <row r="829">
          <cell r="DE829">
            <v>7661</v>
          </cell>
          <cell r="DF829" t="str">
            <v>100 RUE DU TERMINUS O</v>
          </cell>
          <cell r="DG829" t="str">
            <v>ROUYN NORANDA</v>
          </cell>
          <cell r="DH829" t="str">
            <v>ON</v>
          </cell>
          <cell r="DI829" t="str">
            <v>J9X6H7</v>
          </cell>
          <cell r="DJ829">
            <v>42369</v>
          </cell>
          <cell r="DK829" t="str">
            <v>Marielle Pellerin</v>
          </cell>
          <cell r="DL829">
            <v>8197634035</v>
          </cell>
          <cell r="DM829" t="str">
            <v>Chantale Beaulieu</v>
          </cell>
          <cell r="DN829">
            <v>8197634093</v>
          </cell>
          <cell r="DR829" t="str">
            <v>100 RUE DU TERMINUS O ROUYN NORANDA ON J9X6H7</v>
          </cell>
          <cell r="DS829" t="str">
            <v>100RUEDUTERMINUSOROUYNNORANDAONJ9X6H7</v>
          </cell>
          <cell r="DT829" t="str">
            <v xml:space="preserve"> </v>
          </cell>
          <cell r="DU829" t="str">
            <v xml:space="preserve"> </v>
          </cell>
          <cell r="DV829" t="str">
            <v xml:space="preserve"> </v>
          </cell>
        </row>
        <row r="830">
          <cell r="DE830">
            <v>7703</v>
          </cell>
          <cell r="DF830" t="str">
            <v>437 main street</v>
          </cell>
          <cell r="DG830" t="str">
            <v>WOLFVILLE</v>
          </cell>
          <cell r="DH830" t="str">
            <v>Nova Scotia</v>
          </cell>
          <cell r="DI830" t="str">
            <v>B4P1E1</v>
          </cell>
          <cell r="DJ830">
            <v>42369</v>
          </cell>
          <cell r="DK830" t="str">
            <v>Annette Leblanc</v>
          </cell>
          <cell r="DL830">
            <v>9025426100</v>
          </cell>
          <cell r="DM830" t="str">
            <v>Charlotte Dorey</v>
          </cell>
          <cell r="DN830">
            <v>9025426106</v>
          </cell>
          <cell r="DR830" t="str">
            <v>437 main street WOLFVILLE Nova Scotia B4P1E1</v>
          </cell>
          <cell r="DS830" t="str">
            <v>437mainstreetWOLFVILLENovaScotiaB4P1E1</v>
          </cell>
          <cell r="DT830" t="str">
            <v xml:space="preserve"> </v>
          </cell>
          <cell r="DU830" t="str">
            <v xml:space="preserve"> </v>
          </cell>
          <cell r="DV830" t="str">
            <v xml:space="preserve"> </v>
          </cell>
        </row>
        <row r="831">
          <cell r="DE831">
            <v>7748</v>
          </cell>
          <cell r="DF831" t="str">
            <v>15 WOROBETZ PL</v>
          </cell>
          <cell r="DG831" t="str">
            <v>SASKATOON</v>
          </cell>
          <cell r="DH831" t="str">
            <v>Saskatchewan</v>
          </cell>
          <cell r="DI831" t="str">
            <v>S7L6R4</v>
          </cell>
          <cell r="DJ831">
            <v>42369</v>
          </cell>
          <cell r="DK831" t="str">
            <v>Rob Sajtos</v>
          </cell>
          <cell r="DL831">
            <v>3069333590</v>
          </cell>
          <cell r="DM831" t="str">
            <v>Janice Kripki</v>
          </cell>
          <cell r="DN831">
            <v>3066518223</v>
          </cell>
          <cell r="DR831" t="str">
            <v>15 WOROBETZ PL SASKATOON Saskatchewan S7L6R4</v>
          </cell>
          <cell r="DS831" t="str">
            <v>15WOROBETZPLSASKATOONSaskatchewanS7L6R4</v>
          </cell>
          <cell r="DT831" t="str">
            <v xml:space="preserve"> </v>
          </cell>
          <cell r="DU831" t="str">
            <v xml:space="preserve"> </v>
          </cell>
          <cell r="DV831" t="str">
            <v xml:space="preserve"> </v>
          </cell>
        </row>
        <row r="832">
          <cell r="DE832">
            <v>7758</v>
          </cell>
          <cell r="DF832" t="str">
            <v>2802 8TH ST E</v>
          </cell>
          <cell r="DG832" t="str">
            <v>SASKATOON</v>
          </cell>
          <cell r="DH832" t="str">
            <v>Saskatchewan</v>
          </cell>
          <cell r="DI832" t="str">
            <v>S7H0V9</v>
          </cell>
          <cell r="DJ832">
            <v>42369</v>
          </cell>
          <cell r="DK832" t="str">
            <v>Kathy Richard</v>
          </cell>
          <cell r="DL832">
            <v>3069333623</v>
          </cell>
          <cell r="DM832" t="str">
            <v>Christine Lawson</v>
          </cell>
          <cell r="DN832">
            <v>3069333769</v>
          </cell>
          <cell r="DR832" t="str">
            <v>2802 8TH ST E SASKATOON Saskatchewan S7H0V9</v>
          </cell>
          <cell r="DS832" t="str">
            <v>28028THSTESASKATOONSaskatchewanS7H0V9</v>
          </cell>
          <cell r="DT832" t="str">
            <v xml:space="preserve"> </v>
          </cell>
          <cell r="DU832" t="str">
            <v xml:space="preserve"> </v>
          </cell>
          <cell r="DV832" t="str">
            <v xml:space="preserve"> </v>
          </cell>
        </row>
        <row r="833">
          <cell r="DE833">
            <v>7782</v>
          </cell>
          <cell r="DF833" t="str">
            <v>201 Frederica St W</v>
          </cell>
          <cell r="DG833" t="str">
            <v>Thunder Bay</v>
          </cell>
          <cell r="DH833" t="str">
            <v>ON</v>
          </cell>
          <cell r="DI833" t="str">
            <v/>
          </cell>
          <cell r="DJ833">
            <v>42369</v>
          </cell>
          <cell r="DK833" t="str">
            <v>Ted Marunchak</v>
          </cell>
          <cell r="DL833">
            <v>8074731315</v>
          </cell>
          <cell r="DM833" t="str">
            <v>Kathy Silen</v>
          </cell>
          <cell r="DN833">
            <v>8074731318</v>
          </cell>
          <cell r="DR833" t="str">
            <v xml:space="preserve">201 Frederica St W Thunder Bay ON </v>
          </cell>
          <cell r="DS833" t="str">
            <v>201FredericaStWThunderBayON</v>
          </cell>
          <cell r="DT833" t="str">
            <v xml:space="preserve"> </v>
          </cell>
          <cell r="DU833" t="str">
            <v xml:space="preserve"> </v>
          </cell>
          <cell r="DV833" t="str">
            <v xml:space="preserve"> </v>
          </cell>
        </row>
        <row r="834">
          <cell r="DE834">
            <v>7813</v>
          </cell>
          <cell r="DF834" t="str">
            <v>399 MAIN ST</v>
          </cell>
          <cell r="DG834" t="str">
            <v>YARMOUTH</v>
          </cell>
          <cell r="DH834" t="str">
            <v>Nova Scotia</v>
          </cell>
          <cell r="DI834" t="str">
            <v>B5A1G3</v>
          </cell>
          <cell r="DJ834">
            <v>42369</v>
          </cell>
          <cell r="DK834" t="str">
            <v>Berton Murphy</v>
          </cell>
          <cell r="DL834">
            <v>9027421447</v>
          </cell>
          <cell r="DM834" t="str">
            <v>Bev Keech</v>
          </cell>
          <cell r="DN834">
            <v>9027421474</v>
          </cell>
          <cell r="DR834" t="str">
            <v>399 MAIN ST YARMOUTH Nova Scotia B5A1G3</v>
          </cell>
          <cell r="DS834" t="str">
            <v>399MAINSTYARMOUTHNovaScotiaB5A1G3</v>
          </cell>
          <cell r="DT834" t="str">
            <v xml:space="preserve"> </v>
          </cell>
          <cell r="DU834" t="str">
            <v xml:space="preserve"> </v>
          </cell>
          <cell r="DV834" t="str">
            <v xml:space="preserve"> </v>
          </cell>
        </row>
        <row r="835">
          <cell r="DE835">
            <v>7818</v>
          </cell>
          <cell r="DF835" t="str">
            <v>304 Centre St</v>
          </cell>
          <cell r="DG835" t="str">
            <v>Shaunavon</v>
          </cell>
          <cell r="DH835" t="str">
            <v>Saskatchewan</v>
          </cell>
          <cell r="DI835" t="str">
            <v/>
          </cell>
          <cell r="DJ835">
            <v>42369</v>
          </cell>
          <cell r="DK835" t="str">
            <v>Richard Rapisarda</v>
          </cell>
          <cell r="DL835">
            <v>3064354460</v>
          </cell>
          <cell r="DM835" t="e">
            <v>#N/A</v>
          </cell>
          <cell r="DN835" t="e">
            <v>#N/A</v>
          </cell>
          <cell r="DR835" t="str">
            <v xml:space="preserve">304 Centre St Shaunavon Saskatchewan </v>
          </cell>
          <cell r="DS835" t="str">
            <v>304CentreStShaunavonSaskatchewan</v>
          </cell>
          <cell r="DT835" t="str">
            <v xml:space="preserve"> </v>
          </cell>
          <cell r="DU835" t="str">
            <v xml:space="preserve"> </v>
          </cell>
          <cell r="DV835" t="str">
            <v xml:space="preserve"> </v>
          </cell>
        </row>
        <row r="836">
          <cell r="DE836">
            <v>7862</v>
          </cell>
          <cell r="DF836" t="str">
            <v>204 ELGIN ST</v>
          </cell>
          <cell r="DG836" t="str">
            <v>WHITE RIVER</v>
          </cell>
          <cell r="DH836" t="str">
            <v>ON</v>
          </cell>
          <cell r="DI836" t="str">
            <v>P0M3G0</v>
          </cell>
          <cell r="DJ836">
            <v>42369</v>
          </cell>
          <cell r="DK836" t="e">
            <v>#N/A</v>
          </cell>
          <cell r="DL836" t="e">
            <v>#N/A</v>
          </cell>
          <cell r="DM836" t="e">
            <v>#N/A</v>
          </cell>
          <cell r="DN836" t="e">
            <v>#N/A</v>
          </cell>
          <cell r="DR836" t="str">
            <v>204 ELGIN ST WHITE RIVER ON P0M3G0</v>
          </cell>
          <cell r="DS836" t="str">
            <v>204ELGINSTWHITERIVERONP0M3G0</v>
          </cell>
          <cell r="DT836" t="str">
            <v xml:space="preserve"> </v>
          </cell>
          <cell r="DU836" t="str">
            <v xml:space="preserve"> </v>
          </cell>
          <cell r="DV836" t="str">
            <v xml:space="preserve"> </v>
          </cell>
        </row>
        <row r="837">
          <cell r="DE837">
            <v>7928</v>
          </cell>
          <cell r="DF837" t="str">
            <v>165 Keats St</v>
          </cell>
          <cell r="DG837" t="str">
            <v>Southey</v>
          </cell>
          <cell r="DH837" t="str">
            <v>Saskatchewan</v>
          </cell>
          <cell r="DI837" t="str">
            <v/>
          </cell>
          <cell r="DJ837">
            <v>42369</v>
          </cell>
          <cell r="DK837" t="e">
            <v>#N/A</v>
          </cell>
          <cell r="DL837" t="e">
            <v>#N/A</v>
          </cell>
          <cell r="DM837" t="e">
            <v>#N/A</v>
          </cell>
          <cell r="DN837" t="e">
            <v>#N/A</v>
          </cell>
          <cell r="DR837" t="str">
            <v xml:space="preserve">165 Keats St Southey Saskatchewan </v>
          </cell>
          <cell r="DS837" t="str">
            <v>165KeatsStSoutheySaskatchewan</v>
          </cell>
          <cell r="DT837" t="str">
            <v xml:space="preserve"> </v>
          </cell>
          <cell r="DU837" t="str">
            <v xml:space="preserve"> </v>
          </cell>
          <cell r="DV837" t="str">
            <v xml:space="preserve"> </v>
          </cell>
        </row>
        <row r="838">
          <cell r="DE838">
            <v>7929</v>
          </cell>
          <cell r="DF838" t="str">
            <v>9921 102 ST</v>
          </cell>
          <cell r="DG838" t="str">
            <v>MORINVILLE</v>
          </cell>
          <cell r="DH838" t="str">
            <v>Alberta</v>
          </cell>
          <cell r="DI838" t="str">
            <v>T8R1E7</v>
          </cell>
          <cell r="DJ838">
            <v>42369</v>
          </cell>
          <cell r="DK838" t="str">
            <v>Carmen Dubas</v>
          </cell>
          <cell r="DL838">
            <v>7809391140</v>
          </cell>
          <cell r="DM838" t="str">
            <v>Gisele Bottomley</v>
          </cell>
          <cell r="DN838">
            <v>7809391165</v>
          </cell>
          <cell r="DR838" t="str">
            <v>9921 102 ST MORINVILLE Alberta T8R1E7</v>
          </cell>
          <cell r="DS838" t="str">
            <v>9921102STMORINVILLEAlbertaT8R1E7</v>
          </cell>
          <cell r="DT838" t="str">
            <v xml:space="preserve"> </v>
          </cell>
          <cell r="DU838" t="str">
            <v xml:space="preserve"> </v>
          </cell>
          <cell r="DV838" t="str">
            <v xml:space="preserve"> </v>
          </cell>
        </row>
        <row r="839">
          <cell r="DE839">
            <v>8148</v>
          </cell>
          <cell r="DF839" t="str">
            <v>109 Mountain St</v>
          </cell>
          <cell r="DG839" t="str">
            <v>Strasbourg</v>
          </cell>
          <cell r="DH839" t="str">
            <v>Saskatchewan</v>
          </cell>
          <cell r="DI839" t="str">
            <v/>
          </cell>
          <cell r="DJ839">
            <v>42369</v>
          </cell>
          <cell r="DK839" t="e">
            <v>#N/A</v>
          </cell>
          <cell r="DL839" t="e">
            <v>#N/A</v>
          </cell>
          <cell r="DM839" t="e">
            <v>#N/A</v>
          </cell>
          <cell r="DN839" t="e">
            <v>#N/A</v>
          </cell>
          <cell r="DR839" t="str">
            <v xml:space="preserve">109 Mountain St Strasbourg Saskatchewan </v>
          </cell>
          <cell r="DS839" t="str">
            <v>109MountainStStrasbourgSaskatchewan</v>
          </cell>
          <cell r="DT839" t="str">
            <v xml:space="preserve"> </v>
          </cell>
          <cell r="DU839" t="str">
            <v xml:space="preserve"> </v>
          </cell>
          <cell r="DV839" t="str">
            <v xml:space="preserve"> </v>
          </cell>
        </row>
        <row r="840">
          <cell r="DE840">
            <v>8258</v>
          </cell>
          <cell r="DF840" t="str">
            <v>261 1st Ave Nw</v>
          </cell>
          <cell r="DG840" t="str">
            <v>Swift Current</v>
          </cell>
          <cell r="DH840" t="str">
            <v>Saskatchewan</v>
          </cell>
          <cell r="DI840" t="str">
            <v/>
          </cell>
          <cell r="DJ840">
            <v>42369</v>
          </cell>
          <cell r="DK840" t="str">
            <v>Tyler Weinrauch</v>
          </cell>
          <cell r="DL840">
            <v>3067784109</v>
          </cell>
          <cell r="DM840" t="str">
            <v>Denise Giesbrecht</v>
          </cell>
          <cell r="DN840">
            <v>3067784124</v>
          </cell>
          <cell r="DR840" t="str">
            <v xml:space="preserve">261 1st Ave Nw Swift Current Saskatchewan </v>
          </cell>
          <cell r="DS840" t="str">
            <v>2611stAveNwSwiftCurrentSaskatchewan</v>
          </cell>
          <cell r="DT840" t="str">
            <v xml:space="preserve"> </v>
          </cell>
          <cell r="DU840" t="str">
            <v xml:space="preserve"> </v>
          </cell>
          <cell r="DV840" t="str">
            <v xml:space="preserve"> </v>
          </cell>
        </row>
        <row r="841">
          <cell r="DE841">
            <v>8288</v>
          </cell>
          <cell r="DF841" t="str">
            <v>1102 100th St</v>
          </cell>
          <cell r="DG841" t="str">
            <v>Tisdale</v>
          </cell>
          <cell r="DH841" t="str">
            <v>Saskatchewan</v>
          </cell>
          <cell r="DI841" t="str">
            <v/>
          </cell>
          <cell r="DJ841">
            <v>42369</v>
          </cell>
          <cell r="DK841" t="str">
            <v>Tyrel Frisky</v>
          </cell>
          <cell r="DL841">
            <v>3068736215</v>
          </cell>
          <cell r="DM841" t="e">
            <v>#N/A</v>
          </cell>
          <cell r="DN841" t="e">
            <v>#N/A</v>
          </cell>
          <cell r="DR841" t="str">
            <v xml:space="preserve">1102 100th St Tisdale Saskatchewan </v>
          </cell>
          <cell r="DS841" t="str">
            <v>1102100thStTisdaleSaskatchewan</v>
          </cell>
          <cell r="DT841" t="str">
            <v xml:space="preserve"> </v>
          </cell>
          <cell r="DU841" t="str">
            <v xml:space="preserve"> </v>
          </cell>
          <cell r="DV841" t="str">
            <v xml:space="preserve"> </v>
          </cell>
        </row>
        <row r="842">
          <cell r="DE842">
            <v>8291</v>
          </cell>
          <cell r="DF842" t="str">
            <v>440 Rue Brochu</v>
          </cell>
          <cell r="DG842" t="str">
            <v>Sept-Iles</v>
          </cell>
          <cell r="DH842" t="str">
            <v>ON</v>
          </cell>
          <cell r="DI842" t="str">
            <v/>
          </cell>
          <cell r="DJ842">
            <v>42369</v>
          </cell>
          <cell r="DK842" t="str">
            <v>Mylene Beaudin</v>
          </cell>
          <cell r="DL842" t="str">
            <v xml:space="preserve">            </v>
          </cell>
          <cell r="DM842" t="str">
            <v>Liliana Predoiu</v>
          </cell>
          <cell r="DN842">
            <v>4189629582</v>
          </cell>
          <cell r="DR842" t="str">
            <v xml:space="preserve">440 Rue Brochu Sept-Iles ON </v>
          </cell>
          <cell r="DS842" t="str">
            <v>440RueBrochuSept-IlesON</v>
          </cell>
          <cell r="DT842" t="str">
            <v xml:space="preserve"> </v>
          </cell>
          <cell r="DU842" t="str">
            <v xml:space="preserve"> </v>
          </cell>
          <cell r="DV842" t="str">
            <v xml:space="preserve"> </v>
          </cell>
        </row>
        <row r="843">
          <cell r="DE843">
            <v>8391</v>
          </cell>
          <cell r="DF843" t="str">
            <v>341 Main Street</v>
          </cell>
          <cell r="DG843" t="str">
            <v>SHAWVILLE</v>
          </cell>
          <cell r="DH843" t="str">
            <v>ON</v>
          </cell>
          <cell r="DI843" t="str">
            <v>J0X2Y0</v>
          </cell>
          <cell r="DJ843">
            <v>42369</v>
          </cell>
          <cell r="DK843" t="str">
            <v>Linda Laliberte</v>
          </cell>
          <cell r="DL843">
            <v>8196477027</v>
          </cell>
          <cell r="DM843" t="e">
            <v>#N/A</v>
          </cell>
          <cell r="DN843" t="e">
            <v>#N/A</v>
          </cell>
          <cell r="DR843" t="str">
            <v>341 Main Street SHAWVILLE ON J0X2Y0</v>
          </cell>
          <cell r="DS843" t="str">
            <v>341MainStreetSHAWVILLEONJ0X2Y0</v>
          </cell>
          <cell r="DT843" t="str">
            <v xml:space="preserve"> </v>
          </cell>
          <cell r="DU843" t="str">
            <v xml:space="preserve"> </v>
          </cell>
          <cell r="DV843" t="str">
            <v xml:space="preserve"> </v>
          </cell>
        </row>
        <row r="844">
          <cell r="DE844">
            <v>8479</v>
          </cell>
          <cell r="DF844" t="str">
            <v>9921 100TH ST</v>
          </cell>
          <cell r="DG844" t="str">
            <v>SEXSMITH</v>
          </cell>
          <cell r="DH844" t="str">
            <v>Alberta</v>
          </cell>
          <cell r="DI844" t="str">
            <v>T0H3C0</v>
          </cell>
          <cell r="DJ844">
            <v>42369</v>
          </cell>
          <cell r="DK844" t="e">
            <v>#N/A</v>
          </cell>
          <cell r="DL844" t="e">
            <v>#N/A</v>
          </cell>
          <cell r="DM844" t="e">
            <v>#N/A</v>
          </cell>
          <cell r="DN844" t="e">
            <v>#N/A</v>
          </cell>
          <cell r="DR844" t="str">
            <v>9921 100TH ST SEXSMITH Alberta T0H3C0</v>
          </cell>
          <cell r="DS844" t="str">
            <v>9921100THSTSEXSMITHAlbertaT0H3C0</v>
          </cell>
          <cell r="DT844" t="str">
            <v xml:space="preserve"> </v>
          </cell>
          <cell r="DU844" t="str">
            <v xml:space="preserve"> </v>
          </cell>
          <cell r="DV844" t="str">
            <v xml:space="preserve"> </v>
          </cell>
        </row>
        <row r="845">
          <cell r="DE845">
            <v>8538</v>
          </cell>
          <cell r="DF845" t="str">
            <v>105 MAIN ST</v>
          </cell>
          <cell r="DG845" t="str">
            <v>WADENA</v>
          </cell>
          <cell r="DH845" t="str">
            <v>Saskatchewan</v>
          </cell>
          <cell r="DI845" t="str">
            <v>S0A4J0</v>
          </cell>
          <cell r="DJ845">
            <v>42369</v>
          </cell>
          <cell r="DK845" t="str">
            <v>Maria Leach</v>
          </cell>
          <cell r="DL845">
            <v>3063385553</v>
          </cell>
          <cell r="DM845" t="e">
            <v>#N/A</v>
          </cell>
          <cell r="DN845" t="e">
            <v>#N/A</v>
          </cell>
          <cell r="DR845" t="str">
            <v>105 MAIN ST WADENA Saskatchewan S0A4J0</v>
          </cell>
          <cell r="DS845" t="str">
            <v>105MAINSTWADENASaskatchewanS0A4J0</v>
          </cell>
          <cell r="DT845" t="str">
            <v xml:space="preserve"> </v>
          </cell>
          <cell r="DU845" t="str">
            <v xml:space="preserve"> </v>
          </cell>
          <cell r="DV845" t="str">
            <v xml:space="preserve"> </v>
          </cell>
        </row>
        <row r="846">
          <cell r="DE846">
            <v>8698</v>
          </cell>
          <cell r="DF846" t="str">
            <v>202 Main St</v>
          </cell>
          <cell r="DG846" t="str">
            <v>Watrous</v>
          </cell>
          <cell r="DH846" t="str">
            <v>Saskatchewan</v>
          </cell>
          <cell r="DI846" t="str">
            <v/>
          </cell>
          <cell r="DJ846">
            <v>42369</v>
          </cell>
          <cell r="DK846" t="str">
            <v>Margo Masich</v>
          </cell>
          <cell r="DL846">
            <v>3069468783</v>
          </cell>
          <cell r="DM846" t="e">
            <v>#N/A</v>
          </cell>
          <cell r="DN846" t="e">
            <v>#N/A</v>
          </cell>
          <cell r="DR846" t="str">
            <v xml:space="preserve">202 Main St Watrous Saskatchewan </v>
          </cell>
          <cell r="DS846" t="str">
            <v>202MainStWatrousSaskatchewan</v>
          </cell>
          <cell r="DT846" t="str">
            <v xml:space="preserve"> </v>
          </cell>
          <cell r="DU846" t="str">
            <v xml:space="preserve"> </v>
          </cell>
          <cell r="DV846" t="str">
            <v xml:space="preserve"> </v>
          </cell>
        </row>
        <row r="847">
          <cell r="DE847">
            <v>8699</v>
          </cell>
          <cell r="DF847" t="str">
            <v>4601 50TH ST</v>
          </cell>
          <cell r="DG847" t="str">
            <v>SPIRIT RIVER</v>
          </cell>
          <cell r="DH847" t="str">
            <v>Alberta</v>
          </cell>
          <cell r="DI847" t="str">
            <v>T0H3G0</v>
          </cell>
          <cell r="DJ847">
            <v>42369</v>
          </cell>
          <cell r="DK847" t="str">
            <v>Tammy Albrecht</v>
          </cell>
          <cell r="DL847">
            <v>7808647082</v>
          </cell>
          <cell r="DM847" t="e">
            <v>#N/A</v>
          </cell>
          <cell r="DN847" t="e">
            <v>#N/A</v>
          </cell>
          <cell r="DR847" t="str">
            <v>4601 50TH ST SPIRIT RIVER Alberta T0H3G0</v>
          </cell>
          <cell r="DS847" t="str">
            <v>460150THSTSPIRITRIVERAlbertaT0H3G0</v>
          </cell>
          <cell r="DT847" t="str">
            <v xml:space="preserve"> </v>
          </cell>
          <cell r="DU847" t="str">
            <v xml:space="preserve"> </v>
          </cell>
          <cell r="DV847" t="str">
            <v xml:space="preserve"> </v>
          </cell>
        </row>
        <row r="848">
          <cell r="DE848">
            <v>8720</v>
          </cell>
          <cell r="DF848" t="str">
            <v>75 COWICHAN LAKE RD</v>
          </cell>
          <cell r="DG848" t="str">
            <v>LAKE COWICHAN</v>
          </cell>
          <cell r="DH848" t="str">
            <v>British Columbia</v>
          </cell>
          <cell r="DI848" t="str">
            <v>V0R2G0</v>
          </cell>
          <cell r="DJ848">
            <v>42369</v>
          </cell>
          <cell r="DK848" t="str">
            <v>Meghan Major</v>
          </cell>
          <cell r="DL848">
            <v>2507497303</v>
          </cell>
          <cell r="DM848" t="e">
            <v>#N/A</v>
          </cell>
          <cell r="DN848" t="e">
            <v>#N/A</v>
          </cell>
          <cell r="DR848" t="str">
            <v>75 COWICHAN LAKE RD LAKE COWICHAN British Columbia V0R2G0</v>
          </cell>
          <cell r="DS848" t="str">
            <v>75COWICHANLAKERDLAKECOWICHANBritishColumbiaV0R2G0</v>
          </cell>
          <cell r="DT848" t="str">
            <v xml:space="preserve"> </v>
          </cell>
          <cell r="DU848" t="str">
            <v xml:space="preserve"> </v>
          </cell>
          <cell r="DV848" t="str">
            <v xml:space="preserve"> </v>
          </cell>
        </row>
        <row r="849">
          <cell r="DE849">
            <v>8755</v>
          </cell>
          <cell r="DF849" t="str">
            <v>5853 Rochdale Blvd</v>
          </cell>
          <cell r="DG849" t="str">
            <v>REGINA</v>
          </cell>
          <cell r="DH849" t="str">
            <v>Saskatchewan</v>
          </cell>
          <cell r="DI849" t="str">
            <v>S4X4K8</v>
          </cell>
          <cell r="DJ849">
            <v>42369</v>
          </cell>
          <cell r="DK849" t="str">
            <v>Cristal Wirth</v>
          </cell>
          <cell r="DL849">
            <v>3067802384</v>
          </cell>
          <cell r="DM849" t="e">
            <v>#N/A</v>
          </cell>
          <cell r="DN849" t="e">
            <v>#N/A</v>
          </cell>
          <cell r="DR849" t="str">
            <v>5853 Rochdale Blvd REGINA Saskatchewan S4X4K8</v>
          </cell>
          <cell r="DS849" t="str">
            <v>5853RochdaleBlvdREGINASaskatchewanS4X4K8</v>
          </cell>
          <cell r="DT849" t="str">
            <v xml:space="preserve"> </v>
          </cell>
          <cell r="DU849" t="str">
            <v xml:space="preserve"> </v>
          </cell>
          <cell r="DV849" t="str">
            <v xml:space="preserve"> </v>
          </cell>
        </row>
        <row r="850">
          <cell r="DE850">
            <v>8808</v>
          </cell>
          <cell r="DF850" t="str">
            <v>107 Main St</v>
          </cell>
          <cell r="DG850" t="str">
            <v>Wawota</v>
          </cell>
          <cell r="DH850" t="str">
            <v>Saskatchewan</v>
          </cell>
          <cell r="DI850" t="str">
            <v>S0G5A0</v>
          </cell>
          <cell r="DJ850">
            <v>42369</v>
          </cell>
          <cell r="DK850" t="e">
            <v>#N/A</v>
          </cell>
          <cell r="DL850" t="e">
            <v>#N/A</v>
          </cell>
          <cell r="DM850" t="e">
            <v>#N/A</v>
          </cell>
          <cell r="DN850" t="e">
            <v>#N/A</v>
          </cell>
          <cell r="DR850" t="str">
            <v>107 Main St Wawota Saskatchewan S0G5A0</v>
          </cell>
          <cell r="DS850" t="str">
            <v>107MainStWawotaSaskatchewanS0G5A0</v>
          </cell>
          <cell r="DT850" t="str">
            <v xml:space="preserve"> </v>
          </cell>
          <cell r="DU850" t="str">
            <v xml:space="preserve"> </v>
          </cell>
          <cell r="DV850" t="str">
            <v xml:space="preserve"> </v>
          </cell>
        </row>
        <row r="851">
          <cell r="DE851">
            <v>8851</v>
          </cell>
          <cell r="DF851" t="str">
            <v>689 3RD AVE</v>
          </cell>
          <cell r="DG851" t="str">
            <v>VAL-DOR</v>
          </cell>
          <cell r="DH851" t="str">
            <v>ON</v>
          </cell>
          <cell r="DI851" t="str">
            <v>J9P1S7</v>
          </cell>
          <cell r="DJ851">
            <v>42369</v>
          </cell>
          <cell r="DK851" t="str">
            <v>Shirley Laflamme</v>
          </cell>
          <cell r="DL851">
            <v>8198244157</v>
          </cell>
          <cell r="DM851" t="str">
            <v>Andree Fleury</v>
          </cell>
          <cell r="DN851">
            <v>8198242063</v>
          </cell>
          <cell r="DR851" t="str">
            <v>689 3RD AVE VAL-DOR ON J9P1S7</v>
          </cell>
          <cell r="DS851" t="str">
            <v>6893RDAVEVAL-DORONJ9P1S7</v>
          </cell>
          <cell r="DT851" t="str">
            <v xml:space="preserve"> </v>
          </cell>
          <cell r="DU851" t="str">
            <v xml:space="preserve"> </v>
          </cell>
          <cell r="DV851" t="str">
            <v xml:space="preserve"> </v>
          </cell>
        </row>
        <row r="852">
          <cell r="DE852">
            <v>8918</v>
          </cell>
          <cell r="DF852" t="str">
            <v>220 Souris Ave</v>
          </cell>
          <cell r="DG852" t="str">
            <v>Weyburn</v>
          </cell>
          <cell r="DH852" t="str">
            <v>Saskatchewan</v>
          </cell>
          <cell r="DI852" t="str">
            <v/>
          </cell>
          <cell r="DJ852">
            <v>42369</v>
          </cell>
          <cell r="DK852" t="str">
            <v>Rodney Gill</v>
          </cell>
          <cell r="DL852">
            <v>3068483906</v>
          </cell>
          <cell r="DM852" t="str">
            <v>Taesha Housden</v>
          </cell>
          <cell r="DN852">
            <v>3068483934</v>
          </cell>
          <cell r="DR852" t="str">
            <v xml:space="preserve">220 Souris Ave Weyburn Saskatchewan </v>
          </cell>
          <cell r="DS852" t="str">
            <v>220SourisAveWeyburnSaskatchewan</v>
          </cell>
          <cell r="DT852" t="str">
            <v xml:space="preserve"> </v>
          </cell>
          <cell r="DU852" t="str">
            <v xml:space="preserve"> </v>
          </cell>
          <cell r="DV852" t="str">
            <v xml:space="preserve"> </v>
          </cell>
        </row>
        <row r="853">
          <cell r="DE853">
            <v>9003</v>
          </cell>
          <cell r="DF853" t="str">
            <v>1314 TOPSAIL RD</v>
          </cell>
          <cell r="DG853" t="str">
            <v>PARADISE</v>
          </cell>
          <cell r="DH853" t="str">
            <v>Newfoundland</v>
          </cell>
          <cell r="DI853" t="str">
            <v>A1L1n9</v>
          </cell>
          <cell r="DJ853">
            <v>42369</v>
          </cell>
          <cell r="DK853" t="str">
            <v>Stephen Dawson</v>
          </cell>
          <cell r="DL853">
            <v>7097825680</v>
          </cell>
          <cell r="DM853" t="str">
            <v>Glenda Gosse</v>
          </cell>
          <cell r="DN853">
            <v>7097825682</v>
          </cell>
          <cell r="DR853" t="str">
            <v>1314 TOPSAIL RD PARADISE Newfoundland A1L1n9</v>
          </cell>
          <cell r="DS853" t="str">
            <v>1314TOPSAILRDPARADISENewfoundlandA1L1n9</v>
          </cell>
          <cell r="DT853" t="str">
            <v xml:space="preserve"> </v>
          </cell>
          <cell r="DU853" t="str">
            <v xml:space="preserve"> </v>
          </cell>
          <cell r="DV853" t="str">
            <v xml:space="preserve"> </v>
          </cell>
        </row>
        <row r="854">
          <cell r="DE854">
            <v>9028</v>
          </cell>
          <cell r="DF854" t="str">
            <v>114 2nd Ave E</v>
          </cell>
          <cell r="DG854" t="str">
            <v>Wilkie</v>
          </cell>
          <cell r="DH854" t="str">
            <v>Saskatchewan</v>
          </cell>
          <cell r="DI854" t="str">
            <v/>
          </cell>
          <cell r="DJ854">
            <v>42369</v>
          </cell>
          <cell r="DK854" t="e">
            <v>#N/A</v>
          </cell>
          <cell r="DL854" t="e">
            <v>#N/A</v>
          </cell>
          <cell r="DM854" t="e">
            <v>#N/A</v>
          </cell>
          <cell r="DN854" t="e">
            <v>#N/A</v>
          </cell>
          <cell r="DR854" t="str">
            <v xml:space="preserve">114 2nd Ave E Wilkie Saskatchewan </v>
          </cell>
          <cell r="DS854" t="str">
            <v>1142ndAveEWilkieSaskatchewan</v>
          </cell>
          <cell r="DT854" t="str">
            <v xml:space="preserve"> </v>
          </cell>
          <cell r="DU854" t="str">
            <v xml:space="preserve"> </v>
          </cell>
          <cell r="DV854" t="str">
            <v xml:space="preserve"> </v>
          </cell>
        </row>
        <row r="855">
          <cell r="DE855">
            <v>9103</v>
          </cell>
          <cell r="DF855" t="str">
            <v>66 WEST ST</v>
          </cell>
          <cell r="DG855" t="str">
            <v>CORNER BROOK</v>
          </cell>
          <cell r="DH855" t="str">
            <v>Newfoundland</v>
          </cell>
          <cell r="DI855" t="str">
            <v>A2H2Z3</v>
          </cell>
          <cell r="DJ855">
            <v>42369</v>
          </cell>
          <cell r="DK855" t="e">
            <v>#N/A</v>
          </cell>
          <cell r="DL855" t="e">
            <v>#N/A</v>
          </cell>
          <cell r="DM855" t="str">
            <v>Stephanie Hedderson</v>
          </cell>
          <cell r="DN855">
            <v>7096394003</v>
          </cell>
          <cell r="DR855" t="str">
            <v>66 WEST ST CORNER BROOK Newfoundland A2H2Z3</v>
          </cell>
          <cell r="DS855" t="str">
            <v>66WESTSTCORNERBROOKNewfoundlandA2H2Z3</v>
          </cell>
          <cell r="DT855" t="str">
            <v xml:space="preserve"> </v>
          </cell>
          <cell r="DU855" t="str">
            <v xml:space="preserve"> </v>
          </cell>
          <cell r="DV855" t="str">
            <v xml:space="preserve"> </v>
          </cell>
        </row>
        <row r="856">
          <cell r="DE856">
            <v>9138</v>
          </cell>
          <cell r="DF856" t="str">
            <v>133 RAILWAY AVE</v>
          </cell>
          <cell r="DG856" t="str">
            <v>WINDTHORST</v>
          </cell>
          <cell r="DH856" t="str">
            <v>Saskatchewan</v>
          </cell>
          <cell r="DI856" t="str">
            <v>S0G5G0</v>
          </cell>
          <cell r="DJ856">
            <v>42369</v>
          </cell>
          <cell r="DK856" t="e">
            <v>#N/A</v>
          </cell>
          <cell r="DL856" t="e">
            <v>#N/A</v>
          </cell>
          <cell r="DM856" t="e">
            <v>#N/A</v>
          </cell>
          <cell r="DN856" t="e">
            <v>#N/A</v>
          </cell>
          <cell r="DR856" t="str">
            <v>133 RAILWAY AVE WINDTHORST Saskatchewan S0G5G0</v>
          </cell>
          <cell r="DS856" t="str">
            <v>133RAILWAYAVEWINDTHORSTSaskatchewanS0G5G0</v>
          </cell>
          <cell r="DT856" t="str">
            <v xml:space="preserve"> </v>
          </cell>
          <cell r="DU856" t="str">
            <v xml:space="preserve"> </v>
          </cell>
          <cell r="DV856" t="str">
            <v xml:space="preserve"> </v>
          </cell>
        </row>
        <row r="857">
          <cell r="DE857">
            <v>9153</v>
          </cell>
          <cell r="DF857" t="str">
            <v>78 ELIZABETH DR</v>
          </cell>
          <cell r="DG857" t="str">
            <v>GANDER</v>
          </cell>
          <cell r="DH857" t="str">
            <v>Newfoundland</v>
          </cell>
          <cell r="DI857" t="str">
            <v>A1V1J8</v>
          </cell>
          <cell r="DJ857">
            <v>42369</v>
          </cell>
          <cell r="DK857" t="str">
            <v>Lisa Abbott</v>
          </cell>
          <cell r="DL857">
            <v>7092561602</v>
          </cell>
          <cell r="DM857" t="e">
            <v>#N/A</v>
          </cell>
          <cell r="DN857" t="e">
            <v>#N/A</v>
          </cell>
          <cell r="DR857" t="str">
            <v>78 ELIZABETH DR GANDER Newfoundland A1V1J8</v>
          </cell>
          <cell r="DS857" t="str">
            <v>78ELIZABETHDRGANDERNewfoundlandA1V1J8</v>
          </cell>
          <cell r="DT857" t="str">
            <v xml:space="preserve"> </v>
          </cell>
          <cell r="DU857" t="str">
            <v xml:space="preserve"> </v>
          </cell>
          <cell r="DV857" t="str">
            <v xml:space="preserve"> </v>
          </cell>
        </row>
        <row r="858">
          <cell r="DE858">
            <v>9203</v>
          </cell>
          <cell r="DF858" t="str">
            <v>19 CROMER AVE</v>
          </cell>
          <cell r="DG858" t="str">
            <v>GRAND FALLS/WINDSOR</v>
          </cell>
          <cell r="DH858" t="str">
            <v>Newfoundland</v>
          </cell>
          <cell r="DI858" t="str">
            <v>A2A2K5</v>
          </cell>
          <cell r="DJ858">
            <v>42369</v>
          </cell>
          <cell r="DK858" t="str">
            <v>Ashley MacDonald</v>
          </cell>
          <cell r="DL858">
            <v>7094898758</v>
          </cell>
          <cell r="DM858" t="e">
            <v>#N/A</v>
          </cell>
          <cell r="DN858" t="e">
            <v>#N/A</v>
          </cell>
          <cell r="DR858" t="str">
            <v>19 CROMER AVE GRAND FALLS/WINDSOR Newfoundland A2A2K5</v>
          </cell>
          <cell r="DS858" t="str">
            <v>19CROMERAVEGRANDFALLS/WINDSORNewfoundlandA2A2K5</v>
          </cell>
          <cell r="DT858" t="str">
            <v xml:space="preserve"> </v>
          </cell>
          <cell r="DU858" t="str">
            <v xml:space="preserve"> </v>
          </cell>
          <cell r="DV858" t="str">
            <v xml:space="preserve"> </v>
          </cell>
        </row>
        <row r="859">
          <cell r="DE859">
            <v>9243</v>
          </cell>
          <cell r="DF859" t="str">
            <v>45 COMMONWEALTH AVE</v>
          </cell>
          <cell r="DG859" t="str">
            <v>Mount Pearl</v>
          </cell>
          <cell r="DH859" t="str">
            <v>Newfoundland</v>
          </cell>
          <cell r="DI859" t="str">
            <v>A1N1W7</v>
          </cell>
          <cell r="DJ859">
            <v>42369</v>
          </cell>
          <cell r="DK859" t="str">
            <v>Karen Hollahan</v>
          </cell>
          <cell r="DL859">
            <v>7095764199</v>
          </cell>
          <cell r="DM859" t="str">
            <v>Lois Fowler</v>
          </cell>
          <cell r="DN859">
            <v>7097588641</v>
          </cell>
          <cell r="DR859" t="str">
            <v>45 COMMONWEALTH AVE Mount Pearl Newfoundland A1N1W7</v>
          </cell>
          <cell r="DS859" t="str">
            <v>45COMMONWEALTHAVEMountPearlNewfoundlandA1N1W7</v>
          </cell>
          <cell r="DT859" t="str">
            <v xml:space="preserve"> </v>
          </cell>
          <cell r="DU859" t="str">
            <v xml:space="preserve"> </v>
          </cell>
          <cell r="DV859" t="str">
            <v xml:space="preserve"> </v>
          </cell>
        </row>
        <row r="860">
          <cell r="DE860">
            <v>9248</v>
          </cell>
          <cell r="DF860" t="str">
            <v>78 BROADWAY ST E</v>
          </cell>
          <cell r="DG860" t="str">
            <v>YORKTON</v>
          </cell>
          <cell r="DH860" t="str">
            <v>Saskatchewan</v>
          </cell>
          <cell r="DI860" t="str">
            <v>S3N0K9</v>
          </cell>
          <cell r="DJ860">
            <v>42369</v>
          </cell>
          <cell r="DK860" t="str">
            <v>Gillian Potter</v>
          </cell>
          <cell r="DL860">
            <v>3067863235</v>
          </cell>
          <cell r="DM860" t="str">
            <v>Denee Rivett</v>
          </cell>
          <cell r="DN860">
            <v>3067863201</v>
          </cell>
          <cell r="DR860" t="str">
            <v>78 BROADWAY ST E YORKTON Saskatchewan S3N0K9</v>
          </cell>
          <cell r="DS860" t="str">
            <v>78BROADWAYSTEYORKTONSaskatchewanS3N0K9</v>
          </cell>
          <cell r="DT860" t="str">
            <v xml:space="preserve"> </v>
          </cell>
          <cell r="DU860" t="str">
            <v xml:space="preserve"> </v>
          </cell>
          <cell r="DV860" t="str">
            <v xml:space="preserve"> </v>
          </cell>
        </row>
        <row r="861">
          <cell r="DE861">
            <v>9249</v>
          </cell>
          <cell r="DF861" t="str">
            <v>501 MAIN ST</v>
          </cell>
          <cell r="DG861" t="str">
            <v>THREE HILLS</v>
          </cell>
          <cell r="DH861" t="str">
            <v>Alberta</v>
          </cell>
          <cell r="DI861" t="str">
            <v>T0M2A0</v>
          </cell>
          <cell r="DJ861">
            <v>42369</v>
          </cell>
          <cell r="DK861" t="str">
            <v>Marnie Graham</v>
          </cell>
          <cell r="DL861">
            <v>4034438900</v>
          </cell>
          <cell r="DM861" t="e">
            <v>#N/A</v>
          </cell>
          <cell r="DN861" t="e">
            <v>#N/A</v>
          </cell>
          <cell r="DR861" t="str">
            <v>501 MAIN ST THREE HILLS Alberta T0M2A0</v>
          </cell>
          <cell r="DS861" t="str">
            <v>501MAINSTTHREEHILLSAlbertaT0M2A0</v>
          </cell>
          <cell r="DT861" t="str">
            <v xml:space="preserve"> </v>
          </cell>
          <cell r="DU861" t="str">
            <v xml:space="preserve"> </v>
          </cell>
          <cell r="DV861" t="str">
            <v xml:space="preserve"> </v>
          </cell>
        </row>
        <row r="862">
          <cell r="DE862">
            <v>9253</v>
          </cell>
          <cell r="DF862" t="str">
            <v>230-236 MAIN ROAD</v>
          </cell>
          <cell r="DG862" t="str">
            <v>HEARTS CONTENT</v>
          </cell>
          <cell r="DH862" t="str">
            <v>Newfoundland</v>
          </cell>
          <cell r="DI862" t="str">
            <v>A0B1Z0</v>
          </cell>
          <cell r="DJ862">
            <v>42369</v>
          </cell>
          <cell r="DK862" t="e">
            <v>#N/A</v>
          </cell>
          <cell r="DL862" t="e">
            <v>#N/A</v>
          </cell>
          <cell r="DM862" t="e">
            <v>#N/A</v>
          </cell>
          <cell r="DN862" t="e">
            <v>#N/A</v>
          </cell>
          <cell r="DR862" t="str">
            <v>230-236 MAIN ROAD HEARTS CONTENT Newfoundland A0B1Z0</v>
          </cell>
          <cell r="DS862" t="str">
            <v>230-236MAINROADHEARTSCONTENTNewfoundlandA0B1Z0</v>
          </cell>
          <cell r="DT862" t="str">
            <v xml:space="preserve"> </v>
          </cell>
          <cell r="DU862" t="str">
            <v xml:space="preserve"> </v>
          </cell>
          <cell r="DV862" t="str">
            <v xml:space="preserve"> </v>
          </cell>
        </row>
        <row r="863">
          <cell r="DE863">
            <v>9303</v>
          </cell>
          <cell r="DF863" t="str">
            <v>396 CONCEPTION BAY HWY-ROUTE 60</v>
          </cell>
          <cell r="DG863" t="str">
            <v>HOLYROOD</v>
          </cell>
          <cell r="DH863" t="str">
            <v>Newfoundland</v>
          </cell>
          <cell r="DI863" t="str">
            <v>A0A2R0</v>
          </cell>
          <cell r="DJ863">
            <v>42369</v>
          </cell>
          <cell r="DK863" t="str">
            <v>Lena Phillips</v>
          </cell>
          <cell r="DL863">
            <v>7092291233</v>
          </cell>
          <cell r="DM863" t="e">
            <v>#N/A</v>
          </cell>
          <cell r="DN863" t="e">
            <v>#N/A</v>
          </cell>
          <cell r="DR863" t="str">
            <v>396 CONCEPTION BAY HWY-ROUTE 60 HOLYROOD Newfoundland A0A2R0</v>
          </cell>
          <cell r="DS863" t="str">
            <v>396CONCEPTIONBAYHWY-ROUTE60HOLYROODNewfoundlandA0A2R0</v>
          </cell>
          <cell r="DT863" t="str">
            <v xml:space="preserve"> </v>
          </cell>
          <cell r="DU863" t="str">
            <v xml:space="preserve"> </v>
          </cell>
          <cell r="DV863" t="str">
            <v xml:space="preserve"> </v>
          </cell>
        </row>
        <row r="864">
          <cell r="DE864">
            <v>9353</v>
          </cell>
          <cell r="DF864" t="str">
            <v>91 Conception Bay Hwy</v>
          </cell>
          <cell r="DG864" t="str">
            <v>Conception Bay South</v>
          </cell>
          <cell r="DH864" t="str">
            <v>Newfoundland</v>
          </cell>
          <cell r="DI864" t="str">
            <v>A1N3A3</v>
          </cell>
          <cell r="DJ864">
            <v>42369</v>
          </cell>
          <cell r="DK864" t="str">
            <v>Celia Brennan</v>
          </cell>
          <cell r="DL864">
            <v>7098347823</v>
          </cell>
          <cell r="DM864" t="str">
            <v>Pamela House</v>
          </cell>
          <cell r="DN864">
            <v>7098346158</v>
          </cell>
          <cell r="DR864" t="str">
            <v>91 Conception Bay Hwy Conception Bay South Newfoundland A1N3A3</v>
          </cell>
          <cell r="DS864" t="str">
            <v>91ConceptionBayHwyConceptionBaySouthNewfoundlandA1N3A3</v>
          </cell>
          <cell r="DT864" t="str">
            <v xml:space="preserve"> </v>
          </cell>
          <cell r="DU864" t="str">
            <v xml:space="preserve"> </v>
          </cell>
          <cell r="DV864" t="str">
            <v xml:space="preserve"> </v>
          </cell>
        </row>
        <row r="865">
          <cell r="DE865">
            <v>9359</v>
          </cell>
          <cell r="DF865" t="str">
            <v>104 MAIN ST</v>
          </cell>
          <cell r="DG865" t="str">
            <v>TURNER VALLEY</v>
          </cell>
          <cell r="DH865" t="str">
            <v>Alberta</v>
          </cell>
          <cell r="DI865" t="str">
            <v>T0L2A0</v>
          </cell>
          <cell r="DJ865">
            <v>42369</v>
          </cell>
          <cell r="DK865" t="str">
            <v>Kathy Gallant</v>
          </cell>
          <cell r="DL865">
            <v>4035036141</v>
          </cell>
          <cell r="DM865" t="e">
            <v>#N/A</v>
          </cell>
          <cell r="DN865" t="e">
            <v>#N/A</v>
          </cell>
          <cell r="DR865" t="str">
            <v>104 MAIN ST TURNER VALLEY Alberta T0L2A0</v>
          </cell>
          <cell r="DS865" t="str">
            <v>104MAINSTTURNERVALLEYAlbertaT0L2A0</v>
          </cell>
          <cell r="DT865" t="str">
            <v xml:space="preserve"> </v>
          </cell>
          <cell r="DU865" t="str">
            <v xml:space="preserve"> </v>
          </cell>
          <cell r="DV865" t="str">
            <v xml:space="preserve"> </v>
          </cell>
        </row>
        <row r="866">
          <cell r="DE866">
            <v>9389</v>
          </cell>
          <cell r="DF866" t="str">
            <v>401 10TH ST</v>
          </cell>
          <cell r="DG866" t="str">
            <v>WAINWRIGHT</v>
          </cell>
          <cell r="DH866" t="str">
            <v>Alberta</v>
          </cell>
          <cell r="DI866" t="str">
            <v>T9W1N9</v>
          </cell>
          <cell r="DJ866">
            <v>42369</v>
          </cell>
          <cell r="DK866" t="str">
            <v>Tracy Martineau</v>
          </cell>
          <cell r="DL866">
            <v>7808427762</v>
          </cell>
          <cell r="DM866" t="e">
            <v>#N/A</v>
          </cell>
          <cell r="DN866" t="e">
            <v>#N/A</v>
          </cell>
          <cell r="DR866" t="str">
            <v>401 10TH ST WAINWRIGHT Alberta T9W1N9</v>
          </cell>
          <cell r="DS866" t="str">
            <v>40110THSTWAINWRIGHTAlbertaT9W1N9</v>
          </cell>
          <cell r="DT866" t="str">
            <v xml:space="preserve"> </v>
          </cell>
          <cell r="DU866" t="str">
            <v xml:space="preserve"> </v>
          </cell>
          <cell r="DV866" t="str">
            <v xml:space="preserve"> </v>
          </cell>
        </row>
        <row r="867">
          <cell r="DE867">
            <v>9403</v>
          </cell>
          <cell r="DF867" t="str">
            <v>61 BLOCKHOUSE ROAD</v>
          </cell>
          <cell r="DG867" t="str">
            <v>Placentia</v>
          </cell>
          <cell r="DH867" t="str">
            <v>Newfoundland</v>
          </cell>
          <cell r="DI867" t="str">
            <v>A0B2Y0</v>
          </cell>
          <cell r="DJ867">
            <v>42369</v>
          </cell>
          <cell r="DK867" t="str">
            <v>Kay Smith</v>
          </cell>
          <cell r="DL867">
            <v>7092270062</v>
          </cell>
          <cell r="DM867" t="str">
            <v>Michelle Healey</v>
          </cell>
          <cell r="DN867">
            <v>7092270063</v>
          </cell>
          <cell r="DR867" t="str">
            <v>61 BLOCKHOUSE ROAD Placentia Newfoundland A0B2Y0</v>
          </cell>
          <cell r="DS867" t="str">
            <v>61BLOCKHOUSEROADPlacentiaNewfoundlandA0B2Y0</v>
          </cell>
          <cell r="DT867" t="str">
            <v xml:space="preserve"> </v>
          </cell>
          <cell r="DU867" t="str">
            <v xml:space="preserve"> </v>
          </cell>
          <cell r="DV867" t="str">
            <v xml:space="preserve"> </v>
          </cell>
        </row>
        <row r="868">
          <cell r="DE868">
            <v>9453</v>
          </cell>
          <cell r="DF868" t="str">
            <v>226 WATER ST</v>
          </cell>
          <cell r="DG868" t="str">
            <v>ST JOHNS</v>
          </cell>
          <cell r="DH868" t="str">
            <v>Newfoundland</v>
          </cell>
          <cell r="DI868" t="str">
            <v>A1C1A9</v>
          </cell>
          <cell r="DJ868">
            <v>42369</v>
          </cell>
          <cell r="DK868" t="str">
            <v>David Works</v>
          </cell>
          <cell r="DL868">
            <v>7095764754</v>
          </cell>
          <cell r="DM868" t="str">
            <v>Geraldine Peyton</v>
          </cell>
          <cell r="DN868">
            <v>7095764767</v>
          </cell>
          <cell r="DR868" t="str">
            <v>226 WATER ST ST JOHNS Newfoundland A1C1A9</v>
          </cell>
          <cell r="DS868" t="str">
            <v>226WATERSTSTJOHNSNewfoundlandA1C1A9</v>
          </cell>
          <cell r="DT868" t="str">
            <v xml:space="preserve"> </v>
          </cell>
          <cell r="DU868" t="str">
            <v xml:space="preserve"> </v>
          </cell>
          <cell r="DV868" t="str">
            <v xml:space="preserve"> </v>
          </cell>
        </row>
        <row r="869">
          <cell r="DE869">
            <v>9503</v>
          </cell>
          <cell r="DF869" t="str">
            <v>65 ELIZABETH AVE</v>
          </cell>
          <cell r="DG869" t="str">
            <v>ST. JOHN'S</v>
          </cell>
          <cell r="DH869" t="str">
            <v>Newfoundland</v>
          </cell>
          <cell r="DI869" t="str">
            <v>A1A1W8</v>
          </cell>
          <cell r="DJ869">
            <v>42369</v>
          </cell>
          <cell r="DK869" t="str">
            <v>Ursula Hann</v>
          </cell>
          <cell r="DL869">
            <v>7095764571</v>
          </cell>
          <cell r="DM869" t="str">
            <v>Joanne Stevenson</v>
          </cell>
          <cell r="DN869">
            <v>7095764645</v>
          </cell>
          <cell r="DR869" t="str">
            <v>65 ELIZABETH AVE ST. JOHN'S Newfoundland A1A1W8</v>
          </cell>
          <cell r="DS869" t="str">
            <v>65ELIZABETHAVEST.JOHN'SNewfoundlandA1A1W8</v>
          </cell>
          <cell r="DT869" t="str">
            <v xml:space="preserve"> </v>
          </cell>
          <cell r="DU869" t="str">
            <v xml:space="preserve"> </v>
          </cell>
          <cell r="DV869" t="str">
            <v xml:space="preserve"> </v>
          </cell>
        </row>
        <row r="870">
          <cell r="DE870">
            <v>9563</v>
          </cell>
          <cell r="DF870" t="str">
            <v>1296 TORBAY RD</v>
          </cell>
          <cell r="DG870" t="str">
            <v>TORBAY</v>
          </cell>
          <cell r="DH870" t="str">
            <v>Newfoundland</v>
          </cell>
          <cell r="DI870" t="str">
            <v>A1K1K5</v>
          </cell>
          <cell r="DJ870">
            <v>42369</v>
          </cell>
          <cell r="DK870" t="e">
            <v>#N/A</v>
          </cell>
          <cell r="DL870" t="e">
            <v>#N/A</v>
          </cell>
          <cell r="DM870" t="e">
            <v>#N/A</v>
          </cell>
          <cell r="DN870" t="e">
            <v>#N/A</v>
          </cell>
          <cell r="DR870" t="str">
            <v>1296 TORBAY RD TORBAY Newfoundland A1K1K5</v>
          </cell>
          <cell r="DS870" t="str">
            <v>1296TORBAYRDTORBAYNewfoundlandA1K1K5</v>
          </cell>
          <cell r="DT870" t="str">
            <v xml:space="preserve"> </v>
          </cell>
          <cell r="DU870" t="str">
            <v xml:space="preserve"> </v>
          </cell>
          <cell r="DV870" t="str">
            <v xml:space="preserve"> </v>
          </cell>
        </row>
        <row r="871">
          <cell r="DE871">
            <v>9573</v>
          </cell>
          <cell r="DF871" t="str">
            <v>337 FRESHWATER RD-PO BOX 8277</v>
          </cell>
          <cell r="DG871" t="str">
            <v>ST JOHNS</v>
          </cell>
          <cell r="DH871" t="str">
            <v>Newfoundland</v>
          </cell>
          <cell r="DI871" t="str">
            <v>A1B3N4</v>
          </cell>
          <cell r="DJ871">
            <v>42369</v>
          </cell>
          <cell r="DK871" t="str">
            <v>Jodi Pritchard</v>
          </cell>
          <cell r="DL871">
            <v>7095764263</v>
          </cell>
          <cell r="DM871" t="str">
            <v>Catherine Estabrooks</v>
          </cell>
          <cell r="DN871">
            <v>7097588622</v>
          </cell>
          <cell r="DR871" t="str">
            <v>337 FRESHWATER RD-PO BOX 8277 ST JOHNS Newfoundland A1B3N4</v>
          </cell>
          <cell r="DS871" t="str">
            <v>337FRESHWATERRD-POBOX8277STJOHNSNewfoundlandA1B3N4</v>
          </cell>
          <cell r="DT871" t="str">
            <v xml:space="preserve"> </v>
          </cell>
          <cell r="DU871" t="str">
            <v xml:space="preserve"> </v>
          </cell>
          <cell r="DV871" t="str">
            <v xml:space="preserve"> </v>
          </cell>
        </row>
        <row r="872">
          <cell r="DE872">
            <v>9603</v>
          </cell>
          <cell r="DF872" t="str">
            <v>664 TOPSAIL RD</v>
          </cell>
          <cell r="DG872" t="str">
            <v>ST. JOHN'S</v>
          </cell>
          <cell r="DH872" t="str">
            <v>Newfoundland</v>
          </cell>
          <cell r="DI872" t="str">
            <v>A1E2E2</v>
          </cell>
          <cell r="DJ872">
            <v>42369</v>
          </cell>
          <cell r="DK872" t="str">
            <v>Trudy Tobin</v>
          </cell>
          <cell r="DL872">
            <v>7095764207</v>
          </cell>
          <cell r="DM872" t="e">
            <v>#N/A</v>
          </cell>
          <cell r="DN872" t="e">
            <v>#N/A</v>
          </cell>
          <cell r="DR872" t="str">
            <v>664 TOPSAIL RD ST. JOHN'S Newfoundland A1E2E2</v>
          </cell>
          <cell r="DS872" t="str">
            <v>664TOPSAILRDST.JOHN'SNewfoundlandA1E2E2</v>
          </cell>
          <cell r="DT872" t="str">
            <v xml:space="preserve"> </v>
          </cell>
          <cell r="DU872" t="str">
            <v xml:space="preserve"> </v>
          </cell>
          <cell r="DV872" t="str">
            <v xml:space="preserve"> </v>
          </cell>
        </row>
        <row r="873">
          <cell r="DE873">
            <v>9703</v>
          </cell>
          <cell r="DF873" t="str">
            <v>73 MAIN ST</v>
          </cell>
          <cell r="DG873" t="str">
            <v>STEPHENVILLE</v>
          </cell>
          <cell r="DH873" t="str">
            <v>Newfoundland</v>
          </cell>
          <cell r="DI873" t="str">
            <v>A2N1H9</v>
          </cell>
          <cell r="DJ873">
            <v>42369</v>
          </cell>
          <cell r="DK873" t="str">
            <v>Phyllis Hapgood</v>
          </cell>
          <cell r="DL873">
            <v>7096438303</v>
          </cell>
          <cell r="DM873" t="str">
            <v>Michelle Cochrane</v>
          </cell>
          <cell r="DN873">
            <v>7096438307</v>
          </cell>
          <cell r="DR873" t="str">
            <v>73 MAIN ST STEPHENVILLE Newfoundland A2N1H9</v>
          </cell>
          <cell r="DS873" t="str">
            <v>73MAINSTSTEPHENVILLENewfoundlandA2N1H9</v>
          </cell>
          <cell r="DT873" t="str">
            <v xml:space="preserve"> </v>
          </cell>
          <cell r="DU873" t="str">
            <v xml:space="preserve"> </v>
          </cell>
          <cell r="DV873" t="str">
            <v xml:space="preserve"> </v>
          </cell>
        </row>
        <row r="874">
          <cell r="DE874">
            <v>9753</v>
          </cell>
          <cell r="DF874" t="str">
            <v>17 WEST ST</v>
          </cell>
          <cell r="DG874" t="str">
            <v>Trinity</v>
          </cell>
          <cell r="DH874" t="str">
            <v>Newfoundland</v>
          </cell>
          <cell r="DI874" t="str">
            <v>A0C2S0</v>
          </cell>
          <cell r="DJ874">
            <v>42369</v>
          </cell>
          <cell r="DK874" t="e">
            <v>#N/A</v>
          </cell>
          <cell r="DL874" t="e">
            <v>#N/A</v>
          </cell>
          <cell r="DM874" t="e">
            <v>#N/A</v>
          </cell>
          <cell r="DN874" t="e">
            <v>#N/A</v>
          </cell>
          <cell r="DR874" t="str">
            <v>17 WEST ST Trinity Newfoundland A0C2S0</v>
          </cell>
          <cell r="DS874" t="str">
            <v>17WESTSTTrinityNewfoundlandA0C2S0</v>
          </cell>
          <cell r="DT874" t="str">
            <v xml:space="preserve"> </v>
          </cell>
          <cell r="DU874" t="str">
            <v xml:space="preserve"> </v>
          </cell>
          <cell r="DV874" t="str">
            <v xml:space="preserve"> </v>
          </cell>
        </row>
        <row r="875">
          <cell r="DE875">
            <v>9801</v>
          </cell>
          <cell r="DF875" t="str">
            <v>36 GRENFELL ST</v>
          </cell>
          <cell r="DG875" t="str">
            <v>HAPPY VALLEY GOOSE BAY</v>
          </cell>
          <cell r="DH875" t="str">
            <v>Newfoundland</v>
          </cell>
          <cell r="DI875" t="str">
            <v>A0P1E0</v>
          </cell>
          <cell r="DJ875">
            <v>42369</v>
          </cell>
          <cell r="DK875" t="str">
            <v>Jay Fawcett</v>
          </cell>
          <cell r="DL875">
            <v>7098966543</v>
          </cell>
          <cell r="DM875" t="str">
            <v>Sandra Hann</v>
          </cell>
          <cell r="DN875">
            <v>7098966544</v>
          </cell>
          <cell r="DR875" t="str">
            <v>36 GRENFELL ST HAPPY VALLEY GOOSE BAY Newfoundland A0P1E0</v>
          </cell>
          <cell r="DS875" t="str">
            <v>36GRENFELLSTHAPPYVALLEYGOOSEBAYNewfoundlandA0P1E0</v>
          </cell>
          <cell r="DT875" t="str">
            <v xml:space="preserve"> </v>
          </cell>
          <cell r="DU875" t="str">
            <v xml:space="preserve"> </v>
          </cell>
          <cell r="DV875" t="str">
            <v xml:space="preserve"> </v>
          </cell>
        </row>
        <row r="876">
          <cell r="DE876">
            <v>9851</v>
          </cell>
          <cell r="DF876" t="str">
            <v>IGLUVUT BUILDING #922</v>
          </cell>
          <cell r="DG876" t="str">
            <v>IQALUIT</v>
          </cell>
          <cell r="DH876" t="str">
            <v>Northwest Territories</v>
          </cell>
          <cell r="DI876" t="str">
            <v>X0A0H0</v>
          </cell>
          <cell r="DJ876">
            <v>42369</v>
          </cell>
          <cell r="DK876" t="str">
            <v>Catherine Lightfoot</v>
          </cell>
          <cell r="DL876">
            <v>8679798702</v>
          </cell>
          <cell r="DM876" t="str">
            <v>Donna Hussey</v>
          </cell>
          <cell r="DN876">
            <v>8679798715</v>
          </cell>
          <cell r="DR876" t="str">
            <v>IGLUVUT BUILDING #922 IQALUIT Northwest Territories X0A0H0</v>
          </cell>
          <cell r="DS876" t="str">
            <v>IGLUVUTBUILDING#922IQALUITNorthwestTerritoriesX0A0H0</v>
          </cell>
          <cell r="DT876" t="str">
            <v xml:space="preserve"> </v>
          </cell>
          <cell r="DU876" t="str">
            <v xml:space="preserve"> </v>
          </cell>
          <cell r="DV876" t="str">
            <v xml:space="preserve"> </v>
          </cell>
        </row>
        <row r="877">
          <cell r="DE877">
            <v>9859</v>
          </cell>
          <cell r="DF877" t="str">
            <v>77 Woodland Dr</v>
          </cell>
          <cell r="DG877" t="str">
            <v>Hay River</v>
          </cell>
          <cell r="DH877" t="str">
            <v>Northwest Territories</v>
          </cell>
          <cell r="DI877" t="str">
            <v/>
          </cell>
          <cell r="DJ877">
            <v>42369</v>
          </cell>
          <cell r="DK877" t="str">
            <v>Mark Huntley</v>
          </cell>
          <cell r="DL877">
            <v>8678749401</v>
          </cell>
          <cell r="DM877" t="str">
            <v>Lynn Readman</v>
          </cell>
          <cell r="DN877">
            <v>8678749400</v>
          </cell>
          <cell r="DR877" t="str">
            <v xml:space="preserve">77 Woodland Dr Hay River Northwest Territories </v>
          </cell>
          <cell r="DS877" t="str">
            <v>77WoodlandDrHayRiverNorthwestTerritories</v>
          </cell>
          <cell r="DT877" t="str">
            <v xml:space="preserve"> </v>
          </cell>
          <cell r="DU877" t="str">
            <v xml:space="preserve"> </v>
          </cell>
          <cell r="DV877" t="str">
            <v xml:space="preserve"> </v>
          </cell>
        </row>
        <row r="878">
          <cell r="DE878">
            <v>9879</v>
          </cell>
          <cell r="DF878" t="str">
            <v>4920 52nd St</v>
          </cell>
          <cell r="DG878" t="str">
            <v>Yellowknife</v>
          </cell>
          <cell r="DH878" t="str">
            <v>Northwest Territories</v>
          </cell>
          <cell r="DI878" t="str">
            <v/>
          </cell>
          <cell r="DJ878">
            <v>42369</v>
          </cell>
          <cell r="DK878" t="str">
            <v>Yanik D'Aigle</v>
          </cell>
          <cell r="DL878">
            <v>8677665201</v>
          </cell>
          <cell r="DM878" t="str">
            <v>Rachel Taylor</v>
          </cell>
          <cell r="DN878">
            <v>8677665202</v>
          </cell>
          <cell r="DR878" t="str">
            <v xml:space="preserve">4920 52nd St Yellowknife Northwest Territories </v>
          </cell>
          <cell r="DS878" t="str">
            <v>492052ndStYellowknifeNorthwestTerritories</v>
          </cell>
          <cell r="DT878" t="str">
            <v xml:space="preserve"> </v>
          </cell>
          <cell r="DU878" t="str">
            <v xml:space="preserve"> </v>
          </cell>
          <cell r="DV878" t="str">
            <v xml:space="preserve"> </v>
          </cell>
        </row>
        <row r="879">
          <cell r="DE879">
            <v>9902</v>
          </cell>
          <cell r="DF879" t="str">
            <v>705 CENTRAL AVE</v>
          </cell>
          <cell r="DG879" t="str">
            <v>SASKATOON</v>
          </cell>
          <cell r="DH879" t="str">
            <v>Saskatchewan</v>
          </cell>
          <cell r="DI879" t="str">
            <v>S7N2S4</v>
          </cell>
          <cell r="DJ879">
            <v>42369</v>
          </cell>
          <cell r="DK879" t="e">
            <v>#N/A</v>
          </cell>
          <cell r="DL879" t="e">
            <v>#N/A</v>
          </cell>
          <cell r="DM879" t="e">
            <v>#N/A</v>
          </cell>
          <cell r="DN879" t="e">
            <v>#N/A</v>
          </cell>
          <cell r="DR879" t="str">
            <v>705 CENTRAL AVE SASKATOON Saskatchewan S7N2S4</v>
          </cell>
          <cell r="DS879" t="str">
            <v>705CENTRALAVESASKATOONSaskatchewanS7N2S4</v>
          </cell>
          <cell r="DT879" t="str">
            <v xml:space="preserve"> </v>
          </cell>
          <cell r="DU879" t="str">
            <v xml:space="preserve"> </v>
          </cell>
          <cell r="DV879" t="str">
            <v xml:space="preserve"> </v>
          </cell>
        </row>
        <row r="880">
          <cell r="DE880">
            <v>9950</v>
          </cell>
          <cell r="DF880" t="str">
            <v>4110 4th Ave</v>
          </cell>
          <cell r="DG880" t="str">
            <v>Whitehorse</v>
          </cell>
          <cell r="DH880" t="str">
            <v>YT</v>
          </cell>
          <cell r="DI880" t="str">
            <v/>
          </cell>
          <cell r="DJ880">
            <v>42369</v>
          </cell>
          <cell r="DK880" t="str">
            <v>James Wilson</v>
          </cell>
          <cell r="DL880">
            <v>8673936182</v>
          </cell>
          <cell r="DM880" t="str">
            <v>Sabine Morehouse</v>
          </cell>
          <cell r="DN880">
            <v>8673936188</v>
          </cell>
          <cell r="DR880" t="str">
            <v xml:space="preserve">4110 4th Ave Whitehorse YT </v>
          </cell>
          <cell r="DS880" t="str">
            <v>41104thAveWhitehorseYT</v>
          </cell>
          <cell r="DT880" t="str">
            <v xml:space="preserve"> </v>
          </cell>
          <cell r="DU880" t="str">
            <v xml:space="preserve"> </v>
          </cell>
          <cell r="DV880" t="str">
            <v xml:space="preserve"> </v>
          </cell>
        </row>
        <row r="881">
          <cell r="DE881">
            <v>11176</v>
          </cell>
          <cell r="DF881" t="str">
            <v>238A BROWNLOW AVE</v>
          </cell>
          <cell r="DG881" t="str">
            <v>DARTMOUTH</v>
          </cell>
          <cell r="DH881" t="str">
            <v>Nova Scotia</v>
          </cell>
          <cell r="DI881" t="str">
            <v>B3B2B4</v>
          </cell>
          <cell r="DJ881">
            <v>42369</v>
          </cell>
          <cell r="DK881" t="e">
            <v>#N/A</v>
          </cell>
          <cell r="DL881" t="e">
            <v>#N/A</v>
          </cell>
          <cell r="DM881" t="e">
            <v>#N/A</v>
          </cell>
          <cell r="DN881" t="e">
            <v>#N/A</v>
          </cell>
          <cell r="DR881" t="str">
            <v>238A BROWNLOW AVE DARTMOUTH Nova Scotia B3B2B4</v>
          </cell>
          <cell r="DS881" t="str">
            <v>238ABROWNLOWAVEDARTMOUTHNovaScotiaB3B2B4</v>
          </cell>
          <cell r="DT881" t="str">
            <v xml:space="preserve"> </v>
          </cell>
          <cell r="DU881" t="str">
            <v xml:space="preserve"> </v>
          </cell>
          <cell r="DV881" t="str">
            <v xml:space="preserve"> </v>
          </cell>
        </row>
        <row r="882">
          <cell r="DE882">
            <v>15227</v>
          </cell>
          <cell r="DF882" t="str">
            <v>287 LACEWOOD DR</v>
          </cell>
          <cell r="DG882" t="str">
            <v>HALIFAX</v>
          </cell>
          <cell r="DH882" t="str">
            <v>Nova Scotia</v>
          </cell>
          <cell r="DI882" t="str">
            <v>B3M3Y7</v>
          </cell>
          <cell r="DJ882">
            <v>42369</v>
          </cell>
          <cell r="DK882" t="e">
            <v>#N/A</v>
          </cell>
          <cell r="DL882" t="e">
            <v>#N/A</v>
          </cell>
          <cell r="DM882" t="e">
            <v>#N/A</v>
          </cell>
          <cell r="DN882" t="e">
            <v>#N/A</v>
          </cell>
          <cell r="DR882" t="str">
            <v>287 LACEWOOD DR HALIFAX Nova Scotia B3M3Y7</v>
          </cell>
          <cell r="DS882" t="str">
            <v>287LACEWOODDRHALIFAXNovaScotiaB3M3Y7</v>
          </cell>
          <cell r="DT882" t="str">
            <v xml:space="preserve"> </v>
          </cell>
          <cell r="DU882" t="str">
            <v xml:space="preserve"> </v>
          </cell>
          <cell r="DV882" t="str">
            <v xml:space="preserve"> </v>
          </cell>
        </row>
        <row r="883">
          <cell r="DE883">
            <v>16147</v>
          </cell>
          <cell r="DF883" t="str">
            <v>300 ANEMKI PL, STE E THUNDER BAY ON Canada P7G 1H9</v>
          </cell>
          <cell r="DG883" t="str">
            <v>Thunder Bay</v>
          </cell>
          <cell r="DH883" t="str">
            <v>ON</v>
          </cell>
          <cell r="DI883" t="str">
            <v>P791H9</v>
          </cell>
          <cell r="DJ883">
            <v>42369</v>
          </cell>
          <cell r="DK883" t="e">
            <v>#N/A</v>
          </cell>
          <cell r="DL883" t="e">
            <v>#N/A</v>
          </cell>
          <cell r="DM883" t="e">
            <v>#N/A</v>
          </cell>
          <cell r="DN883" t="e">
            <v>#N/A</v>
          </cell>
          <cell r="DR883" t="str">
            <v>300 ANEMKI PL, STE E THUNDER BAY ON Canada P7G 1H9 Thunder Bay ON P791H9</v>
          </cell>
          <cell r="DS883" t="str">
            <v>300ANEMKIPL,STEETHUNDERBAYONCanadaP7G1H9ThunderBayONP791H9</v>
          </cell>
          <cell r="DT883" t="str">
            <v xml:space="preserve"> </v>
          </cell>
          <cell r="DU883" t="str">
            <v xml:space="preserve"> </v>
          </cell>
          <cell r="DV883" t="str">
            <v xml:space="preserve"> </v>
          </cell>
        </row>
        <row r="884">
          <cell r="DE884">
            <v>63771</v>
          </cell>
          <cell r="DF884" t="str">
            <v>1129 4TH STREET</v>
          </cell>
          <cell r="DG884" t="str">
            <v>ESTEVAN</v>
          </cell>
          <cell r="DH884" t="str">
            <v>Saskatchewan</v>
          </cell>
          <cell r="DI884" t="str">
            <v>S4A0W6</v>
          </cell>
          <cell r="DJ884">
            <v>42369</v>
          </cell>
          <cell r="DK884" t="e">
            <v>#N/A</v>
          </cell>
          <cell r="DL884" t="e">
            <v>#N/A</v>
          </cell>
          <cell r="DM884" t="e">
            <v>#N/A</v>
          </cell>
          <cell r="DN884" t="e">
            <v>#N/A</v>
          </cell>
          <cell r="DR884" t="str">
            <v>1129 4TH STREET ESTEVAN Saskatchewan S4A0W6</v>
          </cell>
          <cell r="DS884" t="str">
            <v>11294THSTREETESTEVANSaskatchewanS4A0W6</v>
          </cell>
          <cell r="DT884" t="str">
            <v xml:space="preserve"> </v>
          </cell>
          <cell r="DU884" t="str">
            <v xml:space="preserve"> </v>
          </cell>
          <cell r="DV884" t="str">
            <v xml:space="preserve"> </v>
          </cell>
        </row>
        <row r="885">
          <cell r="DE885">
            <v>90270</v>
          </cell>
          <cell r="DF885" t="str">
            <v>1959 Upper Water St.</v>
          </cell>
          <cell r="DG885" t="str">
            <v>HALIFAX</v>
          </cell>
          <cell r="DH885" t="str">
            <v>Nova Scotia</v>
          </cell>
          <cell r="DI885" t="str">
            <v>B3J3N2</v>
          </cell>
          <cell r="DJ885">
            <v>42369</v>
          </cell>
          <cell r="DK885" t="e">
            <v>#N/A</v>
          </cell>
          <cell r="DL885" t="e">
            <v>#N/A</v>
          </cell>
          <cell r="DM885" t="e">
            <v>#N/A</v>
          </cell>
          <cell r="DN885" t="e">
            <v>#N/A</v>
          </cell>
          <cell r="DR885" t="str">
            <v>1959 Upper Water St. HALIFAX Nova Scotia B3J3N2</v>
          </cell>
          <cell r="DS885" t="str">
            <v>1959UpperWaterSt.HALIFAXNovaScotiaB3J3N2</v>
          </cell>
          <cell r="DT885" t="str">
            <v xml:space="preserve"> </v>
          </cell>
          <cell r="DU885" t="str">
            <v xml:space="preserve"> </v>
          </cell>
          <cell r="DV885" t="str">
            <v xml:space="preserve"> </v>
          </cell>
        </row>
        <row r="886">
          <cell r="DE886">
            <v>90270</v>
          </cell>
          <cell r="DF886" t="str">
            <v>410 MAIN STREET</v>
          </cell>
          <cell r="DG886" t="str">
            <v>WOLFVILLE</v>
          </cell>
          <cell r="DH886" t="str">
            <v>Nova Scotia</v>
          </cell>
          <cell r="DI886" t="str">
            <v>B4P1C9</v>
          </cell>
          <cell r="DJ886">
            <v>42369</v>
          </cell>
          <cell r="DK886" t="e">
            <v>#N/A</v>
          </cell>
          <cell r="DL886" t="e">
            <v>#N/A</v>
          </cell>
          <cell r="DM886" t="e">
            <v>#N/A</v>
          </cell>
          <cell r="DN886" t="e">
            <v>#N/A</v>
          </cell>
          <cell r="DR886" t="str">
            <v>410 MAIN STREET WOLFVILLE Nova Scotia B4P1C9</v>
          </cell>
          <cell r="DS886" t="str">
            <v>410MAINSTREETWOLFVILLENovaScotiaB4P1C9</v>
          </cell>
          <cell r="DT886" t="str">
            <v xml:space="preserve"> </v>
          </cell>
          <cell r="DU886" t="str">
            <v xml:space="preserve"> </v>
          </cell>
          <cell r="DV886" t="str">
            <v xml:space="preserve"> </v>
          </cell>
        </row>
        <row r="887">
          <cell r="DE887">
            <v>90270</v>
          </cell>
          <cell r="DF887" t="str">
            <v>296 MAIN ST</v>
          </cell>
          <cell r="DG887" t="str">
            <v>YARMOUTH</v>
          </cell>
          <cell r="DH887" t="str">
            <v>Nova Scotia</v>
          </cell>
          <cell r="DI887" t="str">
            <v>B5A1E4</v>
          </cell>
          <cell r="DJ887">
            <v>42369</v>
          </cell>
          <cell r="DK887" t="e">
            <v>#N/A</v>
          </cell>
          <cell r="DL887" t="e">
            <v>#N/A</v>
          </cell>
          <cell r="DM887" t="e">
            <v>#N/A</v>
          </cell>
          <cell r="DN887" t="e">
            <v>#N/A</v>
          </cell>
          <cell r="DR887" t="str">
            <v>296 MAIN ST YARMOUTH Nova Scotia B5A1E4</v>
          </cell>
          <cell r="DS887" t="str">
            <v>296MAINSTYARMOUTHNovaScotiaB5A1E4</v>
          </cell>
          <cell r="DT887" t="str">
            <v xml:space="preserve"> </v>
          </cell>
          <cell r="DU887" t="str">
            <v xml:space="preserve"> </v>
          </cell>
          <cell r="DV887" t="str">
            <v xml:space="preserve"> </v>
          </cell>
        </row>
        <row r="888">
          <cell r="DE888">
            <v>90275</v>
          </cell>
          <cell r="DF888" t="str">
            <v>10 FORT WILLIAM PL-SUITE 803</v>
          </cell>
          <cell r="DG888" t="str">
            <v>ST JOHNS</v>
          </cell>
          <cell r="DH888" t="str">
            <v>Newfoundland</v>
          </cell>
          <cell r="DI888" t="str">
            <v>A1C5P9</v>
          </cell>
          <cell r="DJ888">
            <v>42369</v>
          </cell>
          <cell r="DK888" t="e">
            <v>#N/A</v>
          </cell>
          <cell r="DL888" t="e">
            <v>#N/A</v>
          </cell>
          <cell r="DM888" t="e">
            <v>#N/A</v>
          </cell>
          <cell r="DN888" t="e">
            <v>#N/A</v>
          </cell>
          <cell r="DR888" t="str">
            <v>10 FORT WILLIAM PL-SUITE 803 ST JOHNS Newfoundland A1C5P9</v>
          </cell>
          <cell r="DS888" t="str">
            <v>10FORTWILLIAMPL-SUITE803STJOHNSNewfoundlandA1C5P9</v>
          </cell>
          <cell r="DT888" t="str">
            <v xml:space="preserve"> </v>
          </cell>
          <cell r="DU888" t="str">
            <v xml:space="preserve"> </v>
          </cell>
          <cell r="DV888" t="str">
            <v xml:space="preserve"> </v>
          </cell>
        </row>
        <row r="889">
          <cell r="DE889">
            <v>90282</v>
          </cell>
          <cell r="DF889" t="str">
            <v>44 CHIPMAN HILL</v>
          </cell>
          <cell r="DG889" t="str">
            <v>SAINT JOHN</v>
          </cell>
          <cell r="DH889" t="str">
            <v>New Brunswick</v>
          </cell>
          <cell r="DI889" t="str">
            <v>E2L2A9</v>
          </cell>
          <cell r="DJ889">
            <v>42369</v>
          </cell>
          <cell r="DK889" t="e">
            <v>#N/A</v>
          </cell>
          <cell r="DL889" t="e">
            <v>#N/A</v>
          </cell>
          <cell r="DM889" t="e">
            <v>#N/A</v>
          </cell>
          <cell r="DN889" t="e">
            <v>#N/A</v>
          </cell>
          <cell r="DR889" t="str">
            <v>44 CHIPMAN HILL SAINT JOHN New Brunswick E2L2A9</v>
          </cell>
          <cell r="DS889" t="str">
            <v>44CHIPMANHILLSAINTJOHNNewBrunswickE2L2A9</v>
          </cell>
          <cell r="DT889" t="str">
            <v xml:space="preserve"> </v>
          </cell>
          <cell r="DU889" t="str">
            <v xml:space="preserve"> </v>
          </cell>
          <cell r="DV889" t="str">
            <v xml:space="preserve"> </v>
          </cell>
        </row>
        <row r="890">
          <cell r="DE890">
            <v>90283</v>
          </cell>
          <cell r="DF890" t="str">
            <v>371 QUEEN ST</v>
          </cell>
          <cell r="DG890" t="str">
            <v>FREDERICTON</v>
          </cell>
          <cell r="DH890" t="str">
            <v>New Brunswick</v>
          </cell>
          <cell r="DI890" t="str">
            <v>E3B4Y9</v>
          </cell>
          <cell r="DJ890">
            <v>42369</v>
          </cell>
          <cell r="DK890" t="e">
            <v>#N/A</v>
          </cell>
          <cell r="DL890" t="e">
            <v>#N/A</v>
          </cell>
          <cell r="DM890" t="e">
            <v>#N/A</v>
          </cell>
          <cell r="DN890" t="e">
            <v>#N/A</v>
          </cell>
          <cell r="DR890" t="str">
            <v>371 QUEEN ST FREDERICTON New Brunswick E3B4Y9</v>
          </cell>
          <cell r="DS890" t="str">
            <v>371QUEENSTFREDERICTONNewBrunswickE3B4Y9</v>
          </cell>
          <cell r="DT890" t="str">
            <v xml:space="preserve"> </v>
          </cell>
          <cell r="DU890" t="str">
            <v xml:space="preserve"> </v>
          </cell>
          <cell r="DV890" t="str">
            <v xml:space="preserve"> </v>
          </cell>
        </row>
        <row r="891">
          <cell r="DE891">
            <v>90286</v>
          </cell>
          <cell r="DF891" t="str">
            <v>633 Main St.</v>
          </cell>
          <cell r="DG891" t="str">
            <v>MONCTON</v>
          </cell>
          <cell r="DH891" t="str">
            <v>New Brunswick</v>
          </cell>
          <cell r="DI891" t="str">
            <v>E1C9X9</v>
          </cell>
          <cell r="DJ891">
            <v>42369</v>
          </cell>
          <cell r="DK891" t="e">
            <v>#N/A</v>
          </cell>
          <cell r="DL891" t="e">
            <v>#N/A</v>
          </cell>
          <cell r="DM891" t="e">
            <v>#N/A</v>
          </cell>
          <cell r="DN891" t="e">
            <v>#N/A</v>
          </cell>
          <cell r="DR891" t="str">
            <v>633 Main St. MONCTON New Brunswick E1C9X9</v>
          </cell>
          <cell r="DS891" t="str">
            <v>633MainSt.MONCTONNewBrunswickE1C9X9</v>
          </cell>
          <cell r="DT891" t="str">
            <v xml:space="preserve"> </v>
          </cell>
          <cell r="DU891" t="str">
            <v xml:space="preserve"> </v>
          </cell>
          <cell r="DV891" t="str">
            <v xml:space="preserve"> </v>
          </cell>
        </row>
        <row r="892">
          <cell r="DE892">
            <v>90288</v>
          </cell>
          <cell r="DF892" t="str">
            <v>134 KENT ST SUITE #602 PO BOX #276</v>
          </cell>
          <cell r="DG892" t="str">
            <v>Charlottetown</v>
          </cell>
          <cell r="DH892" t="str">
            <v>Prince Edward Island</v>
          </cell>
          <cell r="DI892" t="str">
            <v>C1A8R8</v>
          </cell>
          <cell r="DJ892">
            <v>42369</v>
          </cell>
          <cell r="DK892" t="e">
            <v>#N/A</v>
          </cell>
          <cell r="DL892" t="e">
            <v>#N/A</v>
          </cell>
          <cell r="DM892" t="e">
            <v>#N/A</v>
          </cell>
          <cell r="DN892" t="e">
            <v>#N/A</v>
          </cell>
          <cell r="DR892" t="str">
            <v>134 KENT ST SUITE #602 PO BOX #276 Charlottetown Prince Edward Island C1A8R8</v>
          </cell>
          <cell r="DS892" t="str">
            <v>134KENTSTSUITE#602POBOX#276CharlottetownPrinceEdwardIslandC1A8R8</v>
          </cell>
          <cell r="DT892" t="str">
            <v xml:space="preserve"> </v>
          </cell>
          <cell r="DU892" t="str">
            <v xml:space="preserve"> </v>
          </cell>
          <cell r="DV892" t="str">
            <v xml:space="preserve"> </v>
          </cell>
        </row>
        <row r="893">
          <cell r="DE893">
            <v>90605</v>
          </cell>
          <cell r="DF893" t="str">
            <v>85 PINE ST S</v>
          </cell>
          <cell r="DG893" t="str">
            <v>Timmins</v>
          </cell>
          <cell r="DH893" t="str">
            <v>ON</v>
          </cell>
          <cell r="DI893" t="str">
            <v>P4N2K1</v>
          </cell>
          <cell r="DJ893">
            <v>42369</v>
          </cell>
          <cell r="DK893" t="e">
            <v>#N/A</v>
          </cell>
          <cell r="DL893" t="e">
            <v>#N/A</v>
          </cell>
          <cell r="DM893" t="e">
            <v>#N/A</v>
          </cell>
          <cell r="DN893" t="e">
            <v>#N/A</v>
          </cell>
          <cell r="DR893" t="str">
            <v>85 PINE ST S Timmins ON P4N2K1</v>
          </cell>
          <cell r="DS893" t="str">
            <v>85PINESTSTimminsONP4N2K1</v>
          </cell>
          <cell r="DT893" t="str">
            <v xml:space="preserve"> </v>
          </cell>
          <cell r="DU893" t="str">
            <v xml:space="preserve"> </v>
          </cell>
          <cell r="DV893" t="str">
            <v xml:space="preserve"> </v>
          </cell>
        </row>
        <row r="894">
          <cell r="DE894">
            <v>90608</v>
          </cell>
          <cell r="DF894" t="str">
            <v>1001 Williams St.</v>
          </cell>
          <cell r="DG894" t="str">
            <v>THUNDER BAY</v>
          </cell>
          <cell r="DH894" t="str">
            <v>ON</v>
          </cell>
          <cell r="DI894" t="str">
            <v>P7B6M1</v>
          </cell>
          <cell r="DJ894">
            <v>42369</v>
          </cell>
          <cell r="DK894" t="e">
            <v>#N/A</v>
          </cell>
          <cell r="DL894" t="e">
            <v>#N/A</v>
          </cell>
          <cell r="DM894" t="e">
            <v>#N/A</v>
          </cell>
          <cell r="DN894" t="e">
            <v>#N/A</v>
          </cell>
          <cell r="DR894" t="str">
            <v>1001 Williams St. THUNDER BAY ON P7B6M1</v>
          </cell>
          <cell r="DS894" t="str">
            <v>1001WilliamsSt.THUNDERBAYONP7B6M1</v>
          </cell>
          <cell r="DT894" t="str">
            <v xml:space="preserve"> </v>
          </cell>
          <cell r="DU894" t="str">
            <v xml:space="preserve"> </v>
          </cell>
          <cell r="DV894" t="str">
            <v xml:space="preserve"> </v>
          </cell>
        </row>
        <row r="895">
          <cell r="DE895">
            <v>90631</v>
          </cell>
          <cell r="DF895" t="str">
            <v>340 NORTH FRONT STREET</v>
          </cell>
          <cell r="DG895" t="str">
            <v>SARNIA</v>
          </cell>
          <cell r="DH895" t="str">
            <v>ON</v>
          </cell>
          <cell r="DI895" t="str">
            <v>N7T5S7</v>
          </cell>
          <cell r="DJ895">
            <v>42369</v>
          </cell>
          <cell r="DK895" t="e">
            <v>#N/A</v>
          </cell>
          <cell r="DL895" t="e">
            <v>#N/A</v>
          </cell>
          <cell r="DM895" t="e">
            <v>#N/A</v>
          </cell>
          <cell r="DN895" t="e">
            <v>#N/A</v>
          </cell>
          <cell r="DR895" t="str">
            <v>340 NORTH FRONT STREET SARNIA ON N7T5S7</v>
          </cell>
          <cell r="DS895" t="str">
            <v>340NORTHFRONTSTREETSARNIAONN7T5S7</v>
          </cell>
          <cell r="DT895" t="str">
            <v xml:space="preserve"> </v>
          </cell>
          <cell r="DU895" t="str">
            <v xml:space="preserve"> </v>
          </cell>
          <cell r="DV895" t="str">
            <v xml:space="preserve"> </v>
          </cell>
        </row>
        <row r="896">
          <cell r="DE896">
            <v>90718</v>
          </cell>
          <cell r="DF896" t="str">
            <v>111 FAIRFORD ST E</v>
          </cell>
          <cell r="DG896" t="str">
            <v>MOOSE JAW</v>
          </cell>
          <cell r="DH896" t="str">
            <v>Saskatchewan</v>
          </cell>
          <cell r="DI896" t="str">
            <v>S6H7X5</v>
          </cell>
          <cell r="DJ896">
            <v>42369</v>
          </cell>
          <cell r="DK896" t="e">
            <v>#N/A</v>
          </cell>
          <cell r="DL896" t="e">
            <v>#N/A</v>
          </cell>
          <cell r="DM896" t="e">
            <v>#N/A</v>
          </cell>
          <cell r="DN896" t="e">
            <v>#N/A</v>
          </cell>
          <cell r="DR896" t="str">
            <v>111 FAIRFORD ST E MOOSE JAW Saskatchewan S6H7X5</v>
          </cell>
          <cell r="DS896" t="str">
            <v>111FAIRFORDSTEMOOSEJAWSaskatchewanS6H7X5</v>
          </cell>
          <cell r="DT896" t="str">
            <v xml:space="preserve"> </v>
          </cell>
          <cell r="DU896" t="str">
            <v xml:space="preserve"> </v>
          </cell>
          <cell r="DV896" t="str">
            <v xml:space="preserve"> </v>
          </cell>
        </row>
        <row r="897">
          <cell r="DE897">
            <v>90752</v>
          </cell>
          <cell r="DF897" t="str">
            <v>3106 3rd Ave - 4th Flr Hougen</v>
          </cell>
          <cell r="DG897" t="str">
            <v>Whitehorse</v>
          </cell>
          <cell r="DH897" t="str">
            <v>YT</v>
          </cell>
          <cell r="DI897" t="str">
            <v>Y1A5G1</v>
          </cell>
          <cell r="DJ897">
            <v>42369</v>
          </cell>
          <cell r="DK897" t="e">
            <v>#N/A</v>
          </cell>
          <cell r="DL897" t="e">
            <v>#N/A</v>
          </cell>
          <cell r="DM897" t="e">
            <v>#N/A</v>
          </cell>
          <cell r="DN897" t="e">
            <v>#N/A</v>
          </cell>
          <cell r="DR897" t="str">
            <v>3106 3rd Ave - 4th Flr Hougen Whitehorse YT Y1A5G1</v>
          </cell>
          <cell r="DS897" t="str">
            <v>31063rdAve-4thFlrHougenWhitehorseYTY1A5G1</v>
          </cell>
          <cell r="DT897" t="str">
            <v xml:space="preserve"> </v>
          </cell>
          <cell r="DU897" t="str">
            <v xml:space="preserve"> </v>
          </cell>
          <cell r="DV897" t="str">
            <v xml:space="preserve"> </v>
          </cell>
        </row>
        <row r="898">
          <cell r="DE898">
            <v>90761</v>
          </cell>
          <cell r="DF898" t="str">
            <v>410 22nd St E</v>
          </cell>
          <cell r="DG898" t="str">
            <v>Saskatoon</v>
          </cell>
          <cell r="DH898" t="str">
            <v>Saskatchewan</v>
          </cell>
          <cell r="DI898" t="str">
            <v>S7K3S5</v>
          </cell>
          <cell r="DJ898">
            <v>42369</v>
          </cell>
          <cell r="DK898" t="e">
            <v>#N/A</v>
          </cell>
          <cell r="DL898" t="e">
            <v>#N/A</v>
          </cell>
          <cell r="DM898" t="e">
            <v>#N/A</v>
          </cell>
          <cell r="DN898" t="e">
            <v>#N/A</v>
          </cell>
          <cell r="DR898" t="str">
            <v>410 22nd St E Saskatoon Saskatchewan S7K3S5</v>
          </cell>
          <cell r="DS898" t="str">
            <v>41022ndStESaskatoonSaskatchewanS7K3S5</v>
          </cell>
          <cell r="DT898" t="str">
            <v xml:space="preserve"> </v>
          </cell>
          <cell r="DU898" t="str">
            <v xml:space="preserve"> </v>
          </cell>
          <cell r="DV898" t="str">
            <v xml:space="preserve"> </v>
          </cell>
        </row>
        <row r="899">
          <cell r="DE899">
            <v>90762</v>
          </cell>
          <cell r="DF899" t="str">
            <v>1101 101st STREET SUITE #601</v>
          </cell>
          <cell r="DG899" t="str">
            <v>NORTH BATTLEFORD</v>
          </cell>
          <cell r="DH899" t="str">
            <v>Saskatchewan</v>
          </cell>
          <cell r="DI899" t="str">
            <v>S9A0Z5</v>
          </cell>
          <cell r="DJ899">
            <v>42369</v>
          </cell>
          <cell r="DK899" t="e">
            <v>#N/A</v>
          </cell>
          <cell r="DL899" t="e">
            <v>#N/A</v>
          </cell>
          <cell r="DM899" t="e">
            <v>#N/A</v>
          </cell>
          <cell r="DN899" t="e">
            <v>#N/A</v>
          </cell>
          <cell r="DR899" t="str">
            <v>1101 101st STREET SUITE #601 NORTH BATTLEFORD Saskatchewan S9A0Z5</v>
          </cell>
          <cell r="DS899" t="str">
            <v>1101101stSTREETSUITE#601NORTHBATTLEFORDSaskatchewanS9A0Z5</v>
          </cell>
          <cell r="DT899" t="str">
            <v xml:space="preserve"> </v>
          </cell>
          <cell r="DU899" t="str">
            <v xml:space="preserve"> </v>
          </cell>
          <cell r="DV899" t="str">
            <v xml:space="preserve"> </v>
          </cell>
        </row>
        <row r="900">
          <cell r="DE900">
            <v>90771</v>
          </cell>
          <cell r="DF900" t="str">
            <v>1129 4th St Estevan SK Canada S4A 0W6</v>
          </cell>
          <cell r="DG900" t="str">
            <v>Estevan</v>
          </cell>
          <cell r="DH900" t="str">
            <v>Saskatchewan</v>
          </cell>
          <cell r="DI900" t="str">
            <v>S4A0W6</v>
          </cell>
          <cell r="DJ900">
            <v>42369</v>
          </cell>
          <cell r="DK900" t="e">
            <v>#N/A</v>
          </cell>
          <cell r="DL900" t="e">
            <v>#N/A</v>
          </cell>
          <cell r="DM900" t="e">
            <v>#N/A</v>
          </cell>
          <cell r="DN900" t="e">
            <v>#N/A</v>
          </cell>
          <cell r="DR900" t="str">
            <v>1129 4th St Estevan SK Canada S4A 0W6 Estevan Saskatchewan S4A0W6</v>
          </cell>
          <cell r="DS900" t="str">
            <v>11294thStEstevanSKCanadaS4A0W6EstevanSaskatchewanS4A0W6</v>
          </cell>
          <cell r="DT900" t="str">
            <v xml:space="preserve"> </v>
          </cell>
          <cell r="DU900" t="str">
            <v xml:space="preserve"> </v>
          </cell>
          <cell r="DV900" t="str">
            <v xml:space="preserve"> </v>
          </cell>
        </row>
        <row r="901">
          <cell r="DE901">
            <v>3462</v>
          </cell>
          <cell r="DF901" t="str">
            <v>6683 FOURTH LINE RD-</v>
          </cell>
          <cell r="DG901" t="str">
            <v>NORTH GOWER</v>
          </cell>
          <cell r="DH901" t="str">
            <v>ON</v>
          </cell>
          <cell r="DI901" t="str">
            <v>K0A2T0</v>
          </cell>
          <cell r="DJ901">
            <v>42033</v>
          </cell>
          <cell r="DK901" t="e">
            <v>#N/A</v>
          </cell>
          <cell r="DL901" t="e">
            <v>#N/A</v>
          </cell>
          <cell r="DM901" t="e">
            <v>#N/A</v>
          </cell>
          <cell r="DN901" t="e">
            <v>#N/A</v>
          </cell>
          <cell r="DR901" t="str">
            <v>6683 FOURTH LINE RD- NORTH GOWER ON K0A2T0</v>
          </cell>
          <cell r="DS901" t="str">
            <v>6683FOURTHLINERD-NORTHGOWERONK0A2T0</v>
          </cell>
          <cell r="DT901" t="str">
            <v xml:space="preserve"> </v>
          </cell>
          <cell r="DU901" t="str">
            <v xml:space="preserve"> </v>
          </cell>
          <cell r="DV901" t="str">
            <v xml:space="preserve"> </v>
          </cell>
        </row>
        <row r="902">
          <cell r="DE902">
            <v>6402</v>
          </cell>
          <cell r="DF902" t="str">
            <v>10 ST CLAIR AVE W</v>
          </cell>
          <cell r="DG902" t="str">
            <v>Toronto</v>
          </cell>
          <cell r="DH902" t="str">
            <v>ON</v>
          </cell>
          <cell r="DI902" t="str">
            <v>M4V1L4</v>
          </cell>
          <cell r="DJ902">
            <v>42033</v>
          </cell>
          <cell r="DK902" t="str">
            <v>Katie Beaton</v>
          </cell>
          <cell r="DL902">
            <v>4169747821</v>
          </cell>
          <cell r="DM902" t="str">
            <v>Mathew De Vito</v>
          </cell>
          <cell r="DN902">
            <v>4169747829</v>
          </cell>
          <cell r="DR902" t="str">
            <v>10 ST CLAIR AVE W Toronto ON M4V1L4</v>
          </cell>
          <cell r="DS902" t="str">
            <v>10STCLAIRAVEWTorontoONM4V1L4</v>
          </cell>
          <cell r="DT902">
            <v>5</v>
          </cell>
          <cell r="DU902">
            <v>16</v>
          </cell>
          <cell r="DV902">
            <v>13</v>
          </cell>
        </row>
        <row r="903">
          <cell r="DE903">
            <v>90301</v>
          </cell>
          <cell r="DF903" t="str">
            <v>10665 1ere Ave, Suite 210</v>
          </cell>
          <cell r="DG903" t="str">
            <v>Saint Georges</v>
          </cell>
          <cell r="DH903" t="str">
            <v>ON</v>
          </cell>
          <cell r="DI903" t="str">
            <v>G5Y6X8</v>
          </cell>
          <cell r="DJ903">
            <v>42033</v>
          </cell>
          <cell r="DK903" t="e">
            <v>#N/A</v>
          </cell>
          <cell r="DL903" t="e">
            <v>#N/A</v>
          </cell>
          <cell r="DM903" t="e">
            <v>#N/A</v>
          </cell>
          <cell r="DN903" t="e">
            <v>#N/A</v>
          </cell>
          <cell r="DR903" t="str">
            <v>10665 1ere Ave, Suite 210 Saint Georges ON G5Y6X8</v>
          </cell>
          <cell r="DS903" t="str">
            <v>106651ereAve,Suite210SaintGeorgesONG5Y6X8</v>
          </cell>
          <cell r="DT903" t="str">
            <v xml:space="preserve"> </v>
          </cell>
          <cell r="DU903" t="str">
            <v xml:space="preserve"> </v>
          </cell>
          <cell r="DV903" t="str">
            <v xml:space="preserve"> </v>
          </cell>
        </row>
        <row r="904">
          <cell r="DE904">
            <v>1050</v>
          </cell>
          <cell r="DF904" t="str">
            <v>32900 South Fraser Way</v>
          </cell>
          <cell r="DG904" t="str">
            <v>Abbotsford</v>
          </cell>
          <cell r="DH904" t="str">
            <v>British Columbia</v>
          </cell>
          <cell r="DI904" t="str">
            <v/>
          </cell>
          <cell r="DJ904" t="str">
            <v xml:space="preserve"> </v>
          </cell>
          <cell r="DK904" t="str">
            <v>Shirley Wallace</v>
          </cell>
          <cell r="DL904">
            <v>6048703161</v>
          </cell>
          <cell r="DM904" t="str">
            <v>Els Thune</v>
          </cell>
          <cell r="DN904">
            <v>6048703178</v>
          </cell>
          <cell r="DR904" t="str">
            <v xml:space="preserve">32900 South Fraser Way Abbotsford British Columbia </v>
          </cell>
          <cell r="DS904" t="str">
            <v>32900SouthFraserWayAbbotsfordBritishColumbia</v>
          </cell>
          <cell r="DT904" t="str">
            <v xml:space="preserve"> </v>
          </cell>
          <cell r="DU904" t="str">
            <v xml:space="preserve"> </v>
          </cell>
          <cell r="DV904" t="str">
            <v xml:space="preserve"> </v>
          </cell>
        </row>
        <row r="905">
          <cell r="DE905">
            <v>1380</v>
          </cell>
          <cell r="DF905" t="str">
            <v>1800 Sheppard Avenue Unit 2105</v>
          </cell>
          <cell r="DG905" t="str">
            <v>North York</v>
          </cell>
          <cell r="DH905" t="str">
            <v>ON</v>
          </cell>
          <cell r="DI905" t="str">
            <v>M2J5A7</v>
          </cell>
          <cell r="DJ905" t="str">
            <v xml:space="preserve"> </v>
          </cell>
          <cell r="DK905" t="str">
            <v>Stephen Lam</v>
          </cell>
          <cell r="DL905">
            <v>4164912373</v>
          </cell>
          <cell r="DM905" t="str">
            <v>Mei-Chi Chow</v>
          </cell>
          <cell r="DN905">
            <v>4164912284</v>
          </cell>
          <cell r="DR905" t="str">
            <v>1800 Sheppard Avenue Unit 2105 North York ON M2J5A7</v>
          </cell>
          <cell r="DS905" t="str">
            <v>1800SheppardAvenueUnit2105NorthYorkONM2J5A7</v>
          </cell>
          <cell r="DT905" t="str">
            <v xml:space="preserve"> </v>
          </cell>
          <cell r="DU905" t="str">
            <v xml:space="preserve"> </v>
          </cell>
          <cell r="DV905" t="str">
            <v xml:space="preserve"> </v>
          </cell>
        </row>
        <row r="906">
          <cell r="DE906">
            <v>1659</v>
          </cell>
          <cell r="DF906" t="str">
            <v>728 NORTHMOUNT DR NW</v>
          </cell>
          <cell r="DG906" t="str">
            <v>CALGARY</v>
          </cell>
          <cell r="DH906" t="str">
            <v>Alberta</v>
          </cell>
          <cell r="DI906" t="str">
            <v>T2K3K2</v>
          </cell>
          <cell r="DJ906" t="str">
            <v xml:space="preserve"> </v>
          </cell>
          <cell r="DK906" t="str">
            <v>Shelly Godberson</v>
          </cell>
          <cell r="DL906">
            <v>4032922198</v>
          </cell>
          <cell r="DM906" t="str">
            <v>Carol Kerik</v>
          </cell>
          <cell r="DN906">
            <v>4032922665</v>
          </cell>
          <cell r="DR906" t="str">
            <v>728 NORTHMOUNT DR NW CALGARY Alberta T2K3K2</v>
          </cell>
          <cell r="DS906" t="str">
            <v>728NORTHMOUNTDRNWCALGARYAlbertaT2K3K2</v>
          </cell>
          <cell r="DT906" t="str">
            <v xml:space="preserve"> </v>
          </cell>
          <cell r="DU906" t="str">
            <v xml:space="preserve"> </v>
          </cell>
          <cell r="DV906" t="str">
            <v xml:space="preserve"> </v>
          </cell>
        </row>
        <row r="907">
          <cell r="DE907">
            <v>1672</v>
          </cell>
          <cell r="DF907" t="str">
            <v>232 GUELPH ST</v>
          </cell>
          <cell r="DG907" t="str">
            <v>GEORGETOWN</v>
          </cell>
          <cell r="DH907" t="str">
            <v>ON</v>
          </cell>
          <cell r="DI907" t="str">
            <v>L7G4B1</v>
          </cell>
          <cell r="DJ907" t="str">
            <v xml:space="preserve"> </v>
          </cell>
          <cell r="DK907" t="str">
            <v>Kenneth Bossy</v>
          </cell>
          <cell r="DL907">
            <v>9058772050</v>
          </cell>
          <cell r="DM907" t="str">
            <v>Evelyn Dompaul</v>
          </cell>
          <cell r="DN907">
            <v>9058772187</v>
          </cell>
          <cell r="DR907" t="str">
            <v>232 GUELPH ST GEORGETOWN ON L7G4B1</v>
          </cell>
          <cell r="DS907" t="str">
            <v>232GUELPHSTGEORGETOWNONL7G4B1</v>
          </cell>
          <cell r="DT907">
            <v>20</v>
          </cell>
          <cell r="DU907" t="str">
            <v xml:space="preserve"> </v>
          </cell>
          <cell r="DV907" t="str">
            <v xml:space="preserve"> </v>
          </cell>
        </row>
        <row r="908">
          <cell r="DE908">
            <v>1704</v>
          </cell>
          <cell r="DF908" t="str">
            <v>10615 Creditview Road</v>
          </cell>
          <cell r="DG908" t="str">
            <v>BRAMPTON</v>
          </cell>
          <cell r="DH908" t="str">
            <v>ON</v>
          </cell>
          <cell r="DI908" t="str">
            <v>L7A0T4</v>
          </cell>
          <cell r="DJ908" t="str">
            <v xml:space="preserve"> </v>
          </cell>
          <cell r="DK908" t="e">
            <v>#N/A</v>
          </cell>
          <cell r="DL908" t="e">
            <v>#N/A</v>
          </cell>
          <cell r="DM908" t="str">
            <v>Kylie Meloche</v>
          </cell>
          <cell r="DN908">
            <v>9054952089</v>
          </cell>
          <cell r="DR908" t="str">
            <v>10615 Creditview Road BRAMPTON ON L7A0T4</v>
          </cell>
          <cell r="DS908" t="str">
            <v>10615CreditviewRoadBRAMPTONONL7A0T4</v>
          </cell>
          <cell r="DT908" t="str">
            <v xml:space="preserve"> </v>
          </cell>
          <cell r="DU908" t="str">
            <v xml:space="preserve"> </v>
          </cell>
          <cell r="DV908" t="str">
            <v xml:space="preserve"> </v>
          </cell>
        </row>
        <row r="909">
          <cell r="DE909">
            <v>2159</v>
          </cell>
          <cell r="DF909" t="str">
            <v>11480 BRAESIDE DR SW</v>
          </cell>
          <cell r="DG909" t="str">
            <v>CALGARY</v>
          </cell>
          <cell r="DH909" t="str">
            <v>Alberta</v>
          </cell>
          <cell r="DI909" t="str">
            <v>T2W4X8</v>
          </cell>
          <cell r="DJ909" t="str">
            <v>2014/10/29**See comments</v>
          </cell>
          <cell r="DK909" t="e">
            <v>#N/A</v>
          </cell>
          <cell r="DL909" t="e">
            <v>#N/A</v>
          </cell>
          <cell r="DM909" t="str">
            <v>Geri Burney</v>
          </cell>
          <cell r="DN909">
            <v>4032923681</v>
          </cell>
          <cell r="DR909" t="str">
            <v>11480 BRAESIDE DR SW CALGARY Alberta T2W4X8</v>
          </cell>
          <cell r="DS909" t="str">
            <v>11480BRAESIDEDRSWCALGARYAlbertaT2W4X8</v>
          </cell>
          <cell r="DT909" t="str">
            <v xml:space="preserve"> </v>
          </cell>
          <cell r="DU909" t="str">
            <v xml:space="preserve"> </v>
          </cell>
          <cell r="DV909" t="str">
            <v xml:space="preserve"> </v>
          </cell>
        </row>
        <row r="910">
          <cell r="DE910">
            <v>4506</v>
          </cell>
          <cell r="DF910" t="str">
            <v>315 Front St. W</v>
          </cell>
          <cell r="DG910" t="str">
            <v>Toronto</v>
          </cell>
          <cell r="DH910" t="str">
            <v>ON</v>
          </cell>
          <cell r="DI910" t="str">
            <v>M5V3A4</v>
          </cell>
          <cell r="DJ910" t="str">
            <v>Branch Closing</v>
          </cell>
          <cell r="DK910" t="e">
            <v>#N/A</v>
          </cell>
          <cell r="DL910" t="e">
            <v>#N/A</v>
          </cell>
          <cell r="DM910" t="e">
            <v>#N/A</v>
          </cell>
          <cell r="DN910" t="e">
            <v>#N/A</v>
          </cell>
          <cell r="DR910" t="str">
            <v>315 Front St. W Toronto ON M5V3A4</v>
          </cell>
          <cell r="DS910" t="str">
            <v>315FrontSt.WTorontoONM5V3A4</v>
          </cell>
          <cell r="DT910" t="str">
            <v xml:space="preserve"> </v>
          </cell>
          <cell r="DU910" t="str">
            <v xml:space="preserve"> </v>
          </cell>
          <cell r="DV910" t="str">
            <v xml:space="preserve"> </v>
          </cell>
        </row>
        <row r="911">
          <cell r="DE911">
            <v>582</v>
          </cell>
          <cell r="DF911" t="str">
            <v>80 KING ST W</v>
          </cell>
          <cell r="DG911" t="str">
            <v>BROCKVILLE</v>
          </cell>
          <cell r="DH911" t="str">
            <v>ON</v>
          </cell>
          <cell r="DI911" t="str">
            <v>K6V3P9</v>
          </cell>
          <cell r="DJ911" t="str">
            <v>DON'T SCHEDULE</v>
          </cell>
          <cell r="DK911" t="e">
            <v>#N/A</v>
          </cell>
          <cell r="DL911" t="e">
            <v>#N/A</v>
          </cell>
          <cell r="DM911" t="e">
            <v>#N/A</v>
          </cell>
          <cell r="DN911" t="e">
            <v>#N/A</v>
          </cell>
          <cell r="DR911" t="str">
            <v>80 KING ST W BROCKVILLE ON K6V3P9</v>
          </cell>
          <cell r="DS911" t="str">
            <v>80KINGSTWBROCKVILLEONK6V3P9</v>
          </cell>
          <cell r="DT911">
            <v>23</v>
          </cell>
          <cell r="DU911" t="str">
            <v xml:space="preserve"> </v>
          </cell>
          <cell r="DV911" t="str">
            <v xml:space="preserve"> </v>
          </cell>
        </row>
        <row r="912">
          <cell r="DE912">
            <v>1711</v>
          </cell>
          <cell r="DF912" t="str">
            <v>425 BOUL ST JOSEPH</v>
          </cell>
          <cell r="DG912" t="str">
            <v>GATINEAU</v>
          </cell>
          <cell r="DH912" t="str">
            <v>ON</v>
          </cell>
          <cell r="DI912" t="str">
            <v>J8Y3Z8</v>
          </cell>
          <cell r="DJ912" t="str">
            <v>DON'T SCHEDULE</v>
          </cell>
          <cell r="DK912" t="str">
            <v>Sylvie Philibert</v>
          </cell>
          <cell r="DL912">
            <v>8197732054</v>
          </cell>
          <cell r="DM912" t="str">
            <v>Simon Halle Sherman</v>
          </cell>
          <cell r="DN912">
            <v>8197734236</v>
          </cell>
          <cell r="DR912" t="str">
            <v>425 BOUL ST JOSEPH GATINEAU ON J8Y3Z8</v>
          </cell>
          <cell r="DS912" t="str">
            <v>425BOULSTJOSEPHGATINEAUONJ8Y3Z8</v>
          </cell>
          <cell r="DT912" t="str">
            <v xml:space="preserve"> </v>
          </cell>
          <cell r="DU912" t="str">
            <v xml:space="preserve"> </v>
          </cell>
          <cell r="DV912" t="str">
            <v xml:space="preserve"> </v>
          </cell>
        </row>
        <row r="913">
          <cell r="DE913">
            <v>2920</v>
          </cell>
          <cell r="DF913" t="str">
            <v>11910 207TH ST</v>
          </cell>
          <cell r="DG913" t="str">
            <v>MAPLE RIDGE</v>
          </cell>
          <cell r="DH913" t="str">
            <v>British Columbia</v>
          </cell>
          <cell r="DI913" t="str">
            <v>V2X1X7</v>
          </cell>
          <cell r="DJ913" t="str">
            <v>DON'T SCHEDULE</v>
          </cell>
          <cell r="DK913" t="str">
            <v>Karen Plank</v>
          </cell>
          <cell r="DL913">
            <v>6044635858</v>
          </cell>
          <cell r="DM913" t="str">
            <v>Nina Bordignon</v>
          </cell>
          <cell r="DN913">
            <v>6044635833</v>
          </cell>
          <cell r="DR913" t="str">
            <v>11910 207TH ST MAPLE RIDGE British Columbia V2X1X7</v>
          </cell>
          <cell r="DS913" t="str">
            <v>11910207THSTMAPLERIDGEBritishColumbiaV2X1X7</v>
          </cell>
          <cell r="DT913" t="str">
            <v xml:space="preserve"> </v>
          </cell>
          <cell r="DU913" t="str">
            <v xml:space="preserve"> </v>
          </cell>
          <cell r="DV913" t="str">
            <v xml:space="preserve"> </v>
          </cell>
        </row>
        <row r="914">
          <cell r="DE914">
            <v>2962</v>
          </cell>
          <cell r="DF914" t="str">
            <v>5539 MAIN ST</v>
          </cell>
          <cell r="DG914" t="str">
            <v>MANOTICK</v>
          </cell>
          <cell r="DH914" t="str">
            <v>ON</v>
          </cell>
          <cell r="DI914" t="str">
            <v>K4M1A2</v>
          </cell>
          <cell r="DJ914" t="str">
            <v>DON'T SCHEDULE</v>
          </cell>
          <cell r="DK914" t="str">
            <v>Angela Mendicino Hughes</v>
          </cell>
          <cell r="DL914">
            <v>6136925361</v>
          </cell>
          <cell r="DM914" t="str">
            <v>Arazoo Ansari</v>
          </cell>
          <cell r="DN914">
            <v>6136925326</v>
          </cell>
          <cell r="DR914" t="str">
            <v>5539 MAIN ST MANOTICK ON K4M1A2</v>
          </cell>
          <cell r="DS914" t="str">
            <v>5539MAINSTMANOTICKONK4M1A2</v>
          </cell>
          <cell r="DT914">
            <v>2</v>
          </cell>
          <cell r="DU914">
            <v>1</v>
          </cell>
          <cell r="DV914" t="str">
            <v xml:space="preserve"> </v>
          </cell>
        </row>
        <row r="915">
          <cell r="DE915">
            <v>3051</v>
          </cell>
          <cell r="DF915" t="str">
            <v>3131 COTE VERTU</v>
          </cell>
          <cell r="DG915" t="str">
            <v>ST-LAURENT</v>
          </cell>
          <cell r="DH915" t="str">
            <v>ON</v>
          </cell>
          <cell r="DI915" t="str">
            <v>H4R1Y8</v>
          </cell>
          <cell r="DJ915" t="str">
            <v>DON'T SCHEDULE</v>
          </cell>
          <cell r="DK915" t="str">
            <v>Denise Nantel-Forest</v>
          </cell>
          <cell r="DL915">
            <v>5148568907</v>
          </cell>
          <cell r="DM915" t="str">
            <v>Patricia Figueroa</v>
          </cell>
          <cell r="DN915">
            <v>5148568922</v>
          </cell>
          <cell r="DR915" t="str">
            <v>3131 COTE VERTU ST-LAURENT ON H4R1Y8</v>
          </cell>
          <cell r="DS915" t="str">
            <v>3131COTEVERTUST-LAURENTONH4R1Y8</v>
          </cell>
          <cell r="DT915" t="str">
            <v xml:space="preserve"> </v>
          </cell>
          <cell r="DU915" t="str">
            <v xml:space="preserve"> </v>
          </cell>
          <cell r="DV915" t="str">
            <v xml:space="preserve"> </v>
          </cell>
        </row>
        <row r="916">
          <cell r="DE916">
            <v>3802</v>
          </cell>
          <cell r="DF916" t="str">
            <v>823 PARK ST S or 861 Landsdowne</v>
          </cell>
          <cell r="DG916" t="str">
            <v>PETERBOROUGH</v>
          </cell>
          <cell r="DH916" t="str">
            <v>ON</v>
          </cell>
          <cell r="DI916" t="str">
            <v>K9J3T9</v>
          </cell>
          <cell r="DJ916" t="str">
            <v>DON'T SCHEDULE</v>
          </cell>
          <cell r="DK916" t="str">
            <v>Karalee Murray</v>
          </cell>
          <cell r="DL916">
            <v>7057431947</v>
          </cell>
          <cell r="DM916" t="str">
            <v>Christina Gehl</v>
          </cell>
          <cell r="DN916">
            <v>7057434594</v>
          </cell>
          <cell r="DR916" t="str">
            <v>823 PARK ST S or 861 Landsdowne PETERBOROUGH ON K9J3T9</v>
          </cell>
          <cell r="DS916" t="str">
            <v>823PARKSTSor861LandsdownePETERBOROUGHONK9J3T9</v>
          </cell>
          <cell r="DT916" t="str">
            <v xml:space="preserve"> </v>
          </cell>
          <cell r="DU916" t="str">
            <v xml:space="preserve"> </v>
          </cell>
          <cell r="DV916" t="str">
            <v xml:space="preserve"> </v>
          </cell>
        </row>
        <row r="917">
          <cell r="DE917">
            <v>4080</v>
          </cell>
          <cell r="DF917" t="str">
            <v>36024 97TH ST</v>
          </cell>
          <cell r="DG917" t="str">
            <v>OLIVER</v>
          </cell>
          <cell r="DH917" t="str">
            <v>British Columbia</v>
          </cell>
          <cell r="DI917" t="str">
            <v>V0H1T0</v>
          </cell>
          <cell r="DJ917" t="str">
            <v>DON'T SCHEDULE</v>
          </cell>
          <cell r="DK917" t="str">
            <v>Ryan E.D. Sirianni</v>
          </cell>
          <cell r="DL917">
            <v>2504985202</v>
          </cell>
          <cell r="DM917" t="str">
            <v>Daylene Bennett</v>
          </cell>
          <cell r="DN917">
            <v>2504985209</v>
          </cell>
          <cell r="DR917" t="str">
            <v>36024 97TH ST OLIVER British Columbia V0H1T0</v>
          </cell>
          <cell r="DS917" t="str">
            <v>3602497THSTOLIVERBritishColumbiaV0H1T0</v>
          </cell>
          <cell r="DT917" t="str">
            <v xml:space="preserve"> </v>
          </cell>
          <cell r="DU917" t="str">
            <v xml:space="preserve"> </v>
          </cell>
          <cell r="DV917" t="str">
            <v xml:space="preserve"> </v>
          </cell>
        </row>
        <row r="918">
          <cell r="DE918">
            <v>5050</v>
          </cell>
          <cell r="DF918" t="str">
            <v>6660 SOOKE RD</v>
          </cell>
          <cell r="DG918" t="str">
            <v>SOOKE</v>
          </cell>
          <cell r="DH918" t="str">
            <v>British Columbia</v>
          </cell>
          <cell r="DI918" t="str">
            <v>V9Z0A5</v>
          </cell>
          <cell r="DJ918" t="str">
            <v>DON'T SCHEDULE</v>
          </cell>
          <cell r="DK918" t="str">
            <v>Joanne Walsh</v>
          </cell>
          <cell r="DL918">
            <v>2506421111</v>
          </cell>
          <cell r="DM918" t="str">
            <v>Joanne Kasika</v>
          </cell>
          <cell r="DN918">
            <v>2506421102</v>
          </cell>
          <cell r="DR918" t="str">
            <v>6660 SOOKE RD SOOKE British Columbia V9Z0A5</v>
          </cell>
          <cell r="DS918" t="str">
            <v>6660SOOKERDSOOKEBritishColumbiaV9Z0A5</v>
          </cell>
          <cell r="DT918" t="str">
            <v xml:space="preserve"> </v>
          </cell>
          <cell r="DU918" t="str">
            <v xml:space="preserve"> </v>
          </cell>
          <cell r="DV918" t="str">
            <v xml:space="preserve"> </v>
          </cell>
        </row>
        <row r="919">
          <cell r="DE919">
            <v>5080</v>
          </cell>
          <cell r="DF919" t="str">
            <v>101 Cedar Dr</v>
          </cell>
          <cell r="DG919" t="str">
            <v>SPARWOOD</v>
          </cell>
          <cell r="DH919" t="str">
            <v>British Columbia</v>
          </cell>
          <cell r="DI919" t="str">
            <v>V0B2G0</v>
          </cell>
          <cell r="DJ919" t="str">
            <v>DON'T SCHEDULE</v>
          </cell>
          <cell r="DK919" t="e">
            <v>#N/A</v>
          </cell>
          <cell r="DL919" t="e">
            <v>#N/A</v>
          </cell>
          <cell r="DM919" t="str">
            <v>Jenny Tress</v>
          </cell>
          <cell r="DN919">
            <v>2504253381</v>
          </cell>
          <cell r="DR919" t="str">
            <v>101 Cedar Dr SPARWOOD British Columbia V0B2G0</v>
          </cell>
          <cell r="DS919" t="str">
            <v>101CedarDrSPARWOODBritishColumbiaV0B2G0</v>
          </cell>
          <cell r="DT919" t="str">
            <v xml:space="preserve"> </v>
          </cell>
          <cell r="DU919" t="str">
            <v xml:space="preserve"> </v>
          </cell>
          <cell r="DV919" t="str">
            <v xml:space="preserve"> </v>
          </cell>
        </row>
        <row r="920">
          <cell r="DE920">
            <v>5575</v>
          </cell>
          <cell r="DF920" t="str">
            <v>7155 JEAN TALON ST E</v>
          </cell>
          <cell r="DG920" t="str">
            <v>ANJOU</v>
          </cell>
          <cell r="DH920" t="str">
            <v>ON</v>
          </cell>
          <cell r="DI920" t="str">
            <v>H1M3A4</v>
          </cell>
          <cell r="DJ920" t="str">
            <v>DON'T SCHEDULE</v>
          </cell>
          <cell r="DK920" t="str">
            <v>Anna Amodio</v>
          </cell>
          <cell r="DL920">
            <v>5144934679</v>
          </cell>
          <cell r="DM920" t="str">
            <v>Hans Najeme</v>
          </cell>
          <cell r="DN920">
            <v>5144931892</v>
          </cell>
          <cell r="DR920" t="str">
            <v>7155 JEAN TALON ST E ANJOU ON H1M3A4</v>
          </cell>
          <cell r="DS920" t="str">
            <v>7155JEANTALONSTEANJOUONH1M3A4</v>
          </cell>
          <cell r="DT920" t="str">
            <v xml:space="preserve"> </v>
          </cell>
          <cell r="DU920" t="str">
            <v xml:space="preserve"> </v>
          </cell>
          <cell r="DV920" t="str">
            <v xml:space="preserve"> </v>
          </cell>
        </row>
        <row r="921">
          <cell r="DE921">
            <v>6462</v>
          </cell>
          <cell r="DF921" t="str">
            <v>4022 SHEPPARD AVE E</v>
          </cell>
          <cell r="DG921" t="str">
            <v>SCARBOROUGH</v>
          </cell>
          <cell r="DH921" t="str">
            <v>ON</v>
          </cell>
          <cell r="DI921" t="str">
            <v>M1S1S6</v>
          </cell>
          <cell r="DJ921" t="str">
            <v>DON'T SCHEDULE</v>
          </cell>
          <cell r="DK921" t="str">
            <v>Kevin Ching Sheng Chen</v>
          </cell>
          <cell r="DL921">
            <v>4162931020</v>
          </cell>
          <cell r="DM921" t="str">
            <v>Bee Khor</v>
          </cell>
          <cell r="DN921">
            <v>4162931683</v>
          </cell>
          <cell r="DR921" t="str">
            <v>4022 SHEPPARD AVE E SCARBOROUGH ON M1S1S6</v>
          </cell>
          <cell r="DS921" t="str">
            <v>4022SHEPPARDAVEESCARBOROUGHONM1S1S6</v>
          </cell>
          <cell r="DT921" t="str">
            <v xml:space="preserve"> </v>
          </cell>
          <cell r="DU921" t="str">
            <v xml:space="preserve"> </v>
          </cell>
          <cell r="DV921" t="str">
            <v xml:space="preserve"> </v>
          </cell>
        </row>
        <row r="922">
          <cell r="DE922">
            <v>7121</v>
          </cell>
          <cell r="DF922" t="str">
            <v>101 BOUL CARDINAL LEGER</v>
          </cell>
          <cell r="DG922" t="str">
            <v>PINCOURT</v>
          </cell>
          <cell r="DH922" t="str">
            <v>ON</v>
          </cell>
          <cell r="DI922" t="str">
            <v>J7V3Y3</v>
          </cell>
          <cell r="DJ922" t="str">
            <v>DON'T SCHEDULE</v>
          </cell>
          <cell r="DK922" t="str">
            <v>Elena Eid</v>
          </cell>
          <cell r="DL922">
            <v>5144532080</v>
          </cell>
          <cell r="DM922" t="str">
            <v>Marlene Pereira</v>
          </cell>
          <cell r="DN922">
            <v>5144532241</v>
          </cell>
          <cell r="DR922" t="str">
            <v>101 BOUL CARDINAL LEGER PINCOURT ON J7V3Y3</v>
          </cell>
          <cell r="DS922" t="str">
            <v>101BOULCARDINALLEGERPINCOURTONJ7V3Y3</v>
          </cell>
          <cell r="DT922" t="str">
            <v xml:space="preserve"> </v>
          </cell>
          <cell r="DU922" t="str">
            <v xml:space="preserve"> </v>
          </cell>
          <cell r="DV922" t="str">
            <v xml:space="preserve"> </v>
          </cell>
        </row>
        <row r="923">
          <cell r="DE923">
            <v>8042</v>
          </cell>
          <cell r="DF923" t="str">
            <v>1282 HWY #8</v>
          </cell>
          <cell r="DG923" t="str">
            <v>WINONA</v>
          </cell>
          <cell r="DH923" t="str">
            <v>ON</v>
          </cell>
          <cell r="DI923" t="str">
            <v>L8E5R1</v>
          </cell>
          <cell r="DJ923" t="str">
            <v>DON'T SCHEDULE</v>
          </cell>
          <cell r="DK923" t="e">
            <v>#N/A</v>
          </cell>
          <cell r="DL923" t="e">
            <v>#N/A</v>
          </cell>
          <cell r="DM923" t="str">
            <v>Margaret Bugler</v>
          </cell>
          <cell r="DN923">
            <v>9056434776</v>
          </cell>
          <cell r="DR923" t="str">
            <v>1282 HWY #8 WINONA ON L8E5R1</v>
          </cell>
          <cell r="DS923" t="str">
            <v>1282HWY#8WINONAONL8E5R1</v>
          </cell>
          <cell r="DT923" t="str">
            <v xml:space="preserve"> </v>
          </cell>
          <cell r="DU923" t="str">
            <v xml:space="preserve"> </v>
          </cell>
          <cell r="DV923" t="str">
            <v xml:space="preserve"> </v>
          </cell>
        </row>
        <row r="924">
          <cell r="DE924">
            <v>90647</v>
          </cell>
          <cell r="DF924" t="str">
            <v>26 HURON ST</v>
          </cell>
          <cell r="DG924" t="str">
            <v>WOODSTOCK</v>
          </cell>
          <cell r="DH924" t="str">
            <v>ON</v>
          </cell>
          <cell r="DI924" t="str">
            <v>N4S6Z2</v>
          </cell>
          <cell r="DJ924" t="str">
            <v>DON'T SCHEDULE</v>
          </cell>
          <cell r="DK924" t="e">
            <v>#N/A</v>
          </cell>
          <cell r="DL924" t="e">
            <v>#N/A</v>
          </cell>
          <cell r="DM924" t="e">
            <v>#N/A</v>
          </cell>
          <cell r="DN924" t="e">
            <v>#N/A</v>
          </cell>
          <cell r="DR924" t="str">
            <v>26 HURON ST WOODSTOCK ON N4S6Z2</v>
          </cell>
          <cell r="DS924" t="str">
            <v>26HURONSTWOODSTOCKONN4S6Z2</v>
          </cell>
          <cell r="DT924">
            <v>22</v>
          </cell>
          <cell r="DU924" t="str">
            <v xml:space="preserve"> </v>
          </cell>
          <cell r="DV924" t="str">
            <v xml:space="preserve"> </v>
          </cell>
        </row>
        <row r="925">
          <cell r="DE925">
            <v>440</v>
          </cell>
          <cell r="DF925" t="str">
            <v>6570 EAST HASTINGS ST</v>
          </cell>
          <cell r="DG925" t="str">
            <v>Burnaby</v>
          </cell>
          <cell r="DH925" t="str">
            <v>British Columbia</v>
          </cell>
          <cell r="DI925" t="str">
            <v>V5B1S2</v>
          </cell>
          <cell r="DJ925" t="str">
            <v>early 2015</v>
          </cell>
          <cell r="DK925" t="str">
            <v>Ann Quon</v>
          </cell>
          <cell r="DL925">
            <v>6046655928</v>
          </cell>
          <cell r="DM925" t="str">
            <v>Hae-Young Kim</v>
          </cell>
          <cell r="DN925">
            <v>6046656705</v>
          </cell>
          <cell r="DR925" t="str">
            <v>6570 EAST HASTINGS ST Burnaby British Columbia V5B1S2</v>
          </cell>
          <cell r="DS925" t="str">
            <v>6570EASTHASTINGSSTBurnabyBritishColumbiaV5B1S2</v>
          </cell>
          <cell r="DT925" t="str">
            <v xml:space="preserve"> </v>
          </cell>
          <cell r="DU925" t="str">
            <v xml:space="preserve"> </v>
          </cell>
          <cell r="DV925" t="str">
            <v xml:space="preserve"> </v>
          </cell>
        </row>
        <row r="926">
          <cell r="DE926">
            <v>560</v>
          </cell>
          <cell r="DF926" t="str">
            <v>354 YELLOWHEAD HWY 16-PO BOX 2</v>
          </cell>
          <cell r="DG926" t="str">
            <v>BURNS LAKE</v>
          </cell>
          <cell r="DH926" t="str">
            <v>British Columbia</v>
          </cell>
          <cell r="DI926" t="str">
            <v>V0J1E0</v>
          </cell>
          <cell r="DJ926" t="str">
            <v>early 2015</v>
          </cell>
          <cell r="DK926" t="str">
            <v>Alice Harris</v>
          </cell>
          <cell r="DL926">
            <v>2506925758</v>
          </cell>
          <cell r="DM926" t="str">
            <v>Joyce Ashford</v>
          </cell>
          <cell r="DN926">
            <v>2506925750</v>
          </cell>
          <cell r="DR926" t="str">
            <v>354 YELLOWHEAD HWY 16-PO BOX 2 BURNS LAKE British Columbia V0J1E0</v>
          </cell>
          <cell r="DS926" t="str">
            <v>354YELLOWHEADHWY16-POBOX2BURNSLAKEBritishColumbiaV0J1E0</v>
          </cell>
          <cell r="DT926" t="str">
            <v xml:space="preserve"> </v>
          </cell>
          <cell r="DU926" t="str">
            <v xml:space="preserve"> </v>
          </cell>
          <cell r="DV926" t="str">
            <v xml:space="preserve"> </v>
          </cell>
        </row>
        <row r="927">
          <cell r="DE927">
            <v>642</v>
          </cell>
          <cell r="DF927" t="str">
            <v>189 ONTARIO ST</v>
          </cell>
          <cell r="DG927" t="str">
            <v>BURKS FALLS</v>
          </cell>
          <cell r="DH927" t="str">
            <v>ON</v>
          </cell>
          <cell r="DI927" t="str">
            <v>P0A1C0</v>
          </cell>
          <cell r="DJ927" t="str">
            <v>early 2015</v>
          </cell>
          <cell r="DK927" t="e">
            <v>#N/A</v>
          </cell>
          <cell r="DL927" t="e">
            <v>#N/A</v>
          </cell>
          <cell r="DM927" t="str">
            <v>Lill Thornborrow</v>
          </cell>
          <cell r="DN927">
            <v>7053845697</v>
          </cell>
          <cell r="DR927" t="str">
            <v>189 ONTARIO ST BURKS FALLS ON P0A1C0</v>
          </cell>
          <cell r="DS927" t="str">
            <v>189ONTARIOSTBURKSFALLSONP0A1C0</v>
          </cell>
          <cell r="DT927">
            <v>2</v>
          </cell>
          <cell r="DU927" t="str">
            <v xml:space="preserve"> </v>
          </cell>
          <cell r="DV927">
            <v>1</v>
          </cell>
        </row>
        <row r="928">
          <cell r="DE928">
            <v>750</v>
          </cell>
          <cell r="DF928" t="str">
            <v>2840 BAINBRIDGE AVE</v>
          </cell>
          <cell r="DG928" t="str">
            <v>Burnaby</v>
          </cell>
          <cell r="DH928" t="str">
            <v>British Columbia</v>
          </cell>
          <cell r="DI928" t="str">
            <v>V5A3W7</v>
          </cell>
          <cell r="DJ928" t="str">
            <v>early 2015</v>
          </cell>
          <cell r="DK928" t="str">
            <v>Rick Dhiman</v>
          </cell>
          <cell r="DL928">
            <v>6046562971</v>
          </cell>
          <cell r="DM928" t="str">
            <v>Olimpia Malsegna</v>
          </cell>
          <cell r="DN928">
            <v>6046562969</v>
          </cell>
          <cell r="DR928" t="str">
            <v>2840 BAINBRIDGE AVE Burnaby British Columbia V5A3W7</v>
          </cell>
          <cell r="DS928" t="str">
            <v>2840BAINBRIDGEAVEBurnabyBritishColumbiaV5A3W7</v>
          </cell>
          <cell r="DT928" t="str">
            <v xml:space="preserve"> </v>
          </cell>
          <cell r="DU928" t="str">
            <v xml:space="preserve"> </v>
          </cell>
          <cell r="DV928" t="str">
            <v xml:space="preserve"> </v>
          </cell>
        </row>
        <row r="929">
          <cell r="DE929">
            <v>812</v>
          </cell>
          <cell r="DF929" t="str">
            <v>77 MAIN ST</v>
          </cell>
          <cell r="DG929" t="str">
            <v>BRIGHTON</v>
          </cell>
          <cell r="DH929" t="str">
            <v>ON</v>
          </cell>
          <cell r="DI929" t="str">
            <v>K0K1H0</v>
          </cell>
          <cell r="DJ929" t="str">
            <v>early 2015</v>
          </cell>
          <cell r="DK929" t="str">
            <v>Lindsey Abrams</v>
          </cell>
          <cell r="DL929">
            <v>6134754177</v>
          </cell>
          <cell r="DM929" t="str">
            <v>Sharon Pettey</v>
          </cell>
          <cell r="DN929">
            <v>6134754231</v>
          </cell>
          <cell r="DR929" t="str">
            <v>77 MAIN ST BRIGHTON ON K0K1H0</v>
          </cell>
          <cell r="DS929" t="str">
            <v>77MAINSTBRIGHTONONK0K1H0</v>
          </cell>
          <cell r="DT929" t="str">
            <v xml:space="preserve"> </v>
          </cell>
          <cell r="DU929" t="str">
            <v xml:space="preserve"> </v>
          </cell>
          <cell r="DV929" t="str">
            <v xml:space="preserve"> </v>
          </cell>
        </row>
        <row r="930">
          <cell r="DE930">
            <v>842</v>
          </cell>
          <cell r="DF930" t="str">
            <v>93 BRIDGE ST</v>
          </cell>
          <cell r="DG930" t="str">
            <v>CARLETON PLACE</v>
          </cell>
          <cell r="DH930" t="str">
            <v>ON</v>
          </cell>
          <cell r="DI930" t="str">
            <v>K7C2V4</v>
          </cell>
          <cell r="DJ930" t="str">
            <v>early 2015</v>
          </cell>
          <cell r="DK930" t="str">
            <v>Matthew Brearey</v>
          </cell>
          <cell r="DL930">
            <v>6132573861</v>
          </cell>
          <cell r="DM930" t="str">
            <v>Melissa Moore</v>
          </cell>
          <cell r="DN930">
            <v>6132573851</v>
          </cell>
          <cell r="DR930" t="str">
            <v>93 BRIDGE ST CARLETON PLACE ON K7C2V4</v>
          </cell>
          <cell r="DS930" t="str">
            <v>93BRIDGESTCARLETONPLACEONK7C2V4</v>
          </cell>
          <cell r="DT930">
            <v>19</v>
          </cell>
          <cell r="DU930" t="str">
            <v xml:space="preserve"> </v>
          </cell>
          <cell r="DV930" t="str">
            <v xml:space="preserve"> </v>
          </cell>
        </row>
        <row r="931">
          <cell r="DE931">
            <v>864</v>
          </cell>
          <cell r="DF931" t="str">
            <v>2275 LAKESHORE BLVD W</v>
          </cell>
          <cell r="DG931" t="str">
            <v>ETOBICOKE</v>
          </cell>
          <cell r="DH931" t="str">
            <v>ON</v>
          </cell>
          <cell r="DI931" t="str">
            <v>M8V3Y3</v>
          </cell>
          <cell r="DJ931" t="str">
            <v>early 2015</v>
          </cell>
          <cell r="DK931" t="str">
            <v>Lilla Venier</v>
          </cell>
          <cell r="DL931">
            <v>4165031925</v>
          </cell>
          <cell r="DM931" t="str">
            <v>Alexander Zisman</v>
          </cell>
          <cell r="DN931">
            <v>4165031912</v>
          </cell>
          <cell r="DR931" t="str">
            <v>2275 LAKESHORE BLVD W ETOBICOKE ON M8V3Y3</v>
          </cell>
          <cell r="DS931" t="str">
            <v>2275LAKESHOREBLVDWETOBICOKEONM8V3Y3</v>
          </cell>
          <cell r="DT931">
            <v>15</v>
          </cell>
          <cell r="DU931" t="str">
            <v xml:space="preserve"> </v>
          </cell>
          <cell r="DV931" t="str">
            <v xml:space="preserve"> </v>
          </cell>
        </row>
        <row r="932">
          <cell r="DE932">
            <v>897</v>
          </cell>
          <cell r="DF932" t="str">
            <v>25 MAIN ST S</v>
          </cell>
          <cell r="DG932" t="str">
            <v>CARMAN</v>
          </cell>
          <cell r="DH932" t="str">
            <v>Manitoba</v>
          </cell>
          <cell r="DI932" t="str">
            <v>R0G0J0</v>
          </cell>
          <cell r="DJ932" t="str">
            <v>early 2015</v>
          </cell>
          <cell r="DK932" t="e">
            <v>#N/A</v>
          </cell>
          <cell r="DL932" t="e">
            <v>#N/A</v>
          </cell>
          <cell r="DM932" t="e">
            <v>#N/A</v>
          </cell>
          <cell r="DN932" t="e">
            <v>#N/A</v>
          </cell>
          <cell r="DR932" t="str">
            <v>25 MAIN ST S CARMAN Manitoba R0G0J0</v>
          </cell>
          <cell r="DS932" t="str">
            <v>25MAINSTSCARMANManitobaR0G0J0</v>
          </cell>
          <cell r="DT932" t="str">
            <v xml:space="preserve"> </v>
          </cell>
          <cell r="DU932" t="str">
            <v xml:space="preserve"> </v>
          </cell>
          <cell r="DV932" t="str">
            <v xml:space="preserve"> </v>
          </cell>
        </row>
        <row r="933">
          <cell r="DE933">
            <v>902</v>
          </cell>
          <cell r="DF933" t="str">
            <v>171 KEIL DR S</v>
          </cell>
          <cell r="DG933" t="str">
            <v>CHATHAM</v>
          </cell>
          <cell r="DH933" t="str">
            <v>ON</v>
          </cell>
          <cell r="DI933" t="str">
            <v>N7M3H3</v>
          </cell>
          <cell r="DJ933" t="str">
            <v>early 2015</v>
          </cell>
          <cell r="DK933" t="str">
            <v>Chris June</v>
          </cell>
          <cell r="DL933">
            <v>5193544501</v>
          </cell>
          <cell r="DM933" t="str">
            <v>Candice Erdelyi</v>
          </cell>
          <cell r="DN933">
            <v>5193544330</v>
          </cell>
          <cell r="DR933" t="str">
            <v>171 KEIL DR S CHATHAM ON N7M3H3</v>
          </cell>
          <cell r="DS933" t="str">
            <v>171KEILDRSCHATHAMONN7M3H3</v>
          </cell>
          <cell r="DT933">
            <v>27</v>
          </cell>
          <cell r="DU933" t="str">
            <v xml:space="preserve"> </v>
          </cell>
          <cell r="DV933" t="str">
            <v xml:space="preserve"> </v>
          </cell>
        </row>
        <row r="934">
          <cell r="DE934">
            <v>1002</v>
          </cell>
          <cell r="DF934" t="str">
            <v>66 KING ST W</v>
          </cell>
          <cell r="DG934" t="str">
            <v>COBOURG</v>
          </cell>
          <cell r="DH934" t="str">
            <v>ON</v>
          </cell>
          <cell r="DI934" t="str">
            <v>K9A2L9</v>
          </cell>
          <cell r="DJ934" t="str">
            <v>early 2015</v>
          </cell>
          <cell r="DK934" t="str">
            <v>Dawn Davis</v>
          </cell>
          <cell r="DL934">
            <v>9053722135</v>
          </cell>
          <cell r="DM934" t="str">
            <v>Stacy Johnson</v>
          </cell>
          <cell r="DN934">
            <v>9053722474</v>
          </cell>
          <cell r="DR934" t="str">
            <v>66 KING ST W COBOURG ON K9A2L9</v>
          </cell>
          <cell r="DS934" t="str">
            <v>66KINGSTWCOBOURGONK9A2L9</v>
          </cell>
          <cell r="DT934">
            <v>12</v>
          </cell>
          <cell r="DU934" t="str">
            <v xml:space="preserve"> </v>
          </cell>
          <cell r="DV934" t="str">
            <v xml:space="preserve"> </v>
          </cell>
        </row>
        <row r="935">
          <cell r="DE935">
            <v>1022</v>
          </cell>
          <cell r="DF935" t="str">
            <v>6307 MAIN ST</v>
          </cell>
          <cell r="DG935" t="str">
            <v>COMBER</v>
          </cell>
          <cell r="DH935" t="str">
            <v>ON</v>
          </cell>
          <cell r="DI935" t="str">
            <v>N0P1J0</v>
          </cell>
          <cell r="DJ935" t="str">
            <v>early 2015</v>
          </cell>
          <cell r="DK935" t="e">
            <v>#N/A</v>
          </cell>
          <cell r="DL935" t="e">
            <v>#N/A</v>
          </cell>
          <cell r="DM935" t="e">
            <v>#N/A</v>
          </cell>
          <cell r="DN935" t="e">
            <v>#N/A</v>
          </cell>
          <cell r="DR935" t="str">
            <v>6307 MAIN ST COMBER ON N0P1J0</v>
          </cell>
          <cell r="DS935" t="str">
            <v>6307MAINSTCOMBERONN0P1J0</v>
          </cell>
          <cell r="DT935">
            <v>1</v>
          </cell>
          <cell r="DU935" t="str">
            <v xml:space="preserve"> </v>
          </cell>
          <cell r="DV935" t="str">
            <v xml:space="preserve"> </v>
          </cell>
        </row>
        <row r="936">
          <cell r="DE936">
            <v>1062</v>
          </cell>
          <cell r="DF936" t="str">
            <v>2 DUNDAS ST W</v>
          </cell>
          <cell r="DG936" t="str">
            <v>MISSISSAUGA</v>
          </cell>
          <cell r="DH936" t="str">
            <v>ON</v>
          </cell>
          <cell r="DI936" t="str">
            <v>L5B1H3</v>
          </cell>
          <cell r="DJ936" t="str">
            <v>early 2015</v>
          </cell>
          <cell r="DK936" t="str">
            <v>Annaliz Martinez</v>
          </cell>
          <cell r="DL936">
            <v>9058978186</v>
          </cell>
          <cell r="DM936" t="str">
            <v>Kathy Grace</v>
          </cell>
          <cell r="DN936">
            <v>9058978914</v>
          </cell>
          <cell r="DR936" t="str">
            <v>2 DUNDAS ST W MISSISSAUGA ON L5B1H3</v>
          </cell>
          <cell r="DS936" t="str">
            <v>2DUNDASSTWMISSISSAUGAONL5B1H3</v>
          </cell>
          <cell r="DT936">
            <v>35</v>
          </cell>
          <cell r="DU936" t="str">
            <v xml:space="preserve"> </v>
          </cell>
          <cell r="DV936" t="str">
            <v xml:space="preserve"> </v>
          </cell>
        </row>
        <row r="937">
          <cell r="DE937">
            <v>1109</v>
          </cell>
          <cell r="DF937" t="str">
            <v>12713 20th Ave</v>
          </cell>
          <cell r="DG937" t="str">
            <v>Blairmore</v>
          </cell>
          <cell r="DH937" t="str">
            <v>Alberta</v>
          </cell>
          <cell r="DI937" t="str">
            <v/>
          </cell>
          <cell r="DJ937" t="str">
            <v>early 2015</v>
          </cell>
          <cell r="DK937" t="str">
            <v>Ron Hiebert</v>
          </cell>
          <cell r="DL937">
            <v>4035623361</v>
          </cell>
          <cell r="DM937" t="e">
            <v>#N/A</v>
          </cell>
          <cell r="DN937" t="e">
            <v>#N/A</v>
          </cell>
          <cell r="DR937" t="str">
            <v xml:space="preserve">12713 20th Ave Blairmore Alberta </v>
          </cell>
          <cell r="DS937" t="str">
            <v>1271320thAveBlairmoreAlberta</v>
          </cell>
          <cell r="DT937" t="str">
            <v xml:space="preserve"> </v>
          </cell>
          <cell r="DU937" t="str">
            <v xml:space="preserve"> </v>
          </cell>
          <cell r="DV937" t="str">
            <v xml:space="preserve"> </v>
          </cell>
        </row>
        <row r="938">
          <cell r="DE938">
            <v>1110</v>
          </cell>
          <cell r="DF938" t="str">
            <v>17931 56TH AVE</v>
          </cell>
          <cell r="DG938" t="str">
            <v>SURREY</v>
          </cell>
          <cell r="DH938" t="str">
            <v>British Columbia</v>
          </cell>
          <cell r="DI938" t="str">
            <v>V3S1E2</v>
          </cell>
          <cell r="DJ938" t="str">
            <v>early 2015</v>
          </cell>
          <cell r="DK938" t="e">
            <v>#N/A</v>
          </cell>
          <cell r="DL938" t="e">
            <v>#N/A</v>
          </cell>
          <cell r="DM938" t="str">
            <v>Jennifer Myer</v>
          </cell>
          <cell r="DN938">
            <v>6045765129</v>
          </cell>
          <cell r="DR938" t="str">
            <v>17931 56TH AVE SURREY British Columbia V3S1E2</v>
          </cell>
          <cell r="DS938" t="str">
            <v>1793156THAVESURREYBritishColumbiaV3S1E2</v>
          </cell>
          <cell r="DT938" t="str">
            <v xml:space="preserve"> </v>
          </cell>
          <cell r="DU938" t="str">
            <v xml:space="preserve"> </v>
          </cell>
          <cell r="DV938" t="str">
            <v xml:space="preserve"> </v>
          </cell>
        </row>
        <row r="939">
          <cell r="DE939">
            <v>1119</v>
          </cell>
          <cell r="DF939" t="str">
            <v>5028 50TH AVE SUITE #104</v>
          </cell>
          <cell r="DG939" t="str">
            <v>BONNYVILLE</v>
          </cell>
          <cell r="DH939" t="str">
            <v>Alberta</v>
          </cell>
          <cell r="DI939" t="str">
            <v>T9N2G8</v>
          </cell>
          <cell r="DJ939" t="str">
            <v>early 2015</v>
          </cell>
          <cell r="DK939" t="str">
            <v>Carol Vasseur</v>
          </cell>
          <cell r="DL939">
            <v>7808268880</v>
          </cell>
          <cell r="DM939" t="str">
            <v>Carrie Ann Darr</v>
          </cell>
          <cell r="DN939">
            <v>7808268888</v>
          </cell>
          <cell r="DR939" t="str">
            <v>5028 50TH AVE SUITE #104 BONNYVILLE Alberta T9N2G8</v>
          </cell>
          <cell r="DS939" t="str">
            <v>502850THAVESUITE#104BONNYVILLEAlbertaT9N2G8</v>
          </cell>
          <cell r="DT939" t="str">
            <v xml:space="preserve"> </v>
          </cell>
          <cell r="DU939" t="str">
            <v xml:space="preserve"> </v>
          </cell>
          <cell r="DV939" t="str">
            <v xml:space="preserve"> </v>
          </cell>
        </row>
        <row r="940">
          <cell r="DE940">
            <v>1131</v>
          </cell>
          <cell r="DF940" t="str">
            <v>420 DU SUD ST</v>
          </cell>
          <cell r="DG940" t="str">
            <v>COWANSVILLE</v>
          </cell>
          <cell r="DH940" t="str">
            <v>ON</v>
          </cell>
          <cell r="DI940" t="str">
            <v>J2K2X7</v>
          </cell>
          <cell r="DJ940" t="str">
            <v>early 2015</v>
          </cell>
          <cell r="DK940" t="str">
            <v>Helene Deveau</v>
          </cell>
          <cell r="DL940">
            <v>4502661690</v>
          </cell>
          <cell r="DM940" t="str">
            <v>Julie Gregoire</v>
          </cell>
          <cell r="DN940">
            <v>4502662004</v>
          </cell>
          <cell r="DR940" t="str">
            <v>420 DU SUD ST COWANSVILLE ON J2K2X7</v>
          </cell>
          <cell r="DS940" t="str">
            <v>420DUSUDSTCOWANSVILLEONJ2K2X7</v>
          </cell>
          <cell r="DT940" t="str">
            <v xml:space="preserve"> </v>
          </cell>
          <cell r="DU940" t="str">
            <v xml:space="preserve"> </v>
          </cell>
          <cell r="DV940" t="str">
            <v xml:space="preserve"> </v>
          </cell>
        </row>
        <row r="941">
          <cell r="DE941">
            <v>1177</v>
          </cell>
          <cell r="DF941" t="str">
            <v>202 MAIN ST N</v>
          </cell>
          <cell r="DG941" t="str">
            <v>DAUPHIN</v>
          </cell>
          <cell r="DH941" t="str">
            <v>Manitoba</v>
          </cell>
          <cell r="DI941" t="str">
            <v>R7N1C4</v>
          </cell>
          <cell r="DJ941" t="str">
            <v>early 2015</v>
          </cell>
          <cell r="DK941" t="str">
            <v>Nathan Campbell</v>
          </cell>
          <cell r="DL941">
            <v>2047263108</v>
          </cell>
          <cell r="DM941" t="str">
            <v>Sheri Kotelo</v>
          </cell>
          <cell r="DN941">
            <v>2046222710</v>
          </cell>
          <cell r="DR941" t="str">
            <v>202 MAIN ST N DAUPHIN Manitoba R7N1C4</v>
          </cell>
          <cell r="DS941" t="str">
            <v>202MAINSTNDAUPHINManitobaR7N1C4</v>
          </cell>
          <cell r="DT941" t="str">
            <v xml:space="preserve"> </v>
          </cell>
          <cell r="DU941" t="str">
            <v xml:space="preserve"> </v>
          </cell>
          <cell r="DV941" t="str">
            <v xml:space="preserve"> </v>
          </cell>
        </row>
        <row r="942">
          <cell r="DE942">
            <v>1216</v>
          </cell>
          <cell r="DF942" t="str">
            <v>1145 WELLINGTON ST</v>
          </cell>
          <cell r="DG942" t="str">
            <v>Ottawa</v>
          </cell>
          <cell r="DH942" t="str">
            <v>ON</v>
          </cell>
          <cell r="DI942" t="str">
            <v>K1Y2Y9</v>
          </cell>
          <cell r="DJ942" t="str">
            <v>early 2015</v>
          </cell>
          <cell r="DK942" t="str">
            <v>Patti Johnston</v>
          </cell>
          <cell r="DL942">
            <v>6134893385</v>
          </cell>
          <cell r="DM942" t="str">
            <v>Bernie Marshall-Hutchinson</v>
          </cell>
          <cell r="DN942">
            <v>6137227576</v>
          </cell>
          <cell r="DR942" t="str">
            <v>1145 WELLINGTON ST Ottawa ON K1Y2Y9</v>
          </cell>
          <cell r="DS942" t="str">
            <v>1145WELLINGTONSTOttawaONK1Y2Y9</v>
          </cell>
          <cell r="DT942">
            <v>15</v>
          </cell>
          <cell r="DU942" t="str">
            <v xml:space="preserve"> </v>
          </cell>
          <cell r="DV942" t="str">
            <v xml:space="preserve"> </v>
          </cell>
        </row>
        <row r="943">
          <cell r="DE943">
            <v>1222</v>
          </cell>
          <cell r="DF943" t="str">
            <v>23 MAIN ST</v>
          </cell>
          <cell r="DG943" t="str">
            <v>DRAYTON</v>
          </cell>
          <cell r="DH943" t="str">
            <v>ON</v>
          </cell>
          <cell r="DI943" t="str">
            <v>N0G1P0</v>
          </cell>
          <cell r="DJ943" t="str">
            <v>early 2015</v>
          </cell>
          <cell r="DK943" t="e">
            <v>#N/A</v>
          </cell>
          <cell r="DL943" t="e">
            <v>#N/A</v>
          </cell>
          <cell r="DM943" t="str">
            <v>Karl Pilatzke</v>
          </cell>
          <cell r="DN943">
            <v>5196383761</v>
          </cell>
          <cell r="DR943" t="str">
            <v>23 MAIN ST DRAYTON ON N0G1P0</v>
          </cell>
          <cell r="DS943" t="str">
            <v>23MAINSTDRAYTONONN0G1P0</v>
          </cell>
          <cell r="DT943">
            <v>1</v>
          </cell>
          <cell r="DU943">
            <v>2</v>
          </cell>
          <cell r="DV943">
            <v>1</v>
          </cell>
        </row>
        <row r="944">
          <cell r="DE944">
            <v>1302</v>
          </cell>
          <cell r="DF944" t="str">
            <v>108 GARAFRAXA ST S</v>
          </cell>
          <cell r="DG944" t="str">
            <v>DURHAM</v>
          </cell>
          <cell r="DH944" t="str">
            <v>ON</v>
          </cell>
          <cell r="DI944" t="str">
            <v>N0G1R0</v>
          </cell>
          <cell r="DJ944" t="str">
            <v>early 2015</v>
          </cell>
          <cell r="DK944" t="str">
            <v>Vickie Mighton</v>
          </cell>
          <cell r="DL944">
            <v>5193692704</v>
          </cell>
          <cell r="DM944" t="e">
            <v>#N/A</v>
          </cell>
          <cell r="DN944" t="e">
            <v>#N/A</v>
          </cell>
          <cell r="DR944" t="str">
            <v>108 GARAFRAXA ST S DURHAM ON N0G1R0</v>
          </cell>
          <cell r="DS944" t="str">
            <v>108GARAFRAXASTSDURHAMONN0G1R0</v>
          </cell>
          <cell r="DT944">
            <v>2</v>
          </cell>
          <cell r="DU944" t="str">
            <v xml:space="preserve"> </v>
          </cell>
          <cell r="DV944" t="str">
            <v xml:space="preserve"> </v>
          </cell>
        </row>
        <row r="945">
          <cell r="DE945">
            <v>1322</v>
          </cell>
          <cell r="DF945" t="str">
            <v>206 CURRIE RD or 206 Main St</v>
          </cell>
          <cell r="DG945" t="str">
            <v>DUTTON</v>
          </cell>
          <cell r="DH945" t="str">
            <v>ON</v>
          </cell>
          <cell r="DI945" t="str">
            <v>N0L1J0</v>
          </cell>
          <cell r="DJ945" t="str">
            <v>early 2015</v>
          </cell>
          <cell r="DK945" t="e">
            <v>#N/A</v>
          </cell>
          <cell r="DL945" t="e">
            <v>#N/A</v>
          </cell>
          <cell r="DM945" t="e">
            <v>#N/A</v>
          </cell>
          <cell r="DN945" t="e">
            <v>#N/A</v>
          </cell>
          <cell r="DR945" t="str">
            <v>206 CURRIE RD or 206 Main St DUTTON ON N0L1J0</v>
          </cell>
          <cell r="DS945" t="str">
            <v>206CURRIERDor206MainStDUTTONONN0L1J0</v>
          </cell>
          <cell r="DT945" t="str">
            <v xml:space="preserve"> </v>
          </cell>
          <cell r="DU945" t="str">
            <v xml:space="preserve"> </v>
          </cell>
          <cell r="DV945" t="str">
            <v xml:space="preserve"> </v>
          </cell>
        </row>
        <row r="946">
          <cell r="DE946">
            <v>1334</v>
          </cell>
          <cell r="DF946" t="str">
            <v>9231 WOODBINE AVE</v>
          </cell>
          <cell r="DG946" t="str">
            <v>Markham</v>
          </cell>
          <cell r="DH946" t="str">
            <v>ON</v>
          </cell>
          <cell r="DI946" t="str">
            <v>L3R0K1</v>
          </cell>
          <cell r="DJ946" t="str">
            <v>early 2015</v>
          </cell>
          <cell r="DK946" t="str">
            <v>Becky Chiu</v>
          </cell>
          <cell r="DL946">
            <v>9055138366</v>
          </cell>
          <cell r="DM946" t="str">
            <v>Carla Umana</v>
          </cell>
          <cell r="DN946">
            <v>9055138510</v>
          </cell>
          <cell r="DR946" t="str">
            <v>9231 WOODBINE AVE Markham ON L3R0K1</v>
          </cell>
          <cell r="DS946" t="str">
            <v>9231WOODBINEAVEMarkhamONL3R0K1</v>
          </cell>
          <cell r="DT946">
            <v>19</v>
          </cell>
          <cell r="DU946" t="str">
            <v xml:space="preserve"> </v>
          </cell>
          <cell r="DV946" t="str">
            <v xml:space="preserve"> </v>
          </cell>
        </row>
        <row r="947">
          <cell r="DE947">
            <v>1402</v>
          </cell>
          <cell r="DF947" t="str">
            <v>112 COMMISSIONER ST</v>
          </cell>
          <cell r="DG947" t="str">
            <v>EMBRO</v>
          </cell>
          <cell r="DH947" t="str">
            <v>ON</v>
          </cell>
          <cell r="DI947" t="str">
            <v>N0J1J0</v>
          </cell>
          <cell r="DJ947" t="str">
            <v>early 2015</v>
          </cell>
          <cell r="DK947" t="e">
            <v>#N/A</v>
          </cell>
          <cell r="DL947" t="e">
            <v>#N/A</v>
          </cell>
          <cell r="DM947" t="e">
            <v>#N/A</v>
          </cell>
          <cell r="DN947" t="e">
            <v>#N/A</v>
          </cell>
          <cell r="DR947" t="str">
            <v>112 COMMISSIONER ST EMBRO ON N0J1J0</v>
          </cell>
          <cell r="DS947" t="str">
            <v>112COMMISSIONERSTEMBROONN0J1J0</v>
          </cell>
          <cell r="DT947" t="str">
            <v xml:space="preserve"> </v>
          </cell>
          <cell r="DU947" t="str">
            <v xml:space="preserve"> </v>
          </cell>
          <cell r="DV947" t="str">
            <v xml:space="preserve"> </v>
          </cell>
        </row>
        <row r="948">
          <cell r="DE948">
            <v>1440</v>
          </cell>
          <cell r="DF948" t="str">
            <v>1008 CANYON ST</v>
          </cell>
          <cell r="DG948" t="str">
            <v>CRESTON</v>
          </cell>
          <cell r="DH948" t="str">
            <v>British Columbia</v>
          </cell>
          <cell r="DI948" t="str">
            <v>V0B1G0</v>
          </cell>
          <cell r="DJ948" t="str">
            <v>early 2015</v>
          </cell>
          <cell r="DK948" t="str">
            <v>Julie Chiste</v>
          </cell>
          <cell r="DL948">
            <v>2504026822</v>
          </cell>
          <cell r="DM948" t="str">
            <v>Lorelei Makeiv</v>
          </cell>
          <cell r="DN948">
            <v>2504026816</v>
          </cell>
          <cell r="DR948" t="str">
            <v>1008 CANYON ST CRESTON British Columbia V0B1G0</v>
          </cell>
          <cell r="DS948" t="str">
            <v>1008CANYONSTCRESTONBritishColumbiaV0B1G0</v>
          </cell>
          <cell r="DT948" t="str">
            <v xml:space="preserve"> </v>
          </cell>
          <cell r="DU948" t="str">
            <v xml:space="preserve"> </v>
          </cell>
          <cell r="DV948" t="str">
            <v xml:space="preserve"> </v>
          </cell>
        </row>
        <row r="949">
          <cell r="DE949">
            <v>1492</v>
          </cell>
          <cell r="DF949" t="str">
            <v>226 MAIN ST S</v>
          </cell>
          <cell r="DG949" t="str">
            <v>EXETER</v>
          </cell>
          <cell r="DH949" t="str">
            <v>ON</v>
          </cell>
          <cell r="DI949" t="str">
            <v>N0M1S3</v>
          </cell>
          <cell r="DJ949" t="str">
            <v>early 2015</v>
          </cell>
          <cell r="DK949" t="str">
            <v>Sandra Reinhardt</v>
          </cell>
          <cell r="DL949">
            <v>5192352148</v>
          </cell>
          <cell r="DM949" t="str">
            <v>Jane Hefley</v>
          </cell>
          <cell r="DN949">
            <v>5192352667</v>
          </cell>
          <cell r="DR949" t="str">
            <v>226 MAIN ST S EXETER ON N0M1S3</v>
          </cell>
          <cell r="DS949" t="str">
            <v>226MAINSTSEXETERONN0M1S3</v>
          </cell>
          <cell r="DT949" t="str">
            <v xml:space="preserve"> </v>
          </cell>
          <cell r="DU949" t="str">
            <v xml:space="preserve"> </v>
          </cell>
          <cell r="DV949" t="str">
            <v xml:space="preserve"> </v>
          </cell>
        </row>
        <row r="950">
          <cell r="DE950">
            <v>1552</v>
          </cell>
          <cell r="DF950" t="str">
            <v>8 ERIE ST N</v>
          </cell>
          <cell r="DG950" t="str">
            <v>FISHERVILLE</v>
          </cell>
          <cell r="DH950" t="str">
            <v>ON</v>
          </cell>
          <cell r="DI950" t="str">
            <v>N0A1G0</v>
          </cell>
          <cell r="DJ950" t="str">
            <v>early 2015</v>
          </cell>
          <cell r="DK950" t="e">
            <v>#N/A</v>
          </cell>
          <cell r="DL950" t="e">
            <v>#N/A</v>
          </cell>
          <cell r="DM950" t="e">
            <v>#N/A</v>
          </cell>
          <cell r="DN950" t="e">
            <v>#N/A</v>
          </cell>
          <cell r="DR950" t="str">
            <v>8 ERIE ST N FISHERVILLE ON N0A1G0</v>
          </cell>
          <cell r="DS950" t="str">
            <v>8ERIESTNFISHERVILLEONN0A1G0</v>
          </cell>
          <cell r="DT950" t="str">
            <v xml:space="preserve"> </v>
          </cell>
          <cell r="DU950" t="str">
            <v xml:space="preserve"> </v>
          </cell>
          <cell r="DV950" t="str">
            <v xml:space="preserve"> </v>
          </cell>
        </row>
        <row r="951">
          <cell r="DE951">
            <v>1639</v>
          </cell>
          <cell r="DF951" t="str">
            <v>144 4th Ave Sw</v>
          </cell>
          <cell r="DG951" t="str">
            <v>Calgary</v>
          </cell>
          <cell r="DH951" t="str">
            <v>Alberta</v>
          </cell>
          <cell r="DI951" t="str">
            <v/>
          </cell>
          <cell r="DJ951" t="str">
            <v>early 2015</v>
          </cell>
          <cell r="DK951" t="str">
            <v>Tracy Nichols</v>
          </cell>
          <cell r="DL951">
            <v>4032922213</v>
          </cell>
          <cell r="DM951" t="e">
            <v>#N/A</v>
          </cell>
          <cell r="DN951" t="e">
            <v>#N/A</v>
          </cell>
          <cell r="DR951" t="str">
            <v xml:space="preserve">144 4th Ave Sw Calgary Alberta </v>
          </cell>
          <cell r="DS951" t="str">
            <v>1444thAveSwCalgaryAlberta</v>
          </cell>
          <cell r="DT951" t="str">
            <v xml:space="preserve"> </v>
          </cell>
          <cell r="DU951" t="str">
            <v xml:space="preserve"> </v>
          </cell>
          <cell r="DV951" t="str">
            <v xml:space="preserve"> </v>
          </cell>
        </row>
        <row r="952">
          <cell r="DE952">
            <v>1730</v>
          </cell>
          <cell r="DF952" t="str">
            <v>11170 84TH AVE</v>
          </cell>
          <cell r="DG952" t="str">
            <v>Delta</v>
          </cell>
          <cell r="DH952" t="str">
            <v>British Columbia</v>
          </cell>
          <cell r="DI952" t="str">
            <v>V4C2L7</v>
          </cell>
          <cell r="DJ952" t="str">
            <v>early 2015</v>
          </cell>
          <cell r="DK952" t="str">
            <v>Colin Shirley</v>
          </cell>
          <cell r="DL952">
            <v>6045026601</v>
          </cell>
          <cell r="DM952" t="str">
            <v>Charan Bhatty</v>
          </cell>
          <cell r="DN952">
            <v>6045914953</v>
          </cell>
          <cell r="DR952" t="str">
            <v>11170 84TH AVE Delta British Columbia V4C2L7</v>
          </cell>
          <cell r="DS952" t="str">
            <v>1117084THAVEDeltaBritishColumbiaV4C2L7</v>
          </cell>
          <cell r="DT952" t="str">
            <v xml:space="preserve"> </v>
          </cell>
          <cell r="DU952" t="str">
            <v xml:space="preserve"> </v>
          </cell>
          <cell r="DV952" t="str">
            <v xml:space="preserve"> </v>
          </cell>
        </row>
        <row r="953">
          <cell r="DE953">
            <v>1742</v>
          </cell>
          <cell r="DF953" t="str">
            <v>398 MUSKOKA RD N</v>
          </cell>
          <cell r="DG953" t="str">
            <v>GRAVENHURST</v>
          </cell>
          <cell r="DH953" t="str">
            <v>ON</v>
          </cell>
          <cell r="DI953" t="str">
            <v>P1P1G3</v>
          </cell>
          <cell r="DJ953" t="str">
            <v>early 2015</v>
          </cell>
          <cell r="DK953" t="e">
            <v>#N/A</v>
          </cell>
          <cell r="DL953" t="e">
            <v>#N/A</v>
          </cell>
          <cell r="DM953" t="str">
            <v>Graham Gibson</v>
          </cell>
          <cell r="DN953">
            <v>7054725418</v>
          </cell>
          <cell r="DR953" t="str">
            <v>398 MUSKOKA RD N GRAVENHURST ON P1P1G3</v>
          </cell>
          <cell r="DS953" t="str">
            <v>398MUSKOKARDNGRAVENHURSTONP1P1G3</v>
          </cell>
          <cell r="DT953">
            <v>13</v>
          </cell>
          <cell r="DU953" t="str">
            <v xml:space="preserve"> </v>
          </cell>
          <cell r="DV953" t="str">
            <v xml:space="preserve"> </v>
          </cell>
        </row>
        <row r="954">
          <cell r="DE954">
            <v>1802</v>
          </cell>
          <cell r="DF954" t="str">
            <v>30 Main St South, PO Box 70, RR 3</v>
          </cell>
          <cell r="DG954" t="str">
            <v>HAGERSVILLE</v>
          </cell>
          <cell r="DH954" t="str">
            <v>ON</v>
          </cell>
          <cell r="DI954" t="str">
            <v>N0A1H0</v>
          </cell>
          <cell r="DJ954" t="str">
            <v>early 2015</v>
          </cell>
          <cell r="DK954" t="str">
            <v>Frank Del Monte</v>
          </cell>
          <cell r="DL954">
            <v>9057683791</v>
          </cell>
          <cell r="DM954" t="e">
            <v>#N/A</v>
          </cell>
          <cell r="DN954" t="e">
            <v>#N/A</v>
          </cell>
          <cell r="DR954" t="str">
            <v>30 Main St South, PO Box 70, RR 3 HAGERSVILLE ON N0A1H0</v>
          </cell>
          <cell r="DS954" t="str">
            <v>30MainStSouth,POBox70,RR3HAGERSVILLEONN0A1H0</v>
          </cell>
          <cell r="DT954" t="str">
            <v xml:space="preserve"> </v>
          </cell>
          <cell r="DU954" t="str">
            <v xml:space="preserve"> </v>
          </cell>
          <cell r="DV954" t="str">
            <v xml:space="preserve"> </v>
          </cell>
        </row>
        <row r="955">
          <cell r="DE955">
            <v>1860</v>
          </cell>
          <cell r="DF955" t="str">
            <v>496 STUART DR</v>
          </cell>
          <cell r="DG955" t="str">
            <v>FORT ST JAMES</v>
          </cell>
          <cell r="DH955" t="str">
            <v>British Columbia</v>
          </cell>
          <cell r="DI955" t="str">
            <v>V0J1P0</v>
          </cell>
          <cell r="DJ955" t="str">
            <v>early 2015</v>
          </cell>
          <cell r="DK955" t="e">
            <v>#N/A</v>
          </cell>
          <cell r="DL955" t="e">
            <v>#N/A</v>
          </cell>
          <cell r="DM955" t="str">
            <v>Jennifer Howell</v>
          </cell>
          <cell r="DN955">
            <v>2509965656</v>
          </cell>
          <cell r="DR955" t="str">
            <v>496 STUART DR FORT ST JAMES British Columbia V0J1P0</v>
          </cell>
          <cell r="DS955" t="str">
            <v>496STUARTDRFORTSTJAMESBritishColumbiaV0J1P0</v>
          </cell>
          <cell r="DT955" t="str">
            <v xml:space="preserve"> </v>
          </cell>
          <cell r="DU955" t="str">
            <v xml:space="preserve"> </v>
          </cell>
          <cell r="DV955" t="str">
            <v xml:space="preserve"> </v>
          </cell>
        </row>
        <row r="956">
          <cell r="DE956">
            <v>1882</v>
          </cell>
          <cell r="DF956" t="str">
            <v>555 CONCESSION ST</v>
          </cell>
          <cell r="DG956" t="str">
            <v>HAMILTON</v>
          </cell>
          <cell r="DH956" t="str">
            <v>ON</v>
          </cell>
          <cell r="DI956" t="str">
            <v>L8V1A8</v>
          </cell>
          <cell r="DJ956" t="str">
            <v>early 2015</v>
          </cell>
          <cell r="DK956" t="str">
            <v>Amanda De Groote</v>
          </cell>
          <cell r="DL956">
            <v>9056896459</v>
          </cell>
          <cell r="DM956" t="e">
            <v>#N/A</v>
          </cell>
          <cell r="DN956" t="e">
            <v>#N/A</v>
          </cell>
          <cell r="DR956" t="str">
            <v>555 CONCESSION ST HAMILTON ON L8V1A8</v>
          </cell>
          <cell r="DS956" t="str">
            <v>555CONCESSIONSTHAMILTONONL8V1A8</v>
          </cell>
          <cell r="DT956">
            <v>21</v>
          </cell>
          <cell r="DU956" t="str">
            <v xml:space="preserve"> </v>
          </cell>
          <cell r="DV956" t="str">
            <v xml:space="preserve"> </v>
          </cell>
        </row>
        <row r="957">
          <cell r="DE957">
            <v>2000</v>
          </cell>
          <cell r="DF957" t="str">
            <v>900 GIBSONS WAY Suite #33</v>
          </cell>
          <cell r="DG957" t="str">
            <v>GIBSONS</v>
          </cell>
          <cell r="DH957" t="str">
            <v>British Columbia</v>
          </cell>
          <cell r="DI957" t="str">
            <v>V0N1V7</v>
          </cell>
          <cell r="DJ957" t="str">
            <v>early 2015</v>
          </cell>
          <cell r="DK957" t="str">
            <v>Sue Gibson</v>
          </cell>
          <cell r="DL957">
            <v>6048865406</v>
          </cell>
          <cell r="DM957" t="str">
            <v>Anita Bullen</v>
          </cell>
          <cell r="DN957">
            <v>6048865401</v>
          </cell>
          <cell r="DR957" t="str">
            <v>900 GIBSONS WAY Suite #33 GIBSONS British Columbia V0N1V7</v>
          </cell>
          <cell r="DS957" t="str">
            <v>900GIBSONSWAYSuite#33GIBSONSBritishColumbiaV0N1V7</v>
          </cell>
          <cell r="DT957" t="str">
            <v xml:space="preserve"> </v>
          </cell>
          <cell r="DU957" t="str">
            <v xml:space="preserve"> </v>
          </cell>
          <cell r="DV957" t="str">
            <v xml:space="preserve"> </v>
          </cell>
        </row>
        <row r="958">
          <cell r="DE958">
            <v>2102</v>
          </cell>
          <cell r="DF958" t="str">
            <v>19 FRONT ST E</v>
          </cell>
          <cell r="DG958" t="str">
            <v>HASTINGS</v>
          </cell>
          <cell r="DH958" t="str">
            <v>ON</v>
          </cell>
          <cell r="DI958" t="str">
            <v>K0L1Y0</v>
          </cell>
          <cell r="DJ958" t="str">
            <v>early 2015</v>
          </cell>
          <cell r="DK958" t="str">
            <v>Patti Jennings</v>
          </cell>
          <cell r="DL958">
            <v>9058856164</v>
          </cell>
          <cell r="DM958" t="e">
            <v>#N/A</v>
          </cell>
          <cell r="DN958" t="e">
            <v>#N/A</v>
          </cell>
          <cell r="DR958" t="str">
            <v>19 FRONT ST E HASTINGS ON K0L1Y0</v>
          </cell>
          <cell r="DS958" t="str">
            <v>19FRONTSTEHASTINGSONK0L1Y0</v>
          </cell>
          <cell r="DT958" t="str">
            <v xml:space="preserve"> </v>
          </cell>
          <cell r="DU958" t="str">
            <v xml:space="preserve"> </v>
          </cell>
          <cell r="DV958" t="str">
            <v xml:space="preserve"> </v>
          </cell>
        </row>
        <row r="959">
          <cell r="DE959">
            <v>2124</v>
          </cell>
          <cell r="DF959" t="str">
            <v>211 CENTRUM BLVD</v>
          </cell>
          <cell r="DG959" t="str">
            <v>Orleans</v>
          </cell>
          <cell r="DH959" t="str">
            <v>ON</v>
          </cell>
          <cell r="DI959" t="str">
            <v>K1E3X1</v>
          </cell>
          <cell r="DJ959" t="str">
            <v>early 2015</v>
          </cell>
          <cell r="DK959" t="str">
            <v>Helen Axiotis</v>
          </cell>
          <cell r="DL959">
            <v>6138300037</v>
          </cell>
          <cell r="DM959" t="str">
            <v>Annemarie Merlo</v>
          </cell>
          <cell r="DN959">
            <v>6138302347</v>
          </cell>
          <cell r="DR959" t="str">
            <v>211 CENTRUM BLVD Orleans ON K1E3X1</v>
          </cell>
          <cell r="DS959" t="str">
            <v>211CENTRUMBLVDOrleansONK1E3X1</v>
          </cell>
          <cell r="DT959">
            <v>27</v>
          </cell>
          <cell r="DU959">
            <v>3</v>
          </cell>
          <cell r="DV959">
            <v>1</v>
          </cell>
        </row>
        <row r="960">
          <cell r="DE960">
            <v>2142</v>
          </cell>
          <cell r="DF960" t="str">
            <v>97 MAIN ST</v>
          </cell>
          <cell r="DG960" t="str">
            <v>HILLSBURGH</v>
          </cell>
          <cell r="DH960" t="str">
            <v>ON</v>
          </cell>
          <cell r="DI960" t="str">
            <v>N0B1Z0</v>
          </cell>
          <cell r="DJ960" t="str">
            <v>early 2015</v>
          </cell>
          <cell r="DK960" t="e">
            <v>#N/A</v>
          </cell>
          <cell r="DL960" t="e">
            <v>#N/A</v>
          </cell>
          <cell r="DM960" t="e">
            <v>#N/A</v>
          </cell>
          <cell r="DN960" t="e">
            <v>#N/A</v>
          </cell>
          <cell r="DR960" t="str">
            <v>97 MAIN ST HILLSBURGH ON N0B1Z0</v>
          </cell>
          <cell r="DS960" t="str">
            <v>97MAINSTHILLSBURGHONN0B1Z0</v>
          </cell>
          <cell r="DT960" t="str">
            <v xml:space="preserve"> </v>
          </cell>
          <cell r="DU960" t="str">
            <v xml:space="preserve"> </v>
          </cell>
          <cell r="DV960" t="str">
            <v xml:space="preserve"> </v>
          </cell>
        </row>
        <row r="961">
          <cell r="DE961">
            <v>2152</v>
          </cell>
          <cell r="DF961" t="str">
            <v>400 SPENCE AVE</v>
          </cell>
          <cell r="DG961" t="str">
            <v>HAWKESBURY</v>
          </cell>
          <cell r="DH961" t="str">
            <v>ON</v>
          </cell>
          <cell r="DI961" t="str">
            <v>K6A2Y3</v>
          </cell>
          <cell r="DJ961" t="str">
            <v>early 2015</v>
          </cell>
          <cell r="DK961" t="str">
            <v>Liane Larocque</v>
          </cell>
          <cell r="DL961">
            <v>6136325079</v>
          </cell>
          <cell r="DM961" t="str">
            <v>Lisette St Louis</v>
          </cell>
          <cell r="DN961">
            <v>6136324483</v>
          </cell>
          <cell r="DR961" t="str">
            <v>400 SPENCE AVE HAWKESBURY ON K6A2Y3</v>
          </cell>
          <cell r="DS961" t="str">
            <v>400SPENCEAVEHAWKESBURYONK6A2Y3</v>
          </cell>
          <cell r="DT961">
            <v>11</v>
          </cell>
          <cell r="DU961" t="str">
            <v xml:space="preserve"> </v>
          </cell>
          <cell r="DV961" t="str">
            <v xml:space="preserve"> </v>
          </cell>
        </row>
        <row r="962">
          <cell r="DE962">
            <v>2162</v>
          </cell>
          <cell r="DF962" t="str">
            <v>22 MAIN ST</v>
          </cell>
          <cell r="DG962" t="str">
            <v>HUNTSVILLE</v>
          </cell>
          <cell r="DH962" t="str">
            <v>ON</v>
          </cell>
          <cell r="DI962" t="str">
            <v>P1H2C9</v>
          </cell>
          <cell r="DJ962" t="str">
            <v>early 2015</v>
          </cell>
          <cell r="DK962" t="str">
            <v>Doug Campbell</v>
          </cell>
          <cell r="DL962">
            <v>7057887517</v>
          </cell>
          <cell r="DM962" t="str">
            <v>Tamara Bendell</v>
          </cell>
          <cell r="DN962">
            <v>7057887528</v>
          </cell>
          <cell r="DR962" t="str">
            <v>22 MAIN ST HUNTSVILLE ON P1H2C9</v>
          </cell>
          <cell r="DS962" t="str">
            <v>22MAINSTHUNTSVILLEONP1H2C9</v>
          </cell>
          <cell r="DT962">
            <v>21</v>
          </cell>
          <cell r="DU962" t="str">
            <v xml:space="preserve"> </v>
          </cell>
          <cell r="DV962" t="str">
            <v xml:space="preserve"> </v>
          </cell>
        </row>
        <row r="963">
          <cell r="DE963">
            <v>2222</v>
          </cell>
          <cell r="DF963" t="str">
            <v>549 NOTRE DAME ST N</v>
          </cell>
          <cell r="DG963" t="str">
            <v>BELLE RIVER</v>
          </cell>
          <cell r="DH963" t="str">
            <v>ON</v>
          </cell>
          <cell r="DI963" t="str">
            <v>N0R1A0</v>
          </cell>
          <cell r="DJ963" t="str">
            <v>early 2015</v>
          </cell>
          <cell r="DK963" t="str">
            <v>Danielle DeMartin</v>
          </cell>
          <cell r="DL963">
            <v>5197283201</v>
          </cell>
          <cell r="DM963" t="str">
            <v>Jodi Laforet</v>
          </cell>
          <cell r="DN963">
            <v>5197284710</v>
          </cell>
          <cell r="DR963" t="str">
            <v>549 NOTRE DAME ST N BELLE RIVER ON N0R1A0</v>
          </cell>
          <cell r="DS963" t="str">
            <v>549NOTREDAMESTNBELLERIVERONN0R1A0</v>
          </cell>
          <cell r="DT963" t="str">
            <v xml:space="preserve"> </v>
          </cell>
          <cell r="DU963">
            <v>5</v>
          </cell>
          <cell r="DV963">
            <v>1</v>
          </cell>
        </row>
        <row r="964">
          <cell r="DE964">
            <v>2301</v>
          </cell>
          <cell r="DF964" t="str">
            <v>3100 LE CARREFOUR BLVD</v>
          </cell>
          <cell r="DG964" t="str">
            <v>LAVAL</v>
          </cell>
          <cell r="DH964" t="str">
            <v>ON</v>
          </cell>
          <cell r="DI964" t="str">
            <v>H7T2K7</v>
          </cell>
          <cell r="DJ964" t="str">
            <v>early 2015</v>
          </cell>
          <cell r="DK964" t="str">
            <v>Christine Matta</v>
          </cell>
          <cell r="DL964">
            <v>4506863389</v>
          </cell>
          <cell r="DM964" t="str">
            <v>Farah Fanzolato</v>
          </cell>
          <cell r="DN964">
            <v>4506863394</v>
          </cell>
          <cell r="DR964" t="str">
            <v>3100 LE CARREFOUR BLVD LAVAL ON H7T2K7</v>
          </cell>
          <cell r="DS964" t="str">
            <v>3100LECARREFOURBLVDLAVALONH7T2K7</v>
          </cell>
          <cell r="DT964" t="str">
            <v xml:space="preserve"> </v>
          </cell>
          <cell r="DU964" t="str">
            <v xml:space="preserve"> </v>
          </cell>
          <cell r="DV964" t="str">
            <v xml:space="preserve"> </v>
          </cell>
        </row>
        <row r="965">
          <cell r="DE965">
            <v>2342</v>
          </cell>
          <cell r="DF965" t="str">
            <v>3803 LOGGERS WAY</v>
          </cell>
          <cell r="DG965" t="str">
            <v>KINBURN</v>
          </cell>
          <cell r="DH965" t="str">
            <v>ON</v>
          </cell>
          <cell r="DI965" t="str">
            <v>K0A2H0</v>
          </cell>
          <cell r="DJ965" t="str">
            <v>early 2015</v>
          </cell>
          <cell r="DK965" t="e">
            <v>#N/A</v>
          </cell>
          <cell r="DL965" t="e">
            <v>#N/A</v>
          </cell>
          <cell r="DM965" t="e">
            <v>#N/A</v>
          </cell>
          <cell r="DN965" t="e">
            <v>#N/A</v>
          </cell>
          <cell r="DR965" t="str">
            <v>3803 LOGGERS WAY KINBURN ON K0A2H0</v>
          </cell>
          <cell r="DS965" t="str">
            <v>3803LOGGERSWAYKINBURNONK0A2H0</v>
          </cell>
          <cell r="DT965" t="str">
            <v xml:space="preserve"> </v>
          </cell>
          <cell r="DU965" t="str">
            <v xml:space="preserve"> </v>
          </cell>
          <cell r="DV965" t="str">
            <v xml:space="preserve"> </v>
          </cell>
        </row>
        <row r="966">
          <cell r="DE966">
            <v>2442</v>
          </cell>
          <cell r="DF966" t="str">
            <v>11 DIVISION ST N</v>
          </cell>
          <cell r="DG966" t="str">
            <v>KINGSVILLE</v>
          </cell>
          <cell r="DH966" t="str">
            <v>ON</v>
          </cell>
          <cell r="DI966" t="str">
            <v>N9Y2E8</v>
          </cell>
          <cell r="DJ966" t="str">
            <v>early 2015</v>
          </cell>
          <cell r="DK966" t="str">
            <v>Kevin Martin</v>
          </cell>
          <cell r="DL966">
            <v>5197332668</v>
          </cell>
          <cell r="DM966" t="str">
            <v>Kari Dufour</v>
          </cell>
          <cell r="DN966">
            <v>5197332047</v>
          </cell>
          <cell r="DR966" t="str">
            <v>11 DIVISION ST N KINGSVILLE ON N9Y2E8</v>
          </cell>
          <cell r="DS966" t="str">
            <v>11DIVISIONSTNKINGSVILLEONN9Y2E8</v>
          </cell>
          <cell r="DT966" t="str">
            <v xml:space="preserve"> </v>
          </cell>
          <cell r="DU966" t="str">
            <v xml:space="preserve"> </v>
          </cell>
          <cell r="DV966" t="str">
            <v xml:space="preserve"> </v>
          </cell>
        </row>
        <row r="967">
          <cell r="DE967">
            <v>2512</v>
          </cell>
          <cell r="DF967" t="str">
            <v>600 FAIRWAY RD S , KITCHENER , ON, N2C 1X3</v>
          </cell>
          <cell r="DG967" t="str">
            <v>KITCHENER</v>
          </cell>
          <cell r="DH967" t="str">
            <v>ON</v>
          </cell>
          <cell r="DI967" t="str">
            <v>N2C1X3</v>
          </cell>
          <cell r="DJ967" t="str">
            <v>early 2015</v>
          </cell>
          <cell r="DK967" t="str">
            <v>Sandy Nair</v>
          </cell>
          <cell r="DL967">
            <v>5198942787</v>
          </cell>
          <cell r="DM967" t="e">
            <v>#N/A</v>
          </cell>
          <cell r="DN967" t="e">
            <v>#N/A</v>
          </cell>
          <cell r="DR967" t="str">
            <v>600 FAIRWAY RD S , KITCHENER , ON, N2C 1X3 KITCHENER ON N2C1X3</v>
          </cell>
          <cell r="DS967" t="str">
            <v>600FAIRWAYRDS,KITCHENER,ON,N2C1X3KITCHENERONN2C1X3</v>
          </cell>
          <cell r="DT967" t="str">
            <v xml:space="preserve"> </v>
          </cell>
          <cell r="DU967" t="str">
            <v xml:space="preserve"> </v>
          </cell>
          <cell r="DV967" t="str">
            <v xml:space="preserve"> </v>
          </cell>
        </row>
        <row r="968">
          <cell r="DE968">
            <v>2542</v>
          </cell>
          <cell r="DF968" t="str">
            <v>8 NASHVILLE RD-PO BOX 293</v>
          </cell>
          <cell r="DG968" t="str">
            <v>KLEINBURG</v>
          </cell>
          <cell r="DH968" t="str">
            <v>ON</v>
          </cell>
          <cell r="DI968" t="str">
            <v>L0J1C0</v>
          </cell>
          <cell r="DJ968" t="str">
            <v>early 2015</v>
          </cell>
          <cell r="DK968" t="str">
            <v>Mary Lento-De Gasperis</v>
          </cell>
          <cell r="DL968">
            <v>9058931579</v>
          </cell>
          <cell r="DM968" t="str">
            <v>Rhonda Mcpherson</v>
          </cell>
          <cell r="DN968">
            <v>9058931795</v>
          </cell>
          <cell r="DR968" t="str">
            <v>8 NASHVILLE RD-PO BOX 293 KLEINBURG ON L0J1C0</v>
          </cell>
          <cell r="DS968" t="str">
            <v>8NASHVILLERD-POBOX293KLEINBURGONL0J1C0</v>
          </cell>
          <cell r="DT968" t="str">
            <v xml:space="preserve"> </v>
          </cell>
          <cell r="DU968" t="str">
            <v xml:space="preserve"> </v>
          </cell>
          <cell r="DV968" t="str">
            <v xml:space="preserve"> </v>
          </cell>
        </row>
        <row r="969">
          <cell r="DE969">
            <v>2830</v>
          </cell>
          <cell r="DF969" t="str">
            <v>8843 204th St</v>
          </cell>
          <cell r="DG969" t="str">
            <v>Langley</v>
          </cell>
          <cell r="DH969" t="str">
            <v>British Columbia</v>
          </cell>
          <cell r="DI969" t="str">
            <v>V1M2K4</v>
          </cell>
          <cell r="DJ969" t="str">
            <v>early 2015</v>
          </cell>
          <cell r="DK969" t="str">
            <v>Bikram Gill</v>
          </cell>
          <cell r="DL969">
            <v>6048822240</v>
          </cell>
          <cell r="DM969" t="str">
            <v>Ashley Morrison</v>
          </cell>
          <cell r="DN969">
            <v>6048822206</v>
          </cell>
          <cell r="DR969" t="str">
            <v>8843 204th St Langley British Columbia V1M2K4</v>
          </cell>
          <cell r="DS969" t="str">
            <v>8843204thStLangleyBritishColumbiaV1M2K4</v>
          </cell>
          <cell r="DT969" t="str">
            <v xml:space="preserve"> </v>
          </cell>
          <cell r="DU969" t="str">
            <v xml:space="preserve"> </v>
          </cell>
          <cell r="DV969" t="str">
            <v xml:space="preserve"> </v>
          </cell>
        </row>
        <row r="970">
          <cell r="DE970">
            <v>3600</v>
          </cell>
          <cell r="DF970" t="str">
            <v>9490 120TH ST</v>
          </cell>
          <cell r="DG970" t="str">
            <v>SURREY</v>
          </cell>
          <cell r="DH970" t="str">
            <v>British Columbia</v>
          </cell>
          <cell r="DI970" t="str">
            <v>V3V4B9</v>
          </cell>
          <cell r="DJ970" t="str">
            <v>early 2015</v>
          </cell>
          <cell r="DK970" t="str">
            <v>Jasvinder Shokar</v>
          </cell>
          <cell r="DL970">
            <v>6045863577</v>
          </cell>
          <cell r="DM970" t="str">
            <v>Neetu Dhillon</v>
          </cell>
          <cell r="DN970">
            <v>6045863586</v>
          </cell>
          <cell r="DR970" t="str">
            <v>9490 120TH ST SURREY British Columbia V3V4B9</v>
          </cell>
          <cell r="DS970" t="str">
            <v>9490120THSTSURREYBritishColumbiaV3V4B9</v>
          </cell>
          <cell r="DT970" t="str">
            <v xml:space="preserve"> </v>
          </cell>
          <cell r="DU970" t="str">
            <v xml:space="preserve"> </v>
          </cell>
          <cell r="DV970" t="str">
            <v xml:space="preserve"> </v>
          </cell>
        </row>
        <row r="971">
          <cell r="DE971">
            <v>3920</v>
          </cell>
          <cell r="DF971" t="str">
            <v>477 North Dollarton Hwy</v>
          </cell>
          <cell r="DG971" t="str">
            <v>NORTH VANCOUVER</v>
          </cell>
          <cell r="DH971" t="str">
            <v>British Columbia</v>
          </cell>
          <cell r="DI971" t="str">
            <v/>
          </cell>
          <cell r="DJ971" t="str">
            <v>early 2015</v>
          </cell>
          <cell r="DK971" t="str">
            <v>Leslie VanderRoest</v>
          </cell>
          <cell r="DL971">
            <v>6049242755</v>
          </cell>
          <cell r="DM971" t="str">
            <v>Mitra Saffari</v>
          </cell>
          <cell r="DN971">
            <v>6049242756</v>
          </cell>
          <cell r="DR971" t="str">
            <v xml:space="preserve">477 North Dollarton Hwy NORTH VANCOUVER British Columbia </v>
          </cell>
          <cell r="DS971" t="str">
            <v>477NorthDollartonHwyNORTHVANCOUVERBritishColumbia</v>
          </cell>
          <cell r="DT971" t="str">
            <v xml:space="preserve"> </v>
          </cell>
          <cell r="DU971" t="str">
            <v xml:space="preserve"> </v>
          </cell>
          <cell r="DV971" t="str">
            <v xml:space="preserve"> </v>
          </cell>
        </row>
        <row r="972">
          <cell r="DE972">
            <v>4120</v>
          </cell>
          <cell r="DF972" t="str">
            <v>200 BIRCH AVE</v>
          </cell>
          <cell r="DG972" t="str">
            <v>100 MILE HOUSE</v>
          </cell>
          <cell r="DH972" t="str">
            <v>British Columbia</v>
          </cell>
          <cell r="DI972" t="str">
            <v>V0K2E0</v>
          </cell>
          <cell r="DJ972" t="str">
            <v>early 2015</v>
          </cell>
          <cell r="DK972" t="str">
            <v>Scott Saito</v>
          </cell>
          <cell r="DL972">
            <v>2503957474</v>
          </cell>
          <cell r="DM972" t="str">
            <v>Cheryl Stecyk</v>
          </cell>
          <cell r="DN972">
            <v>2503957477</v>
          </cell>
          <cell r="DR972" t="str">
            <v>200 BIRCH AVE 100 MILE HOUSE British Columbia V0K2E0</v>
          </cell>
          <cell r="DS972" t="str">
            <v>200BIRCHAVE100MILEHOUSEBritishColumbiaV0K2E0</v>
          </cell>
          <cell r="DT972" t="str">
            <v xml:space="preserve"> </v>
          </cell>
          <cell r="DU972" t="str">
            <v xml:space="preserve"> </v>
          </cell>
          <cell r="DV972" t="str">
            <v xml:space="preserve"> </v>
          </cell>
        </row>
        <row r="973">
          <cell r="DE973">
            <v>4160</v>
          </cell>
          <cell r="DF973" t="str">
            <v>302 MAIN ST</v>
          </cell>
          <cell r="DG973" t="str">
            <v>PENTICTON</v>
          </cell>
          <cell r="DH973" t="str">
            <v>British Columbia</v>
          </cell>
          <cell r="DI973" t="str">
            <v>V2A5C3</v>
          </cell>
          <cell r="DJ973" t="str">
            <v>early 2015</v>
          </cell>
          <cell r="DK973" t="str">
            <v>Shirley Anne Yip</v>
          </cell>
          <cell r="DL973">
            <v>2504904406</v>
          </cell>
          <cell r="DM973" t="str">
            <v>Alexandra Visscher</v>
          </cell>
          <cell r="DN973">
            <v>2504904410</v>
          </cell>
          <cell r="DR973" t="str">
            <v>302 MAIN ST PENTICTON British Columbia V2A5C3</v>
          </cell>
          <cell r="DS973" t="str">
            <v>302MAINSTPENTICTONBritishColumbiaV2A5C3</v>
          </cell>
          <cell r="DT973" t="str">
            <v xml:space="preserve"> </v>
          </cell>
          <cell r="DU973" t="str">
            <v xml:space="preserve"> </v>
          </cell>
          <cell r="DV973" t="str">
            <v xml:space="preserve"> </v>
          </cell>
        </row>
        <row r="974">
          <cell r="DE974">
            <v>4320</v>
          </cell>
          <cell r="DF974" t="str">
            <v>2581 SHAUGHNESSY ST</v>
          </cell>
          <cell r="DG974" t="str">
            <v>Port Coquitlam</v>
          </cell>
          <cell r="DH974" t="str">
            <v>British Columbia</v>
          </cell>
          <cell r="DI974" t="str">
            <v>V3C3G3</v>
          </cell>
          <cell r="DJ974" t="str">
            <v>early 2015</v>
          </cell>
          <cell r="DK974" t="str">
            <v>Robyn Jones</v>
          </cell>
          <cell r="DL974">
            <v>6049275512</v>
          </cell>
          <cell r="DM974" t="str">
            <v>Nicole Zuccaro</v>
          </cell>
          <cell r="DN974">
            <v>6049275650</v>
          </cell>
          <cell r="DR974" t="str">
            <v>2581 SHAUGHNESSY ST Port Coquitlam British Columbia V3C3G3</v>
          </cell>
          <cell r="DS974" t="str">
            <v>2581SHAUGHNESSYSTPortCoquitlamBritishColumbiaV3C3G3</v>
          </cell>
          <cell r="DT974" t="str">
            <v xml:space="preserve"> </v>
          </cell>
          <cell r="DU974" t="str">
            <v xml:space="preserve"> </v>
          </cell>
          <cell r="DV974" t="str">
            <v xml:space="preserve"> </v>
          </cell>
        </row>
        <row r="975">
          <cell r="DE975">
            <v>4508</v>
          </cell>
          <cell r="DF975" t="str">
            <v>2215 4TH ST SW</v>
          </cell>
          <cell r="DG975" t="str">
            <v>CALGARY</v>
          </cell>
          <cell r="DH975" t="str">
            <v>Alberta</v>
          </cell>
          <cell r="DI975" t="str">
            <v>T2S1X1</v>
          </cell>
          <cell r="DJ975" t="str">
            <v>early 2015</v>
          </cell>
          <cell r="DK975" t="str">
            <v>Hanan Rafih</v>
          </cell>
          <cell r="DL975">
            <v>4032922172</v>
          </cell>
          <cell r="DM975" t="str">
            <v>Alana Dokmanovic</v>
          </cell>
          <cell r="DN975">
            <v>4032923059</v>
          </cell>
          <cell r="DR975" t="str">
            <v>2215 4TH ST SW CALGARY Alberta T2S1X1</v>
          </cell>
          <cell r="DS975" t="str">
            <v>22154THSTSWCALGARYAlbertaT2S1X1</v>
          </cell>
          <cell r="DT975" t="str">
            <v xml:space="preserve"> </v>
          </cell>
          <cell r="DU975" t="str">
            <v xml:space="preserve"> </v>
          </cell>
          <cell r="DV975" t="str">
            <v xml:space="preserve"> </v>
          </cell>
        </row>
        <row r="976">
          <cell r="DE976">
            <v>4720</v>
          </cell>
          <cell r="DF976" t="str">
            <v>201 ST LAURENT AVE</v>
          </cell>
          <cell r="DG976" t="str">
            <v>QUESNEL</v>
          </cell>
          <cell r="DH976" t="str">
            <v>British Columbia</v>
          </cell>
          <cell r="DI976" t="str">
            <v>V2J2C8</v>
          </cell>
          <cell r="DJ976" t="str">
            <v>early 2015</v>
          </cell>
          <cell r="DK976" t="str">
            <v>Kevin Krampl</v>
          </cell>
          <cell r="DL976">
            <v>2509917660</v>
          </cell>
          <cell r="DM976" t="str">
            <v>Nancy Fairhurst</v>
          </cell>
          <cell r="DN976">
            <v>2509917674</v>
          </cell>
          <cell r="DR976" t="str">
            <v>201 ST LAURENT AVE QUESNEL British Columbia V2J2C8</v>
          </cell>
          <cell r="DS976" t="str">
            <v>201STLAURENTAVEQUESNELBritishColumbiaV2J2C8</v>
          </cell>
          <cell r="DT976" t="str">
            <v xml:space="preserve"> </v>
          </cell>
          <cell r="DU976" t="str">
            <v xml:space="preserve"> </v>
          </cell>
          <cell r="DV976" t="str">
            <v xml:space="preserve"> </v>
          </cell>
        </row>
        <row r="977">
          <cell r="DE977">
            <v>5130</v>
          </cell>
          <cell r="DF977" t="str">
            <v>7519 PRAIRIE VALLEY RD</v>
          </cell>
          <cell r="DG977" t="str">
            <v>SUMMERLAND</v>
          </cell>
          <cell r="DH977" t="str">
            <v>British Columbia</v>
          </cell>
          <cell r="DI977" t="str">
            <v>V0H1Z4</v>
          </cell>
          <cell r="DJ977" t="str">
            <v>early 2015</v>
          </cell>
          <cell r="DK977" t="str">
            <v>Timothy Gordon</v>
          </cell>
          <cell r="DL977">
            <v>2504944957</v>
          </cell>
          <cell r="DM977" t="str">
            <v>Karen Hooper</v>
          </cell>
          <cell r="DN977">
            <v>2504944960</v>
          </cell>
          <cell r="DR977" t="str">
            <v>7519 PRAIRIE VALLEY RD SUMMERLAND British Columbia V0H1Z4</v>
          </cell>
          <cell r="DS977" t="str">
            <v>7519PRAIRIEVALLEYRDSUMMERLANDBritishColumbiaV0H1Z4</v>
          </cell>
          <cell r="DT977" t="str">
            <v xml:space="preserve"> </v>
          </cell>
          <cell r="DU977" t="str">
            <v xml:space="preserve"> </v>
          </cell>
          <cell r="DV977" t="str">
            <v xml:space="preserve"> </v>
          </cell>
        </row>
        <row r="978">
          <cell r="DE978">
            <v>5229</v>
          </cell>
          <cell r="DF978" t="str">
            <v>4000 118TH AVE NW</v>
          </cell>
          <cell r="DG978" t="str">
            <v>Edmonton</v>
          </cell>
          <cell r="DH978" t="str">
            <v>Alberta</v>
          </cell>
          <cell r="DI978" t="str">
            <v>T5W1A1</v>
          </cell>
          <cell r="DJ978" t="str">
            <v>early 2015</v>
          </cell>
          <cell r="DK978" t="str">
            <v>Alex Beharry</v>
          </cell>
          <cell r="DL978">
            <v>7804486500</v>
          </cell>
          <cell r="DM978" t="str">
            <v>Lisa Phillips</v>
          </cell>
          <cell r="DN978">
            <v>7804486724</v>
          </cell>
          <cell r="DR978" t="str">
            <v>4000 118TH AVE NW Edmonton Alberta T5W1A1</v>
          </cell>
          <cell r="DS978" t="str">
            <v>4000118THAVENWEdmontonAlbertaT5W1A1</v>
          </cell>
          <cell r="DT978" t="str">
            <v xml:space="preserve"> </v>
          </cell>
          <cell r="DU978" t="str">
            <v xml:space="preserve"> </v>
          </cell>
          <cell r="DV978" t="str">
            <v xml:space="preserve"> </v>
          </cell>
        </row>
        <row r="979">
          <cell r="DE979">
            <v>5440</v>
          </cell>
          <cell r="DF979" t="str">
            <v>4640 LAKELSE AVE</v>
          </cell>
          <cell r="DG979" t="str">
            <v>TERRACE</v>
          </cell>
          <cell r="DH979" t="str">
            <v>British Columbia</v>
          </cell>
          <cell r="DI979" t="str">
            <v>V8G1R2</v>
          </cell>
          <cell r="DJ979" t="str">
            <v>early 2015</v>
          </cell>
          <cell r="DK979" t="str">
            <v>Dianne Rooker</v>
          </cell>
          <cell r="DL979">
            <v>2506358006</v>
          </cell>
          <cell r="DM979" t="str">
            <v>Albertina Vicente</v>
          </cell>
          <cell r="DN979">
            <v>2506358022</v>
          </cell>
          <cell r="DR979" t="str">
            <v>4640 LAKELSE AVE TERRACE British Columbia V8G1R2</v>
          </cell>
          <cell r="DS979" t="str">
            <v>4640LAKELSEAVETERRACEBritishColumbiaV8G1R2</v>
          </cell>
          <cell r="DT979" t="str">
            <v xml:space="preserve"> </v>
          </cell>
          <cell r="DU979" t="str">
            <v xml:space="preserve"> </v>
          </cell>
          <cell r="DV979" t="str">
            <v xml:space="preserve"> </v>
          </cell>
        </row>
        <row r="980">
          <cell r="DE980">
            <v>5839</v>
          </cell>
          <cell r="DF980" t="str">
            <v>9916 102ND ST or 9918 102ND ST ?</v>
          </cell>
          <cell r="DG980" t="str">
            <v>FORT SASKATCHEWAN</v>
          </cell>
          <cell r="DH980" t="str">
            <v>Alberta</v>
          </cell>
          <cell r="DI980" t="str">
            <v>T8L2C3</v>
          </cell>
          <cell r="DJ980" t="str">
            <v>early 2015</v>
          </cell>
          <cell r="DK980" t="e">
            <v>#N/A</v>
          </cell>
          <cell r="DL980" t="e">
            <v>#N/A</v>
          </cell>
          <cell r="DM980" t="str">
            <v>Toni Pullan</v>
          </cell>
          <cell r="DN980">
            <v>7809926440</v>
          </cell>
          <cell r="DR980" t="str">
            <v>9916 102ND ST or 9918 102ND ST ? FORT SASKATCHEWAN Alberta T8L2C3</v>
          </cell>
          <cell r="DS980" t="str">
            <v>9916102NDSTor9918102NDST?FORTSASKATCHEWANAlbertaT8L2C3</v>
          </cell>
          <cell r="DT980" t="str">
            <v xml:space="preserve"> </v>
          </cell>
          <cell r="DU980" t="str">
            <v xml:space="preserve"> </v>
          </cell>
          <cell r="DV980" t="str">
            <v xml:space="preserve"> </v>
          </cell>
        </row>
        <row r="981">
          <cell r="DE981">
            <v>7159</v>
          </cell>
          <cell r="DF981" t="str">
            <v>10 LEDUC TOWNE CTR</v>
          </cell>
          <cell r="DG981" t="str">
            <v>LEDUC</v>
          </cell>
          <cell r="DH981" t="str">
            <v>Alberta</v>
          </cell>
          <cell r="DI981" t="str">
            <v>T9E7K6</v>
          </cell>
          <cell r="DJ981" t="str">
            <v>early 2015</v>
          </cell>
          <cell r="DK981" t="str">
            <v xml:space="preserve">Sharon </v>
          </cell>
          <cell r="DL981">
            <v>0</v>
          </cell>
          <cell r="DM981" t="str">
            <v>Sandra Scarlett</v>
          </cell>
          <cell r="DN981">
            <v>7809807532</v>
          </cell>
          <cell r="DR981" t="str">
            <v>10 LEDUC TOWNE CTR LEDUC Alberta T9E7K6</v>
          </cell>
          <cell r="DS981" t="str">
            <v>10LEDUCTOWNECTRLEDUCAlbertaT9E7K6</v>
          </cell>
          <cell r="DT981" t="str">
            <v xml:space="preserve"> </v>
          </cell>
          <cell r="DU981" t="str">
            <v xml:space="preserve"> </v>
          </cell>
          <cell r="DV981" t="str">
            <v xml:space="preserve"> </v>
          </cell>
        </row>
        <row r="982">
          <cell r="DE982">
            <v>9399</v>
          </cell>
          <cell r="DF982" t="str">
            <v>10427 100TH AVE</v>
          </cell>
          <cell r="DG982" t="str">
            <v>WESTLOCK</v>
          </cell>
          <cell r="DH982" t="str">
            <v>Alberta</v>
          </cell>
          <cell r="DI982" t="str">
            <v>T7P2J2</v>
          </cell>
          <cell r="DJ982" t="str">
            <v>early 2015</v>
          </cell>
          <cell r="DK982" t="str">
            <v>Keri Moffat</v>
          </cell>
          <cell r="DL982">
            <v>7803493167</v>
          </cell>
          <cell r="DM982" t="e">
            <v>#N/A</v>
          </cell>
          <cell r="DN982" t="e">
            <v>#N/A</v>
          </cell>
          <cell r="DR982" t="str">
            <v>10427 100TH AVE WESTLOCK Alberta T7P2J2</v>
          </cell>
          <cell r="DS982" t="str">
            <v>10427100THAVEWESTLOCKAlbertaT7P2J2</v>
          </cell>
          <cell r="DT982" t="str">
            <v xml:space="preserve"> </v>
          </cell>
          <cell r="DU982" t="str">
            <v xml:space="preserve"> </v>
          </cell>
          <cell r="DV982" t="str">
            <v xml:space="preserve"> </v>
          </cell>
        </row>
        <row r="983">
          <cell r="DE983">
            <v>5220</v>
          </cell>
          <cell r="DF983" t="str">
            <v>13671- 72ND AVENUE</v>
          </cell>
          <cell r="DG983" t="str">
            <v>SURREY</v>
          </cell>
          <cell r="DH983" t="str">
            <v>British Columbia</v>
          </cell>
          <cell r="DI983" t="str">
            <v>v3w2p2</v>
          </cell>
          <cell r="DJ983" t="str">
            <v>feb 2015</v>
          </cell>
          <cell r="DK983" t="str">
            <v>Ajay Johal</v>
          </cell>
          <cell r="DL983">
            <v>6045914941</v>
          </cell>
          <cell r="DM983" t="str">
            <v>Ashley Nowak</v>
          </cell>
          <cell r="DN983" t="str">
            <v xml:space="preserve">            </v>
          </cell>
          <cell r="DR983" t="str">
            <v>13671- 72ND AVENUE SURREY British Columbia v3w2p2</v>
          </cell>
          <cell r="DS983" t="str">
            <v>13671- 72ND AVENUESURREYBritishColumbiav3w2p2</v>
          </cell>
          <cell r="DT983" t="str">
            <v xml:space="preserve"> </v>
          </cell>
          <cell r="DU983" t="str">
            <v xml:space="preserve"> </v>
          </cell>
          <cell r="DV983" t="str">
            <v xml:space="preserve"> </v>
          </cell>
        </row>
        <row r="984">
          <cell r="DE984">
            <v>124</v>
          </cell>
          <cell r="DF984" t="str">
            <v>2495 Appleby Line</v>
          </cell>
          <cell r="DG984" t="str">
            <v>BURLINGTON</v>
          </cell>
          <cell r="DH984" t="str">
            <v>ON</v>
          </cell>
          <cell r="DI984" t="str">
            <v>L7L0B6</v>
          </cell>
          <cell r="DJ984" t="str">
            <v>HOLD</v>
          </cell>
          <cell r="DK984" t="e">
            <v>#N/A</v>
          </cell>
          <cell r="DL984" t="e">
            <v>#N/A</v>
          </cell>
          <cell r="DM984" t="str">
            <v>Allison Fisher</v>
          </cell>
          <cell r="DN984">
            <v>9053322891</v>
          </cell>
          <cell r="DR984" t="str">
            <v>2495 Appleby Line BURLINGTON ON L7L0B6</v>
          </cell>
          <cell r="DS984" t="str">
            <v>2495ApplebyLineBURLINGTONONL7L0B6</v>
          </cell>
          <cell r="DT984">
            <v>22</v>
          </cell>
          <cell r="DU984" t="str">
            <v xml:space="preserve"> </v>
          </cell>
          <cell r="DV984" t="str">
            <v xml:space="preserve"> </v>
          </cell>
        </row>
        <row r="985">
          <cell r="DE985">
            <v>15102</v>
          </cell>
          <cell r="DF985" t="str">
            <v>365 High Tech Rd, Unit 2</v>
          </cell>
          <cell r="DG985" t="str">
            <v>RICHMOND HILL</v>
          </cell>
          <cell r="DH985" t="str">
            <v>ON</v>
          </cell>
          <cell r="DI985" t="str">
            <v>L4B4V9</v>
          </cell>
          <cell r="DJ985" t="str">
            <v>TBD</v>
          </cell>
          <cell r="DR985" t="str">
            <v>365 High Tech Rd, Unit 2 RICHMOND HILL ON L4B4V9</v>
          </cell>
          <cell r="DS985" t="str">
            <v>365HighTechRd,Unit2RICHMONDHILLONL4B4V9</v>
          </cell>
          <cell r="DT985" t="str">
            <v xml:space="preserve"> </v>
          </cell>
          <cell r="DU985" t="str">
            <v xml:space="preserve"> </v>
          </cell>
          <cell r="DV985" t="str">
            <v xml:space="preserve"> </v>
          </cell>
        </row>
        <row r="986">
          <cell r="DE986">
            <v>1252</v>
          </cell>
          <cell r="DF986" t="str">
            <v>23 PINE ST</v>
          </cell>
          <cell r="DG986" t="str">
            <v>DUBREUILVILLE</v>
          </cell>
          <cell r="DH986" t="str">
            <v>ON</v>
          </cell>
          <cell r="DI986" t="str">
            <v>P0S1K0</v>
          </cell>
          <cell r="DJ986">
            <v>41970</v>
          </cell>
          <cell r="DK986" t="e">
            <v>#N/A</v>
          </cell>
          <cell r="DL986" t="e">
            <v>#N/A</v>
          </cell>
          <cell r="DM986" t="e">
            <v>#N/A</v>
          </cell>
          <cell r="DN986" t="e">
            <v>#N/A</v>
          </cell>
          <cell r="DR986" t="str">
            <v>23 PINE ST DUBREUILVILLE ON P0S1K0</v>
          </cell>
          <cell r="DS986" t="str">
            <v>23PINESTDUBREUILVILLEONP0S1K0</v>
          </cell>
          <cell r="DT986" t="str">
            <v xml:space="preserve"> </v>
          </cell>
          <cell r="DU986" t="str">
            <v xml:space="preserve"> </v>
          </cell>
          <cell r="DV986" t="str">
            <v xml:space="preserve"> </v>
          </cell>
        </row>
        <row r="987">
          <cell r="DE987">
            <v>3620</v>
          </cell>
          <cell r="DF987" t="str">
            <v>15988 FRASER HWY-STE 307</v>
          </cell>
          <cell r="DG987" t="str">
            <v>SURREY</v>
          </cell>
          <cell r="DH987" t="str">
            <v>British Columbia</v>
          </cell>
          <cell r="DI987" t="str">
            <v>V4N0X8</v>
          </cell>
          <cell r="DJ987">
            <v>41974</v>
          </cell>
          <cell r="DK987" t="str">
            <v>Berenika Straczek</v>
          </cell>
          <cell r="DL987">
            <v>6045017664</v>
          </cell>
          <cell r="DM987" t="str">
            <v>Shannon Hodge</v>
          </cell>
          <cell r="DN987">
            <v>6045017660</v>
          </cell>
          <cell r="DR987" t="str">
            <v>15988 FRASER HWY-STE 307 SURREY British Columbia V4N0X8</v>
          </cell>
          <cell r="DS987" t="str">
            <v>15988FRASERHWY-STE307SURREYBritishColumbiaV4N0X8</v>
          </cell>
          <cell r="DT987" t="str">
            <v xml:space="preserve"> </v>
          </cell>
          <cell r="DU987" t="str">
            <v xml:space="preserve"> </v>
          </cell>
          <cell r="DV987" t="str">
            <v xml:space="preserve"> </v>
          </cell>
        </row>
        <row r="988">
          <cell r="DE988">
            <v>15286</v>
          </cell>
          <cell r="DF988" t="str">
            <v>2485 Appleby Line - Unit G2</v>
          </cell>
          <cell r="DG988" t="str">
            <v>BURLINGTON</v>
          </cell>
          <cell r="DH988" t="str">
            <v>ON</v>
          </cell>
          <cell r="DI988" t="str">
            <v>L7L0B6</v>
          </cell>
          <cell r="DJ988" t="str">
            <v>TBD</v>
          </cell>
          <cell r="DK988" t="e">
            <v>#N/A</v>
          </cell>
          <cell r="DL988" t="e">
            <v>#N/A</v>
          </cell>
          <cell r="DM988" t="e">
            <v>#N/A</v>
          </cell>
          <cell r="DN988" t="e">
            <v>#N/A</v>
          </cell>
          <cell r="DR988" t="str">
            <v>2485 Appleby Line - Unit G2 BURLINGTON ON L7L0B6</v>
          </cell>
          <cell r="DS988" t="str">
            <v>2485ApplebyLine-UnitG2BURLINGTONONL7L0B6</v>
          </cell>
          <cell r="DT988" t="str">
            <v xml:space="preserve"> </v>
          </cell>
          <cell r="DU988" t="str">
            <v xml:space="preserve"> </v>
          </cell>
          <cell r="DV988" t="str">
            <v xml:space="preserve"> </v>
          </cell>
        </row>
        <row r="989">
          <cell r="DE989">
            <v>1120</v>
          </cell>
          <cell r="DF989" t="str">
            <v>1905 Sooke Road</v>
          </cell>
          <cell r="DG989" t="str">
            <v>VICTORIA</v>
          </cell>
          <cell r="DH989" t="str">
            <v>British Columbia</v>
          </cell>
          <cell r="DI989" t="str">
            <v>V9B1V8</v>
          </cell>
          <cell r="DJ989">
            <v>42009</v>
          </cell>
          <cell r="DK989" t="str">
            <v>Karen Robertson</v>
          </cell>
          <cell r="DL989">
            <v>2503911004</v>
          </cell>
          <cell r="DM989" t="str">
            <v>Christine Corp</v>
          </cell>
          <cell r="DN989">
            <v>2503911012</v>
          </cell>
          <cell r="DR989" t="str">
            <v>1905 Sooke Road VICTORIA British Columbia V9B1V8</v>
          </cell>
          <cell r="DS989" t="str">
            <v>1905SookeRoadVICTORIABritishColumbiaV9B1V8</v>
          </cell>
          <cell r="DT989" t="str">
            <v xml:space="preserve"> </v>
          </cell>
          <cell r="DU989" t="str">
            <v xml:space="preserve"> </v>
          </cell>
          <cell r="DV989" t="str">
            <v xml:space="preserve"> </v>
          </cell>
        </row>
        <row r="990">
          <cell r="DE990">
            <v>3757</v>
          </cell>
          <cell r="DF990" t="str">
            <v>111 VERMILLION RD</v>
          </cell>
          <cell r="DG990" t="str">
            <v>WINNIPEG</v>
          </cell>
          <cell r="DH990" t="str">
            <v>Manitoba</v>
          </cell>
          <cell r="DI990" t="str">
            <v>R2J4A9</v>
          </cell>
          <cell r="DJ990">
            <v>42009</v>
          </cell>
          <cell r="DK990" t="str">
            <v>Shaunda Nickart</v>
          </cell>
          <cell r="DL990">
            <v>2049886587</v>
          </cell>
          <cell r="DM990" t="str">
            <v>Diane Dacquay</v>
          </cell>
          <cell r="DN990">
            <v>2049884320</v>
          </cell>
          <cell r="DR990" t="str">
            <v>111 VERMILLION RD WINNIPEG Manitoba R2J4A9</v>
          </cell>
          <cell r="DS990" t="str">
            <v>111VERMILLIONRDWINNIPEGManitobaR2J4A9</v>
          </cell>
          <cell r="DT990" t="str">
            <v xml:space="preserve"> </v>
          </cell>
          <cell r="DU990" t="str">
            <v xml:space="preserve"> </v>
          </cell>
          <cell r="DV990" t="str">
            <v xml:space="preserve"> </v>
          </cell>
        </row>
        <row r="991">
          <cell r="DE991">
            <v>3200</v>
          </cell>
          <cell r="DF991" t="str">
            <v>401 Baker St</v>
          </cell>
          <cell r="DG991" t="str">
            <v>Nelson</v>
          </cell>
          <cell r="DH991" t="str">
            <v>British Columbia</v>
          </cell>
          <cell r="DI991" t="str">
            <v/>
          </cell>
          <cell r="DJ991">
            <v>42010</v>
          </cell>
          <cell r="DK991" t="str">
            <v>Scott Fraser</v>
          </cell>
          <cell r="DL991">
            <v>2503545029</v>
          </cell>
          <cell r="DM991" t="str">
            <v>Julia Mallette</v>
          </cell>
          <cell r="DN991">
            <v>2503545004</v>
          </cell>
          <cell r="DR991" t="str">
            <v xml:space="preserve">401 Baker St Nelson British Columbia </v>
          </cell>
          <cell r="DS991" t="str">
            <v>401BakerStNelsonBritishColumbia</v>
          </cell>
          <cell r="DT991" t="str">
            <v xml:space="preserve"> </v>
          </cell>
          <cell r="DU991" t="str">
            <v xml:space="preserve"> </v>
          </cell>
          <cell r="DV991" t="str">
            <v xml:space="preserve"> </v>
          </cell>
        </row>
        <row r="992">
          <cell r="DE992">
            <v>102</v>
          </cell>
          <cell r="DF992" t="str">
            <v>59 WILSON ST W</v>
          </cell>
          <cell r="DG992" t="str">
            <v>ANCASTER</v>
          </cell>
          <cell r="DH992" t="str">
            <v>ON</v>
          </cell>
          <cell r="DI992" t="str">
            <v>L9G1N1</v>
          </cell>
          <cell r="DJ992">
            <v>42016</v>
          </cell>
          <cell r="DK992" t="str">
            <v>Denise Jerome</v>
          </cell>
          <cell r="DL992">
            <v>9056484911</v>
          </cell>
          <cell r="DM992" t="str">
            <v>Kara McLennan</v>
          </cell>
          <cell r="DN992">
            <v>9053887155</v>
          </cell>
          <cell r="DR992" t="str">
            <v>59 WILSON ST W ANCASTER ON L9G1N1</v>
          </cell>
          <cell r="DS992" t="str">
            <v>59WILSONSTWANCASTERONL9G1N1</v>
          </cell>
          <cell r="DT992">
            <v>18</v>
          </cell>
          <cell r="DU992" t="str">
            <v xml:space="preserve"> </v>
          </cell>
          <cell r="DV992" t="str">
            <v xml:space="preserve"> </v>
          </cell>
        </row>
        <row r="993">
          <cell r="DE993">
            <v>5000</v>
          </cell>
          <cell r="DF993" t="str">
            <v>301 Hwy 33 West</v>
          </cell>
          <cell r="DG993" t="str">
            <v>Kelowna</v>
          </cell>
          <cell r="DH993" t="str">
            <v>British Columbia</v>
          </cell>
          <cell r="DI993" t="str">
            <v/>
          </cell>
          <cell r="DJ993">
            <v>42016</v>
          </cell>
          <cell r="DK993" t="str">
            <v>Kathy Reeves</v>
          </cell>
          <cell r="DL993">
            <v>2504260309</v>
          </cell>
          <cell r="DM993" t="str">
            <v>Natasha Sazonova</v>
          </cell>
          <cell r="DN993">
            <v>2504912888</v>
          </cell>
          <cell r="DR993" t="str">
            <v xml:space="preserve">301 Hwy 33 West Kelowna British Columbia </v>
          </cell>
          <cell r="DS993" t="str">
            <v>301Hwy33WestKelownaBritishColumbia</v>
          </cell>
          <cell r="DT993" t="str">
            <v xml:space="preserve"> </v>
          </cell>
          <cell r="DU993" t="str">
            <v xml:space="preserve"> </v>
          </cell>
          <cell r="DV993" t="str">
            <v xml:space="preserve"> </v>
          </cell>
        </row>
        <row r="994">
          <cell r="DE994">
            <v>1827</v>
          </cell>
          <cell r="DF994" t="str">
            <v>1300 PEMBINA HWY</v>
          </cell>
          <cell r="DG994" t="str">
            <v>WINNIPEG</v>
          </cell>
          <cell r="DH994" t="str">
            <v>Manitoba</v>
          </cell>
          <cell r="DI994" t="str">
            <v>R3T2B4</v>
          </cell>
          <cell r="DJ994">
            <v>42017</v>
          </cell>
          <cell r="DK994" t="str">
            <v>Pamela Mansbridge</v>
          </cell>
          <cell r="DL994">
            <v>2049886419</v>
          </cell>
          <cell r="DM994" t="str">
            <v>Adam Jennings</v>
          </cell>
          <cell r="DN994">
            <v>2049886424</v>
          </cell>
          <cell r="DR994" t="str">
            <v>1300 PEMBINA HWY WINNIPEG Manitoba R3T2B4</v>
          </cell>
          <cell r="DS994" t="str">
            <v>1300PEMBINAHWYWINNIPEGManitobaR3T2B4</v>
          </cell>
          <cell r="DT994" t="str">
            <v xml:space="preserve"> </v>
          </cell>
          <cell r="DU994" t="str">
            <v xml:space="preserve"> </v>
          </cell>
          <cell r="DV994" t="str">
            <v xml:space="preserve"> </v>
          </cell>
        </row>
        <row r="995">
          <cell r="DE995">
            <v>3520</v>
          </cell>
          <cell r="DF995" t="str">
            <v>789 FORTUNE DR</v>
          </cell>
          <cell r="DG995" t="str">
            <v>Kamloops</v>
          </cell>
          <cell r="DH995" t="str">
            <v>British Columbia</v>
          </cell>
          <cell r="DI995" t="str">
            <v>V2B2L3</v>
          </cell>
          <cell r="DJ995">
            <v>42026</v>
          </cell>
          <cell r="DK995" t="str">
            <v>Norman Cooper</v>
          </cell>
          <cell r="DL995">
            <v>2505547439</v>
          </cell>
          <cell r="DM995" t="str">
            <v>Linda Mcnaughton</v>
          </cell>
          <cell r="DN995">
            <v>2505547438</v>
          </cell>
          <cell r="DR995" t="str">
            <v>789 FORTUNE DR Kamloops British Columbia V2B2L3</v>
          </cell>
          <cell r="DS995" t="str">
            <v>789FORTUNEDRKamloopsBritishColumbiaV2B2L3</v>
          </cell>
          <cell r="DT995" t="str">
            <v xml:space="preserve"> </v>
          </cell>
          <cell r="DU995" t="str">
            <v xml:space="preserve"> </v>
          </cell>
          <cell r="DV995" t="str">
            <v xml:space="preserve"> </v>
          </cell>
        </row>
        <row r="996">
          <cell r="DE996">
            <v>482</v>
          </cell>
          <cell r="DF996" t="str">
            <v>1 MAIN ST N</v>
          </cell>
          <cell r="DG996" t="str">
            <v>BRAMPTON</v>
          </cell>
          <cell r="DH996" t="str">
            <v>ON</v>
          </cell>
          <cell r="DI996" t="str">
            <v>L6X1M8</v>
          </cell>
          <cell r="DJ996">
            <v>42032</v>
          </cell>
          <cell r="DK996" t="str">
            <v>Kevin Hum</v>
          </cell>
          <cell r="DL996">
            <v>9058744823</v>
          </cell>
          <cell r="DM996" t="str">
            <v>Nadine Mbala Nongo</v>
          </cell>
          <cell r="DN996">
            <v>9058744831</v>
          </cell>
          <cell r="DR996" t="str">
            <v>1 MAIN ST N BRAMPTON ON L6X1M8</v>
          </cell>
          <cell r="DS996" t="str">
            <v>1MAINSTNBRAMPTONONL6X1M8</v>
          </cell>
          <cell r="DT996">
            <v>29</v>
          </cell>
          <cell r="DU996">
            <v>1</v>
          </cell>
          <cell r="DV996">
            <v>1</v>
          </cell>
        </row>
        <row r="997">
          <cell r="DE997">
            <v>8380</v>
          </cell>
          <cell r="DF997" t="str">
            <v>3650 GOSSET RD</v>
          </cell>
          <cell r="DG997" t="str">
            <v>Westbank</v>
          </cell>
          <cell r="DH997" t="str">
            <v>British Columbia</v>
          </cell>
          <cell r="DI997" t="str">
            <v>V4T2N4</v>
          </cell>
          <cell r="DJ997">
            <v>42044</v>
          </cell>
          <cell r="DK997" t="str">
            <v>Colin Garbutt</v>
          </cell>
          <cell r="DL997">
            <v>2507686040</v>
          </cell>
          <cell r="DM997" t="str">
            <v>Barbar Barthelette</v>
          </cell>
          <cell r="DN997">
            <v>2507686024</v>
          </cell>
          <cell r="DR997" t="str">
            <v>3650 GOSSET RD Westbank British Columbia V4T2N4</v>
          </cell>
          <cell r="DS997" t="str">
            <v>3650GOSSETRDWestbankBritishColumbiaV4T2N4</v>
          </cell>
          <cell r="DT997" t="str">
            <v xml:space="preserve"> </v>
          </cell>
          <cell r="DU997" t="str">
            <v xml:space="preserve"> </v>
          </cell>
          <cell r="DV997" t="str">
            <v xml:space="preserve"> </v>
          </cell>
        </row>
        <row r="998">
          <cell r="DE998">
            <v>7950</v>
          </cell>
          <cell r="DF998" t="str">
            <v>4900 27TH ST</v>
          </cell>
          <cell r="DG998" t="str">
            <v>VERNON</v>
          </cell>
          <cell r="DH998" t="str">
            <v>British Columbia</v>
          </cell>
          <cell r="DI998" t="str">
            <v>V1T7G7</v>
          </cell>
          <cell r="DJ998">
            <v>42079</v>
          </cell>
          <cell r="DK998" t="str">
            <v>Leea Lawson</v>
          </cell>
          <cell r="DL998">
            <v>2502605435</v>
          </cell>
          <cell r="DM998" t="str">
            <v>Jason Collins</v>
          </cell>
          <cell r="DN998">
            <v>2502605427</v>
          </cell>
          <cell r="DR998" t="str">
            <v>4900 27TH ST VERNON British Columbia V1T7G7</v>
          </cell>
          <cell r="DS998" t="str">
            <v>490027THSTVERNONBritishColumbiaV1T7G7</v>
          </cell>
          <cell r="DT998" t="str">
            <v xml:space="preserve"> </v>
          </cell>
          <cell r="DU998" t="str">
            <v xml:space="preserve"> </v>
          </cell>
          <cell r="DV998" t="str">
            <v xml:space="preserve"> </v>
          </cell>
        </row>
        <row r="999">
          <cell r="DE999">
            <v>7497</v>
          </cell>
          <cell r="DF999" t="str">
            <v>1795 HENDERSON HWY</v>
          </cell>
          <cell r="DG999" t="str">
            <v>WINNIPEG</v>
          </cell>
          <cell r="DH999" t="str">
            <v>Manitoba</v>
          </cell>
          <cell r="DI999" t="str">
            <v>R2G1P3</v>
          </cell>
          <cell r="DJ999">
            <v>42088</v>
          </cell>
          <cell r="DK999" t="str">
            <v>Karen Laliberte</v>
          </cell>
          <cell r="DL999">
            <v>2049886483</v>
          </cell>
          <cell r="DM999" t="str">
            <v>Druanne Naayen</v>
          </cell>
          <cell r="DN999">
            <v>2049886487</v>
          </cell>
          <cell r="DR999" t="str">
            <v>1795 HENDERSON HWY WINNIPEG Manitoba R2G1P3</v>
          </cell>
          <cell r="DS999" t="str">
            <v>1795HENDERSONHWYWINNIPEGManitobaR2G1P3</v>
          </cell>
          <cell r="DT999" t="str">
            <v xml:space="preserve"> </v>
          </cell>
          <cell r="DU999" t="str">
            <v xml:space="preserve"> </v>
          </cell>
          <cell r="DV999" t="str">
            <v xml:space="preserve"> </v>
          </cell>
        </row>
        <row r="1000">
          <cell r="DE1000">
            <v>342</v>
          </cell>
          <cell r="DF1000" t="str">
            <v>375 MAIN ST</v>
          </cell>
          <cell r="DG1000" t="str">
            <v>BATH</v>
          </cell>
          <cell r="DH1000" t="str">
            <v>ON</v>
          </cell>
          <cell r="DI1000" t="str">
            <v>K0H1G0</v>
          </cell>
          <cell r="DJ1000">
            <v>42173</v>
          </cell>
          <cell r="DK1000" t="e">
            <v>#N/A</v>
          </cell>
          <cell r="DL1000" t="e">
            <v>#N/A</v>
          </cell>
          <cell r="DM1000" t="e">
            <v>#N/A</v>
          </cell>
          <cell r="DN1000" t="e">
            <v>#N/A</v>
          </cell>
          <cell r="DR1000" t="str">
            <v>375 MAIN ST BATH ON K0H1G0</v>
          </cell>
          <cell r="DS1000" t="str">
            <v>375MAINSTBATHONK0H1G0</v>
          </cell>
          <cell r="DT1000" t="str">
            <v xml:space="preserve"> </v>
          </cell>
          <cell r="DU1000" t="str">
            <v xml:space="preserve"> </v>
          </cell>
          <cell r="DV1000" t="str">
            <v xml:space="preserve"> </v>
          </cell>
        </row>
        <row r="1001">
          <cell r="DE1001">
            <v>17322</v>
          </cell>
          <cell r="DF1001" t="str">
            <v>6455 RUE JEAN-TALON E</v>
          </cell>
          <cell r="DG1001" t="str">
            <v>St Leonard</v>
          </cell>
          <cell r="DH1001" t="str">
            <v>ON</v>
          </cell>
          <cell r="DI1001" t="str">
            <v>H1S3E8</v>
          </cell>
          <cell r="DJ1001" t="str">
            <v>TBD</v>
          </cell>
          <cell r="DK1001" t="e">
            <v>#N/A</v>
          </cell>
          <cell r="DL1001" t="e">
            <v>#N/A</v>
          </cell>
          <cell r="DM1001" t="e">
            <v>#N/A</v>
          </cell>
          <cell r="DN1001" t="e">
            <v>#N/A</v>
          </cell>
          <cell r="DR1001" t="str">
            <v>6455 RUE JEAN-TALON E St Leonard ON H1S3E8</v>
          </cell>
          <cell r="DS1001" t="str">
            <v>6455RUEJEAN-TALONEStLeonardONH1S3E8</v>
          </cell>
          <cell r="DT1001" t="str">
            <v xml:space="preserve"> </v>
          </cell>
          <cell r="DU1001" t="str">
            <v xml:space="preserve"> </v>
          </cell>
          <cell r="DV1001" t="str">
            <v xml:space="preserve"> </v>
          </cell>
        </row>
        <row r="1002">
          <cell r="DE1002">
            <v>5101</v>
          </cell>
          <cell r="DF1002" t="str">
            <v>1140 RUE ST CATHERINE O</v>
          </cell>
          <cell r="DG1002" t="str">
            <v>MONTREAL</v>
          </cell>
          <cell r="DH1002" t="str">
            <v>ON</v>
          </cell>
          <cell r="DI1002" t="str">
            <v>H3B1H7</v>
          </cell>
          <cell r="DJ1002" t="str">
            <v>TBD</v>
          </cell>
          <cell r="DK1002" t="str">
            <v>Kathia Benchetrit</v>
          </cell>
          <cell r="DL1002">
            <v>5148742939</v>
          </cell>
          <cell r="DM1002" t="str">
            <v>Domenica D'Alesio</v>
          </cell>
          <cell r="DN1002">
            <v>5148743038</v>
          </cell>
          <cell r="DR1002" t="str">
            <v>1140 RUE ST CATHERINE O MONTREAL ON H3B1H7</v>
          </cell>
          <cell r="DS1002" t="str">
            <v>1140RUESTCATHERINEOMONTREALONH3B1H7</v>
          </cell>
          <cell r="DT1002" t="str">
            <v xml:space="preserve"> </v>
          </cell>
          <cell r="DU1002" t="str">
            <v xml:space="preserve"> </v>
          </cell>
          <cell r="DV1002" t="str">
            <v xml:space="preserve"> </v>
          </cell>
        </row>
        <row r="1003">
          <cell r="DE1003">
            <v>90439</v>
          </cell>
          <cell r="DF1003" t="str">
            <v>3250 BLOOR ST W SUITE #705</v>
          </cell>
          <cell r="DG1003" t="str">
            <v>Etobicoke</v>
          </cell>
          <cell r="DH1003" t="str">
            <v>ON</v>
          </cell>
          <cell r="DI1003" t="str">
            <v>M8X2X9</v>
          </cell>
          <cell r="DJ1003" t="str">
            <v>TBD</v>
          </cell>
          <cell r="DK1003" t="e">
            <v>#N/A</v>
          </cell>
          <cell r="DL1003" t="e">
            <v>#N/A</v>
          </cell>
          <cell r="DM1003" t="e">
            <v>#N/A</v>
          </cell>
          <cell r="DN1003" t="e">
            <v>#N/A</v>
          </cell>
          <cell r="DR1003" t="str">
            <v>3250 BLOOR ST W SUITE #705 Etobicoke ON M8X2X9</v>
          </cell>
          <cell r="DS1003" t="str">
            <v>3250BLOORSTWSUITE#705EtobicokeONM8X2X9</v>
          </cell>
          <cell r="DT1003" t="str">
            <v xml:space="preserve"> </v>
          </cell>
          <cell r="DU1003" t="str">
            <v xml:space="preserve"> </v>
          </cell>
          <cell r="DV1003" t="str">
            <v xml:space="preserve"> </v>
          </cell>
        </row>
        <row r="1004">
          <cell r="DE1004">
            <v>2409</v>
          </cell>
          <cell r="DF1004" t="str">
            <v>10199 101 STREET NW</v>
          </cell>
          <cell r="DG1004" t="str">
            <v>EDMONTON</v>
          </cell>
          <cell r="DH1004" t="str">
            <v>Alberta</v>
          </cell>
          <cell r="DI1004" t="str">
            <v>T5J3Y4</v>
          </cell>
          <cell r="DJ1004" t="str">
            <v>TBD</v>
          </cell>
          <cell r="DK1004" t="e">
            <v>#N/A</v>
          </cell>
          <cell r="DL1004" t="e">
            <v>#N/A</v>
          </cell>
          <cell r="DM1004" t="e">
            <v>#N/A</v>
          </cell>
          <cell r="DN1004" t="e">
            <v>#N/A</v>
          </cell>
          <cell r="DR1004" t="str">
            <v>10199 101 STREET NW EDMONTON Alberta T5J3Y4</v>
          </cell>
          <cell r="DS1004" t="str">
            <v>10199101STREETNWEDMONTONAlbertaT5J3Y4</v>
          </cell>
          <cell r="DT1004" t="str">
            <v xml:space="preserve"> </v>
          </cell>
          <cell r="DU1004" t="str">
            <v xml:space="preserve"> </v>
          </cell>
          <cell r="DV1004" t="str">
            <v xml:space="preserve"> </v>
          </cell>
        </row>
        <row r="1005">
          <cell r="DE1005">
            <v>6752</v>
          </cell>
          <cell r="DF1005" t="str">
            <v>500 DUNDAS ST W</v>
          </cell>
          <cell r="DG1005" t="str">
            <v>TORONTO</v>
          </cell>
          <cell r="DH1005" t="str">
            <v>ON</v>
          </cell>
          <cell r="DI1005" t="str">
            <v>M5T1G9</v>
          </cell>
          <cell r="DJ1005" t="str">
            <v>TBD</v>
          </cell>
          <cell r="DK1005" t="e">
            <v>#N/A</v>
          </cell>
          <cell r="DL1005" t="e">
            <v>#N/A</v>
          </cell>
          <cell r="DM1005" t="str">
            <v>Irene Lew</v>
          </cell>
          <cell r="DN1005">
            <v>4169740060</v>
          </cell>
          <cell r="DR1005" t="str">
            <v>500 DUNDAS ST W TORONTO ON M5T1G9</v>
          </cell>
          <cell r="DS1005" t="str">
            <v>500DUNDASSTWTORONTOONM5T1G9</v>
          </cell>
          <cell r="DT1005">
            <v>34</v>
          </cell>
          <cell r="DU1005">
            <v>1</v>
          </cell>
          <cell r="DV1005">
            <v>1</v>
          </cell>
        </row>
        <row r="1006">
          <cell r="DE1006">
            <v>7473</v>
          </cell>
          <cell r="DF1006" t="str">
            <v>260 SPADINA AVE</v>
          </cell>
          <cell r="DG1006" t="str">
            <v>TORONTO</v>
          </cell>
          <cell r="DH1006" t="str">
            <v>ON</v>
          </cell>
          <cell r="DI1006" t="str">
            <v>M5T2E4</v>
          </cell>
          <cell r="DJ1006" t="str">
            <v>TBD</v>
          </cell>
          <cell r="DK1006" t="e">
            <v>#N/A</v>
          </cell>
          <cell r="DL1006" t="e">
            <v>#N/A</v>
          </cell>
          <cell r="DM1006" t="e">
            <v>#N/A</v>
          </cell>
          <cell r="DN1006" t="e">
            <v>#N/A</v>
          </cell>
          <cell r="DR1006" t="str">
            <v>260 SPADINA AVE TORONTO ON M5T2E4</v>
          </cell>
          <cell r="DS1006" t="str">
            <v>260SPADINAAVETORONTOONM5T2E4</v>
          </cell>
          <cell r="DT1006" t="str">
            <v xml:space="preserve"> </v>
          </cell>
          <cell r="DU1006" t="str">
            <v xml:space="preserve"> </v>
          </cell>
          <cell r="DV1006" t="str">
            <v xml:space="preserve"> </v>
          </cell>
        </row>
        <row r="1007">
          <cell r="DE1007">
            <v>14326</v>
          </cell>
          <cell r="DF1007" t="str">
            <v>3250 BLOOR ST W Fl 7</v>
          </cell>
          <cell r="DG1007" t="str">
            <v>Etobicoke</v>
          </cell>
          <cell r="DH1007" t="str">
            <v>ON</v>
          </cell>
          <cell r="DI1007" t="str">
            <v>M8X2X9</v>
          </cell>
          <cell r="DJ1007" t="str">
            <v>TBD</v>
          </cell>
          <cell r="DK1007" t="e">
            <v>#N/A</v>
          </cell>
          <cell r="DL1007" t="e">
            <v>#N/A</v>
          </cell>
          <cell r="DM1007" t="e">
            <v>#N/A</v>
          </cell>
          <cell r="DN1007" t="e">
            <v>#N/A</v>
          </cell>
          <cell r="DR1007" t="str">
            <v>3250 BLOOR ST W Fl 7 Etobicoke ON M8X2X9</v>
          </cell>
          <cell r="DS1007" t="str">
            <v>3250BLOORSTWFl7EtobicokeONM8X2X9</v>
          </cell>
          <cell r="DT1007" t="str">
            <v xml:space="preserve"> </v>
          </cell>
          <cell r="DU1007" t="str">
            <v xml:space="preserve"> </v>
          </cell>
          <cell r="DV1007" t="str">
            <v xml:space="preserve"> </v>
          </cell>
        </row>
        <row r="1008">
          <cell r="DE1008">
            <v>15288</v>
          </cell>
          <cell r="DF1008" t="str">
            <v>3089 WONDERLAND RD S, UNIT A</v>
          </cell>
          <cell r="DG1008" t="str">
            <v>LONDON</v>
          </cell>
          <cell r="DH1008" t="str">
            <v>ON</v>
          </cell>
          <cell r="DJ1008" t="str">
            <v>TBD</v>
          </cell>
          <cell r="DK1008" t="e">
            <v>#N/A</v>
          </cell>
          <cell r="DL1008" t="e">
            <v>#N/A</v>
          </cell>
          <cell r="DM1008" t="e">
            <v>#N/A</v>
          </cell>
          <cell r="DN1008" t="e">
            <v>#N/A</v>
          </cell>
          <cell r="DR1008" t="str">
            <v xml:space="preserve">3089 WONDERLAND RD S, UNIT A LONDON ON </v>
          </cell>
          <cell r="DS1008" t="str">
            <v>3089WONDERLANDRDS,UNITALONDONON</v>
          </cell>
          <cell r="DT1008" t="str">
            <v xml:space="preserve"> </v>
          </cell>
          <cell r="DU1008" t="str">
            <v xml:space="preserve"> </v>
          </cell>
          <cell r="DV1008" t="str">
            <v xml:space="preserve"> </v>
          </cell>
        </row>
        <row r="1009">
          <cell r="DE1009">
            <v>15272</v>
          </cell>
          <cell r="DF1009" t="str">
            <v>5051 HWY 7-UNIT 101</v>
          </cell>
          <cell r="DG1009" t="str">
            <v>MARKHAM</v>
          </cell>
          <cell r="DH1009" t="str">
            <v>ON</v>
          </cell>
          <cell r="DJ1009" t="str">
            <v>TBD</v>
          </cell>
          <cell r="DK1009" t="e">
            <v>#N/A</v>
          </cell>
          <cell r="DL1009" t="e">
            <v>#N/A</v>
          </cell>
          <cell r="DM1009" t="e">
            <v>#N/A</v>
          </cell>
          <cell r="DN1009" t="e">
            <v>#N/A</v>
          </cell>
          <cell r="DR1009" t="str">
            <v xml:space="preserve">5051 HWY 7-UNIT 101 MARKHAM ON </v>
          </cell>
          <cell r="DS1009" t="str">
            <v>5051HWY7-UNIT101MARKHAMON</v>
          </cell>
          <cell r="DT1009" t="str">
            <v xml:space="preserve"> </v>
          </cell>
          <cell r="DU1009" t="str">
            <v xml:space="preserve"> </v>
          </cell>
          <cell r="DV1009" t="str">
            <v xml:space="preserve"> </v>
          </cell>
        </row>
        <row r="1010">
          <cell r="DE1010">
            <v>15306</v>
          </cell>
          <cell r="DF1010" t="str">
            <v>1020 OTTAWA ST N, Unit B</v>
          </cell>
          <cell r="DG1010" t="str">
            <v>KITCHENER</v>
          </cell>
          <cell r="DH1010" t="str">
            <v>ON</v>
          </cell>
          <cell r="DJ1010" t="str">
            <v>TBD</v>
          </cell>
          <cell r="DK1010" t="e">
            <v>#N/A</v>
          </cell>
          <cell r="DL1010" t="e">
            <v>#N/A</v>
          </cell>
          <cell r="DM1010" t="e">
            <v>#N/A</v>
          </cell>
          <cell r="DN1010" t="e">
            <v>#N/A</v>
          </cell>
          <cell r="DR1010" t="str">
            <v xml:space="preserve">1020 OTTAWA ST N, Unit B KITCHENER ON </v>
          </cell>
          <cell r="DS1010" t="str">
            <v>1020OTTAWASTN,UnitBKITCHENERON</v>
          </cell>
          <cell r="DT1010" t="str">
            <v xml:space="preserve"> </v>
          </cell>
          <cell r="DU1010" t="str">
            <v xml:space="preserve"> </v>
          </cell>
          <cell r="DV1010" t="str">
            <v xml:space="preserve"> </v>
          </cell>
        </row>
        <row r="1011">
          <cell r="DE1011">
            <v>12992</v>
          </cell>
          <cell r="DF1011" t="str">
            <v>1145 BARTON ST E-UNIT 2</v>
          </cell>
          <cell r="DG1011" t="str">
            <v>HAMILTON</v>
          </cell>
          <cell r="DH1011" t="str">
            <v>ON</v>
          </cell>
          <cell r="DJ1011" t="str">
            <v>TBD</v>
          </cell>
          <cell r="DK1011" t="e">
            <v>#N/A</v>
          </cell>
          <cell r="DL1011" t="e">
            <v>#N/A</v>
          </cell>
          <cell r="DM1011" t="e">
            <v>#N/A</v>
          </cell>
          <cell r="DN1011" t="e">
            <v>#N/A</v>
          </cell>
          <cell r="DR1011" t="str">
            <v xml:space="preserve">1145 BARTON ST E-UNIT 2 HAMILTON ON </v>
          </cell>
          <cell r="DS1011" t="str">
            <v>1145BARTONSTE-UNIT2HAMILTONON</v>
          </cell>
          <cell r="DT1011" t="str">
            <v xml:space="preserve"> </v>
          </cell>
          <cell r="DU1011" t="str">
            <v xml:space="preserve"> </v>
          </cell>
          <cell r="DV1011" t="str">
            <v xml:space="preserve"> </v>
          </cell>
        </row>
        <row r="1012">
          <cell r="DE1012">
            <v>12991</v>
          </cell>
          <cell r="DF1012" t="str">
            <v>2 Bloor St. E. Lower Concourse</v>
          </cell>
          <cell r="DG1012" t="str">
            <v>Toronto</v>
          </cell>
          <cell r="DH1012" t="str">
            <v>ON</v>
          </cell>
          <cell r="DI1012" t="str">
            <v>M4W1A8</v>
          </cell>
          <cell r="DJ1012" t="str">
            <v>TDB</v>
          </cell>
          <cell r="DK1012" t="e">
            <v>#N/A</v>
          </cell>
          <cell r="DL1012" t="e">
            <v>#N/A</v>
          </cell>
          <cell r="DM1012" t="e">
            <v>#N/A</v>
          </cell>
          <cell r="DN1012" t="e">
            <v>#N/A</v>
          </cell>
          <cell r="DR1012" t="str">
            <v>2 Bloor St. E. Lower Concourse Toronto ON M4W1A8</v>
          </cell>
          <cell r="DS1012" t="str">
            <v>2BloorSt.E.LowerConcourseTorontoONM4W1A8</v>
          </cell>
          <cell r="DT1012" t="str">
            <v xml:space="preserve"> </v>
          </cell>
          <cell r="DU1012" t="str">
            <v xml:space="preserve"> </v>
          </cell>
          <cell r="DV1012" t="str">
            <v xml:space="preserve"> </v>
          </cell>
        </row>
        <row r="1013">
          <cell r="DE1013">
            <v>15257</v>
          </cell>
          <cell r="DF1013" t="str">
            <v>670 KINGSTON RD-UNIT 108</v>
          </cell>
          <cell r="DG1013" t="str">
            <v>PICKERING</v>
          </cell>
          <cell r="DH1013" t="str">
            <v>ON</v>
          </cell>
          <cell r="DJ1013" t="str">
            <v>TDB</v>
          </cell>
          <cell r="DK1013" t="e">
            <v>#N/A</v>
          </cell>
          <cell r="DL1013" t="e">
            <v>#N/A</v>
          </cell>
          <cell r="DM1013" t="e">
            <v>#N/A</v>
          </cell>
          <cell r="DN1013" t="e">
            <v>#N/A</v>
          </cell>
          <cell r="DR1013" t="str">
            <v xml:space="preserve">670 KINGSTON RD-UNIT 108 PICKERING ON </v>
          </cell>
          <cell r="DS1013" t="str">
            <v>670KINGSTONRD-UNIT108PICKERINGON</v>
          </cell>
          <cell r="DT1013" t="str">
            <v xml:space="preserve"> </v>
          </cell>
          <cell r="DU1013" t="str">
            <v xml:space="preserve"> </v>
          </cell>
          <cell r="DV1013" t="str">
            <v xml:space="preserve"> </v>
          </cell>
        </row>
        <row r="1014">
          <cell r="DE1014">
            <v>15405</v>
          </cell>
          <cell r="DF1014" t="str">
            <v>25 Peel Centre Drive - Unit 435</v>
          </cell>
          <cell r="DG1014" t="str">
            <v>BRAMPTON</v>
          </cell>
          <cell r="DH1014" t="str">
            <v>ON</v>
          </cell>
          <cell r="DI1014" t="str">
            <v>L6T3R5</v>
          </cell>
          <cell r="DJ1014" t="str">
            <v>TDB</v>
          </cell>
          <cell r="DK1014" t="e">
            <v>#N/A</v>
          </cell>
          <cell r="DL1014" t="e">
            <v>#N/A</v>
          </cell>
          <cell r="DM1014" t="e">
            <v>#N/A</v>
          </cell>
          <cell r="DN1014" t="e">
            <v>#N/A</v>
          </cell>
          <cell r="DR1014" t="str">
            <v>25 Peel Centre Drive - Unit 435 BRAMPTON ON L6T3R5</v>
          </cell>
          <cell r="DS1014" t="str">
            <v>25PeelCentreDrive-Unit435BRAMPTONONL6T3R5</v>
          </cell>
          <cell r="DT1014" t="str">
            <v xml:space="preserve"> </v>
          </cell>
          <cell r="DU1014" t="str">
            <v xml:space="preserve"> </v>
          </cell>
          <cell r="DV1014" t="str">
            <v xml:space="preserve"> </v>
          </cell>
        </row>
        <row r="1015">
          <cell r="DE1015">
            <v>4359</v>
          </cell>
          <cell r="DF1015" t="str">
            <v>5015 111th St</v>
          </cell>
          <cell r="DG1015" t="str">
            <v>Edmonton</v>
          </cell>
          <cell r="DH1015" t="str">
            <v>Alberta</v>
          </cell>
          <cell r="DI1015" t="str">
            <v/>
          </cell>
          <cell r="DJ1015">
            <v>42024</v>
          </cell>
          <cell r="DK1015" t="e">
            <v>#N/A</v>
          </cell>
          <cell r="DL1015" t="e">
            <v>#N/A</v>
          </cell>
          <cell r="DM1015" t="str">
            <v>Jenna Galbraith</v>
          </cell>
          <cell r="DN1015">
            <v>7804486122</v>
          </cell>
          <cell r="DR1015" t="str">
            <v xml:space="preserve">5015 111th St Edmonton Alberta </v>
          </cell>
          <cell r="DS1015" t="str">
            <v>5015111thStEdmontonAlberta</v>
          </cell>
          <cell r="DT1015" t="str">
            <v xml:space="preserve"> </v>
          </cell>
          <cell r="DU1015" t="str">
            <v xml:space="preserve"> </v>
          </cell>
          <cell r="DV1015" t="str">
            <v xml:space="preserve"> </v>
          </cell>
        </row>
        <row r="1016">
          <cell r="DE1016">
            <v>90776</v>
          </cell>
          <cell r="DF1016" t="str">
            <v>137 1ST AVE NE</v>
          </cell>
          <cell r="DG1016" t="str">
            <v>SWIFT CURRENT</v>
          </cell>
          <cell r="DH1016" t="str">
            <v>Saskatchewan</v>
          </cell>
          <cell r="DI1016" t="str">
            <v>S9H3X3</v>
          </cell>
          <cell r="DJ1016">
            <v>42369</v>
          </cell>
          <cell r="DK1016" t="e">
            <v>#N/A</v>
          </cell>
          <cell r="DL1016" t="e">
            <v>#N/A</v>
          </cell>
          <cell r="DM1016" t="e">
            <v>#N/A</v>
          </cell>
          <cell r="DN1016" t="e">
            <v>#N/A</v>
          </cell>
          <cell r="DR1016" t="str">
            <v>137 1ST AVE NE SWIFT CURRENT Saskatchewan S9H3X3</v>
          </cell>
          <cell r="DS1016" t="str">
            <v>1371STAVENESWIFTCURRENTSaskatchewanS9H3X3</v>
          </cell>
          <cell r="DT1016" t="str">
            <v xml:space="preserve"> </v>
          </cell>
          <cell r="DU1016" t="str">
            <v xml:space="preserve"> </v>
          </cell>
          <cell r="DV1016" t="str">
            <v xml:space="preserve"> </v>
          </cell>
        </row>
        <row r="1017">
          <cell r="DE1017">
            <v>6222</v>
          </cell>
          <cell r="DF1017" t="str">
            <v>650 DANFORTH AVE</v>
          </cell>
          <cell r="DG1017" t="str">
            <v>TORONTO</v>
          </cell>
          <cell r="DH1017" t="str">
            <v>ON</v>
          </cell>
          <cell r="DI1017" t="str">
            <v>M4K1R3</v>
          </cell>
          <cell r="DJ1017" t="str">
            <v xml:space="preserve"> </v>
          </cell>
          <cell r="DK1017" t="e">
            <v>#N/A</v>
          </cell>
          <cell r="DL1017" t="e">
            <v>#N/A</v>
          </cell>
          <cell r="DM1017" t="str">
            <v>Jasmine Assem</v>
          </cell>
          <cell r="DN1017">
            <v>4164655788</v>
          </cell>
          <cell r="DR1017" t="str">
            <v>650 DANFORTH AVE TORONTO ON M4K1R3</v>
          </cell>
          <cell r="DS1017" t="str">
            <v>650DANFORTHAVETORONTOONM4K1R3</v>
          </cell>
          <cell r="DT1017">
            <v>25</v>
          </cell>
          <cell r="DU1017" t="str">
            <v xml:space="preserve"> </v>
          </cell>
          <cell r="DV1017" t="str">
            <v xml:space="preserve"> </v>
          </cell>
        </row>
        <row r="1018">
          <cell r="DE1018">
            <v>706</v>
          </cell>
          <cell r="DF1018" t="str">
            <v>1540 GREBER BLVD-SUITE 1</v>
          </cell>
          <cell r="DG1018" t="str">
            <v>GATINEAU</v>
          </cell>
          <cell r="DH1018" t="str">
            <v>ON</v>
          </cell>
          <cell r="DI1018" t="str">
            <v>J8R0E1</v>
          </cell>
          <cell r="DK1018" t="e">
            <v>#N/A</v>
          </cell>
          <cell r="DL1018" t="e">
            <v>#N/A</v>
          </cell>
          <cell r="DM1018" t="str">
            <v>Francois-Olivier Caissy</v>
          </cell>
          <cell r="DN1018">
            <v>8192433670</v>
          </cell>
          <cell r="DR1018" t="str">
            <v>1540 GREBER BLVD-SUITE 1 GATINEAU ON J8R0E1</v>
          </cell>
          <cell r="DS1018" t="str">
            <v>1540GREBERBLVD-SUITE1GATINEAUONJ8R0E1</v>
          </cell>
          <cell r="DT1018" t="str">
            <v xml:space="preserve"> </v>
          </cell>
          <cell r="DU1018" t="str">
            <v xml:space="preserve"> </v>
          </cell>
          <cell r="DV1018" t="str">
            <v xml:space="preserve"> </v>
          </cell>
        </row>
        <row r="1019">
          <cell r="DE1019">
            <v>838</v>
          </cell>
          <cell r="DF1019" t="str">
            <v>3195 Cliffe Ave.</v>
          </cell>
          <cell r="DG1019" t="str">
            <v>Courtenay</v>
          </cell>
          <cell r="DH1019" t="str">
            <v>British Columbia</v>
          </cell>
          <cell r="DI1019" t="str">
            <v>V9N2L9</v>
          </cell>
          <cell r="DK1019" t="str">
            <v>Lynda Hamerston</v>
          </cell>
          <cell r="DL1019">
            <v>2507524040</v>
          </cell>
          <cell r="DM1019" t="e">
            <v>#N/A</v>
          </cell>
          <cell r="DN1019" t="e">
            <v>#N/A</v>
          </cell>
          <cell r="DR1019" t="str">
            <v>3195 Cliffe Ave. Courtenay British Columbia V9N2L9</v>
          </cell>
          <cell r="DS1019" t="str">
            <v>3195CliffeAve.CourtenayBritishColumbiaV9N2L9</v>
          </cell>
          <cell r="DT1019" t="str">
            <v xml:space="preserve"> </v>
          </cell>
          <cell r="DU1019" t="str">
            <v xml:space="preserve"> </v>
          </cell>
          <cell r="DV1019" t="str">
            <v xml:space="preserve"> </v>
          </cell>
        </row>
        <row r="1020">
          <cell r="DE1020">
            <v>846</v>
          </cell>
          <cell r="DF1020" t="str">
            <v>40 Saddletowne Circle NE</v>
          </cell>
          <cell r="DG1020" t="str">
            <v>CALGARY</v>
          </cell>
          <cell r="DH1020" t="str">
            <v>Alberta</v>
          </cell>
          <cell r="DI1020" t="str">
            <v>T3J0H5</v>
          </cell>
          <cell r="DK1020" t="str">
            <v>Raminder Gill</v>
          </cell>
          <cell r="DL1020">
            <v>4032922295</v>
          </cell>
          <cell r="DM1020" t="str">
            <v>Clara Hernandez</v>
          </cell>
          <cell r="DN1020">
            <v>4032922361</v>
          </cell>
          <cell r="DR1020" t="str">
            <v>40 Saddletowne Circle NE CALGARY Alberta T3J0H5</v>
          </cell>
          <cell r="DS1020" t="str">
            <v>40SaddletowneCircleNECALGARYAlbertaT3J0H5</v>
          </cell>
          <cell r="DT1020" t="str">
            <v xml:space="preserve"> </v>
          </cell>
          <cell r="DU1020" t="str">
            <v xml:space="preserve"> </v>
          </cell>
          <cell r="DV1020" t="str">
            <v xml:space="preserve"> </v>
          </cell>
        </row>
        <row r="1021">
          <cell r="DE1021">
            <v>863</v>
          </cell>
          <cell r="DF1021" t="str">
            <v>18676 Fraser HWY</v>
          </cell>
          <cell r="DG1021" t="str">
            <v>Surrey</v>
          </cell>
          <cell r="DH1021" t="str">
            <v>British Columbia</v>
          </cell>
          <cell r="DI1021" t="str">
            <v>V3S7Y4</v>
          </cell>
          <cell r="DK1021" t="str">
            <v>Angela Minhas</v>
          </cell>
          <cell r="DL1021">
            <v>7785713088</v>
          </cell>
          <cell r="DM1021" t="str">
            <v>Harpreet Gill</v>
          </cell>
          <cell r="DN1021">
            <v>7785713097</v>
          </cell>
          <cell r="DR1021" t="str">
            <v>18676 Fraser HWY Surrey British Columbia V3S7Y4</v>
          </cell>
          <cell r="DS1021" t="str">
            <v>18676FraserHWYSurreyBritishColumbiaV3S7Y4</v>
          </cell>
          <cell r="DT1021" t="str">
            <v xml:space="preserve"> </v>
          </cell>
          <cell r="DU1021" t="str">
            <v xml:space="preserve"> </v>
          </cell>
          <cell r="DV1021" t="str">
            <v xml:space="preserve"> </v>
          </cell>
        </row>
        <row r="1022">
          <cell r="DE1022">
            <v>886</v>
          </cell>
          <cell r="DF1022" t="str">
            <v>1930 ST LAURENT BLVD</v>
          </cell>
          <cell r="DG1022" t="str">
            <v>OTTAWA</v>
          </cell>
          <cell r="DH1022" t="str">
            <v>ON</v>
          </cell>
          <cell r="DI1022" t="str">
            <v>K1G1A4</v>
          </cell>
          <cell r="DK1022" t="str">
            <v>Anne Miklos</v>
          </cell>
          <cell r="DL1022">
            <v>6137391710</v>
          </cell>
          <cell r="DM1022" t="str">
            <v>Corrine Cline</v>
          </cell>
          <cell r="DN1022">
            <v>6137393400</v>
          </cell>
          <cell r="DR1022" t="str">
            <v>1930 ST LAURENT BLVD OTTAWA ON K1G1A4</v>
          </cell>
          <cell r="DS1022" t="str">
            <v>1930STLAURENTBLVDOTTAWAONK1G1A4</v>
          </cell>
          <cell r="DT1022">
            <v>23</v>
          </cell>
          <cell r="DU1022">
            <v>1</v>
          </cell>
          <cell r="DV1022">
            <v>1</v>
          </cell>
        </row>
        <row r="1023">
          <cell r="DE1023">
            <v>888</v>
          </cell>
          <cell r="DF1023" t="str">
            <v>9300 Bathurst Street</v>
          </cell>
          <cell r="DG1023" t="str">
            <v>Vaughan</v>
          </cell>
          <cell r="DH1023" t="str">
            <v>ON</v>
          </cell>
          <cell r="DI1023" t="str">
            <v>L6A4N9</v>
          </cell>
          <cell r="DK1023" t="str">
            <v>Yana Simkin</v>
          </cell>
          <cell r="DL1023">
            <v>9058326373</v>
          </cell>
          <cell r="DM1023" t="str">
            <v>Carmela Albanese</v>
          </cell>
          <cell r="DN1023">
            <v>9058325408</v>
          </cell>
          <cell r="DR1023" t="str">
            <v>9300 Bathurst Street Vaughan ON L6A4N9</v>
          </cell>
          <cell r="DS1023" t="str">
            <v>9300BathurstStreetVaughanONL6A4N9</v>
          </cell>
          <cell r="DT1023" t="str">
            <v xml:space="preserve"> </v>
          </cell>
          <cell r="DU1023" t="str">
            <v xml:space="preserve"> </v>
          </cell>
          <cell r="DV1023" t="str">
            <v xml:space="preserve"> </v>
          </cell>
        </row>
        <row r="1024">
          <cell r="DE1024">
            <v>894</v>
          </cell>
          <cell r="DF1024" t="str">
            <v>5905 Berton Ave</v>
          </cell>
          <cell r="DG1024" t="str">
            <v>VANCOUVER</v>
          </cell>
          <cell r="DH1024" t="str">
            <v>British Columbia</v>
          </cell>
          <cell r="DI1024" t="str">
            <v>V6S0B3</v>
          </cell>
          <cell r="DK1024" t="str">
            <v>William Mah</v>
          </cell>
          <cell r="DL1024">
            <v>6042215704</v>
          </cell>
          <cell r="DM1024" t="str">
            <v>Jennifer James</v>
          </cell>
          <cell r="DN1024">
            <v>6042215733</v>
          </cell>
          <cell r="DR1024" t="str">
            <v>5905 Berton Ave VANCOUVER British Columbia V6S0B3</v>
          </cell>
          <cell r="DS1024" t="str">
            <v>5905BertonAveVANCOUVERBritishColumbiaV6S0B3</v>
          </cell>
          <cell r="DT1024" t="str">
            <v xml:space="preserve"> </v>
          </cell>
          <cell r="DU1024" t="str">
            <v xml:space="preserve"> </v>
          </cell>
          <cell r="DV1024" t="str">
            <v xml:space="preserve"> </v>
          </cell>
        </row>
        <row r="1025">
          <cell r="DE1025">
            <v>901</v>
          </cell>
          <cell r="DF1025" t="str">
            <v>141 BOUL DE MORTAGNE</v>
          </cell>
          <cell r="DG1025" t="str">
            <v>BOUCHERVILLE</v>
          </cell>
          <cell r="DH1025" t="str">
            <v>ON</v>
          </cell>
          <cell r="DI1025" t="str">
            <v>J4B6G4</v>
          </cell>
          <cell r="DK1025" t="str">
            <v>Cecile Benoit</v>
          </cell>
          <cell r="DL1025">
            <v>4506553614</v>
          </cell>
          <cell r="DM1025" t="str">
            <v>Andree Proulx</v>
          </cell>
          <cell r="DN1025">
            <v>4506555248</v>
          </cell>
          <cell r="DR1025" t="str">
            <v>141 BOUL DE MORTAGNE BOUCHERVILLE ON J4B6G4</v>
          </cell>
          <cell r="DS1025" t="str">
            <v>141BOULDEMORTAGNEBOUCHERVILLEONJ4B6G4</v>
          </cell>
          <cell r="DT1025" t="str">
            <v xml:space="preserve"> </v>
          </cell>
          <cell r="DU1025" t="str">
            <v xml:space="preserve"> </v>
          </cell>
          <cell r="DV1025" t="str">
            <v xml:space="preserve"> </v>
          </cell>
        </row>
        <row r="1026">
          <cell r="DE1026">
            <v>909</v>
          </cell>
          <cell r="DF1026" t="str">
            <v>2212 BANK ST</v>
          </cell>
          <cell r="DG1026" t="str">
            <v>OTTAWA</v>
          </cell>
          <cell r="DH1026" t="str">
            <v>ON</v>
          </cell>
          <cell r="DI1026" t="str">
            <v>K1V1J6</v>
          </cell>
          <cell r="DK1026" t="str">
            <v>Stacey Seymour</v>
          </cell>
          <cell r="DL1026">
            <v>6137337553</v>
          </cell>
          <cell r="DM1026" t="str">
            <v>Samah Chamoun</v>
          </cell>
          <cell r="DN1026">
            <v>6137337370</v>
          </cell>
          <cell r="DR1026" t="str">
            <v>2212 BANK ST OTTAWA ON K1V1J6</v>
          </cell>
          <cell r="DS1026" t="str">
            <v>2212BANKSTOTTAWAONK1V1J6</v>
          </cell>
          <cell r="DT1026" t="str">
            <v xml:space="preserve"> </v>
          </cell>
          <cell r="DU1026" t="str">
            <v xml:space="preserve"> </v>
          </cell>
          <cell r="DV1026">
            <v>1</v>
          </cell>
        </row>
        <row r="1027">
          <cell r="DE1027">
            <v>912</v>
          </cell>
          <cell r="DF1027" t="str">
            <v>3420 ERRINGTON ST</v>
          </cell>
          <cell r="DG1027" t="str">
            <v>CHELMSFORD</v>
          </cell>
          <cell r="DH1027" t="str">
            <v>ON</v>
          </cell>
          <cell r="DI1027" t="str">
            <v>P0M1L0</v>
          </cell>
          <cell r="DK1027" t="str">
            <v>Julie Seguin</v>
          </cell>
          <cell r="DL1027">
            <v>7058556002</v>
          </cell>
          <cell r="DM1027" t="e">
            <v>#N/A</v>
          </cell>
          <cell r="DN1027" t="e">
            <v>#N/A</v>
          </cell>
          <cell r="DR1027" t="str">
            <v>3420 ERRINGTON ST CHELMSFORD ON P0M1L0</v>
          </cell>
          <cell r="DS1027" t="str">
            <v>3420ERRINGTONSTCHELMSFORDONP0M1L0</v>
          </cell>
          <cell r="DT1027" t="str">
            <v xml:space="preserve"> </v>
          </cell>
          <cell r="DU1027" t="str">
            <v xml:space="preserve"> </v>
          </cell>
          <cell r="DV1027" t="str">
            <v xml:space="preserve"> </v>
          </cell>
        </row>
        <row r="1028">
          <cell r="DE1028">
            <v>960</v>
          </cell>
          <cell r="DF1028" t="str">
            <v>9296 MAIN ST</v>
          </cell>
          <cell r="DG1028" t="str">
            <v>CHILLIWACK</v>
          </cell>
          <cell r="DH1028" t="str">
            <v>British Columbia</v>
          </cell>
          <cell r="DI1028" t="str">
            <v>V2P4M5</v>
          </cell>
          <cell r="DK1028" t="str">
            <v>John Schulstad</v>
          </cell>
          <cell r="DL1028">
            <v>6047023031</v>
          </cell>
          <cell r="DM1028" t="str">
            <v>Brenda Goodwin</v>
          </cell>
          <cell r="DN1028">
            <v>6047023017</v>
          </cell>
          <cell r="DR1028" t="str">
            <v>9296 MAIN ST CHILLIWACK British Columbia V2P4M5</v>
          </cell>
          <cell r="DS1028" t="str">
            <v>9296MAINSTCHILLIWACKBritishColumbiaV2P4M5</v>
          </cell>
          <cell r="DT1028" t="str">
            <v xml:space="preserve"> </v>
          </cell>
          <cell r="DU1028" t="str">
            <v xml:space="preserve"> </v>
          </cell>
          <cell r="DV1028" t="str">
            <v xml:space="preserve"> </v>
          </cell>
        </row>
        <row r="1029">
          <cell r="DE1029">
            <v>1012</v>
          </cell>
          <cell r="DF1029" t="str">
            <v>280 HURONTARIO ST</v>
          </cell>
          <cell r="DG1029" t="str">
            <v>COLLINGWOOD</v>
          </cell>
          <cell r="DH1029" t="str">
            <v>ON</v>
          </cell>
          <cell r="DI1029" t="str">
            <v>L9Y2M3</v>
          </cell>
          <cell r="DK1029" t="str">
            <v>Mary-Joe Million</v>
          </cell>
          <cell r="DL1029">
            <v>7054463498</v>
          </cell>
          <cell r="DM1029" t="str">
            <v>Leslie Bunn</v>
          </cell>
          <cell r="DN1029">
            <v>7054463417</v>
          </cell>
          <cell r="DR1029" t="str">
            <v>280 HURONTARIO ST COLLINGWOOD ON L9Y2M3</v>
          </cell>
          <cell r="DS1029" t="str">
            <v>280HURONTARIOSTCOLLINGWOODONL9Y2M3</v>
          </cell>
          <cell r="DT1029">
            <v>23</v>
          </cell>
          <cell r="DU1029" t="str">
            <v xml:space="preserve"> </v>
          </cell>
          <cell r="DV1029" t="str">
            <v xml:space="preserve"> </v>
          </cell>
        </row>
        <row r="1030">
          <cell r="DE1030">
            <v>1082</v>
          </cell>
          <cell r="DF1030" t="str">
            <v>300 PITT ST</v>
          </cell>
          <cell r="DG1030" t="str">
            <v>CORNWALL</v>
          </cell>
          <cell r="DH1030" t="str">
            <v>ON</v>
          </cell>
          <cell r="DI1030" t="str">
            <v>K6J3P9</v>
          </cell>
          <cell r="DK1030" t="str">
            <v>Channelle Martel</v>
          </cell>
          <cell r="DL1030">
            <v>6134467759</v>
          </cell>
          <cell r="DM1030" t="str">
            <v>Laurie Hagan</v>
          </cell>
          <cell r="DN1030">
            <v>6139302103</v>
          </cell>
          <cell r="DR1030" t="str">
            <v>300 PITT ST CORNWALL ON K6J3P9</v>
          </cell>
          <cell r="DS1030" t="str">
            <v>300PITTSTCORNWALLONK6J3P9</v>
          </cell>
          <cell r="DT1030">
            <v>26</v>
          </cell>
          <cell r="DU1030" t="str">
            <v xml:space="preserve"> </v>
          </cell>
          <cell r="DV1030" t="str">
            <v xml:space="preserve"> </v>
          </cell>
        </row>
        <row r="1031">
          <cell r="DE1031">
            <v>1094</v>
          </cell>
          <cell r="DF1031" t="str">
            <v>15795 Croydon Drive</v>
          </cell>
          <cell r="DG1031" t="str">
            <v>SURREY</v>
          </cell>
          <cell r="DH1031" t="str">
            <v>British Columbia</v>
          </cell>
          <cell r="DI1031" t="str">
            <v>V3S2L6</v>
          </cell>
          <cell r="DK1031" t="str">
            <v>Gurpreet Sidhu</v>
          </cell>
          <cell r="DL1031">
            <v>6045416674</v>
          </cell>
          <cell r="DM1031" t="str">
            <v>Charissa Keech</v>
          </cell>
          <cell r="DN1031">
            <v>6045414476</v>
          </cell>
          <cell r="DR1031" t="str">
            <v>15795 Croydon Drive SURREY British Columbia V3S2L6</v>
          </cell>
          <cell r="DS1031" t="str">
            <v>15795CroydonDriveSURREYBritishColumbiaV3S2L6</v>
          </cell>
          <cell r="DT1031" t="str">
            <v xml:space="preserve"> </v>
          </cell>
          <cell r="DU1031" t="str">
            <v xml:space="preserve"> </v>
          </cell>
          <cell r="DV1031" t="str">
            <v xml:space="preserve"> </v>
          </cell>
        </row>
        <row r="1032">
          <cell r="DE1032">
            <v>1106</v>
          </cell>
          <cell r="DF1032" t="str">
            <v>6204 Currents Drive N.w.</v>
          </cell>
          <cell r="DG1032" t="str">
            <v>Edmonton</v>
          </cell>
          <cell r="DH1032" t="str">
            <v>Alberta</v>
          </cell>
          <cell r="DI1032" t="str">
            <v>T6W0L8</v>
          </cell>
          <cell r="DK1032" t="str">
            <v>Jade Boxrud</v>
          </cell>
          <cell r="DL1032">
            <v>7804486644</v>
          </cell>
          <cell r="DM1032" t="str">
            <v>Lauren Baram</v>
          </cell>
          <cell r="DN1032">
            <v>7804486732</v>
          </cell>
          <cell r="DR1032" t="str">
            <v>6204 Currents Drive N.w. Edmonton Alberta T6W0L8</v>
          </cell>
          <cell r="DS1032" t="str">
            <v>6204CurrentsDriveN.w.EdmontonAlbertaT6W0L8</v>
          </cell>
          <cell r="DT1032" t="str">
            <v xml:space="preserve"> </v>
          </cell>
          <cell r="DU1032" t="str">
            <v xml:space="preserve"> </v>
          </cell>
          <cell r="DV1032" t="str">
            <v xml:space="preserve"> </v>
          </cell>
        </row>
        <row r="1033">
          <cell r="DE1033">
            <v>1123</v>
          </cell>
          <cell r="DF1033" t="str">
            <v>900 Fairway Crescent--unit 1</v>
          </cell>
          <cell r="DG1033" t="str">
            <v>KITCHENER</v>
          </cell>
          <cell r="DH1033" t="str">
            <v>ON</v>
          </cell>
          <cell r="DI1033" t="str">
            <v>N2A0A1</v>
          </cell>
          <cell r="DK1033" t="str">
            <v>Paulo Ventura</v>
          </cell>
          <cell r="DL1033">
            <v>5198943601</v>
          </cell>
          <cell r="DM1033" t="str">
            <v>Agatha Malciw</v>
          </cell>
          <cell r="DN1033">
            <v>5198944122</v>
          </cell>
          <cell r="DR1033" t="str">
            <v>900 Fairway Crescent--unit 1 KITCHENER ON N2A0A1</v>
          </cell>
          <cell r="DS1033" t="str">
            <v>900FairwayCrescent--unit1KITCHENERONN2A0A1</v>
          </cell>
          <cell r="DT1033" t="str">
            <v xml:space="preserve"> </v>
          </cell>
          <cell r="DU1033" t="str">
            <v xml:space="preserve"> </v>
          </cell>
          <cell r="DV1033" t="str">
            <v xml:space="preserve"> </v>
          </cell>
        </row>
        <row r="1034">
          <cell r="DE1034">
            <v>1141</v>
          </cell>
          <cell r="DF1034" t="str">
            <v>3075 Sources Blvd.</v>
          </cell>
          <cell r="DG1034" t="str">
            <v>Dollard Des Ormeaux</v>
          </cell>
          <cell r="DH1034" t="str">
            <v>ON</v>
          </cell>
          <cell r="DI1034" t="str">
            <v>H9B1Z6</v>
          </cell>
          <cell r="DK1034" t="str">
            <v>Karine Roxanne Lafrance</v>
          </cell>
          <cell r="DL1034">
            <v>5146846383</v>
          </cell>
          <cell r="DM1034" t="e">
            <v>#N/A</v>
          </cell>
          <cell r="DN1034" t="e">
            <v>#N/A</v>
          </cell>
          <cell r="DR1034" t="str">
            <v>3075 Sources Blvd. Dollard Des Ormeaux ON H9B1Z6</v>
          </cell>
          <cell r="DS1034" t="str">
            <v>3075SourcesBlvd.DollardDesOrmeauxONH9B1Z6</v>
          </cell>
          <cell r="DT1034" t="str">
            <v xml:space="preserve"> </v>
          </cell>
          <cell r="DU1034" t="str">
            <v xml:space="preserve"> </v>
          </cell>
          <cell r="DV1034" t="str">
            <v xml:space="preserve"> </v>
          </cell>
        </row>
        <row r="1035">
          <cell r="DE1035">
            <v>1144</v>
          </cell>
          <cell r="DF1035" t="str">
            <v>1721 CHIEFS WOOD DRIVE</v>
          </cell>
          <cell r="DG1035" t="str">
            <v>OHSWEKEN</v>
          </cell>
          <cell r="DH1035" t="str">
            <v>ON</v>
          </cell>
          <cell r="DI1035" t="str">
            <v>N0A1M0</v>
          </cell>
          <cell r="DK1035" t="str">
            <v>Tracy Williams</v>
          </cell>
          <cell r="DL1035">
            <v>5194454374</v>
          </cell>
          <cell r="DM1035" t="e">
            <v>#N/A</v>
          </cell>
          <cell r="DN1035" t="e">
            <v>#N/A</v>
          </cell>
          <cell r="DR1035" t="str">
            <v>1721 CHIEFS WOOD DRIVE OHSWEKEN ON N0A1M0</v>
          </cell>
          <cell r="DS1035" t="str">
            <v>1721CHIEFSWOODDRIVEOHSWEKENONN0A1M0</v>
          </cell>
          <cell r="DT1035" t="str">
            <v xml:space="preserve"> </v>
          </cell>
          <cell r="DU1035" t="str">
            <v xml:space="preserve"> </v>
          </cell>
          <cell r="DV1035" t="str">
            <v xml:space="preserve"> </v>
          </cell>
        </row>
        <row r="1036">
          <cell r="DE1036">
            <v>1224</v>
          </cell>
          <cell r="DF1036" t="str">
            <v>235 Ira Needles Blvd</v>
          </cell>
          <cell r="DG1036" t="str">
            <v>Kitchener</v>
          </cell>
          <cell r="DH1036" t="str">
            <v>ON</v>
          </cell>
          <cell r="DI1036" t="str">
            <v>N2N0B2</v>
          </cell>
          <cell r="DK1036" t="str">
            <v>Steven Shamaoun</v>
          </cell>
          <cell r="DL1036">
            <v>5197475884</v>
          </cell>
          <cell r="DM1036" t="e">
            <v>#N/A</v>
          </cell>
          <cell r="DN1036" t="e">
            <v>#N/A</v>
          </cell>
          <cell r="DR1036" t="str">
            <v>235 Ira Needles Blvd Kitchener ON N2N0B2</v>
          </cell>
          <cell r="DS1036" t="str">
            <v>235IraNeedlesBlvdKitchenerONN2N0B2</v>
          </cell>
          <cell r="DT1036">
            <v>1</v>
          </cell>
          <cell r="DU1036" t="str">
            <v xml:space="preserve"> </v>
          </cell>
          <cell r="DV1036" t="str">
            <v xml:space="preserve"> </v>
          </cell>
        </row>
        <row r="1037">
          <cell r="DE1037">
            <v>1280</v>
          </cell>
          <cell r="DF1037" t="str">
            <v>1015 RYAN RD</v>
          </cell>
          <cell r="DG1037" t="str">
            <v>COURTENAY</v>
          </cell>
          <cell r="DH1037" t="str">
            <v>British Columbia</v>
          </cell>
          <cell r="DI1037" t="str">
            <v>V9N3R6</v>
          </cell>
          <cell r="DK1037" t="str">
            <v>Colleen Sawyer</v>
          </cell>
          <cell r="DL1037">
            <v>2508977271</v>
          </cell>
          <cell r="DM1037" t="str">
            <v>Julie Fuller</v>
          </cell>
          <cell r="DN1037">
            <v>2508977241</v>
          </cell>
          <cell r="DR1037" t="str">
            <v>1015 RYAN RD COURTENAY British Columbia V9N3R6</v>
          </cell>
          <cell r="DS1037" t="str">
            <v>1015RYANRDCOURTENAYBritishColumbiaV9N3R6</v>
          </cell>
          <cell r="DT1037" t="str">
            <v xml:space="preserve"> </v>
          </cell>
          <cell r="DU1037" t="str">
            <v xml:space="preserve"> </v>
          </cell>
          <cell r="DV1037" t="str">
            <v xml:space="preserve"> </v>
          </cell>
        </row>
        <row r="1038">
          <cell r="DE1038">
            <v>1282</v>
          </cell>
          <cell r="DF1038" t="str">
            <v>163 QUEEN ST</v>
          </cell>
          <cell r="DG1038" t="str">
            <v>DUNNVILLE</v>
          </cell>
          <cell r="DH1038" t="str">
            <v>ON</v>
          </cell>
          <cell r="DI1038" t="str">
            <v>N1A1H6</v>
          </cell>
          <cell r="DK1038" t="str">
            <v>Christina Pentlichuk</v>
          </cell>
          <cell r="DL1038">
            <v>9057747001</v>
          </cell>
          <cell r="DM1038" t="e">
            <v>#N/A</v>
          </cell>
          <cell r="DN1038" t="e">
            <v>#N/A</v>
          </cell>
          <cell r="DR1038" t="str">
            <v>163 QUEEN ST DUNNVILLE ON N1A1H6</v>
          </cell>
          <cell r="DS1038" t="str">
            <v>163QUEENSTDUNNVILLEONN1A1H6</v>
          </cell>
          <cell r="DT1038">
            <v>18</v>
          </cell>
          <cell r="DU1038" t="str">
            <v xml:space="preserve"> </v>
          </cell>
          <cell r="DV1038" t="str">
            <v xml:space="preserve"> </v>
          </cell>
        </row>
        <row r="1039">
          <cell r="DE1039">
            <v>1288</v>
          </cell>
          <cell r="DF1039" t="str">
            <v>6304 50th Street</v>
          </cell>
          <cell r="DG1039" t="str">
            <v>Beaumount</v>
          </cell>
          <cell r="DH1039" t="str">
            <v>Alberta</v>
          </cell>
          <cell r="DI1039" t="str">
            <v>T4X0B6</v>
          </cell>
          <cell r="DK1039" t="str">
            <v>Amanda Cleaves</v>
          </cell>
          <cell r="DL1039">
            <v>7809297917</v>
          </cell>
          <cell r="DM1039" t="str">
            <v>Tracey Sheppard</v>
          </cell>
          <cell r="DN1039">
            <v>7809297909</v>
          </cell>
          <cell r="DR1039" t="str">
            <v>6304 50th Street Beaumount Alberta T4X0B6</v>
          </cell>
          <cell r="DS1039" t="str">
            <v>630450thStreetBeaumountAlbertaT4X0B6</v>
          </cell>
          <cell r="DT1039" t="str">
            <v xml:space="preserve"> </v>
          </cell>
          <cell r="DU1039" t="str">
            <v xml:space="preserve"> </v>
          </cell>
          <cell r="DV1039" t="str">
            <v xml:space="preserve"> </v>
          </cell>
        </row>
        <row r="1040">
          <cell r="DE1040">
            <v>1291</v>
          </cell>
          <cell r="DF1040" t="str">
            <v>27 Rean Dr.</v>
          </cell>
          <cell r="DG1040" t="str">
            <v>North York</v>
          </cell>
          <cell r="DH1040" t="str">
            <v>ON</v>
          </cell>
          <cell r="DI1040" t="str">
            <v>M2K0A6</v>
          </cell>
          <cell r="DK1040" t="e">
            <v>#N/A</v>
          </cell>
          <cell r="DL1040" t="e">
            <v>#N/A</v>
          </cell>
          <cell r="DM1040" t="str">
            <v>Michael Milkovich</v>
          </cell>
          <cell r="DN1040">
            <v>4167335295</v>
          </cell>
          <cell r="DR1040" t="str">
            <v>27 Rean Dr. North York ON M2K0A6</v>
          </cell>
          <cell r="DS1040" t="str">
            <v>27ReanDr.NorthYorkONM2K0A6</v>
          </cell>
          <cell r="DT1040" t="str">
            <v xml:space="preserve"> </v>
          </cell>
          <cell r="DU1040" t="str">
            <v xml:space="preserve"> </v>
          </cell>
          <cell r="DV1040" t="str">
            <v xml:space="preserve"> </v>
          </cell>
        </row>
        <row r="1041">
          <cell r="DE1041">
            <v>1307</v>
          </cell>
          <cell r="DF1041" t="str">
            <v>517 London St</v>
          </cell>
          <cell r="DG1041" t="str">
            <v>Winnipeg</v>
          </cell>
          <cell r="DH1041" t="str">
            <v>Manitoba</v>
          </cell>
          <cell r="DI1041" t="str">
            <v/>
          </cell>
          <cell r="DK1041" t="str">
            <v>Lisa Buchanan</v>
          </cell>
          <cell r="DL1041">
            <v>2049883547</v>
          </cell>
          <cell r="DM1041" t="str">
            <v>Nicoletta Thomson</v>
          </cell>
          <cell r="DN1041">
            <v>2049885742</v>
          </cell>
          <cell r="DR1041" t="str">
            <v xml:space="preserve">517 London St Winnipeg Manitoba </v>
          </cell>
          <cell r="DS1041" t="str">
            <v>517LondonStWinnipegManitoba</v>
          </cell>
          <cell r="DT1041" t="str">
            <v xml:space="preserve"> </v>
          </cell>
          <cell r="DU1041" t="str">
            <v xml:space="preserve"> </v>
          </cell>
          <cell r="DV1041" t="str">
            <v xml:space="preserve"> </v>
          </cell>
        </row>
        <row r="1042">
          <cell r="DE1042">
            <v>1309</v>
          </cell>
          <cell r="DF1042" t="str">
            <v>5445 FALSBRIDGE DR NE</v>
          </cell>
          <cell r="DG1042" t="str">
            <v>CALGARY</v>
          </cell>
          <cell r="DH1042" t="str">
            <v>Alberta</v>
          </cell>
          <cell r="DI1042" t="str">
            <v>T3J3C7</v>
          </cell>
          <cell r="DK1042" t="str">
            <v>Ali Esmail</v>
          </cell>
          <cell r="DL1042">
            <v>4032922404</v>
          </cell>
          <cell r="DM1042" t="str">
            <v>Cathy Klepic</v>
          </cell>
          <cell r="DN1042">
            <v>4032923558</v>
          </cell>
          <cell r="DR1042" t="str">
            <v>5445 FALSBRIDGE DR NE CALGARY Alberta T3J3C7</v>
          </cell>
          <cell r="DS1042" t="str">
            <v>5445FALSBRIDGEDRNECALGARYAlbertaT3J3C7</v>
          </cell>
          <cell r="DT1042" t="str">
            <v xml:space="preserve"> </v>
          </cell>
          <cell r="DU1042" t="str">
            <v xml:space="preserve"> </v>
          </cell>
          <cell r="DV1042" t="str">
            <v xml:space="preserve"> </v>
          </cell>
        </row>
        <row r="1043">
          <cell r="DE1043">
            <v>1312</v>
          </cell>
          <cell r="DF1043" t="str">
            <v>95 LYNDEN RD</v>
          </cell>
          <cell r="DG1043" t="str">
            <v>BRANTFORD</v>
          </cell>
          <cell r="DH1043" t="str">
            <v>ON</v>
          </cell>
          <cell r="DI1043" t="str">
            <v>N3R7J9</v>
          </cell>
          <cell r="DK1043" t="e">
            <v>#N/A</v>
          </cell>
          <cell r="DL1043" t="e">
            <v>#N/A</v>
          </cell>
          <cell r="DM1043" t="str">
            <v>Adam Faulkner</v>
          </cell>
          <cell r="DN1043">
            <v>5197582505</v>
          </cell>
          <cell r="DR1043" t="str">
            <v>95 LYNDEN RD BRANTFORD ON N3R7J9</v>
          </cell>
          <cell r="DS1043" t="str">
            <v>95LYNDENRDBRANTFORDONN3R7J9</v>
          </cell>
          <cell r="DT1043">
            <v>40</v>
          </cell>
          <cell r="DU1043" t="str">
            <v xml:space="preserve"> </v>
          </cell>
          <cell r="DV1043" t="str">
            <v xml:space="preserve"> </v>
          </cell>
        </row>
        <row r="1044">
          <cell r="DE1044">
            <v>1325</v>
          </cell>
          <cell r="DF1044" t="str">
            <v>196 Chestermere Station Way</v>
          </cell>
          <cell r="DG1044" t="str">
            <v>CALGARY</v>
          </cell>
          <cell r="DH1044" t="str">
            <v>Alberta</v>
          </cell>
          <cell r="DI1044" t="str">
            <v>T2P1C9</v>
          </cell>
          <cell r="DK1044" t="str">
            <v>Mellissa Dang</v>
          </cell>
          <cell r="DL1044">
            <v>4032045174</v>
          </cell>
          <cell r="DM1044" t="str">
            <v>Aditya Gupta</v>
          </cell>
          <cell r="DN1044">
            <v>4032045169</v>
          </cell>
          <cell r="DR1044" t="str">
            <v>196 Chestermere Station Way CALGARY Alberta T2P1C9</v>
          </cell>
          <cell r="DS1044" t="str">
            <v>196ChestermereStationWayCALGARYAlbertaT2P1C9</v>
          </cell>
          <cell r="DT1044" t="str">
            <v xml:space="preserve"> </v>
          </cell>
          <cell r="DU1044" t="str">
            <v xml:space="preserve"> </v>
          </cell>
          <cell r="DV1044" t="str">
            <v xml:space="preserve"> </v>
          </cell>
        </row>
        <row r="1045">
          <cell r="DE1045">
            <v>1336</v>
          </cell>
          <cell r="DF1045" t="str">
            <v>8835 Macleod Trail SW Unit 515</v>
          </cell>
          <cell r="DG1045" t="str">
            <v>CALGARY</v>
          </cell>
          <cell r="DH1045" t="str">
            <v>Alberta</v>
          </cell>
          <cell r="DI1045" t="str">
            <v>T2H0M2</v>
          </cell>
          <cell r="DK1045" t="str">
            <v>Edwin Naron</v>
          </cell>
          <cell r="DL1045">
            <v>4039955035</v>
          </cell>
          <cell r="DM1045" t="str">
            <v>Mitu Paul</v>
          </cell>
          <cell r="DN1045">
            <v>4035036151</v>
          </cell>
          <cell r="DR1045" t="str">
            <v>8835 Macleod Trail SW Unit 515 CALGARY Alberta T2H0M2</v>
          </cell>
          <cell r="DS1045" t="str">
            <v>8835MacleodTrailSWUnit515CALGARYAlbertaT2H0M2</v>
          </cell>
          <cell r="DT1045" t="str">
            <v xml:space="preserve"> </v>
          </cell>
          <cell r="DU1045" t="str">
            <v xml:space="preserve"> </v>
          </cell>
          <cell r="DV1045" t="str">
            <v xml:space="preserve"> </v>
          </cell>
        </row>
        <row r="1046">
          <cell r="DE1046">
            <v>1342</v>
          </cell>
          <cell r="DF1046" t="str">
            <v>2 SASKATCHEWAN RD</v>
          </cell>
          <cell r="DG1046" t="str">
            <v>ELLIOT LAKE</v>
          </cell>
          <cell r="DH1046" t="str">
            <v>ON</v>
          </cell>
          <cell r="DI1046" t="str">
            <v>P5A2J7</v>
          </cell>
          <cell r="DK1046" t="str">
            <v>Michel-Andre Tasse</v>
          </cell>
          <cell r="DL1046">
            <v>7054611850</v>
          </cell>
          <cell r="DM1046" t="str">
            <v>Mary-Anne Alston</v>
          </cell>
          <cell r="DN1046">
            <v>7054611366</v>
          </cell>
          <cell r="DR1046" t="str">
            <v>2 SASKATCHEWAN RD ELLIOT LAKE ON P5A2J7</v>
          </cell>
          <cell r="DS1046" t="str">
            <v>2SASKATCHEWANRDELLIOTLAKEONP5A2J7</v>
          </cell>
          <cell r="DT1046" t="str">
            <v xml:space="preserve"> </v>
          </cell>
          <cell r="DU1046" t="str">
            <v xml:space="preserve"> </v>
          </cell>
          <cell r="DV1046" t="str">
            <v xml:space="preserve"> </v>
          </cell>
        </row>
        <row r="1047">
          <cell r="DE1047">
            <v>1371</v>
          </cell>
          <cell r="DF1047" t="str">
            <v>209 11TH AVE SE</v>
          </cell>
          <cell r="DG1047" t="str">
            <v>CALGARY</v>
          </cell>
          <cell r="DH1047" t="str">
            <v>Alberta</v>
          </cell>
          <cell r="DI1047" t="str">
            <v>T2G0X9</v>
          </cell>
          <cell r="DK1047" t="str">
            <v>Bethany Mosher</v>
          </cell>
          <cell r="DL1047">
            <v>4036634606</v>
          </cell>
          <cell r="DM1047" t="str">
            <v>Christina Silmser</v>
          </cell>
          <cell r="DN1047">
            <v>4036634605</v>
          </cell>
          <cell r="DR1047" t="str">
            <v>209 11TH AVE SE CALGARY Alberta T2G0X9</v>
          </cell>
          <cell r="DS1047" t="str">
            <v>20911THAVESECALGARYAlbertaT2G0X9</v>
          </cell>
          <cell r="DT1047" t="str">
            <v xml:space="preserve"> </v>
          </cell>
          <cell r="DU1047" t="str">
            <v xml:space="preserve"> </v>
          </cell>
          <cell r="DV1047" t="str">
            <v xml:space="preserve"> </v>
          </cell>
        </row>
        <row r="1048">
          <cell r="DE1048">
            <v>1372</v>
          </cell>
          <cell r="DF1048" t="str">
            <v>1000 Market Street S.E.</v>
          </cell>
          <cell r="DG1048" t="str">
            <v>Airdrie</v>
          </cell>
          <cell r="DH1048" t="str">
            <v>Alberta</v>
          </cell>
          <cell r="DI1048" t="str">
            <v>T4A0K9</v>
          </cell>
          <cell r="DK1048" t="str">
            <v>Stephen Mackinnon</v>
          </cell>
          <cell r="DL1048">
            <v>4039488991</v>
          </cell>
          <cell r="DM1048" t="str">
            <v>Sara Cumbers</v>
          </cell>
          <cell r="DN1048">
            <v>4039488982</v>
          </cell>
          <cell r="DR1048" t="str">
            <v>1000 Market Street S.E. Airdrie Alberta T4A0K9</v>
          </cell>
          <cell r="DS1048" t="str">
            <v>1000MarketStreetS.E.AirdrieAlbertaT4A0K9</v>
          </cell>
          <cell r="DT1048" t="str">
            <v xml:space="preserve"> </v>
          </cell>
          <cell r="DU1048" t="str">
            <v xml:space="preserve"> </v>
          </cell>
          <cell r="DV1048" t="str">
            <v xml:space="preserve"> </v>
          </cell>
        </row>
        <row r="1049">
          <cell r="DE1049">
            <v>1420</v>
          </cell>
          <cell r="DF1049" t="str">
            <v>6014 VEDDER RD-UNIT 23</v>
          </cell>
          <cell r="DG1049" t="str">
            <v>CHILLIWACK</v>
          </cell>
          <cell r="DH1049" t="str">
            <v>British Columbia</v>
          </cell>
          <cell r="DI1049" t="str">
            <v>V2R5M4</v>
          </cell>
          <cell r="DK1049" t="str">
            <v>Sonia Fuzesi</v>
          </cell>
          <cell r="DL1049">
            <v>6048244728</v>
          </cell>
          <cell r="DM1049" t="str">
            <v>Alana White</v>
          </cell>
          <cell r="DN1049">
            <v>6048244727</v>
          </cell>
          <cell r="DR1049" t="str">
            <v>6014 VEDDER RD-UNIT 23 CHILLIWACK British Columbia V2R5M4</v>
          </cell>
          <cell r="DS1049" t="str">
            <v>6014VEDDERRD-UNIT23CHILLIWACKBritishColumbiaV2R5M4</v>
          </cell>
          <cell r="DT1049" t="str">
            <v xml:space="preserve"> </v>
          </cell>
          <cell r="DU1049" t="str">
            <v xml:space="preserve"> </v>
          </cell>
          <cell r="DV1049" t="str">
            <v xml:space="preserve"> </v>
          </cell>
        </row>
        <row r="1050">
          <cell r="DE1050">
            <v>1436</v>
          </cell>
          <cell r="DF1050" t="str">
            <v>151 Walden Gate SE - Unit 600</v>
          </cell>
          <cell r="DG1050" t="str">
            <v>CALGARY</v>
          </cell>
          <cell r="DH1050" t="str">
            <v>Alberta</v>
          </cell>
          <cell r="DI1050" t="str">
            <v>T2X0R2</v>
          </cell>
          <cell r="DK1050" t="str">
            <v>Alex Dippel</v>
          </cell>
          <cell r="DL1050">
            <v>4037747271</v>
          </cell>
          <cell r="DM1050" t="str">
            <v>Geoff Ruffle</v>
          </cell>
          <cell r="DN1050">
            <v>4037747261</v>
          </cell>
          <cell r="DR1050" t="str">
            <v>151 Walden Gate SE - Unit 600 CALGARY Alberta T2X0R2</v>
          </cell>
          <cell r="DS1050" t="str">
            <v>151WaldenGateSE-Unit600CALGARYAlbertaT2X0R2</v>
          </cell>
          <cell r="DT1050" t="str">
            <v xml:space="preserve"> </v>
          </cell>
          <cell r="DU1050" t="str">
            <v xml:space="preserve"> </v>
          </cell>
          <cell r="DV1050" t="str">
            <v xml:space="preserve"> </v>
          </cell>
        </row>
        <row r="1051">
          <cell r="DE1051">
            <v>1442</v>
          </cell>
          <cell r="DF1051" t="str">
            <v>152 MAIN ST</v>
          </cell>
          <cell r="DG1051" t="str">
            <v>ERIN</v>
          </cell>
          <cell r="DH1051" t="str">
            <v>ON</v>
          </cell>
          <cell r="DI1051" t="str">
            <v>N0B1T0</v>
          </cell>
          <cell r="DK1051" t="str">
            <v>Shannon Irons-Crocker</v>
          </cell>
          <cell r="DL1051">
            <v>5198331065</v>
          </cell>
          <cell r="DM1051" t="str">
            <v>Ashlee Lugano</v>
          </cell>
          <cell r="DN1051">
            <v>5198331263</v>
          </cell>
          <cell r="DR1051" t="str">
            <v>152 MAIN ST ERIN ON N0B1T0</v>
          </cell>
          <cell r="DS1051" t="str">
            <v>152MAINSTERINONN0B1T0</v>
          </cell>
          <cell r="DT1051">
            <v>23</v>
          </cell>
          <cell r="DU1051" t="str">
            <v xml:space="preserve"> </v>
          </cell>
          <cell r="DV1051" t="str">
            <v xml:space="preserve"> </v>
          </cell>
        </row>
        <row r="1052">
          <cell r="DE1052">
            <v>1461</v>
          </cell>
          <cell r="DF1052" t="str">
            <v>12704 167th Avenue NW</v>
          </cell>
          <cell r="DG1052" t="str">
            <v>Edmonton</v>
          </cell>
          <cell r="DH1052" t="str">
            <v>Alberta</v>
          </cell>
          <cell r="DI1052" t="str">
            <v>T6V1J6</v>
          </cell>
          <cell r="DK1052" t="str">
            <v>Rory Gowler</v>
          </cell>
          <cell r="DL1052">
            <v>7806691688</v>
          </cell>
          <cell r="DM1052" t="str">
            <v>Christina Bernardo</v>
          </cell>
          <cell r="DN1052">
            <v>7806691694</v>
          </cell>
          <cell r="DR1052" t="str">
            <v>12704 167th Avenue NW Edmonton Alberta T6V1J6</v>
          </cell>
          <cell r="DS1052" t="str">
            <v>12704167thAvenueNWEdmontonAlbertaT6V1J6</v>
          </cell>
          <cell r="DT1052" t="str">
            <v xml:space="preserve"> </v>
          </cell>
          <cell r="DU1052" t="str">
            <v xml:space="preserve"> </v>
          </cell>
          <cell r="DV1052" t="str">
            <v xml:space="preserve"> </v>
          </cell>
        </row>
        <row r="1053">
          <cell r="DE1053">
            <v>1472</v>
          </cell>
          <cell r="DF1053" t="str">
            <v>161 TALBOT ST N</v>
          </cell>
          <cell r="DG1053" t="str">
            <v>ESSEX</v>
          </cell>
          <cell r="DH1053" t="str">
            <v>ON</v>
          </cell>
          <cell r="DI1053" t="str">
            <v>N8M2C6</v>
          </cell>
          <cell r="DK1053" t="str">
            <v>Anna Bodnar</v>
          </cell>
          <cell r="DL1053">
            <v>5197765683</v>
          </cell>
          <cell r="DM1053" t="e">
            <v>#N/A</v>
          </cell>
          <cell r="DN1053" t="e">
            <v>#N/A</v>
          </cell>
          <cell r="DR1053" t="str">
            <v>161 TALBOT ST N ESSEX ON N8M2C6</v>
          </cell>
          <cell r="DS1053" t="str">
            <v>161TALBOTSTNESSEXONN8M2C6</v>
          </cell>
          <cell r="DT1053">
            <v>13</v>
          </cell>
          <cell r="DU1053" t="str">
            <v xml:space="preserve"> </v>
          </cell>
          <cell r="DV1053" t="str">
            <v xml:space="preserve"> </v>
          </cell>
        </row>
        <row r="1054">
          <cell r="DE1054">
            <v>1482</v>
          </cell>
          <cell r="DF1054" t="str">
            <v>115 TUDHOPE ST</v>
          </cell>
          <cell r="DG1054" t="str">
            <v>ESPANOLA</v>
          </cell>
          <cell r="DH1054" t="str">
            <v>ON</v>
          </cell>
          <cell r="DI1054" t="str">
            <v>P5E1S6</v>
          </cell>
          <cell r="DK1054" t="e">
            <v>#N/A</v>
          </cell>
          <cell r="DL1054" t="e">
            <v>#N/A</v>
          </cell>
          <cell r="DM1054" t="e">
            <v>#N/A</v>
          </cell>
          <cell r="DN1054" t="e">
            <v>#N/A</v>
          </cell>
          <cell r="DR1054" t="str">
            <v>115 TUDHOPE ST ESPANOLA ON P5E1S6</v>
          </cell>
          <cell r="DS1054" t="str">
            <v>115TUDHOPESTESPANOLAONP5E1S6</v>
          </cell>
          <cell r="DT1054">
            <v>17</v>
          </cell>
          <cell r="DU1054" t="str">
            <v xml:space="preserve"> </v>
          </cell>
          <cell r="DV1054" t="str">
            <v xml:space="preserve"> </v>
          </cell>
        </row>
        <row r="1055">
          <cell r="DE1055">
            <v>1486</v>
          </cell>
          <cell r="DF1055" t="str">
            <v>2929 Sunridge Way N.E</v>
          </cell>
          <cell r="DG1055" t="str">
            <v>CALGARY</v>
          </cell>
          <cell r="DH1055" t="str">
            <v>Alberta</v>
          </cell>
          <cell r="DI1055" t="str">
            <v>T1Y7K7</v>
          </cell>
          <cell r="DK1055" t="str">
            <v>Tracy Walchuk</v>
          </cell>
          <cell r="DL1055">
            <v>4037758047</v>
          </cell>
          <cell r="DM1055" t="str">
            <v>Jennifer Hearn</v>
          </cell>
          <cell r="DN1055">
            <v>4037758052</v>
          </cell>
          <cell r="DR1055" t="str">
            <v>2929 Sunridge Way N.E CALGARY Alberta T1Y7K7</v>
          </cell>
          <cell r="DS1055" t="str">
            <v>2929SunridgeWayN.ECALGARYAlbertaT1Y7K7</v>
          </cell>
          <cell r="DT1055" t="str">
            <v xml:space="preserve"> </v>
          </cell>
          <cell r="DU1055" t="str">
            <v xml:space="preserve"> </v>
          </cell>
          <cell r="DV1055" t="str">
            <v xml:space="preserve"> </v>
          </cell>
        </row>
        <row r="1056">
          <cell r="DE1056">
            <v>1532</v>
          </cell>
          <cell r="DF1056" t="str">
            <v>309 HAYS BLVD</v>
          </cell>
          <cell r="DG1056" t="str">
            <v>OAKVILLE</v>
          </cell>
          <cell r="DH1056" t="str">
            <v>ON</v>
          </cell>
          <cell r="DI1056" t="str">
            <v>L6H6Z3</v>
          </cell>
          <cell r="DK1056" t="str">
            <v>Ian Hawkins</v>
          </cell>
          <cell r="DL1056">
            <v>9052571907</v>
          </cell>
          <cell r="DM1056" t="str">
            <v>Astra Maggiacomo</v>
          </cell>
          <cell r="DN1056">
            <v>9052573390</v>
          </cell>
          <cell r="DR1056" t="str">
            <v>309 HAYS BLVD OAKVILLE ON L6H6Z3</v>
          </cell>
          <cell r="DS1056" t="str">
            <v>309HAYSBLVDOAKVILLEONL6H6Z3</v>
          </cell>
          <cell r="DT1056">
            <v>30</v>
          </cell>
          <cell r="DU1056">
            <v>1</v>
          </cell>
          <cell r="DV1056" t="str">
            <v xml:space="preserve"> </v>
          </cell>
        </row>
        <row r="1057">
          <cell r="DE1057">
            <v>1599</v>
          </cell>
          <cell r="DF1057" t="str">
            <v>16909 103A AVE NW</v>
          </cell>
          <cell r="DG1057" t="str">
            <v>Edmonton</v>
          </cell>
          <cell r="DH1057" t="str">
            <v>Alberta</v>
          </cell>
          <cell r="DI1057" t="str">
            <v>T5P4Y5</v>
          </cell>
          <cell r="DK1057" t="str">
            <v>Rob Perry</v>
          </cell>
          <cell r="DL1057">
            <v>7804486976</v>
          </cell>
          <cell r="DM1057" t="str">
            <v>Chris Paiva</v>
          </cell>
          <cell r="DN1057">
            <v>7804486696</v>
          </cell>
          <cell r="DR1057" t="str">
            <v>16909 103A AVE NW Edmonton Alberta T5P4Y5</v>
          </cell>
          <cell r="DS1057" t="str">
            <v>16909103AAVENWEdmontonAlbertaT5P4Y5</v>
          </cell>
          <cell r="DT1057" t="str">
            <v xml:space="preserve"> </v>
          </cell>
          <cell r="DU1057" t="str">
            <v xml:space="preserve"> </v>
          </cell>
          <cell r="DV1057" t="str">
            <v xml:space="preserve"> </v>
          </cell>
        </row>
        <row r="1058">
          <cell r="DE1058">
            <v>1680</v>
          </cell>
          <cell r="DF1058" t="str">
            <v>10324 10TH ST</v>
          </cell>
          <cell r="DG1058" t="str">
            <v>DAWSON CREEK</v>
          </cell>
          <cell r="DH1058" t="str">
            <v>British Columbia</v>
          </cell>
          <cell r="DI1058" t="str">
            <v>V1G3T6</v>
          </cell>
          <cell r="DK1058" t="e">
            <v>#N/A</v>
          </cell>
          <cell r="DL1058" t="e">
            <v>#N/A</v>
          </cell>
          <cell r="DM1058" t="str">
            <v>Leanne Lacey</v>
          </cell>
          <cell r="DN1058">
            <v>2507193461</v>
          </cell>
          <cell r="DR1058" t="str">
            <v>10324 10TH ST DAWSON CREEK British Columbia V1G3T6</v>
          </cell>
          <cell r="DS1058" t="str">
            <v>1032410THSTDAWSONCREEKBritishColumbiaV1G3T6</v>
          </cell>
          <cell r="DT1058" t="str">
            <v xml:space="preserve"> </v>
          </cell>
          <cell r="DU1058" t="str">
            <v xml:space="preserve"> </v>
          </cell>
          <cell r="DV1058" t="str">
            <v xml:space="preserve"> </v>
          </cell>
        </row>
        <row r="1059">
          <cell r="DE1059">
            <v>1724</v>
          </cell>
          <cell r="DF1059" t="str">
            <v>9090 Leduc Blvd Suite 110</v>
          </cell>
          <cell r="DG1059" t="str">
            <v>BROSSARD</v>
          </cell>
          <cell r="DH1059" t="str">
            <v>ON</v>
          </cell>
          <cell r="DI1059" t="str">
            <v>J4Y0E2</v>
          </cell>
          <cell r="DK1059" t="e">
            <v>#N/A</v>
          </cell>
          <cell r="DL1059" t="e">
            <v>#N/A</v>
          </cell>
          <cell r="DM1059" t="str">
            <v>Stephane Carelli</v>
          </cell>
          <cell r="DN1059">
            <v>4506563283</v>
          </cell>
          <cell r="DR1059" t="str">
            <v>9090 Leduc Blvd Suite 110 BROSSARD ON J4Y0E2</v>
          </cell>
          <cell r="DS1059" t="str">
            <v>9090LeducBlvdSuite110BROSSARDONJ4Y0E2</v>
          </cell>
          <cell r="DT1059" t="str">
            <v xml:space="preserve"> </v>
          </cell>
          <cell r="DU1059" t="str">
            <v xml:space="preserve"> </v>
          </cell>
          <cell r="DV1059" t="str">
            <v xml:space="preserve"> </v>
          </cell>
        </row>
        <row r="1060">
          <cell r="DE1060">
            <v>1752</v>
          </cell>
          <cell r="DF1060" t="str">
            <v>24 LIVINGSTON AVE</v>
          </cell>
          <cell r="DG1060" t="str">
            <v>GRIMSBY</v>
          </cell>
          <cell r="DH1060" t="str">
            <v>ON</v>
          </cell>
          <cell r="DI1060" t="str">
            <v>L3M1K7</v>
          </cell>
          <cell r="DK1060" t="str">
            <v>Ted Freifeld</v>
          </cell>
          <cell r="DL1060">
            <v>2507436419</v>
          </cell>
          <cell r="DM1060" t="str">
            <v>Kim Levesque</v>
          </cell>
          <cell r="DN1060">
            <v>9059452802</v>
          </cell>
          <cell r="DR1060" t="str">
            <v>24 LIVINGSTON AVE GRIMSBY ON L3M1K7</v>
          </cell>
          <cell r="DS1060" t="str">
            <v>24LIVINGSTONAVEGRIMSBYONL3M1K7</v>
          </cell>
          <cell r="DT1060">
            <v>20</v>
          </cell>
          <cell r="DU1060">
            <v>2</v>
          </cell>
          <cell r="DV1060" t="str">
            <v xml:space="preserve"> </v>
          </cell>
        </row>
        <row r="1061">
          <cell r="DE1061">
            <v>1822</v>
          </cell>
          <cell r="DF1061" t="str">
            <v>100 KING ST W --main floor</v>
          </cell>
          <cell r="DG1061" t="str">
            <v>HAMILTON</v>
          </cell>
          <cell r="DH1061" t="str">
            <v>ON</v>
          </cell>
          <cell r="DI1061" t="str">
            <v>L8P1A2</v>
          </cell>
          <cell r="DK1061" t="str">
            <v>Ron Corbett</v>
          </cell>
          <cell r="DL1061">
            <v>9055212086</v>
          </cell>
          <cell r="DM1061" t="str">
            <v>Eileen Cash</v>
          </cell>
          <cell r="DN1061">
            <v>9055212084</v>
          </cell>
          <cell r="DR1061" t="str">
            <v>100 KING ST W --main floor HAMILTON ON L8P1A2</v>
          </cell>
          <cell r="DS1061" t="str">
            <v>100KINGSTW--mainfloorHAMILTONONL8P1A2</v>
          </cell>
          <cell r="DT1061" t="str">
            <v xml:space="preserve"> </v>
          </cell>
          <cell r="DU1061" t="str">
            <v xml:space="preserve"> </v>
          </cell>
          <cell r="DV1061" t="str">
            <v xml:space="preserve"> </v>
          </cell>
        </row>
        <row r="1062">
          <cell r="DE1062">
            <v>1851</v>
          </cell>
          <cell r="DF1062" t="str">
            <v>825 ST LAURENT W</v>
          </cell>
          <cell r="DG1062" t="str">
            <v>LONGUEUIL</v>
          </cell>
          <cell r="DH1062" t="str">
            <v>ON</v>
          </cell>
          <cell r="DI1062" t="str">
            <v>J4K2V1</v>
          </cell>
          <cell r="DK1062" t="str">
            <v>Karine Desroches</v>
          </cell>
          <cell r="DL1062">
            <v>4504425613</v>
          </cell>
          <cell r="DM1062" t="str">
            <v>Roxanne Roy</v>
          </cell>
          <cell r="DN1062">
            <v>4504425511</v>
          </cell>
          <cell r="DR1062" t="str">
            <v>825 ST LAURENT W LONGUEUIL ON J4K2V1</v>
          </cell>
          <cell r="DS1062" t="str">
            <v>825STLAURENTWLONGUEUILONJ4K2V1</v>
          </cell>
          <cell r="DT1062" t="str">
            <v xml:space="preserve"> </v>
          </cell>
          <cell r="DU1062" t="str">
            <v xml:space="preserve"> </v>
          </cell>
          <cell r="DV1062" t="str">
            <v xml:space="preserve"> </v>
          </cell>
        </row>
        <row r="1063">
          <cell r="DE1063">
            <v>1879</v>
          </cell>
          <cell r="DF1063" t="str">
            <v>3919a Richmond Rd Sw</v>
          </cell>
          <cell r="DG1063" t="str">
            <v>Calgary</v>
          </cell>
          <cell r="DH1063" t="str">
            <v>Alberta</v>
          </cell>
          <cell r="DI1063" t="str">
            <v/>
          </cell>
          <cell r="DK1063" t="str">
            <v>Brad Sterling</v>
          </cell>
          <cell r="DL1063">
            <v>4032922498</v>
          </cell>
          <cell r="DM1063" t="str">
            <v>Eva Cheung</v>
          </cell>
          <cell r="DN1063">
            <v>4032923804</v>
          </cell>
          <cell r="DR1063" t="str">
            <v xml:space="preserve">3919a Richmond Rd Sw Calgary Alberta </v>
          </cell>
          <cell r="DS1063" t="str">
            <v>3919aRichmondRdSwCalgaryAlberta</v>
          </cell>
          <cell r="DT1063" t="str">
            <v xml:space="preserve"> </v>
          </cell>
          <cell r="DU1063" t="str">
            <v xml:space="preserve"> </v>
          </cell>
          <cell r="DV1063" t="str">
            <v xml:space="preserve"> </v>
          </cell>
        </row>
        <row r="1064">
          <cell r="DE1064">
            <v>1989</v>
          </cell>
          <cell r="DF1064" t="str">
            <v>417 10 St NW</v>
          </cell>
          <cell r="DG1064" t="str">
            <v>CALGARY</v>
          </cell>
          <cell r="DH1064" t="str">
            <v>Alberta</v>
          </cell>
          <cell r="DI1064" t="str">
            <v>T2N1W1</v>
          </cell>
          <cell r="DK1064" t="str">
            <v>Tracy Long</v>
          </cell>
          <cell r="DL1064">
            <v>4035036005</v>
          </cell>
          <cell r="DM1064" t="str">
            <v>Jasha Lumapas</v>
          </cell>
          <cell r="DN1064">
            <v>4032923350</v>
          </cell>
          <cell r="DR1064" t="str">
            <v>417 10 St NW CALGARY Alberta T2N1W1</v>
          </cell>
          <cell r="DS1064" t="str">
            <v>41710StNWCALGARYAlbertaT2N1W1</v>
          </cell>
          <cell r="DT1064" t="str">
            <v xml:space="preserve"> </v>
          </cell>
          <cell r="DU1064" t="str">
            <v xml:space="preserve"> </v>
          </cell>
          <cell r="DV1064" t="str">
            <v xml:space="preserve"> </v>
          </cell>
        </row>
        <row r="1065">
          <cell r="DE1065">
            <v>2091</v>
          </cell>
          <cell r="DF1065" t="str">
            <v>8600 Newman Blvd</v>
          </cell>
          <cell r="DG1065" t="str">
            <v>LASALLE</v>
          </cell>
          <cell r="DH1065" t="str">
            <v>ON</v>
          </cell>
          <cell r="DI1065" t="str">
            <v>H8N1Y5</v>
          </cell>
          <cell r="DK1065" t="str">
            <v>Maureen Bourelle</v>
          </cell>
          <cell r="DL1065">
            <v>5143684013</v>
          </cell>
          <cell r="DM1065" t="str">
            <v>Roberto Vani</v>
          </cell>
          <cell r="DN1065">
            <v>5143682294</v>
          </cell>
          <cell r="DR1065" t="str">
            <v>8600 Newman Blvd LASALLE ON H8N1Y5</v>
          </cell>
          <cell r="DS1065" t="str">
            <v>8600NewmanBlvdLASALLEONH8N1Y5</v>
          </cell>
          <cell r="DT1065" t="str">
            <v xml:space="preserve"> </v>
          </cell>
          <cell r="DU1065" t="str">
            <v xml:space="preserve"> </v>
          </cell>
          <cell r="DV1065" t="str">
            <v xml:space="preserve"> </v>
          </cell>
        </row>
        <row r="1066">
          <cell r="DE1066">
            <v>2157</v>
          </cell>
          <cell r="DF1066" t="str">
            <v>382 YONGE ST</v>
          </cell>
          <cell r="DG1066" t="str">
            <v>TORONTO</v>
          </cell>
          <cell r="DH1066" t="str">
            <v>ON</v>
          </cell>
          <cell r="DI1066" t="str">
            <v>M5B1S8</v>
          </cell>
          <cell r="DK1066" t="e">
            <v>#N/A</v>
          </cell>
          <cell r="DL1066" t="e">
            <v>#N/A</v>
          </cell>
          <cell r="DM1066" t="str">
            <v>Ryan Clifford</v>
          </cell>
          <cell r="DN1066">
            <v>4165421226</v>
          </cell>
          <cell r="DR1066" t="str">
            <v>382 YONGE ST TORONTO ON M5B1S8</v>
          </cell>
          <cell r="DS1066" t="str">
            <v>382YONGESTTORONTOONM5B1S8</v>
          </cell>
          <cell r="DT1066" t="str">
            <v xml:space="preserve"> </v>
          </cell>
          <cell r="DU1066" t="str">
            <v xml:space="preserve"> </v>
          </cell>
          <cell r="DV1066" t="str">
            <v xml:space="preserve"> </v>
          </cell>
        </row>
        <row r="1067">
          <cell r="DE1067">
            <v>2189</v>
          </cell>
          <cell r="DF1067" t="str">
            <v>5602 4TH ST NW</v>
          </cell>
          <cell r="DG1067" t="str">
            <v>CALGARY</v>
          </cell>
          <cell r="DH1067" t="str">
            <v>Alberta</v>
          </cell>
          <cell r="DI1067" t="str">
            <v>T2K1B2</v>
          </cell>
          <cell r="DK1067" t="str">
            <v>Barbara Delia</v>
          </cell>
          <cell r="DL1067">
            <v>4032928916</v>
          </cell>
          <cell r="DM1067" t="e">
            <v>#N/A</v>
          </cell>
          <cell r="DN1067" t="e">
            <v>#N/A</v>
          </cell>
          <cell r="DR1067" t="str">
            <v>5602 4TH ST NW CALGARY Alberta T2K1B2</v>
          </cell>
          <cell r="DS1067" t="str">
            <v>56024THSTNWCALGARYAlbertaT2K1B2</v>
          </cell>
          <cell r="DT1067" t="str">
            <v xml:space="preserve"> </v>
          </cell>
          <cell r="DU1067" t="str">
            <v xml:space="preserve"> </v>
          </cell>
          <cell r="DV1067" t="str">
            <v xml:space="preserve"> </v>
          </cell>
        </row>
        <row r="1068">
          <cell r="DE1068">
            <v>2319</v>
          </cell>
          <cell r="DF1068" t="str">
            <v>255 5TH AVE SW</v>
          </cell>
          <cell r="DG1068" t="str">
            <v>CALGARY</v>
          </cell>
          <cell r="DH1068" t="str">
            <v>Alberta</v>
          </cell>
          <cell r="DI1068" t="str">
            <v>T2P3G6</v>
          </cell>
          <cell r="DK1068" t="str">
            <v>Brad Tarry</v>
          </cell>
          <cell r="DL1068">
            <v>4032922054</v>
          </cell>
          <cell r="DM1068" t="str">
            <v>Donna Baird</v>
          </cell>
          <cell r="DN1068">
            <v>4032922053</v>
          </cell>
          <cell r="DR1068" t="str">
            <v>255 5TH AVE SW CALGARY Alberta T2P3G6</v>
          </cell>
          <cell r="DS1068" t="str">
            <v>2555THAVESWCALGARYAlbertaT2P3G6</v>
          </cell>
          <cell r="DT1068" t="str">
            <v xml:space="preserve"> </v>
          </cell>
          <cell r="DU1068" t="str">
            <v xml:space="preserve"> </v>
          </cell>
          <cell r="DV1068" t="str">
            <v xml:space="preserve"> </v>
          </cell>
        </row>
        <row r="1069">
          <cell r="DE1069">
            <v>2360</v>
          </cell>
          <cell r="DF1069" t="str">
            <v>1210 Summit Dr</v>
          </cell>
          <cell r="DG1069" t="str">
            <v>Kamloops</v>
          </cell>
          <cell r="DH1069" t="str">
            <v>British Columbia</v>
          </cell>
          <cell r="DI1069" t="str">
            <v/>
          </cell>
          <cell r="DK1069" t="str">
            <v>Dwight Harris</v>
          </cell>
          <cell r="DL1069">
            <v>2503143846</v>
          </cell>
          <cell r="DM1069" t="str">
            <v>Glenna Cooper</v>
          </cell>
          <cell r="DN1069">
            <v>2503143812</v>
          </cell>
          <cell r="DR1069" t="str">
            <v xml:space="preserve">1210 Summit Dr Kamloops British Columbia </v>
          </cell>
          <cell r="DS1069" t="str">
            <v>1210SummitDrKamloopsBritishColumbia</v>
          </cell>
          <cell r="DT1069" t="str">
            <v xml:space="preserve"> </v>
          </cell>
          <cell r="DU1069" t="str">
            <v xml:space="preserve"> </v>
          </cell>
          <cell r="DV1069" t="str">
            <v xml:space="preserve"> </v>
          </cell>
        </row>
        <row r="1070">
          <cell r="DE1070">
            <v>2400</v>
          </cell>
          <cell r="DF1070" t="str">
            <v>1665 ELLIS ST-SUITE 102</v>
          </cell>
          <cell r="DG1070" t="str">
            <v>KELOWNA</v>
          </cell>
          <cell r="DH1070" t="str">
            <v>British Columbia</v>
          </cell>
          <cell r="DI1070" t="str">
            <v>V1Y2B3</v>
          </cell>
          <cell r="DK1070" t="str">
            <v>Doug Nikiforuk</v>
          </cell>
          <cell r="DL1070">
            <v>2508684225</v>
          </cell>
          <cell r="DM1070" t="str">
            <v>Terry Fooks</v>
          </cell>
          <cell r="DN1070">
            <v>2508684223</v>
          </cell>
          <cell r="DR1070" t="str">
            <v>1665 ELLIS ST-SUITE 102 KELOWNA British Columbia V1Y2B3</v>
          </cell>
          <cell r="DS1070" t="str">
            <v>1665ELLISST-SUITE102KELOWNABritishColumbiaV1Y2B3</v>
          </cell>
          <cell r="DT1070" t="str">
            <v xml:space="preserve"> </v>
          </cell>
          <cell r="DU1070" t="str">
            <v xml:space="preserve"> </v>
          </cell>
          <cell r="DV1070" t="str">
            <v xml:space="preserve"> </v>
          </cell>
        </row>
        <row r="1071">
          <cell r="DE1071">
            <v>2419</v>
          </cell>
          <cell r="DF1071" t="str">
            <v>1313-10TH AVE SW</v>
          </cell>
          <cell r="DG1071" t="str">
            <v>CALGARY</v>
          </cell>
          <cell r="DH1071" t="str">
            <v>Alberta</v>
          </cell>
          <cell r="DI1071" t="str">
            <v>T3C0J4</v>
          </cell>
          <cell r="DK1071" t="e">
            <v>#N/A</v>
          </cell>
          <cell r="DL1071" t="e">
            <v>#N/A</v>
          </cell>
          <cell r="DM1071" t="e">
            <v>#N/A</v>
          </cell>
          <cell r="DN1071" t="e">
            <v>#N/A</v>
          </cell>
          <cell r="DR1071" t="str">
            <v>1313-10TH AVE SW CALGARY Alberta T3C0J4</v>
          </cell>
          <cell r="DS1071" t="str">
            <v>1313-10THAVESWCALGARYAlbertaT3C0J4</v>
          </cell>
          <cell r="DT1071" t="str">
            <v xml:space="preserve"> </v>
          </cell>
          <cell r="DU1071" t="str">
            <v xml:space="preserve"> </v>
          </cell>
          <cell r="DV1071" t="str">
            <v xml:space="preserve"> </v>
          </cell>
        </row>
        <row r="1072">
          <cell r="DE1072">
            <v>2450</v>
          </cell>
          <cell r="DF1072" t="str">
            <v>3036 Pandosy St</v>
          </cell>
          <cell r="DG1072" t="str">
            <v>Kelowna</v>
          </cell>
          <cell r="DH1072" t="str">
            <v>British Columbia</v>
          </cell>
          <cell r="DI1072" t="str">
            <v/>
          </cell>
          <cell r="DK1072" t="str">
            <v>Bridget McKitrick-Gillberg</v>
          </cell>
          <cell r="DL1072">
            <v>2508684227</v>
          </cell>
          <cell r="DM1072" t="e">
            <v>#N/A</v>
          </cell>
          <cell r="DN1072" t="e">
            <v>#N/A</v>
          </cell>
          <cell r="DR1072" t="str">
            <v xml:space="preserve">3036 Pandosy St Kelowna British Columbia </v>
          </cell>
          <cell r="DS1072" t="str">
            <v>3036PandosyStKelownaBritishColumbia</v>
          </cell>
          <cell r="DT1072" t="str">
            <v xml:space="preserve"> </v>
          </cell>
          <cell r="DU1072" t="str">
            <v xml:space="preserve"> </v>
          </cell>
          <cell r="DV1072" t="str">
            <v xml:space="preserve"> </v>
          </cell>
        </row>
        <row r="1073">
          <cell r="DE1073">
            <v>2539</v>
          </cell>
          <cell r="DF1073" t="str">
            <v>740 8th Ave Sw</v>
          </cell>
          <cell r="DG1073" t="str">
            <v>Calgary</v>
          </cell>
          <cell r="DH1073" t="str">
            <v>Alberta</v>
          </cell>
          <cell r="DI1073" t="str">
            <v/>
          </cell>
          <cell r="DK1073" t="str">
            <v>Sherry Burton</v>
          </cell>
          <cell r="DL1073">
            <v>4032922119</v>
          </cell>
          <cell r="DM1073" t="str">
            <v>Yamila Shukla</v>
          </cell>
          <cell r="DN1073">
            <v>4032923221</v>
          </cell>
          <cell r="DR1073" t="str">
            <v xml:space="preserve">740 8th Ave Sw Calgary Alberta </v>
          </cell>
          <cell r="DS1073" t="str">
            <v>7408thAveSwCalgaryAlberta</v>
          </cell>
          <cell r="DT1073" t="str">
            <v xml:space="preserve"> </v>
          </cell>
          <cell r="DU1073" t="str">
            <v xml:space="preserve"> </v>
          </cell>
          <cell r="DV1073" t="str">
            <v xml:space="preserve"> </v>
          </cell>
        </row>
        <row r="1074">
          <cell r="DE1074">
            <v>2552</v>
          </cell>
          <cell r="DF1074" t="str">
            <v>413 HIGHLAND RD W</v>
          </cell>
          <cell r="DG1074" t="str">
            <v>KITCHENER</v>
          </cell>
          <cell r="DH1074" t="str">
            <v>ON</v>
          </cell>
          <cell r="DI1074" t="str">
            <v>N2M3C6</v>
          </cell>
          <cell r="DK1074" t="str">
            <v>Diane Pigozzo</v>
          </cell>
          <cell r="DL1074">
            <v>5195752263</v>
          </cell>
          <cell r="DM1074" t="str">
            <v>Nicole Simas</v>
          </cell>
          <cell r="DN1074">
            <v>5195752268</v>
          </cell>
          <cell r="DR1074" t="str">
            <v>413 HIGHLAND RD W KITCHENER ON N2M3C6</v>
          </cell>
          <cell r="DS1074" t="str">
            <v>413HIGHLANDRDWKITCHENERONN2M3C6</v>
          </cell>
          <cell r="DT1074">
            <v>20</v>
          </cell>
          <cell r="DU1074">
            <v>1</v>
          </cell>
          <cell r="DV1074">
            <v>1</v>
          </cell>
        </row>
        <row r="1075">
          <cell r="DE1075">
            <v>2562</v>
          </cell>
          <cell r="DF1075" t="str">
            <v>50 QUEEN ST</v>
          </cell>
          <cell r="DG1075" t="str">
            <v>LAKEFIELD</v>
          </cell>
          <cell r="DH1075" t="str">
            <v>ON</v>
          </cell>
          <cell r="DI1075" t="str">
            <v>K0L2H0</v>
          </cell>
          <cell r="DK1075" t="str">
            <v>Tracy Utter</v>
          </cell>
          <cell r="DL1075">
            <v>7056523015</v>
          </cell>
          <cell r="DM1075" t="str">
            <v>Deanna Renouf</v>
          </cell>
          <cell r="DN1075">
            <v>7056526814</v>
          </cell>
          <cell r="DR1075" t="str">
            <v>50 QUEEN ST LAKEFIELD ON K0L2H0</v>
          </cell>
          <cell r="DS1075" t="str">
            <v>50QUEENSTLAKEFIELDONK0L2H0</v>
          </cell>
          <cell r="DT1075">
            <v>11</v>
          </cell>
          <cell r="DU1075" t="str">
            <v xml:space="preserve"> </v>
          </cell>
          <cell r="DV1075" t="str">
            <v xml:space="preserve"> </v>
          </cell>
        </row>
        <row r="1076">
          <cell r="DE1076">
            <v>2602</v>
          </cell>
          <cell r="DF1076" t="str">
            <v>2550 MAIN ST</v>
          </cell>
          <cell r="DG1076" t="str">
            <v>LONDON</v>
          </cell>
          <cell r="DH1076" t="str">
            <v>ON</v>
          </cell>
          <cell r="DI1076" t="str">
            <v>N6P1R1</v>
          </cell>
          <cell r="DK1076" t="e">
            <v>#N/A</v>
          </cell>
          <cell r="DL1076" t="e">
            <v>#N/A</v>
          </cell>
          <cell r="DM1076" t="str">
            <v>Karen Parachoniak</v>
          </cell>
          <cell r="DN1076">
            <v>5196526180</v>
          </cell>
          <cell r="DR1076" t="str">
            <v>2550 MAIN ST LONDON ON N6P1R1</v>
          </cell>
          <cell r="DS1076" t="str">
            <v>2550MAINSTLONDONONN6P1R1</v>
          </cell>
          <cell r="DT1076" t="str">
            <v xml:space="preserve"> </v>
          </cell>
          <cell r="DU1076" t="str">
            <v xml:space="preserve"> </v>
          </cell>
          <cell r="DV1076" t="str">
            <v xml:space="preserve"> </v>
          </cell>
        </row>
        <row r="1077">
          <cell r="DE1077">
            <v>2612</v>
          </cell>
          <cell r="DF1077" t="str">
            <v>220 LAKESHORE RD W</v>
          </cell>
          <cell r="DG1077" t="str">
            <v>MISSISSAUGA</v>
          </cell>
          <cell r="DH1077" t="str">
            <v>ON</v>
          </cell>
          <cell r="DI1077" t="str">
            <v>L5H1G6</v>
          </cell>
          <cell r="DK1077" t="str">
            <v>Andrea Law</v>
          </cell>
          <cell r="DL1077">
            <v>9052743865</v>
          </cell>
          <cell r="DM1077" t="str">
            <v>Cynthia Martin</v>
          </cell>
          <cell r="DN1077">
            <v>9052743360</v>
          </cell>
          <cell r="DR1077" t="str">
            <v>220 LAKESHORE RD W MISSISSAUGA ON L5H1G6</v>
          </cell>
          <cell r="DS1077" t="str">
            <v>220LAKESHORERDWMISSISSAUGAONL5H1G6</v>
          </cell>
          <cell r="DT1077">
            <v>3</v>
          </cell>
          <cell r="DU1077">
            <v>25</v>
          </cell>
          <cell r="DV1077">
            <v>7</v>
          </cell>
        </row>
        <row r="1078">
          <cell r="DE1078">
            <v>2621</v>
          </cell>
          <cell r="DF1078" t="str">
            <v>560 Cure Labelle Blvd.</v>
          </cell>
          <cell r="DG1078" t="str">
            <v>Laval</v>
          </cell>
          <cell r="DH1078" t="str">
            <v>ON</v>
          </cell>
          <cell r="DI1078" t="str">
            <v>H7L4V6</v>
          </cell>
          <cell r="DK1078" t="str">
            <v>Annie Tailly</v>
          </cell>
          <cell r="DL1078">
            <v>4506258959</v>
          </cell>
          <cell r="DM1078" t="e">
            <v>#N/A</v>
          </cell>
          <cell r="DN1078" t="e">
            <v>#N/A</v>
          </cell>
          <cell r="DR1078" t="str">
            <v>560 Cure Labelle Blvd. Laval ON H7L4V6</v>
          </cell>
          <cell r="DS1078" t="str">
            <v>560CureLabelleBlvd.LavalONH7L4V6</v>
          </cell>
          <cell r="DT1078" t="str">
            <v xml:space="preserve"> </v>
          </cell>
          <cell r="DU1078" t="str">
            <v xml:space="preserve"> </v>
          </cell>
          <cell r="DV1078" t="str">
            <v xml:space="preserve"> </v>
          </cell>
        </row>
        <row r="1079">
          <cell r="DE1079">
            <v>2640</v>
          </cell>
          <cell r="DF1079" t="str">
            <v>378 CITY CENTRE</v>
          </cell>
          <cell r="DG1079" t="str">
            <v>KITIMAT</v>
          </cell>
          <cell r="DH1079" t="str">
            <v>British Columbia</v>
          </cell>
          <cell r="DI1079" t="str">
            <v>V8C1T6</v>
          </cell>
          <cell r="DK1079" t="str">
            <v>Shirley Breuker</v>
          </cell>
          <cell r="DL1079">
            <v>2506328859</v>
          </cell>
          <cell r="DM1079" t="str">
            <v>Colleen Velho</v>
          </cell>
          <cell r="DN1079">
            <v>2506328855</v>
          </cell>
          <cell r="DR1079" t="str">
            <v>378 CITY CENTRE KITIMAT British Columbia V8C1T6</v>
          </cell>
          <cell r="DS1079" t="str">
            <v>378CITYCENTREKITIMATBritishColumbiaV8C1T6</v>
          </cell>
          <cell r="DT1079" t="str">
            <v xml:space="preserve"> </v>
          </cell>
          <cell r="DU1079" t="str">
            <v xml:space="preserve"> </v>
          </cell>
          <cell r="DV1079" t="str">
            <v xml:space="preserve"> </v>
          </cell>
        </row>
        <row r="1080">
          <cell r="DE1080">
            <v>2642</v>
          </cell>
          <cell r="DF1080" t="str">
            <v>35 TALBOT ST W</v>
          </cell>
          <cell r="DG1080" t="str">
            <v>Leamington</v>
          </cell>
          <cell r="DH1080" t="str">
            <v>ON</v>
          </cell>
          <cell r="DI1080" t="str">
            <v>N8H1M3</v>
          </cell>
          <cell r="DK1080" t="str">
            <v>Gary Toupin</v>
          </cell>
          <cell r="DL1080">
            <v>5193222818</v>
          </cell>
          <cell r="DM1080" t="str">
            <v>Helen Duquette</v>
          </cell>
          <cell r="DN1080">
            <v>5193222014</v>
          </cell>
          <cell r="DR1080" t="str">
            <v>35 TALBOT ST W Leamington ON N8H1M3</v>
          </cell>
          <cell r="DS1080" t="str">
            <v>35TALBOTSTWLeamingtonONN8H1M3</v>
          </cell>
          <cell r="DT1080">
            <v>21</v>
          </cell>
          <cell r="DU1080" t="str">
            <v xml:space="preserve"> </v>
          </cell>
          <cell r="DV1080" t="str">
            <v xml:space="preserve"> </v>
          </cell>
        </row>
        <row r="1081">
          <cell r="DE1081">
            <v>2649</v>
          </cell>
          <cell r="DF1081" t="str">
            <v>807 49th Ave Sw</v>
          </cell>
          <cell r="DG1081" t="str">
            <v>Calgary</v>
          </cell>
          <cell r="DH1081" t="str">
            <v>Alberta</v>
          </cell>
          <cell r="DI1081" t="str">
            <v/>
          </cell>
          <cell r="DK1081" t="str">
            <v>Selma Franko</v>
          </cell>
          <cell r="DL1081">
            <v>4032922387</v>
          </cell>
          <cell r="DM1081" t="str">
            <v>Lynn Harman</v>
          </cell>
          <cell r="DN1081">
            <v>4032922372</v>
          </cell>
          <cell r="DR1081" t="str">
            <v xml:space="preserve">807 49th Ave Sw Calgary Alberta </v>
          </cell>
          <cell r="DS1081" t="str">
            <v>80749thAveSwCalgaryAlberta</v>
          </cell>
          <cell r="DT1081" t="str">
            <v xml:space="preserve"> </v>
          </cell>
          <cell r="DU1081" t="str">
            <v xml:space="preserve"> </v>
          </cell>
          <cell r="DV1081" t="str">
            <v xml:space="preserve"> </v>
          </cell>
        </row>
        <row r="1082">
          <cell r="DE1082">
            <v>2702</v>
          </cell>
          <cell r="DF1082" t="str">
            <v>175 WALLACE AVE N</v>
          </cell>
          <cell r="DG1082" t="str">
            <v>LISTOWEL</v>
          </cell>
          <cell r="DH1082" t="str">
            <v>ON</v>
          </cell>
          <cell r="DI1082" t="str">
            <v>N4W1K8</v>
          </cell>
          <cell r="DK1082" t="str">
            <v>Ronald Gillespie</v>
          </cell>
          <cell r="DL1082">
            <v>5192911363</v>
          </cell>
          <cell r="DM1082" t="str">
            <v>Sandra Horton</v>
          </cell>
          <cell r="DN1082">
            <v>5192911844</v>
          </cell>
          <cell r="DR1082" t="str">
            <v>175 WALLACE AVE N LISTOWEL ON N4W1K8</v>
          </cell>
          <cell r="DS1082" t="str">
            <v>175WALLACEAVENLISTOWELONN4W1K8</v>
          </cell>
          <cell r="DT1082">
            <v>15</v>
          </cell>
          <cell r="DU1082" t="str">
            <v xml:space="preserve"> </v>
          </cell>
          <cell r="DV1082" t="str">
            <v xml:space="preserve"> </v>
          </cell>
        </row>
        <row r="1083">
          <cell r="DE1083">
            <v>2712</v>
          </cell>
          <cell r="DF1083" t="str">
            <v>155 Municipal Rd. 24, Walden Plaza</v>
          </cell>
          <cell r="DG1083" t="str">
            <v>LIVELY</v>
          </cell>
          <cell r="DH1083" t="str">
            <v>ON</v>
          </cell>
          <cell r="DI1083" t="str">
            <v>P3Y1J1</v>
          </cell>
          <cell r="DK1083" t="str">
            <v>David Fogal</v>
          </cell>
          <cell r="DL1083">
            <v>7056923864</v>
          </cell>
          <cell r="DM1083" t="e">
            <v>#N/A</v>
          </cell>
          <cell r="DN1083" t="e">
            <v>#N/A</v>
          </cell>
          <cell r="DR1083" t="str">
            <v>155 Municipal Rd. 24, Walden Plaza LIVELY ON P3Y1J1</v>
          </cell>
          <cell r="DS1083" t="str">
            <v>155MunicipalRd.24,WaldenPlazaLIVELYONP3Y1J1</v>
          </cell>
          <cell r="DT1083" t="str">
            <v xml:space="preserve"> </v>
          </cell>
          <cell r="DU1083" t="str">
            <v xml:space="preserve"> </v>
          </cell>
          <cell r="DV1083" t="str">
            <v xml:space="preserve"> </v>
          </cell>
        </row>
        <row r="1084">
          <cell r="DE1084">
            <v>2732</v>
          </cell>
          <cell r="DF1084" t="str">
            <v>440 BOLER RD</v>
          </cell>
          <cell r="DG1084" t="str">
            <v>LONDON</v>
          </cell>
          <cell r="DH1084" t="str">
            <v>ON</v>
          </cell>
          <cell r="DI1084" t="str">
            <v>N6K4L2</v>
          </cell>
          <cell r="DK1084" t="str">
            <v>Antonio Luciano</v>
          </cell>
          <cell r="DL1084">
            <v>5196415015</v>
          </cell>
          <cell r="DM1084" t="str">
            <v>Elizabeth Ross</v>
          </cell>
          <cell r="DN1084">
            <v>5196415005</v>
          </cell>
          <cell r="DR1084" t="str">
            <v>440 BOLER RD LONDON ON N6K4L2</v>
          </cell>
          <cell r="DS1084" t="str">
            <v>440BOLERRDLONDONONN6K4L2</v>
          </cell>
          <cell r="DT1084">
            <v>25</v>
          </cell>
          <cell r="DU1084" t="str">
            <v xml:space="preserve"> </v>
          </cell>
          <cell r="DV1084" t="str">
            <v xml:space="preserve"> </v>
          </cell>
        </row>
        <row r="1085">
          <cell r="DE1085">
            <v>2752</v>
          </cell>
          <cell r="DF1085" t="str">
            <v>621 HURON ST W</v>
          </cell>
          <cell r="DG1085" t="str">
            <v>LONDON</v>
          </cell>
          <cell r="DH1085" t="str">
            <v>ON</v>
          </cell>
          <cell r="DI1085" t="str">
            <v>N5Y4J7</v>
          </cell>
          <cell r="DK1085" t="str">
            <v>Laura Hilton</v>
          </cell>
          <cell r="DL1085">
            <v>5196611321</v>
          </cell>
          <cell r="DM1085" t="str">
            <v>Fatima Jonuzi</v>
          </cell>
          <cell r="DN1085">
            <v>5196806003</v>
          </cell>
          <cell r="DR1085" t="str">
            <v>621 HURON ST W LONDON ON N5Y4J7</v>
          </cell>
          <cell r="DS1085" t="str">
            <v>621HURONSTWLONDONONN5Y4J7</v>
          </cell>
          <cell r="DT1085" t="str">
            <v xml:space="preserve"> </v>
          </cell>
          <cell r="DU1085" t="str">
            <v xml:space="preserve"> </v>
          </cell>
          <cell r="DV1085" t="str">
            <v xml:space="preserve"> </v>
          </cell>
        </row>
        <row r="1086">
          <cell r="DE1086">
            <v>2762</v>
          </cell>
          <cell r="DF1086" t="str">
            <v>1670 DUNDAS ST E</v>
          </cell>
          <cell r="DG1086" t="str">
            <v>LONDON</v>
          </cell>
          <cell r="DH1086" t="str">
            <v>ON</v>
          </cell>
          <cell r="DI1086" t="str">
            <v>N5W3C7</v>
          </cell>
          <cell r="DK1086" t="str">
            <v>Adrienne Bennett</v>
          </cell>
          <cell r="DL1086">
            <v>5194575715</v>
          </cell>
          <cell r="DM1086" t="str">
            <v>Denette Walker</v>
          </cell>
          <cell r="DN1086">
            <v>5194575680</v>
          </cell>
          <cell r="DR1086" t="str">
            <v>1670 DUNDAS ST E LONDON ON N5W3C7</v>
          </cell>
          <cell r="DS1086" t="str">
            <v>1670DUNDASSTELONDONONN5W3C7</v>
          </cell>
          <cell r="DT1086">
            <v>21</v>
          </cell>
          <cell r="DU1086" t="str">
            <v xml:space="preserve"> </v>
          </cell>
          <cell r="DV1086">
            <v>1</v>
          </cell>
        </row>
        <row r="1087">
          <cell r="DE1087">
            <v>2781</v>
          </cell>
          <cell r="DF1087" t="str">
            <v>1951 RUE BEAUBIEN E</v>
          </cell>
          <cell r="DG1087" t="str">
            <v>MONTREAL</v>
          </cell>
          <cell r="DH1087" t="str">
            <v>ON</v>
          </cell>
          <cell r="DI1087" t="str">
            <v>H2G1M2</v>
          </cell>
          <cell r="DK1087" t="str">
            <v>Erminia Di Florio</v>
          </cell>
          <cell r="DL1087">
            <v>5147226299</v>
          </cell>
          <cell r="DM1087" t="str">
            <v>Stephanie Merches</v>
          </cell>
          <cell r="DN1087">
            <v>5147227633</v>
          </cell>
          <cell r="DR1087" t="str">
            <v>1951 RUE BEAUBIEN E MONTREAL ON H2G1M2</v>
          </cell>
          <cell r="DS1087" t="str">
            <v>1951RUEBEAUBIENEMONTREALONH2G1M2</v>
          </cell>
          <cell r="DT1087" t="str">
            <v xml:space="preserve"> </v>
          </cell>
          <cell r="DU1087" t="str">
            <v xml:space="preserve"> </v>
          </cell>
          <cell r="DV1087" t="str">
            <v xml:space="preserve"> </v>
          </cell>
        </row>
        <row r="1088">
          <cell r="DE1088">
            <v>2782</v>
          </cell>
          <cell r="DF1088" t="str">
            <v>2329 LAKESHORE RD W</v>
          </cell>
          <cell r="DG1088" t="str">
            <v>OAKVILLE</v>
          </cell>
          <cell r="DH1088" t="str">
            <v>ON</v>
          </cell>
          <cell r="DI1088" t="str">
            <v>L6L1H2</v>
          </cell>
          <cell r="DK1088" t="e">
            <v>#N/A</v>
          </cell>
          <cell r="DL1088" t="e">
            <v>#N/A</v>
          </cell>
          <cell r="DM1088" t="str">
            <v>James Koch</v>
          </cell>
          <cell r="DN1088">
            <v>9054692395</v>
          </cell>
          <cell r="DR1088" t="str">
            <v>2329 LAKESHORE RD W OAKVILLE ON L6L1H2</v>
          </cell>
          <cell r="DS1088" t="str">
            <v>2329LAKESHORERDWOAKVILLEONL6L1H2</v>
          </cell>
          <cell r="DT1088">
            <v>12</v>
          </cell>
          <cell r="DU1088">
            <v>3</v>
          </cell>
          <cell r="DV1088">
            <v>1</v>
          </cell>
        </row>
        <row r="1089">
          <cell r="DE1089">
            <v>2800</v>
          </cell>
          <cell r="DF1089" t="str">
            <v>5205 Ladner Trunk Road</v>
          </cell>
          <cell r="DG1089" t="str">
            <v>DELTA</v>
          </cell>
          <cell r="DH1089" t="str">
            <v>British Columbia</v>
          </cell>
          <cell r="DI1089" t="str">
            <v>V4K1W4</v>
          </cell>
          <cell r="DK1089" t="str">
            <v>James Richmond</v>
          </cell>
          <cell r="DL1089">
            <v>6048865406</v>
          </cell>
          <cell r="DM1089" t="str">
            <v>Jenice Edwards</v>
          </cell>
          <cell r="DN1089">
            <v>6049403262</v>
          </cell>
          <cell r="DR1089" t="str">
            <v>5205 Ladner Trunk Road DELTA British Columbia V4K1W4</v>
          </cell>
          <cell r="DS1089" t="str">
            <v>5205LadnerTrunkRoadDELTABritishColumbiaV4K1W4</v>
          </cell>
          <cell r="DT1089" t="str">
            <v xml:space="preserve"> </v>
          </cell>
          <cell r="DU1089" t="str">
            <v xml:space="preserve"> </v>
          </cell>
          <cell r="DV1089" t="str">
            <v xml:space="preserve"> </v>
          </cell>
        </row>
        <row r="1090">
          <cell r="DE1090">
            <v>2820</v>
          </cell>
          <cell r="DF1090" t="str">
            <v>527 FIRST AVE</v>
          </cell>
          <cell r="DG1090" t="str">
            <v>LADYSMITH</v>
          </cell>
          <cell r="DH1090" t="str">
            <v>British Columbia</v>
          </cell>
          <cell r="DI1090" t="str">
            <v>V9G1A7</v>
          </cell>
          <cell r="DK1090" t="str">
            <v>Allison Brind</v>
          </cell>
          <cell r="DL1090">
            <v>2502456016</v>
          </cell>
          <cell r="DM1090" t="str">
            <v>Heather Pierce</v>
          </cell>
          <cell r="DN1090">
            <v>2502456000</v>
          </cell>
          <cell r="DR1090" t="str">
            <v>527 FIRST AVE LADYSMITH British Columbia V9G1A7</v>
          </cell>
          <cell r="DS1090" t="str">
            <v>527FIRSTAVELADYSMITHBritishColumbiaV9G1A7</v>
          </cell>
          <cell r="DT1090" t="str">
            <v xml:space="preserve"> </v>
          </cell>
          <cell r="DU1090" t="str">
            <v xml:space="preserve"> </v>
          </cell>
          <cell r="DV1090" t="str">
            <v xml:space="preserve"> </v>
          </cell>
        </row>
        <row r="1091">
          <cell r="DE1091">
            <v>2852</v>
          </cell>
          <cell r="DF1091" t="str">
            <v>1225 WONDERLAND RD N</v>
          </cell>
          <cell r="DG1091" t="str">
            <v>LONDON</v>
          </cell>
          <cell r="DH1091" t="str">
            <v>ON</v>
          </cell>
          <cell r="DI1091" t="str">
            <v>N6G2V9</v>
          </cell>
          <cell r="DK1091" t="str">
            <v>Martin Zuniga Ceron</v>
          </cell>
          <cell r="DL1091">
            <v>5194726202</v>
          </cell>
          <cell r="DM1091" t="str">
            <v>Rajula Master</v>
          </cell>
          <cell r="DN1091">
            <v>5194726260</v>
          </cell>
          <cell r="DR1091" t="str">
            <v>1225 WONDERLAND RD N LONDON ON N6G2V9</v>
          </cell>
          <cell r="DS1091" t="str">
            <v>1225WONDERLANDRDNLONDONONN6G2V9</v>
          </cell>
          <cell r="DT1091">
            <v>19</v>
          </cell>
          <cell r="DU1091" t="str">
            <v xml:space="preserve"> </v>
          </cell>
          <cell r="DV1091" t="str">
            <v xml:space="preserve"> </v>
          </cell>
        </row>
        <row r="1092">
          <cell r="DE1092">
            <v>2874</v>
          </cell>
          <cell r="DF1092" t="str">
            <v>5001 YONGE ST</v>
          </cell>
          <cell r="DG1092" t="str">
            <v>North York</v>
          </cell>
          <cell r="DH1092" t="str">
            <v>ON</v>
          </cell>
          <cell r="DI1092" t="str">
            <v>M2N6P6</v>
          </cell>
          <cell r="DK1092" t="str">
            <v>Peter Mulrooney</v>
          </cell>
          <cell r="DL1092">
            <v>4165124634</v>
          </cell>
          <cell r="DM1092" t="str">
            <v>Donna-May Garcia</v>
          </cell>
          <cell r="DN1092">
            <v>4165127291</v>
          </cell>
          <cell r="DR1092" t="str">
            <v>5001 YONGE ST North York ON M2N6P6</v>
          </cell>
          <cell r="DS1092" t="str">
            <v>5001YONGESTNorthYorkONM2N6P6</v>
          </cell>
          <cell r="DT1092">
            <v>32</v>
          </cell>
          <cell r="DU1092" t="str">
            <v xml:space="preserve"> </v>
          </cell>
          <cell r="DV1092" t="str">
            <v xml:space="preserve"> </v>
          </cell>
        </row>
        <row r="1093">
          <cell r="DE1093">
            <v>2882</v>
          </cell>
          <cell r="DF1093" t="str">
            <v>515 WHARNCLIFFE RD S</v>
          </cell>
          <cell r="DG1093" t="str">
            <v>LONDON</v>
          </cell>
          <cell r="DH1093" t="str">
            <v>ON</v>
          </cell>
          <cell r="DI1093" t="str">
            <v>N6J2N1</v>
          </cell>
          <cell r="DK1093" t="str">
            <v>Carolyn MacNamara</v>
          </cell>
          <cell r="DL1093">
            <v>5196611308</v>
          </cell>
          <cell r="DM1093" t="str">
            <v>Michelle Kettler</v>
          </cell>
          <cell r="DN1093">
            <v>5196611306</v>
          </cell>
          <cell r="DR1093" t="str">
            <v>515 WHARNCLIFFE RD S LONDON ON N6J2N1</v>
          </cell>
          <cell r="DS1093" t="str">
            <v>515WHARNCLIFFERDSLONDONONN6J2N1</v>
          </cell>
          <cell r="DT1093">
            <v>19</v>
          </cell>
          <cell r="DU1093" t="str">
            <v xml:space="preserve"> </v>
          </cell>
          <cell r="DV1093">
            <v>1</v>
          </cell>
        </row>
        <row r="1094">
          <cell r="DE1094">
            <v>2891</v>
          </cell>
          <cell r="DF1094" t="str">
            <v>5755 Cavendish Blvd</v>
          </cell>
          <cell r="DG1094" t="str">
            <v>Cote Saint-Luc</v>
          </cell>
          <cell r="DH1094" t="str">
            <v>ON</v>
          </cell>
          <cell r="DI1094" t="str">
            <v/>
          </cell>
          <cell r="DK1094" t="str">
            <v>Anna Cicchini Di Iorio</v>
          </cell>
          <cell r="DL1094">
            <v>5148745774</v>
          </cell>
          <cell r="DM1094" t="str">
            <v>Olga Plarinos</v>
          </cell>
          <cell r="DN1094">
            <v>5148745660</v>
          </cell>
          <cell r="DR1094" t="str">
            <v xml:space="preserve">5755 Cavendish Blvd Cote Saint-Luc ON </v>
          </cell>
          <cell r="DS1094" t="str">
            <v>5755CavendishBlvdCoteSaint-LucON</v>
          </cell>
          <cell r="DT1094" t="str">
            <v xml:space="preserve"> </v>
          </cell>
          <cell r="DU1094" t="str">
            <v xml:space="preserve"> </v>
          </cell>
          <cell r="DV1094" t="str">
            <v xml:space="preserve"> </v>
          </cell>
        </row>
        <row r="1095">
          <cell r="DE1095">
            <v>2900</v>
          </cell>
          <cell r="DF1095" t="str">
            <v>20059 40TH AVE</v>
          </cell>
          <cell r="DG1095" t="str">
            <v>LANGLEY</v>
          </cell>
          <cell r="DH1095" t="str">
            <v>British Columbia</v>
          </cell>
          <cell r="DI1095" t="str">
            <v>V3A2W2</v>
          </cell>
          <cell r="DK1095" t="str">
            <v>Phyllis MacPherson</v>
          </cell>
          <cell r="DL1095">
            <v>6045322842</v>
          </cell>
          <cell r="DM1095" t="str">
            <v>Kuljit Chohan</v>
          </cell>
          <cell r="DN1095">
            <v>6045322811</v>
          </cell>
          <cell r="DR1095" t="str">
            <v>20059 40TH AVE LANGLEY British Columbia V3A2W2</v>
          </cell>
          <cell r="DS1095" t="str">
            <v>2005940THAVELANGLEYBritishColumbiaV3A2W2</v>
          </cell>
          <cell r="DT1095" t="str">
            <v xml:space="preserve"> </v>
          </cell>
          <cell r="DU1095" t="str">
            <v xml:space="preserve"> </v>
          </cell>
          <cell r="DV1095" t="str">
            <v xml:space="preserve"> </v>
          </cell>
        </row>
        <row r="1096">
          <cell r="DE1096">
            <v>2940</v>
          </cell>
          <cell r="DF1096" t="str">
            <v>2090 QUILCHENA AVE</v>
          </cell>
          <cell r="DG1096" t="str">
            <v>MERRITT</v>
          </cell>
          <cell r="DH1096" t="str">
            <v>British Columbia</v>
          </cell>
          <cell r="DI1096" t="str">
            <v>V1K1B8</v>
          </cell>
          <cell r="DK1096" t="str">
            <v>Erin Mcgregor</v>
          </cell>
          <cell r="DL1096">
            <v>2503151255</v>
          </cell>
          <cell r="DM1096" t="str">
            <v>Fay Clark</v>
          </cell>
          <cell r="DN1096">
            <v>2503151250</v>
          </cell>
          <cell r="DR1096" t="str">
            <v>2090 QUILCHENA AVE MERRITT British Columbia V1K1B8</v>
          </cell>
          <cell r="DS1096" t="str">
            <v>2090QUILCHENAAVEMERRITTBritishColumbiaV1K1B8</v>
          </cell>
          <cell r="DT1096" t="str">
            <v xml:space="preserve"> </v>
          </cell>
          <cell r="DU1096" t="str">
            <v xml:space="preserve"> </v>
          </cell>
          <cell r="DV1096" t="str">
            <v xml:space="preserve"> </v>
          </cell>
        </row>
        <row r="1097">
          <cell r="DE1097">
            <v>2941</v>
          </cell>
          <cell r="DF1097" t="str">
            <v>5700 COTE DES NEIGES</v>
          </cell>
          <cell r="DG1097" t="str">
            <v>MONTREAL</v>
          </cell>
          <cell r="DH1097" t="str">
            <v>ON</v>
          </cell>
          <cell r="DI1097" t="str">
            <v>H3T2A6</v>
          </cell>
          <cell r="DK1097" t="str">
            <v>Linda Graziani</v>
          </cell>
          <cell r="DL1097">
            <v>5143403135</v>
          </cell>
          <cell r="DM1097" t="str">
            <v>Josie Giannini</v>
          </cell>
          <cell r="DN1097">
            <v>5143403134</v>
          </cell>
          <cell r="DR1097" t="str">
            <v>5700 COTE DES NEIGES MONTREAL ON H3T2A6</v>
          </cell>
          <cell r="DS1097" t="str">
            <v>5700COTEDESNEIGESMONTREALONH3T2A6</v>
          </cell>
          <cell r="DT1097" t="str">
            <v xml:space="preserve"> </v>
          </cell>
          <cell r="DU1097" t="str">
            <v xml:space="preserve"> </v>
          </cell>
          <cell r="DV1097" t="str">
            <v xml:space="preserve"> </v>
          </cell>
        </row>
        <row r="1098">
          <cell r="DE1098">
            <v>2960</v>
          </cell>
          <cell r="DF1098" t="str">
            <v>1501 Lynn Valley Rd</v>
          </cell>
          <cell r="DG1098" t="str">
            <v>NORTH VANCOUVER</v>
          </cell>
          <cell r="DH1098" t="str">
            <v>British Columbia</v>
          </cell>
          <cell r="DI1098" t="str">
            <v>V7J2B1</v>
          </cell>
          <cell r="DK1098" t="str">
            <v>Felix Lee</v>
          </cell>
          <cell r="DL1098">
            <v>6049817895</v>
          </cell>
          <cell r="DM1098" t="str">
            <v>David Steenbergen</v>
          </cell>
          <cell r="DN1098">
            <v>6049817877</v>
          </cell>
          <cell r="DR1098" t="str">
            <v>1501 Lynn Valley Rd NORTH VANCOUVER British Columbia V7J2B1</v>
          </cell>
          <cell r="DS1098" t="str">
            <v>1501LynnValleyRdNORTHVANCOUVERBritishColumbiaV7J2B1</v>
          </cell>
          <cell r="DT1098" t="str">
            <v xml:space="preserve"> </v>
          </cell>
          <cell r="DU1098" t="str">
            <v xml:space="preserve"> </v>
          </cell>
          <cell r="DV1098" t="str">
            <v xml:space="preserve"> </v>
          </cell>
        </row>
        <row r="1099">
          <cell r="DE1099">
            <v>2970</v>
          </cell>
          <cell r="DF1099" t="str">
            <v>2690 MILL BAY RD</v>
          </cell>
          <cell r="DG1099" t="str">
            <v>MILL BAY</v>
          </cell>
          <cell r="DH1099" t="str">
            <v>British Columbia</v>
          </cell>
          <cell r="DI1099" t="str">
            <v>V0R2P1</v>
          </cell>
          <cell r="DK1099" t="str">
            <v>Jennifer Willard</v>
          </cell>
          <cell r="DL1099">
            <v>2503564572</v>
          </cell>
          <cell r="DM1099" t="str">
            <v>Caralee Hitchcox</v>
          </cell>
          <cell r="DN1099">
            <v>2507436416</v>
          </cell>
          <cell r="DR1099" t="str">
            <v>2690 MILL BAY RD MILL BAY British Columbia V0R2P1</v>
          </cell>
          <cell r="DS1099" t="str">
            <v>2690MILLBAYRDMILLBAYBritishColumbiaV0R2P1</v>
          </cell>
          <cell r="DT1099" t="str">
            <v xml:space="preserve"> </v>
          </cell>
          <cell r="DU1099" t="str">
            <v xml:space="preserve"> </v>
          </cell>
          <cell r="DV1099" t="str">
            <v xml:space="preserve"> </v>
          </cell>
        </row>
        <row r="1100">
          <cell r="DE1100">
            <v>2972</v>
          </cell>
          <cell r="DF1100" t="str">
            <v>1105 WELLINGTON RD S</v>
          </cell>
          <cell r="DG1100" t="str">
            <v>LONDON</v>
          </cell>
          <cell r="DH1100" t="str">
            <v>ON</v>
          </cell>
          <cell r="DI1100" t="str">
            <v>N6E1V4</v>
          </cell>
          <cell r="DK1100" t="str">
            <v>Kent Eden</v>
          </cell>
          <cell r="DL1100">
            <v>5196812321</v>
          </cell>
          <cell r="DM1100" t="str">
            <v>Jeannie Kirsch</v>
          </cell>
          <cell r="DN1100">
            <v>5196812973</v>
          </cell>
          <cell r="DR1100" t="str">
            <v>1105 WELLINGTON RD S LONDON ON N6E1V4</v>
          </cell>
          <cell r="DS1100" t="str">
            <v>1105WELLINGTONRDSLONDONONN6E1V4</v>
          </cell>
          <cell r="DT1100" t="str">
            <v xml:space="preserve"> </v>
          </cell>
          <cell r="DU1100" t="str">
            <v xml:space="preserve"> </v>
          </cell>
          <cell r="DV1100" t="str">
            <v xml:space="preserve"> </v>
          </cell>
        </row>
        <row r="1101">
          <cell r="DE1101">
            <v>2979</v>
          </cell>
          <cell r="DF1101" t="str">
            <v>5102 50TH AVE</v>
          </cell>
          <cell r="DG1101" t="str">
            <v>CAMROSE</v>
          </cell>
          <cell r="DH1101" t="str">
            <v>Alberta</v>
          </cell>
          <cell r="DI1101" t="str">
            <v>T4V0S7</v>
          </cell>
          <cell r="DK1101" t="str">
            <v>Kent Freeborn</v>
          </cell>
          <cell r="DL1101">
            <v>7806084177</v>
          </cell>
          <cell r="DM1101" t="str">
            <v>Helen Helgeland</v>
          </cell>
          <cell r="DN1101">
            <v>7806795228</v>
          </cell>
          <cell r="DR1101" t="str">
            <v>5102 50TH AVE CAMROSE Alberta T4V0S7</v>
          </cell>
          <cell r="DS1101" t="str">
            <v>510250THAVECAMROSEAlbertaT4V0S7</v>
          </cell>
          <cell r="DT1101" t="str">
            <v xml:space="preserve"> </v>
          </cell>
          <cell r="DU1101" t="str">
            <v xml:space="preserve"> </v>
          </cell>
          <cell r="DV1101" t="str">
            <v xml:space="preserve"> </v>
          </cell>
        </row>
        <row r="1102">
          <cell r="DE1102">
            <v>3002</v>
          </cell>
          <cell r="DF1102" t="str">
            <v>195 SAUBLE ST</v>
          </cell>
          <cell r="DG1102" t="str">
            <v>MASSEY</v>
          </cell>
          <cell r="DH1102" t="str">
            <v>ON</v>
          </cell>
          <cell r="DI1102" t="str">
            <v>P0P1P0</v>
          </cell>
          <cell r="DK1102" t="e">
            <v>#N/A</v>
          </cell>
          <cell r="DL1102" t="e">
            <v>#N/A</v>
          </cell>
          <cell r="DM1102" t="e">
            <v>#N/A</v>
          </cell>
          <cell r="DN1102" t="e">
            <v>#N/A</v>
          </cell>
          <cell r="DR1102" t="str">
            <v>195 SAUBLE ST MASSEY ON P0P1P0</v>
          </cell>
          <cell r="DS1102" t="str">
            <v>195SAUBLESTMASSEYONP0P1P0</v>
          </cell>
          <cell r="DT1102">
            <v>2</v>
          </cell>
          <cell r="DU1102" t="str">
            <v xml:space="preserve"> </v>
          </cell>
          <cell r="DV1102" t="str">
            <v xml:space="preserve"> </v>
          </cell>
        </row>
        <row r="1103">
          <cell r="DE1103">
            <v>3012</v>
          </cell>
          <cell r="DF1103" t="str">
            <v>7481 WOODBINE AVE</v>
          </cell>
          <cell r="DG1103" t="str">
            <v>MARKHAM</v>
          </cell>
          <cell r="DH1103" t="str">
            <v>ON</v>
          </cell>
          <cell r="DI1103" t="str">
            <v>L3R2W1</v>
          </cell>
          <cell r="DK1103" t="str">
            <v>Micheal Lambert</v>
          </cell>
          <cell r="DL1103">
            <v>4165105443</v>
          </cell>
          <cell r="DM1103" t="str">
            <v>Jason Gould</v>
          </cell>
          <cell r="DN1103">
            <v>9054744018</v>
          </cell>
          <cell r="DR1103" t="str">
            <v>7481 WOODBINE AVE MARKHAM ON L3R2W1</v>
          </cell>
          <cell r="DS1103" t="str">
            <v>7481WOODBINEAVEMARKHAMONL3R2W1</v>
          </cell>
          <cell r="DT1103">
            <v>26</v>
          </cell>
          <cell r="DU1103" t="str">
            <v xml:space="preserve"> </v>
          </cell>
          <cell r="DV1103" t="str">
            <v xml:space="preserve"> </v>
          </cell>
        </row>
        <row r="1104">
          <cell r="DE1104">
            <v>3021</v>
          </cell>
          <cell r="DF1104" t="str">
            <v>7031 COTE ST LUC RD</v>
          </cell>
          <cell r="DG1104" t="str">
            <v>MONTREAL</v>
          </cell>
          <cell r="DH1104" t="str">
            <v>ON</v>
          </cell>
          <cell r="DI1104" t="str">
            <v>H4V1J2</v>
          </cell>
          <cell r="DK1104" t="str">
            <v>Rocky Mambro</v>
          </cell>
          <cell r="DL1104">
            <v>5148746322</v>
          </cell>
          <cell r="DM1104" t="str">
            <v>Kellyann Ryan</v>
          </cell>
          <cell r="DN1104">
            <v>5148743240</v>
          </cell>
          <cell r="DR1104" t="str">
            <v>7031 COTE ST LUC RD MONTREAL ON H4V1J2</v>
          </cell>
          <cell r="DS1104" t="str">
            <v>7031COTESTLUCRDMONTREALONH4V1J2</v>
          </cell>
          <cell r="DT1104" t="str">
            <v xml:space="preserve"> </v>
          </cell>
          <cell r="DU1104" t="str">
            <v xml:space="preserve"> </v>
          </cell>
          <cell r="DV1104" t="str">
            <v xml:space="preserve"> </v>
          </cell>
        </row>
        <row r="1105">
          <cell r="DE1105">
            <v>3032</v>
          </cell>
          <cell r="DF1105" t="str">
            <v>7205 Goreway Dr</v>
          </cell>
          <cell r="DG1105" t="str">
            <v>Mississauga</v>
          </cell>
          <cell r="DH1105" t="str">
            <v>ON</v>
          </cell>
          <cell r="DI1105" t="str">
            <v/>
          </cell>
          <cell r="DK1105" t="str">
            <v>Anil Dhawan</v>
          </cell>
          <cell r="DL1105">
            <v>9056716512</v>
          </cell>
          <cell r="DM1105" t="str">
            <v>Silva Suzic</v>
          </cell>
          <cell r="DN1105">
            <v>9056716352</v>
          </cell>
          <cell r="DR1105" t="str">
            <v xml:space="preserve">7205 Goreway Dr Mississauga ON </v>
          </cell>
          <cell r="DS1105" t="str">
            <v>7205GorewayDrMississaugaON</v>
          </cell>
          <cell r="DT1105" t="str">
            <v xml:space="preserve"> </v>
          </cell>
          <cell r="DU1105" t="str">
            <v xml:space="preserve"> </v>
          </cell>
          <cell r="DV1105" t="str">
            <v xml:space="preserve"> </v>
          </cell>
        </row>
        <row r="1106">
          <cell r="DE1106">
            <v>3040</v>
          </cell>
          <cell r="DF1106" t="str">
            <v>33114 1ST AVE</v>
          </cell>
          <cell r="DG1106" t="str">
            <v>MISSION</v>
          </cell>
          <cell r="DH1106" t="str">
            <v>British Columbia</v>
          </cell>
          <cell r="DI1106" t="str">
            <v>V2V1G4</v>
          </cell>
          <cell r="DK1106" t="str">
            <v>Kamaljit Bhatti</v>
          </cell>
          <cell r="DL1106">
            <v>6048204722</v>
          </cell>
          <cell r="DM1106" t="e">
            <v>#N/A</v>
          </cell>
          <cell r="DN1106" t="e">
            <v>#N/A</v>
          </cell>
          <cell r="DR1106" t="str">
            <v>33114 1ST AVE MISSION British Columbia V2V1G4</v>
          </cell>
          <cell r="DS1106" t="str">
            <v>331141STAVEMISSIONBritishColumbiaV2V1G4</v>
          </cell>
          <cell r="DT1106" t="str">
            <v xml:space="preserve"> </v>
          </cell>
          <cell r="DU1106" t="str">
            <v xml:space="preserve"> </v>
          </cell>
          <cell r="DV1106" t="str">
            <v xml:space="preserve"> </v>
          </cell>
        </row>
        <row r="1107">
          <cell r="DE1107">
            <v>3041</v>
          </cell>
          <cell r="DF1107" t="str">
            <v>7945 BOUL MAURICE DUPLESSIS</v>
          </cell>
          <cell r="DG1107" t="str">
            <v>MONTREAL</v>
          </cell>
          <cell r="DH1107" t="str">
            <v>ON</v>
          </cell>
          <cell r="DI1107" t="str">
            <v>H1E1M5</v>
          </cell>
          <cell r="DK1107" t="str">
            <v>Maria Pilla Dedieu</v>
          </cell>
          <cell r="DL1107">
            <v>5144940533</v>
          </cell>
          <cell r="DM1107" t="str">
            <v>Corina Paluzzi</v>
          </cell>
          <cell r="DN1107">
            <v>5144946316</v>
          </cell>
          <cell r="DR1107" t="str">
            <v>7945 BOUL MAURICE DUPLESSIS MONTREAL ON H1E1M5</v>
          </cell>
          <cell r="DS1107" t="str">
            <v>7945BOULMAURICEDUPLESSISMONTREALONH1E1M5</v>
          </cell>
          <cell r="DT1107" t="str">
            <v xml:space="preserve"> </v>
          </cell>
          <cell r="DU1107" t="str">
            <v xml:space="preserve"> </v>
          </cell>
          <cell r="DV1107" t="str">
            <v xml:space="preserve"> </v>
          </cell>
        </row>
        <row r="1108">
          <cell r="DE1108">
            <v>3042</v>
          </cell>
          <cell r="DF1108" t="str">
            <v>125 MAIN ST E-PO BOX 10 or 124 Main St E</v>
          </cell>
          <cell r="DG1108" t="str">
            <v>MERRICKVILLE</v>
          </cell>
          <cell r="DH1108" t="str">
            <v>ON</v>
          </cell>
          <cell r="DI1108" t="str">
            <v>K0G1N0</v>
          </cell>
          <cell r="DK1108" t="e">
            <v>#N/A</v>
          </cell>
          <cell r="DL1108" t="e">
            <v>#N/A</v>
          </cell>
          <cell r="DM1108" t="e">
            <v>#N/A</v>
          </cell>
          <cell r="DN1108" t="e">
            <v>#N/A</v>
          </cell>
          <cell r="DR1108" t="str">
            <v>125 MAIN ST E-PO BOX 10 or 124 Main St E MERRICKVILLE ON K0G1N0</v>
          </cell>
          <cell r="DS1108" t="str">
            <v>125MAINSTE-POBOX10or124MainStEMERRICKVILLEONK0G1N0</v>
          </cell>
          <cell r="DT1108" t="str">
            <v xml:space="preserve"> </v>
          </cell>
          <cell r="DU1108" t="str">
            <v xml:space="preserve"> </v>
          </cell>
          <cell r="DV1108" t="str">
            <v xml:space="preserve"> </v>
          </cell>
        </row>
        <row r="1109">
          <cell r="DE1109">
            <v>3062</v>
          </cell>
          <cell r="DF1109" t="str">
            <v>8220 VICTORIA ST</v>
          </cell>
          <cell r="DG1109" t="str">
            <v>METCALFE</v>
          </cell>
          <cell r="DH1109" t="str">
            <v>ON</v>
          </cell>
          <cell r="DI1109" t="str">
            <v>K0A2P0</v>
          </cell>
          <cell r="DK1109" t="str">
            <v>Michael Soloski</v>
          </cell>
          <cell r="DL1109">
            <v>6138212332</v>
          </cell>
          <cell r="DM1109" t="e">
            <v>#N/A</v>
          </cell>
          <cell r="DN1109" t="e">
            <v>#N/A</v>
          </cell>
          <cell r="DR1109" t="str">
            <v>8220 VICTORIA ST METCALFE ON K0A2P0</v>
          </cell>
          <cell r="DS1109" t="str">
            <v>8220VICTORIASTMETCALFEONK0A2P0</v>
          </cell>
          <cell r="DT1109">
            <v>2</v>
          </cell>
          <cell r="DU1109" t="str">
            <v xml:space="preserve"> </v>
          </cell>
          <cell r="DV1109" t="str">
            <v xml:space="preserve"> </v>
          </cell>
        </row>
        <row r="1110">
          <cell r="DE1110">
            <v>3082</v>
          </cell>
          <cell r="DF1110" t="str">
            <v>271 KING ST</v>
          </cell>
          <cell r="DG1110" t="str">
            <v>MIDLAND</v>
          </cell>
          <cell r="DH1110" t="str">
            <v>ON</v>
          </cell>
          <cell r="DI1110" t="str">
            <v>L4R3M4</v>
          </cell>
          <cell r="DK1110" t="str">
            <v>Andy Ott</v>
          </cell>
          <cell r="DL1110">
            <v>7055264048</v>
          </cell>
          <cell r="DM1110" t="str">
            <v>Susan Onyeobia</v>
          </cell>
          <cell r="DN1110">
            <v>7055264846</v>
          </cell>
          <cell r="DR1110" t="str">
            <v>271 KING ST MIDLAND ON L4R3M4</v>
          </cell>
          <cell r="DS1110" t="str">
            <v>271KINGSTMIDLANDONL4R3M4</v>
          </cell>
          <cell r="DT1110">
            <v>20</v>
          </cell>
          <cell r="DU1110" t="str">
            <v xml:space="preserve"> </v>
          </cell>
          <cell r="DV1110" t="str">
            <v xml:space="preserve"> </v>
          </cell>
        </row>
        <row r="1111">
          <cell r="DE1111">
            <v>3102</v>
          </cell>
          <cell r="DF1111" t="str">
            <v>1125 BLOOR ST E</v>
          </cell>
          <cell r="DG1111" t="str">
            <v>Mississauga</v>
          </cell>
          <cell r="DH1111" t="str">
            <v>ON</v>
          </cell>
          <cell r="DI1111" t="str">
            <v>L4Y2N6</v>
          </cell>
          <cell r="DK1111" t="str">
            <v>Kevin Thomson</v>
          </cell>
          <cell r="DL1111">
            <v>9058978595</v>
          </cell>
          <cell r="DM1111" t="str">
            <v>Benjamin Hammond</v>
          </cell>
          <cell r="DN1111">
            <v>9058978592</v>
          </cell>
          <cell r="DR1111" t="str">
            <v>1125 BLOOR ST E Mississauga ON L4Y2N6</v>
          </cell>
          <cell r="DS1111" t="str">
            <v>1125BLOORSTEMississaugaONL4Y2N6</v>
          </cell>
          <cell r="DT1111">
            <v>19</v>
          </cell>
          <cell r="DU1111" t="str">
            <v xml:space="preserve"> </v>
          </cell>
          <cell r="DV1111" t="str">
            <v xml:space="preserve"> </v>
          </cell>
        </row>
        <row r="1112">
          <cell r="DE1112">
            <v>3111</v>
          </cell>
          <cell r="DF1112" t="str">
            <v>447 Leclerc St.</v>
          </cell>
          <cell r="DG1112" t="str">
            <v>Repentigny</v>
          </cell>
          <cell r="DH1112" t="str">
            <v>ON</v>
          </cell>
          <cell r="DI1112" t="str">
            <v>J6A8J4</v>
          </cell>
          <cell r="DK1112" t="str">
            <v>Pierre Asselin</v>
          </cell>
          <cell r="DL1112">
            <v>4505815451</v>
          </cell>
          <cell r="DM1112" t="str">
            <v>Nancy Poulin</v>
          </cell>
          <cell r="DN1112">
            <v>4505811762</v>
          </cell>
          <cell r="DR1112" t="str">
            <v>447 Leclerc St. Repentigny ON J6A8J4</v>
          </cell>
          <cell r="DS1112" t="str">
            <v>447LeclercSt.RepentignyONJ6A8J4</v>
          </cell>
          <cell r="DT1112" t="str">
            <v xml:space="preserve"> </v>
          </cell>
          <cell r="DU1112" t="str">
            <v xml:space="preserve"> </v>
          </cell>
          <cell r="DV1112" t="str">
            <v xml:space="preserve"> </v>
          </cell>
        </row>
        <row r="1113">
          <cell r="DE1113">
            <v>3142</v>
          </cell>
          <cell r="DF1113" t="str">
            <v>22466 ADELAIDE RD</v>
          </cell>
          <cell r="DG1113" t="str">
            <v>MOUNT BRYDGES</v>
          </cell>
          <cell r="DH1113" t="str">
            <v>ON</v>
          </cell>
          <cell r="DI1113" t="str">
            <v>N0L1W0</v>
          </cell>
          <cell r="DK1113" t="str">
            <v>James Buckland</v>
          </cell>
          <cell r="DL1113">
            <v>5192641614</v>
          </cell>
          <cell r="DM1113" t="e">
            <v>#N/A</v>
          </cell>
          <cell r="DN1113" t="e">
            <v>#N/A</v>
          </cell>
          <cell r="DR1113" t="str">
            <v>22466 ADELAIDE RD MOUNT BRYDGES ON N0L1W0</v>
          </cell>
          <cell r="DS1113" t="str">
            <v>22466ADELAIDERDMOUNTBRYDGESONN0L1W0</v>
          </cell>
          <cell r="DT1113">
            <v>1</v>
          </cell>
          <cell r="DU1113" t="str">
            <v xml:space="preserve"> </v>
          </cell>
          <cell r="DV1113" t="str">
            <v xml:space="preserve"> </v>
          </cell>
        </row>
        <row r="1114">
          <cell r="DE1114">
            <v>3160</v>
          </cell>
          <cell r="DF1114" t="str">
            <v>2000 ISLAND HWY N</v>
          </cell>
          <cell r="DG1114" t="str">
            <v>NANAIMO</v>
          </cell>
          <cell r="DH1114" t="str">
            <v>British Columbia</v>
          </cell>
          <cell r="DI1114" t="str">
            <v>V9S5W3</v>
          </cell>
          <cell r="DK1114" t="str">
            <v>Matei Mateias</v>
          </cell>
          <cell r="DL1114">
            <v>2507294010</v>
          </cell>
          <cell r="DM1114" t="str">
            <v>Leona Horvath</v>
          </cell>
          <cell r="DN1114">
            <v>2507294016</v>
          </cell>
          <cell r="DR1114" t="str">
            <v>2000 ISLAND HWY N NANAIMO British Columbia V9S5W3</v>
          </cell>
          <cell r="DS1114" t="str">
            <v>2000ISLANDHWYNNANAIMOBritishColumbiaV9S5W3</v>
          </cell>
          <cell r="DT1114" t="str">
            <v xml:space="preserve"> </v>
          </cell>
          <cell r="DU1114" t="str">
            <v xml:space="preserve"> </v>
          </cell>
          <cell r="DV1114" t="str">
            <v xml:space="preserve"> </v>
          </cell>
        </row>
        <row r="1115">
          <cell r="DE1115">
            <v>3180</v>
          </cell>
          <cell r="DF1115" t="str">
            <v>6631 ISLAND HWY N Suite 49</v>
          </cell>
          <cell r="DG1115" t="str">
            <v>NANAIMO</v>
          </cell>
          <cell r="DH1115" t="str">
            <v>British Columbia</v>
          </cell>
          <cell r="DI1115" t="str">
            <v>V9T4T7</v>
          </cell>
          <cell r="DK1115" t="str">
            <v>Keith Schindler</v>
          </cell>
          <cell r="DL1115">
            <v>2507204304</v>
          </cell>
          <cell r="DM1115" t="str">
            <v>Helen Trott</v>
          </cell>
          <cell r="DN1115">
            <v>2503905837</v>
          </cell>
          <cell r="DR1115" t="str">
            <v>6631 ISLAND HWY N Suite 49 NANAIMO British Columbia V9T4T7</v>
          </cell>
          <cell r="DS1115" t="str">
            <v>6631ISLANDHWYNSuite49NANAIMOBritishColumbiaV9T4T7</v>
          </cell>
          <cell r="DT1115" t="str">
            <v xml:space="preserve"> </v>
          </cell>
          <cell r="DU1115" t="str">
            <v xml:space="preserve"> </v>
          </cell>
          <cell r="DV1115" t="str">
            <v xml:space="preserve"> </v>
          </cell>
        </row>
        <row r="1116">
          <cell r="DE1116">
            <v>3182</v>
          </cell>
          <cell r="DF1116" t="str">
            <v>36 DUNDAS ST E</v>
          </cell>
          <cell r="DG1116" t="str">
            <v>NAPANEE</v>
          </cell>
          <cell r="DH1116" t="str">
            <v>ON</v>
          </cell>
          <cell r="DI1116" t="str">
            <v>K7R1H8</v>
          </cell>
          <cell r="DK1116" t="str">
            <v>Carolyn Birney</v>
          </cell>
          <cell r="DL1116">
            <v>6133547068</v>
          </cell>
          <cell r="DM1116" t="str">
            <v>Jennie Johnson</v>
          </cell>
          <cell r="DN1116">
            <v>6133549661</v>
          </cell>
          <cell r="DR1116" t="str">
            <v>36 DUNDAS ST E NAPANEE ON K7R1H8</v>
          </cell>
          <cell r="DS1116" t="str">
            <v>36DUNDASSTENAPANEEONK7R1H8</v>
          </cell>
          <cell r="DT1116">
            <v>17</v>
          </cell>
          <cell r="DU1116" t="str">
            <v xml:space="preserve"> </v>
          </cell>
          <cell r="DV1116" t="str">
            <v xml:space="preserve"> </v>
          </cell>
        </row>
        <row r="1117">
          <cell r="DE1117">
            <v>3199</v>
          </cell>
          <cell r="DF1117" t="str">
            <v>130 1ST AVE W</v>
          </cell>
          <cell r="DG1117" t="str">
            <v>COCHRANE</v>
          </cell>
          <cell r="DH1117" t="str">
            <v>Alberta</v>
          </cell>
          <cell r="DI1117" t="str">
            <v>T4C1A5</v>
          </cell>
          <cell r="DK1117" t="str">
            <v>Lindsay Doiron</v>
          </cell>
          <cell r="DL1117">
            <v>4038512182</v>
          </cell>
          <cell r="DM1117" t="str">
            <v>Bonnie Macario</v>
          </cell>
          <cell r="DN1117">
            <v>4038512198</v>
          </cell>
          <cell r="DR1117" t="str">
            <v>130 1ST AVE W COCHRANE Alberta T4C1A5</v>
          </cell>
          <cell r="DS1117" t="str">
            <v>1301STAVEWCOCHRANEAlbertaT4C1A5</v>
          </cell>
          <cell r="DT1117" t="str">
            <v xml:space="preserve"> </v>
          </cell>
          <cell r="DU1117" t="str">
            <v xml:space="preserve"> </v>
          </cell>
          <cell r="DV1117" t="str">
            <v xml:space="preserve"> </v>
          </cell>
        </row>
        <row r="1118">
          <cell r="DE1118">
            <v>3202</v>
          </cell>
          <cell r="DF1118" t="str">
            <v>3435 TRIM RD</v>
          </cell>
          <cell r="DG1118" t="str">
            <v>NAVAN</v>
          </cell>
          <cell r="DH1118" t="str">
            <v>ON</v>
          </cell>
          <cell r="DI1118" t="str">
            <v>K4B1M8</v>
          </cell>
          <cell r="DK1118" t="str">
            <v>Angela Milligan</v>
          </cell>
          <cell r="DL1118">
            <v>6138352630</v>
          </cell>
          <cell r="DM1118" t="str">
            <v>Bonnie Bergeron</v>
          </cell>
          <cell r="DN1118">
            <v>6138352635</v>
          </cell>
          <cell r="DR1118" t="str">
            <v>3435 TRIM RD NAVAN ON K4B1M8</v>
          </cell>
          <cell r="DS1118" t="str">
            <v>3435TRIMRDNAVANONK4B1M8</v>
          </cell>
          <cell r="DT1118">
            <v>13</v>
          </cell>
          <cell r="DU1118" t="str">
            <v xml:space="preserve"> </v>
          </cell>
          <cell r="DV1118" t="str">
            <v xml:space="preserve"> </v>
          </cell>
        </row>
        <row r="1119">
          <cell r="DE1119">
            <v>3232</v>
          </cell>
          <cell r="DF1119" t="str">
            <v>4141 DIXIE RD</v>
          </cell>
          <cell r="DG1119" t="str">
            <v>MISSISSAUGA</v>
          </cell>
          <cell r="DH1119" t="str">
            <v>ON</v>
          </cell>
          <cell r="DI1119" t="str">
            <v>L4W1V5</v>
          </cell>
          <cell r="DK1119" t="str">
            <v>Sabrina DiBiase</v>
          </cell>
          <cell r="DL1119">
            <v>9056240153</v>
          </cell>
          <cell r="DM1119" t="str">
            <v>David Grimason</v>
          </cell>
          <cell r="DN1119">
            <v>9056240737</v>
          </cell>
          <cell r="DR1119" t="str">
            <v>4141 DIXIE RD MISSISSAUGA ON L4W1V5</v>
          </cell>
          <cell r="DS1119" t="str">
            <v>4141DIXIERDMISSISSAUGAONL4W1V5</v>
          </cell>
          <cell r="DT1119">
            <v>20</v>
          </cell>
          <cell r="DU1119" t="str">
            <v xml:space="preserve"> </v>
          </cell>
          <cell r="DV1119" t="str">
            <v xml:space="preserve"> </v>
          </cell>
        </row>
        <row r="1120">
          <cell r="DE1120">
            <v>3262</v>
          </cell>
          <cell r="DF1120" t="str">
            <v>22886 HAGERTY RD</v>
          </cell>
          <cell r="DG1120" t="str">
            <v>NEWBURY</v>
          </cell>
          <cell r="DH1120" t="str">
            <v>ON</v>
          </cell>
          <cell r="DI1120" t="str">
            <v>N0L1Z0</v>
          </cell>
          <cell r="DK1120" t="e">
            <v>#N/A</v>
          </cell>
          <cell r="DL1120" t="e">
            <v>#N/A</v>
          </cell>
          <cell r="DM1120" t="e">
            <v>#N/A</v>
          </cell>
          <cell r="DN1120" t="e">
            <v>#N/A</v>
          </cell>
          <cell r="DR1120" t="str">
            <v>22886 HAGERTY RD NEWBURY ON N0L1Z0</v>
          </cell>
          <cell r="DS1120" t="str">
            <v>22886HAGERTYRDNEWBURYONN0L1Z0</v>
          </cell>
          <cell r="DT1120" t="str">
            <v xml:space="preserve"> </v>
          </cell>
          <cell r="DU1120" t="str">
            <v xml:space="preserve"> </v>
          </cell>
          <cell r="DV1120" t="str">
            <v xml:space="preserve"> </v>
          </cell>
        </row>
        <row r="1121">
          <cell r="DE1121">
            <v>3277</v>
          </cell>
          <cell r="DF1121" t="str">
            <v>101 DAVIDSON ST-PO BOX 1236</v>
          </cell>
          <cell r="DG1121" t="str">
            <v>NEEPAWA</v>
          </cell>
          <cell r="DH1121" t="str">
            <v>Manitoba</v>
          </cell>
          <cell r="DI1121" t="str">
            <v>R0J1H0</v>
          </cell>
          <cell r="DK1121" t="str">
            <v>Scott Dyke</v>
          </cell>
          <cell r="DL1121">
            <v>2044767301</v>
          </cell>
          <cell r="DM1121" t="str">
            <v>Judi Burton</v>
          </cell>
          <cell r="DN1121">
            <v>2044767302</v>
          </cell>
          <cell r="DR1121" t="str">
            <v>101 DAVIDSON ST-PO BOX 1236 NEEPAWA Manitoba R0J1H0</v>
          </cell>
          <cell r="DS1121" t="str">
            <v>101DAVIDSONST-POBOX1236NEEPAWAManitobaR0J1H0</v>
          </cell>
          <cell r="DT1121" t="str">
            <v xml:space="preserve"> </v>
          </cell>
          <cell r="DU1121" t="str">
            <v xml:space="preserve"> </v>
          </cell>
          <cell r="DV1121" t="str">
            <v xml:space="preserve"> </v>
          </cell>
        </row>
        <row r="1122">
          <cell r="DE1122">
            <v>3282</v>
          </cell>
          <cell r="DF1122" t="str">
            <v>29 HURON ST</v>
          </cell>
          <cell r="DG1122" t="str">
            <v>NEW HAMBURG</v>
          </cell>
          <cell r="DH1122" t="str">
            <v>ON</v>
          </cell>
          <cell r="DI1122" t="str">
            <v>N0B2G0</v>
          </cell>
          <cell r="DK1122" t="str">
            <v>Ann Nazar</v>
          </cell>
          <cell r="DL1122">
            <v>5196621417</v>
          </cell>
          <cell r="DM1122" t="e">
            <v>#N/A</v>
          </cell>
          <cell r="DN1122" t="e">
            <v>#N/A</v>
          </cell>
          <cell r="DR1122" t="str">
            <v>29 HURON ST NEW HAMBURG ON N0B2G0</v>
          </cell>
          <cell r="DS1122" t="str">
            <v>29HURONSTNEWHAMBURGONN0B2G0</v>
          </cell>
          <cell r="DT1122" t="str">
            <v xml:space="preserve"> </v>
          </cell>
          <cell r="DU1122" t="str">
            <v xml:space="preserve"> </v>
          </cell>
          <cell r="DV1122" t="str">
            <v xml:space="preserve"> </v>
          </cell>
        </row>
        <row r="1123">
          <cell r="DE1123">
            <v>3322</v>
          </cell>
          <cell r="DF1123" t="str">
            <v>1181 DAVIS DR E</v>
          </cell>
          <cell r="DG1123" t="str">
            <v>NEWMARKET</v>
          </cell>
          <cell r="DH1123" t="str">
            <v>ON</v>
          </cell>
          <cell r="DI1123" t="str">
            <v>L3Y8R1</v>
          </cell>
          <cell r="DK1123" t="str">
            <v>Jeff Burgess</v>
          </cell>
          <cell r="DL1123">
            <v>9058954212</v>
          </cell>
          <cell r="DM1123" t="e">
            <v>#N/A</v>
          </cell>
          <cell r="DN1123" t="e">
            <v>#N/A</v>
          </cell>
          <cell r="DR1123" t="str">
            <v>1181 DAVIS DR E NEWMARKET ON L3Y8R1</v>
          </cell>
          <cell r="DS1123" t="str">
            <v>1181DAVISDRENEWMARKETONL3Y8R1</v>
          </cell>
          <cell r="DT1123">
            <v>19</v>
          </cell>
          <cell r="DU1123" t="str">
            <v xml:space="preserve"> </v>
          </cell>
          <cell r="DV1123" t="str">
            <v xml:space="preserve"> </v>
          </cell>
        </row>
        <row r="1124">
          <cell r="DE1124">
            <v>3362</v>
          </cell>
          <cell r="DF1124" t="str">
            <v>4491 QUEEN ST</v>
          </cell>
          <cell r="DG1124" t="str">
            <v>NIAGARA FALLS</v>
          </cell>
          <cell r="DH1124" t="str">
            <v>ON</v>
          </cell>
          <cell r="DI1124" t="str">
            <v>L2E2L4</v>
          </cell>
          <cell r="DK1124" t="str">
            <v>Karen Hart</v>
          </cell>
          <cell r="DL1124">
            <v>9053573099</v>
          </cell>
          <cell r="DM1124" t="str">
            <v>Kara Marcon-Saieva</v>
          </cell>
          <cell r="DN1124">
            <v>9053573077</v>
          </cell>
          <cell r="DR1124" t="str">
            <v>4491 QUEEN ST NIAGARA FALLS ON L2E2L4</v>
          </cell>
          <cell r="DS1124" t="str">
            <v>4491QUEENSTNIAGARAFALLSONL2E2L4</v>
          </cell>
          <cell r="DT1124">
            <v>22</v>
          </cell>
          <cell r="DU1124" t="str">
            <v xml:space="preserve"> </v>
          </cell>
          <cell r="DV1124" t="str">
            <v xml:space="preserve"> </v>
          </cell>
        </row>
        <row r="1125">
          <cell r="DE1125">
            <v>3411</v>
          </cell>
          <cell r="DF1125" t="str">
            <v>43 RUE ST CHARLES ST W</v>
          </cell>
          <cell r="DG1125" t="str">
            <v>LONGUEUIL</v>
          </cell>
          <cell r="DH1125" t="str">
            <v>ON</v>
          </cell>
          <cell r="DI1125" t="str">
            <v>J4H1C5</v>
          </cell>
          <cell r="DK1125" t="e">
            <v>#N/A</v>
          </cell>
          <cell r="DL1125" t="e">
            <v>#N/A</v>
          </cell>
          <cell r="DM1125" t="str">
            <v>Judith Caron</v>
          </cell>
          <cell r="DN1125">
            <v>4504425685</v>
          </cell>
          <cell r="DR1125" t="str">
            <v>43 RUE ST CHARLES ST W LONGUEUIL ON J4H1C5</v>
          </cell>
          <cell r="DS1125" t="str">
            <v>43RUESTCHARLESSTWLONGUEUILONJ4H1C5</v>
          </cell>
          <cell r="DT1125" t="str">
            <v xml:space="preserve"> </v>
          </cell>
          <cell r="DU1125" t="str">
            <v xml:space="preserve"> </v>
          </cell>
          <cell r="DV1125" t="str">
            <v xml:space="preserve"> </v>
          </cell>
        </row>
        <row r="1126">
          <cell r="DE1126">
            <v>3412</v>
          </cell>
          <cell r="DF1126" t="str">
            <v>234 MARY ST</v>
          </cell>
          <cell r="DG1126" t="str">
            <v>Niagara on the Lake</v>
          </cell>
          <cell r="DH1126" t="str">
            <v>ON</v>
          </cell>
          <cell r="DI1126" t="str">
            <v>L0S1J0</v>
          </cell>
          <cell r="DK1126" t="str">
            <v>Diane Keays</v>
          </cell>
          <cell r="DL1126">
            <v>9054683324</v>
          </cell>
          <cell r="DM1126" t="str">
            <v>Karen MacCabe</v>
          </cell>
          <cell r="DN1126">
            <v>9054683512</v>
          </cell>
          <cell r="DR1126" t="str">
            <v>234 MARY ST Niagara on the Lake ON L0S1J0</v>
          </cell>
          <cell r="DS1126" t="str">
            <v>234MARYSTNiagaraontheLakeONL0S1J0</v>
          </cell>
          <cell r="DT1126">
            <v>15</v>
          </cell>
          <cell r="DU1126" t="str">
            <v xml:space="preserve"> </v>
          </cell>
          <cell r="DV1126" t="str">
            <v xml:space="preserve"> </v>
          </cell>
        </row>
        <row r="1127">
          <cell r="DE1127">
            <v>3442</v>
          </cell>
          <cell r="DF1127" t="str">
            <v>105 MAIN ST W</v>
          </cell>
          <cell r="DG1127" t="str">
            <v>North Bay</v>
          </cell>
          <cell r="DH1127" t="str">
            <v>ON</v>
          </cell>
          <cell r="DI1127" t="str">
            <v>P1B8G8</v>
          </cell>
          <cell r="DK1127" t="str">
            <v>Henry Fajardo</v>
          </cell>
          <cell r="DL1127">
            <v>7054725013</v>
          </cell>
          <cell r="DM1127" t="e">
            <v>#N/A</v>
          </cell>
          <cell r="DN1127" t="e">
            <v>#N/A</v>
          </cell>
          <cell r="DR1127" t="str">
            <v>105 MAIN ST W North Bay ON P1B8G8</v>
          </cell>
          <cell r="DS1127" t="str">
            <v>105MAINSTWNorthBayONP1B8G8</v>
          </cell>
          <cell r="DT1127">
            <v>1</v>
          </cell>
          <cell r="DU1127" t="str">
            <v xml:space="preserve"> </v>
          </cell>
          <cell r="DV1127" t="str">
            <v xml:space="preserve"> </v>
          </cell>
        </row>
        <row r="1128">
          <cell r="DE1128">
            <v>3451</v>
          </cell>
          <cell r="DF1128" t="str">
            <v>7191 NEWMAN BLVD</v>
          </cell>
          <cell r="DG1128" t="str">
            <v>Lasalle</v>
          </cell>
          <cell r="DH1128" t="str">
            <v>ON</v>
          </cell>
          <cell r="DI1128" t="str">
            <v>H8N2K3</v>
          </cell>
          <cell r="DK1128" t="str">
            <v>Cathy Slater</v>
          </cell>
          <cell r="DL1128">
            <v>5143685526</v>
          </cell>
          <cell r="DM1128" t="str">
            <v>Marina Agnessi</v>
          </cell>
          <cell r="DN1128">
            <v>5143688294</v>
          </cell>
          <cell r="DR1128" t="str">
            <v>7191 NEWMAN BLVD Lasalle ON H8N2K3</v>
          </cell>
          <cell r="DS1128" t="str">
            <v>7191NEWMANBLVDLasalleONH8N2K3</v>
          </cell>
          <cell r="DT1128" t="str">
            <v xml:space="preserve"> </v>
          </cell>
          <cell r="DU1128" t="str">
            <v xml:space="preserve"> </v>
          </cell>
          <cell r="DV1128" t="str">
            <v xml:space="preserve"> </v>
          </cell>
        </row>
        <row r="1129">
          <cell r="DE1129">
            <v>3452</v>
          </cell>
          <cell r="DF1129" t="str">
            <v>925 STOCKDALE RD-MAIN FLR</v>
          </cell>
          <cell r="DG1129" t="str">
            <v>NORTH BAY</v>
          </cell>
          <cell r="DH1129" t="str">
            <v>ON</v>
          </cell>
          <cell r="DI1129" t="str">
            <v>P1B9N5</v>
          </cell>
          <cell r="DK1129" t="str">
            <v>Naveen Ahuja</v>
          </cell>
          <cell r="DL1129">
            <v>7804486997</v>
          </cell>
          <cell r="DM1129" t="e">
            <v>#N/A</v>
          </cell>
          <cell r="DN1129" t="e">
            <v>#N/A</v>
          </cell>
          <cell r="DR1129" t="str">
            <v>925 STOCKDALE RD-MAIN FLR NORTH BAY ON P1B9N5</v>
          </cell>
          <cell r="DS1129" t="str">
            <v>925STOCKDALERD-MAINFLRNORTHBAYONP1B9N5</v>
          </cell>
          <cell r="DT1129" t="str">
            <v xml:space="preserve"> </v>
          </cell>
          <cell r="DU1129" t="str">
            <v xml:space="preserve"> </v>
          </cell>
          <cell r="DV1129" t="str">
            <v xml:space="preserve"> </v>
          </cell>
        </row>
        <row r="1130">
          <cell r="DE1130">
            <v>3461</v>
          </cell>
          <cell r="DF1130" t="str">
            <v>5100 RUE SHERBROOKE E, RC 10</v>
          </cell>
          <cell r="DG1130" t="str">
            <v>MONTREAL</v>
          </cell>
          <cell r="DH1130" t="str">
            <v>ON</v>
          </cell>
          <cell r="DI1130" t="str">
            <v>H1V3R9</v>
          </cell>
          <cell r="DK1130" t="str">
            <v>Vito D'Anna</v>
          </cell>
          <cell r="DL1130">
            <v>5142576578</v>
          </cell>
          <cell r="DM1130" t="str">
            <v>Rosanna Del Papa-Tutino</v>
          </cell>
          <cell r="DN1130">
            <v>5142577422</v>
          </cell>
          <cell r="DR1130" t="str">
            <v>5100 RUE SHERBROOKE E, RC 10 MONTREAL ON H1V3R9</v>
          </cell>
          <cell r="DS1130" t="str">
            <v>5100RUESHERBROOKEE,RC10MONTREALONH1V3R9</v>
          </cell>
          <cell r="DT1130" t="str">
            <v xml:space="preserve"> </v>
          </cell>
          <cell r="DU1130" t="str">
            <v xml:space="preserve"> </v>
          </cell>
          <cell r="DV1130" t="str">
            <v xml:space="preserve"> </v>
          </cell>
        </row>
        <row r="1131">
          <cell r="DE1131">
            <v>3482</v>
          </cell>
          <cell r="DF1131" t="str">
            <v>2369 County Rd. 45</v>
          </cell>
          <cell r="DG1131" t="str">
            <v>Norwood</v>
          </cell>
          <cell r="DH1131" t="str">
            <v>ON</v>
          </cell>
          <cell r="DI1131" t="str">
            <v>K0L2V0</v>
          </cell>
          <cell r="DK1131" t="str">
            <v>Gabriele Hess</v>
          </cell>
          <cell r="DL1131">
            <v>7056395330</v>
          </cell>
          <cell r="DM1131" t="e">
            <v>#N/A</v>
          </cell>
          <cell r="DN1131" t="e">
            <v>#N/A</v>
          </cell>
          <cell r="DR1131" t="str">
            <v>2369 County Rd. 45 Norwood ON K0L2V0</v>
          </cell>
          <cell r="DS1131" t="str">
            <v>2369CountyRd.45NorwoodONK0L2V0</v>
          </cell>
          <cell r="DT1131" t="str">
            <v xml:space="preserve"> </v>
          </cell>
          <cell r="DU1131" t="str">
            <v xml:space="preserve"> </v>
          </cell>
          <cell r="DV1131" t="str">
            <v xml:space="preserve"> </v>
          </cell>
        </row>
        <row r="1132">
          <cell r="DE1132">
            <v>3542</v>
          </cell>
          <cell r="DF1132" t="str">
            <v>147 HWY #2 (147 Main)</v>
          </cell>
          <cell r="DG1132" t="str">
            <v>ODESSA</v>
          </cell>
          <cell r="DH1132" t="str">
            <v>ON</v>
          </cell>
          <cell r="DI1132" t="str">
            <v>K0H2H0</v>
          </cell>
          <cell r="DK1132" t="e">
            <v>#N/A</v>
          </cell>
          <cell r="DL1132" t="e">
            <v>#N/A</v>
          </cell>
          <cell r="DM1132" t="e">
            <v>#N/A</v>
          </cell>
          <cell r="DN1132" t="e">
            <v>#N/A</v>
          </cell>
          <cell r="DR1132" t="str">
            <v>147 HWY #2 (147 Main) ODESSA ON K0H2H0</v>
          </cell>
          <cell r="DS1132" t="str">
            <v>147HWY#2(147Main)ODESSAONK0H2H0</v>
          </cell>
          <cell r="DT1132" t="str">
            <v xml:space="preserve"> </v>
          </cell>
          <cell r="DU1132" t="str">
            <v xml:space="preserve"> </v>
          </cell>
          <cell r="DV1132" t="str">
            <v xml:space="preserve"> </v>
          </cell>
        </row>
        <row r="1133">
          <cell r="DE1133">
            <v>3582</v>
          </cell>
          <cell r="DF1133" t="str">
            <v>40 PETER ST S</v>
          </cell>
          <cell r="DG1133" t="str">
            <v>ORILLIA</v>
          </cell>
          <cell r="DH1133" t="str">
            <v>ON</v>
          </cell>
          <cell r="DI1133" t="str">
            <v>L3V5B1</v>
          </cell>
          <cell r="DK1133" t="str">
            <v>Heather Marshall</v>
          </cell>
          <cell r="DL1133">
            <v>7053266226</v>
          </cell>
          <cell r="DM1133" t="str">
            <v>Melissa Bougie</v>
          </cell>
          <cell r="DN1133">
            <v>7053266780</v>
          </cell>
          <cell r="DR1133" t="str">
            <v>40 PETER ST S ORILLIA ON L3V5B1</v>
          </cell>
          <cell r="DS1133" t="str">
            <v>40PETERSTSORILLIAONL3V5B1</v>
          </cell>
          <cell r="DT1133">
            <v>22</v>
          </cell>
          <cell r="DU1133" t="str">
            <v xml:space="preserve"> </v>
          </cell>
          <cell r="DV1133" t="str">
            <v xml:space="preserve"> </v>
          </cell>
        </row>
        <row r="1134">
          <cell r="DE1134">
            <v>3610</v>
          </cell>
          <cell r="DF1134" t="str">
            <v>10470 152 ST-UNIT 150</v>
          </cell>
          <cell r="DG1134" t="str">
            <v>SURREY</v>
          </cell>
          <cell r="DH1134" t="str">
            <v>British Columbia</v>
          </cell>
          <cell r="DI1134" t="str">
            <v>V3R0Y3</v>
          </cell>
          <cell r="DK1134" t="str">
            <v>Rajbinder Chohan</v>
          </cell>
          <cell r="DL1134">
            <v>6045863644</v>
          </cell>
          <cell r="DM1134" t="str">
            <v>Doreen Kumar</v>
          </cell>
          <cell r="DN1134">
            <v>6045863646</v>
          </cell>
          <cell r="DR1134" t="str">
            <v>10470 152 ST-UNIT 150 SURREY British Columbia V3R0Y3</v>
          </cell>
          <cell r="DS1134" t="str">
            <v>10470152ST-UNIT150SURREYBritishColumbiaV3R0Y3</v>
          </cell>
          <cell r="DT1134" t="str">
            <v xml:space="preserve"> </v>
          </cell>
          <cell r="DU1134" t="str">
            <v xml:space="preserve"> </v>
          </cell>
          <cell r="DV1134" t="str">
            <v xml:space="preserve"> </v>
          </cell>
        </row>
        <row r="1135">
          <cell r="DE1135">
            <v>3622</v>
          </cell>
          <cell r="DF1135" t="str">
            <v>27 SIMCOE ST N</v>
          </cell>
          <cell r="DG1135" t="str">
            <v>OSHAWA</v>
          </cell>
          <cell r="DH1135" t="str">
            <v>ON</v>
          </cell>
          <cell r="DI1135" t="str">
            <v>L1G4R7</v>
          </cell>
          <cell r="DK1135" t="str">
            <v>Lisa Kelly</v>
          </cell>
          <cell r="DL1135">
            <v>9057238076</v>
          </cell>
          <cell r="DM1135" t="str">
            <v>Amanda Cudmore</v>
          </cell>
          <cell r="DN1135">
            <v>9057238400</v>
          </cell>
          <cell r="DR1135" t="str">
            <v>27 SIMCOE ST N OSHAWA ON L1G4R7</v>
          </cell>
          <cell r="DS1135" t="str">
            <v>27SIMCOESTNOSHAWAONL1G4R7</v>
          </cell>
          <cell r="DT1135">
            <v>21</v>
          </cell>
          <cell r="DU1135" t="str">
            <v xml:space="preserve"> </v>
          </cell>
          <cell r="DV1135" t="str">
            <v xml:space="preserve"> </v>
          </cell>
        </row>
        <row r="1136">
          <cell r="DE1136">
            <v>3630</v>
          </cell>
          <cell r="DF1136" t="str">
            <v>5455 152nd St.</v>
          </cell>
          <cell r="DG1136" t="str">
            <v>SURREY</v>
          </cell>
          <cell r="DH1136" t="str">
            <v>British Columbia</v>
          </cell>
          <cell r="DI1136" t="str">
            <v>V3S5A5</v>
          </cell>
          <cell r="DK1136" t="e">
            <v>#N/A</v>
          </cell>
          <cell r="DL1136" t="e">
            <v>#N/A</v>
          </cell>
          <cell r="DM1136" t="e">
            <v>#N/A</v>
          </cell>
          <cell r="DN1136" t="e">
            <v>#N/A</v>
          </cell>
          <cell r="DR1136" t="str">
            <v>5455 152nd St. SURREY British Columbia V3S5A5</v>
          </cell>
          <cell r="DS1136" t="str">
            <v>5455152ndSt.SURREYBritishColumbiaV3S5A5</v>
          </cell>
          <cell r="DT1136" t="str">
            <v xml:space="preserve"> </v>
          </cell>
          <cell r="DU1136" t="str">
            <v xml:space="preserve"> </v>
          </cell>
          <cell r="DV1136" t="str">
            <v xml:space="preserve"> </v>
          </cell>
        </row>
        <row r="1137">
          <cell r="DE1137">
            <v>3639</v>
          </cell>
          <cell r="DF1137" t="str">
            <v>5001 51ST AVE</v>
          </cell>
          <cell r="DG1137" t="str">
            <v>DRAYTON VALLEY</v>
          </cell>
          <cell r="DH1137" t="str">
            <v>Alberta</v>
          </cell>
          <cell r="DI1137" t="str">
            <v>T7A1R9</v>
          </cell>
          <cell r="DK1137" t="str">
            <v>Janet Ann Edwards</v>
          </cell>
          <cell r="DL1137">
            <v>7806215323</v>
          </cell>
          <cell r="DM1137" t="str">
            <v>Louise Boorse</v>
          </cell>
          <cell r="DN1137">
            <v>7806214822</v>
          </cell>
          <cell r="DR1137" t="str">
            <v>5001 51ST AVE DRAYTON VALLEY Alberta T7A1R9</v>
          </cell>
          <cell r="DS1137" t="str">
            <v>500151STAVEDRAYTONVALLEYAlbertaT7A1R9</v>
          </cell>
          <cell r="DT1137" t="str">
            <v xml:space="preserve"> </v>
          </cell>
          <cell r="DU1137" t="str">
            <v xml:space="preserve"> </v>
          </cell>
          <cell r="DV1137" t="str">
            <v xml:space="preserve"> </v>
          </cell>
        </row>
        <row r="1138">
          <cell r="DE1138">
            <v>3642</v>
          </cell>
          <cell r="DF1138" t="str">
            <v>202 MAIN ST E</v>
          </cell>
          <cell r="DG1138" t="str">
            <v>OTTERVILLE</v>
          </cell>
          <cell r="DH1138" t="str">
            <v>ON</v>
          </cell>
          <cell r="DI1138" t="str">
            <v>N0J1R0</v>
          </cell>
          <cell r="DK1138" t="e">
            <v>#N/A</v>
          </cell>
          <cell r="DL1138" t="e">
            <v>#N/A</v>
          </cell>
          <cell r="DM1138" t="e">
            <v>#N/A</v>
          </cell>
          <cell r="DN1138" t="e">
            <v>#N/A</v>
          </cell>
          <cell r="DR1138" t="str">
            <v>202 MAIN ST E OTTERVILLE ON N0J1R0</v>
          </cell>
          <cell r="DS1138" t="str">
            <v>202MAINSTEOTTERVILLEONN0J1R0</v>
          </cell>
          <cell r="DT1138" t="str">
            <v xml:space="preserve"> </v>
          </cell>
          <cell r="DU1138" t="str">
            <v xml:space="preserve"> </v>
          </cell>
          <cell r="DV1138" t="str">
            <v xml:space="preserve"> </v>
          </cell>
        </row>
        <row r="1139">
          <cell r="DE1139">
            <v>3649</v>
          </cell>
          <cell r="DF1139" t="str">
            <v>110 3RD AVE W</v>
          </cell>
          <cell r="DG1139" t="str">
            <v>DRUMHELLER</v>
          </cell>
          <cell r="DH1139" t="str">
            <v>Alberta</v>
          </cell>
          <cell r="DI1139" t="str">
            <v>T0J0Y0</v>
          </cell>
          <cell r="DK1139" t="str">
            <v>Elaine Piwin</v>
          </cell>
          <cell r="DL1139">
            <v>4038231224</v>
          </cell>
          <cell r="DM1139" t="e">
            <v>#N/A</v>
          </cell>
          <cell r="DN1139" t="e">
            <v>#N/A</v>
          </cell>
          <cell r="DR1139" t="str">
            <v>110 3RD AVE W DRUMHELLER Alberta T0J0Y0</v>
          </cell>
          <cell r="DS1139" t="str">
            <v>1103RDAVEWDRUMHELLERAlbertaT0J0Y0</v>
          </cell>
          <cell r="DT1139" t="str">
            <v xml:space="preserve"> </v>
          </cell>
          <cell r="DU1139" t="str">
            <v xml:space="preserve"> </v>
          </cell>
          <cell r="DV1139" t="str">
            <v xml:space="preserve"> </v>
          </cell>
        </row>
        <row r="1140">
          <cell r="DE1140">
            <v>3662</v>
          </cell>
          <cell r="DF1140" t="str">
            <v>900 2ND AVE E</v>
          </cell>
          <cell r="DG1140" t="str">
            <v>OWEN SOUND</v>
          </cell>
          <cell r="DH1140" t="str">
            <v>ON</v>
          </cell>
          <cell r="DI1140" t="str">
            <v>N4K5P5</v>
          </cell>
          <cell r="DK1140" t="str">
            <v>Cheryl Ann Hynds</v>
          </cell>
          <cell r="DL1140">
            <v>5193762282</v>
          </cell>
          <cell r="DM1140" t="e">
            <v>#N/A</v>
          </cell>
          <cell r="DN1140" t="e">
            <v>#N/A</v>
          </cell>
          <cell r="DR1140" t="str">
            <v>900 2ND AVE E OWEN SOUND ON N4K5P5</v>
          </cell>
          <cell r="DS1140" t="str">
            <v>9002NDAVEEOWENSOUNDONN4K5P5</v>
          </cell>
          <cell r="DT1140">
            <v>2</v>
          </cell>
          <cell r="DU1140" t="str">
            <v xml:space="preserve"> </v>
          </cell>
          <cell r="DV1140" t="str">
            <v xml:space="preserve"> </v>
          </cell>
        </row>
        <row r="1141">
          <cell r="DE1141">
            <v>3672</v>
          </cell>
          <cell r="DF1141" t="str">
            <v>1050 SIMCOE ST N</v>
          </cell>
          <cell r="DG1141" t="str">
            <v>OSHAWA</v>
          </cell>
          <cell r="DH1141" t="str">
            <v>ON</v>
          </cell>
          <cell r="DI1141" t="str">
            <v>L1G4W5</v>
          </cell>
          <cell r="DK1141" t="str">
            <v>Sheila Conroy</v>
          </cell>
          <cell r="DL1141">
            <v>9055766782</v>
          </cell>
          <cell r="DM1141" t="str">
            <v>Linda Mcintyre</v>
          </cell>
          <cell r="DN1141">
            <v>9055766932</v>
          </cell>
          <cell r="DR1141" t="str">
            <v>1050 SIMCOE ST N OSHAWA ON L1G4W5</v>
          </cell>
          <cell r="DS1141" t="str">
            <v>1050SIMCOESTNOSHAWAONL1G4W5</v>
          </cell>
          <cell r="DT1141">
            <v>14</v>
          </cell>
          <cell r="DU1141" t="str">
            <v xml:space="preserve"> </v>
          </cell>
          <cell r="DV1141" t="str">
            <v xml:space="preserve"> </v>
          </cell>
        </row>
        <row r="1142">
          <cell r="DE1142">
            <v>3692</v>
          </cell>
          <cell r="DF1142" t="str">
            <v>1405 KING ST E</v>
          </cell>
          <cell r="DG1142" t="str">
            <v>COURTICE</v>
          </cell>
          <cell r="DH1142" t="str">
            <v>ON</v>
          </cell>
          <cell r="DI1142" t="str">
            <v>L1E2J6</v>
          </cell>
          <cell r="DK1142" t="str">
            <v>Danny Fabbro</v>
          </cell>
          <cell r="DL1142">
            <v>9055765800</v>
          </cell>
          <cell r="DM1142" t="str">
            <v>Samena Ali</v>
          </cell>
          <cell r="DN1142">
            <v>9055765664</v>
          </cell>
          <cell r="DR1142" t="str">
            <v>1405 KING ST E COURTICE ON L1E2J6</v>
          </cell>
          <cell r="DS1142" t="str">
            <v>1405KINGSTECOURTICEONL1E2J6</v>
          </cell>
          <cell r="DT1142">
            <v>16</v>
          </cell>
          <cell r="DU1142" t="str">
            <v xml:space="preserve"> </v>
          </cell>
          <cell r="DV1142" t="str">
            <v xml:space="preserve"> </v>
          </cell>
        </row>
        <row r="1143">
          <cell r="DE1143">
            <v>3702</v>
          </cell>
          <cell r="DF1143" t="str">
            <v>2534 GRAHAM ST</v>
          </cell>
          <cell r="DG1143" t="str">
            <v>PAKENHAM</v>
          </cell>
          <cell r="DH1143" t="str">
            <v>ON</v>
          </cell>
          <cell r="DI1143" t="str">
            <v>K0A2X0</v>
          </cell>
          <cell r="DK1143" t="e">
            <v>#N/A</v>
          </cell>
          <cell r="DL1143" t="e">
            <v>#N/A</v>
          </cell>
          <cell r="DM1143" t="e">
            <v>#N/A</v>
          </cell>
          <cell r="DN1143" t="e">
            <v>#N/A</v>
          </cell>
          <cell r="DR1143" t="str">
            <v>2534 GRAHAM ST PAKENHAM ON K0A2X0</v>
          </cell>
          <cell r="DS1143" t="str">
            <v>2534GRAHAMSTPAKENHAMONK0A2X0</v>
          </cell>
          <cell r="DT1143" t="str">
            <v xml:space="preserve"> </v>
          </cell>
          <cell r="DU1143" t="str">
            <v xml:space="preserve"> </v>
          </cell>
          <cell r="DV1143" t="str">
            <v xml:space="preserve"> </v>
          </cell>
        </row>
        <row r="1144">
          <cell r="DE1144">
            <v>3710</v>
          </cell>
          <cell r="DF1144" t="str">
            <v>3435 B PETAWAWA BLVD</v>
          </cell>
          <cell r="DG1144" t="str">
            <v>PETAWAWA</v>
          </cell>
          <cell r="DH1144" t="str">
            <v>ON</v>
          </cell>
          <cell r="DI1144" t="str">
            <v>K8H1X4</v>
          </cell>
          <cell r="DK1144" t="e">
            <v>#N/A</v>
          </cell>
          <cell r="DL1144" t="e">
            <v>#N/A</v>
          </cell>
          <cell r="DM1144" t="e">
            <v>#N/A</v>
          </cell>
          <cell r="DN1144" t="e">
            <v>#N/A</v>
          </cell>
          <cell r="DR1144" t="str">
            <v>3435 B PETAWAWA BLVD PETAWAWA ON K8H1X4</v>
          </cell>
          <cell r="DS1144" t="str">
            <v>3435BPETAWAWABLVDPETAWAWAONK8H1X4</v>
          </cell>
          <cell r="DT1144">
            <v>9</v>
          </cell>
          <cell r="DU1144" t="str">
            <v xml:space="preserve"> </v>
          </cell>
          <cell r="DV1144" t="str">
            <v xml:space="preserve"> </v>
          </cell>
        </row>
        <row r="1145">
          <cell r="DE1145">
            <v>3722</v>
          </cell>
          <cell r="DF1145" t="str">
            <v>48 PEMBROKE ST W</v>
          </cell>
          <cell r="DG1145" t="str">
            <v>PEMBROKE</v>
          </cell>
          <cell r="DH1145" t="str">
            <v>ON</v>
          </cell>
          <cell r="DI1145" t="str">
            <v>K8A5M6</v>
          </cell>
          <cell r="DK1145" t="str">
            <v>Pam Etmanskie</v>
          </cell>
          <cell r="DL1145">
            <v>6137358104</v>
          </cell>
          <cell r="DM1145" t="str">
            <v>Brigitte Blais</v>
          </cell>
          <cell r="DN1145">
            <v>6137351084</v>
          </cell>
          <cell r="DR1145" t="str">
            <v>48 PEMBROKE ST W PEMBROKE ON K8A5M6</v>
          </cell>
          <cell r="DS1145" t="str">
            <v>48PEMBROKESTWPEMBROKEONK8A5M6</v>
          </cell>
          <cell r="DT1145">
            <v>24</v>
          </cell>
          <cell r="DU1145" t="str">
            <v xml:space="preserve"> </v>
          </cell>
          <cell r="DV1145" t="str">
            <v xml:space="preserve"> </v>
          </cell>
        </row>
        <row r="1146">
          <cell r="DE1146">
            <v>3732</v>
          </cell>
          <cell r="DF1146" t="str">
            <v>70 JOSEPH ST</v>
          </cell>
          <cell r="DG1146" t="str">
            <v>PARRY SOUND</v>
          </cell>
          <cell r="DH1146" t="str">
            <v>ON</v>
          </cell>
          <cell r="DI1146" t="str">
            <v>P2A2G5</v>
          </cell>
          <cell r="DK1146" t="str">
            <v>Daniel Jensen</v>
          </cell>
          <cell r="DL1146">
            <v>9025436952</v>
          </cell>
          <cell r="DM1146" t="str">
            <v>Heather Sundberg</v>
          </cell>
          <cell r="DN1146">
            <v>7056873179</v>
          </cell>
          <cell r="DR1146" t="str">
            <v>70 JOSEPH ST PARRY SOUND ON P2A2G5</v>
          </cell>
          <cell r="DS1146" t="str">
            <v>70JOSEPHSTPARRYSOUNDONP2A2G5</v>
          </cell>
          <cell r="DT1146">
            <v>9</v>
          </cell>
          <cell r="DU1146" t="str">
            <v xml:space="preserve"> </v>
          </cell>
          <cell r="DV1146" t="str">
            <v xml:space="preserve"> </v>
          </cell>
        </row>
        <row r="1147">
          <cell r="DE1147">
            <v>3762</v>
          </cell>
          <cell r="DF1147" t="str">
            <v>44 GORE ST E</v>
          </cell>
          <cell r="DG1147" t="str">
            <v>PERTH</v>
          </cell>
          <cell r="DH1147" t="str">
            <v>ON</v>
          </cell>
          <cell r="DI1147" t="str">
            <v>K7H1H7</v>
          </cell>
          <cell r="DK1147" t="str">
            <v>Debra Bellevue</v>
          </cell>
          <cell r="DL1147">
            <v>6132672400</v>
          </cell>
          <cell r="DM1147" t="str">
            <v>Traci Hawkins</v>
          </cell>
          <cell r="DN1147">
            <v>6132672869</v>
          </cell>
          <cell r="DR1147" t="str">
            <v>44 GORE ST E PERTH ON K7H1H7</v>
          </cell>
          <cell r="DS1147" t="str">
            <v>44GORESTEPERTHONK7H1H7</v>
          </cell>
          <cell r="DT1147">
            <v>21</v>
          </cell>
          <cell r="DU1147" t="str">
            <v xml:space="preserve"> </v>
          </cell>
          <cell r="DV1147" t="str">
            <v xml:space="preserve"> </v>
          </cell>
        </row>
        <row r="1148">
          <cell r="DE1148">
            <v>3777</v>
          </cell>
          <cell r="DF1148" t="str">
            <v>140 Saskatchewan Ave E</v>
          </cell>
          <cell r="DG1148" t="str">
            <v>Portage La Prairie</v>
          </cell>
          <cell r="DH1148" t="str">
            <v>Manitoba</v>
          </cell>
          <cell r="DI1148" t="str">
            <v/>
          </cell>
          <cell r="DK1148" t="str">
            <v>Guy Moffat</v>
          </cell>
          <cell r="DL1148">
            <v>2048562510</v>
          </cell>
          <cell r="DM1148" t="str">
            <v>Brad Poole</v>
          </cell>
          <cell r="DN1148">
            <v>2048562518</v>
          </cell>
          <cell r="DR1148" t="str">
            <v xml:space="preserve">140 Saskatchewan Ave E Portage La Prairie Manitoba </v>
          </cell>
          <cell r="DS1148" t="str">
            <v>140SaskatchewanAveEPortageLaPrairieManitoba</v>
          </cell>
          <cell r="DT1148" t="str">
            <v xml:space="preserve"> </v>
          </cell>
          <cell r="DU1148" t="str">
            <v xml:space="preserve"> </v>
          </cell>
          <cell r="DV1148" t="str">
            <v xml:space="preserve"> </v>
          </cell>
        </row>
        <row r="1149">
          <cell r="DE1149">
            <v>3832</v>
          </cell>
          <cell r="DF1149" t="str">
            <v>1340 KINGSTON RD</v>
          </cell>
          <cell r="DG1149" t="str">
            <v>PICKERING</v>
          </cell>
          <cell r="DH1149" t="str">
            <v>ON</v>
          </cell>
          <cell r="DI1149" t="str">
            <v>L1V3M9</v>
          </cell>
          <cell r="DK1149" t="str">
            <v>Jasmin Anderson</v>
          </cell>
          <cell r="DL1149">
            <v>9058395551</v>
          </cell>
          <cell r="DM1149" t="str">
            <v>Sudesh Itwarie</v>
          </cell>
          <cell r="DN1149">
            <v>9058395571</v>
          </cell>
          <cell r="DR1149" t="str">
            <v>1340 KINGSTON RD PICKERING ON L1V3M9</v>
          </cell>
          <cell r="DS1149" t="str">
            <v>1340KINGSTONRDPICKERINGONL1V3M9</v>
          </cell>
          <cell r="DT1149">
            <v>9</v>
          </cell>
          <cell r="DU1149" t="str">
            <v xml:space="preserve"> </v>
          </cell>
          <cell r="DV1149" t="str">
            <v xml:space="preserve"> </v>
          </cell>
        </row>
        <row r="1150">
          <cell r="DE1150">
            <v>3869</v>
          </cell>
          <cell r="DF1150" t="str">
            <v>15735 97 St. NW.</v>
          </cell>
          <cell r="DG1150" t="str">
            <v>EDMONTON</v>
          </cell>
          <cell r="DH1150" t="str">
            <v>Alberta</v>
          </cell>
          <cell r="DI1150" t="str">
            <v>T5X0C7</v>
          </cell>
          <cell r="DK1150" t="str">
            <v>Gloria Marche</v>
          </cell>
          <cell r="DL1150">
            <v>7804486157</v>
          </cell>
          <cell r="DM1150" t="str">
            <v>Connie Mcnaughton</v>
          </cell>
          <cell r="DN1150">
            <v>7804486357</v>
          </cell>
          <cell r="DR1150" t="str">
            <v>15735 97 St. NW. EDMONTON Alberta T5X0C7</v>
          </cell>
          <cell r="DS1150" t="str">
            <v>1573597St.NW.EDMONTONAlbertaT5X0C7</v>
          </cell>
          <cell r="DT1150" t="str">
            <v xml:space="preserve"> </v>
          </cell>
          <cell r="DU1150" t="str">
            <v xml:space="preserve"> </v>
          </cell>
          <cell r="DV1150" t="str">
            <v xml:space="preserve"> </v>
          </cell>
        </row>
        <row r="1151">
          <cell r="DE1151">
            <v>3880</v>
          </cell>
          <cell r="DF1151" t="str">
            <v>8171 Ackroyd Rd</v>
          </cell>
          <cell r="DG1151" t="str">
            <v>Richmond</v>
          </cell>
          <cell r="DH1151" t="str">
            <v>British Columbia</v>
          </cell>
          <cell r="DI1151" t="str">
            <v/>
          </cell>
          <cell r="DK1151" t="str">
            <v>Danny Tseng</v>
          </cell>
          <cell r="DL1151">
            <v>6046688888</v>
          </cell>
          <cell r="DM1151" t="str">
            <v>Thomas Chung</v>
          </cell>
          <cell r="DN1151">
            <v>6046655800</v>
          </cell>
          <cell r="DR1151" t="str">
            <v xml:space="preserve">8171 Ackroyd Rd Richmond British Columbia </v>
          </cell>
          <cell r="DS1151" t="str">
            <v>8171AckroydRdRichmondBritishColumbia</v>
          </cell>
          <cell r="DT1151" t="str">
            <v xml:space="preserve"> </v>
          </cell>
          <cell r="DU1151" t="str">
            <v xml:space="preserve"> </v>
          </cell>
          <cell r="DV1151" t="str">
            <v xml:space="preserve"> </v>
          </cell>
        </row>
        <row r="1152">
          <cell r="DE1152">
            <v>3882</v>
          </cell>
          <cell r="DF1152" t="str">
            <v>59 CLARENCE ST</v>
          </cell>
          <cell r="DG1152" t="str">
            <v>PORT COLBORNE</v>
          </cell>
          <cell r="DH1152" t="str">
            <v>ON</v>
          </cell>
          <cell r="DI1152" t="str">
            <v>L3K3G1</v>
          </cell>
          <cell r="DK1152" t="e">
            <v>#N/A</v>
          </cell>
          <cell r="DL1152" t="e">
            <v>#N/A</v>
          </cell>
          <cell r="DM1152" t="e">
            <v>#N/A</v>
          </cell>
          <cell r="DN1152" t="e">
            <v>#N/A</v>
          </cell>
          <cell r="DR1152" t="str">
            <v>59 CLARENCE ST PORT COLBORNE ON L3K3G1</v>
          </cell>
          <cell r="DS1152" t="str">
            <v>59CLARENCESTPORTCOLBORNEONL3K3G1</v>
          </cell>
          <cell r="DT1152">
            <v>6</v>
          </cell>
          <cell r="DU1152" t="str">
            <v xml:space="preserve"> </v>
          </cell>
          <cell r="DV1152" t="str">
            <v xml:space="preserve"> </v>
          </cell>
        </row>
        <row r="1153">
          <cell r="DE1153">
            <v>3901</v>
          </cell>
          <cell r="DF1153" t="str">
            <v>5701 MONKLAND AVENUE</v>
          </cell>
          <cell r="DG1153" t="str">
            <v>MONTREAL</v>
          </cell>
          <cell r="DH1153" t="str">
            <v>ON</v>
          </cell>
          <cell r="DI1153" t="str">
            <v>H4A1E7</v>
          </cell>
          <cell r="DK1153" t="str">
            <v>Michele Trenholm</v>
          </cell>
          <cell r="DL1153">
            <v>5148745954</v>
          </cell>
          <cell r="DM1153" t="str">
            <v>Meredith Lee</v>
          </cell>
          <cell r="DN1153">
            <v>5148742482</v>
          </cell>
          <cell r="DR1153" t="str">
            <v>5701 MONKLAND AVENUE MONTREAL ON H4A1E7</v>
          </cell>
          <cell r="DS1153" t="str">
            <v>5701MONKLANDAVENUEMONTREALONH4A1E7</v>
          </cell>
          <cell r="DT1153" t="str">
            <v xml:space="preserve"> </v>
          </cell>
          <cell r="DU1153" t="str">
            <v xml:space="preserve"> </v>
          </cell>
          <cell r="DV1153" t="str">
            <v xml:space="preserve"> </v>
          </cell>
        </row>
        <row r="1154">
          <cell r="DE1154">
            <v>3902</v>
          </cell>
          <cell r="DF1154" t="str">
            <v>308 MAIN ST</v>
          </cell>
          <cell r="DG1154" t="str">
            <v>PORT DOVER</v>
          </cell>
          <cell r="DH1154" t="str">
            <v>ON</v>
          </cell>
          <cell r="DI1154" t="str">
            <v>N0A1N0</v>
          </cell>
          <cell r="DK1154" t="str">
            <v>Deb Jolink</v>
          </cell>
          <cell r="DL1154">
            <v>5195832123</v>
          </cell>
          <cell r="DM1154" t="e">
            <v>#N/A</v>
          </cell>
          <cell r="DN1154" t="e">
            <v>#N/A</v>
          </cell>
          <cell r="DR1154" t="str">
            <v>308 MAIN ST PORT DOVER ON N0A1N0</v>
          </cell>
          <cell r="DS1154" t="str">
            <v>308MAINSTPORTDOVERONN0A1N0</v>
          </cell>
          <cell r="DT1154">
            <v>13</v>
          </cell>
          <cell r="DU1154" t="str">
            <v xml:space="preserve"> </v>
          </cell>
          <cell r="DV1154" t="str">
            <v xml:space="preserve"> </v>
          </cell>
        </row>
        <row r="1155">
          <cell r="DE1155">
            <v>3922</v>
          </cell>
          <cell r="DF1155" t="str">
            <v>85 WALTON ST</v>
          </cell>
          <cell r="DG1155" t="str">
            <v>PORT HOPE</v>
          </cell>
          <cell r="DH1155" t="str">
            <v>ON</v>
          </cell>
          <cell r="DI1155" t="str">
            <v>L1A1N4</v>
          </cell>
          <cell r="DK1155" t="str">
            <v>Scott McCaig</v>
          </cell>
          <cell r="DL1155">
            <v>7057431943</v>
          </cell>
          <cell r="DM1155" t="e">
            <v>#N/A</v>
          </cell>
          <cell r="DN1155" t="e">
            <v>#N/A</v>
          </cell>
          <cell r="DR1155" t="str">
            <v>85 WALTON ST PORT HOPE ON L1A1N4</v>
          </cell>
          <cell r="DS1155" t="str">
            <v>85WALTONSTPORTHOPEONL1A1N4</v>
          </cell>
          <cell r="DT1155">
            <v>13</v>
          </cell>
          <cell r="DU1155" t="str">
            <v xml:space="preserve"> </v>
          </cell>
          <cell r="DV1155" t="str">
            <v xml:space="preserve"> </v>
          </cell>
        </row>
        <row r="1156">
          <cell r="DE1156">
            <v>3942</v>
          </cell>
          <cell r="DF1156" t="str">
            <v>4352 ST CLAIR PKWY</v>
          </cell>
          <cell r="DG1156" t="str">
            <v>PORT LAMBTON</v>
          </cell>
          <cell r="DH1156" t="str">
            <v>ON</v>
          </cell>
          <cell r="DI1156" t="str">
            <v>N0P2B0</v>
          </cell>
          <cell r="DK1156" t="e">
            <v>#N/A</v>
          </cell>
          <cell r="DL1156" t="e">
            <v>#N/A</v>
          </cell>
          <cell r="DM1156" t="e">
            <v>#N/A</v>
          </cell>
          <cell r="DN1156" t="e">
            <v>#N/A</v>
          </cell>
          <cell r="DR1156" t="str">
            <v>4352 ST CLAIR PKWY PORT LAMBTON ON N0P2B0</v>
          </cell>
          <cell r="DS1156" t="str">
            <v>4352STCLAIRPKWYPORTLAMBTONONN0P2B0</v>
          </cell>
          <cell r="DT1156" t="str">
            <v xml:space="preserve"> </v>
          </cell>
          <cell r="DU1156" t="str">
            <v xml:space="preserve"> </v>
          </cell>
          <cell r="DV1156" t="str">
            <v xml:space="preserve"> </v>
          </cell>
        </row>
        <row r="1157">
          <cell r="DE1157">
            <v>3956</v>
          </cell>
          <cell r="DF1157" t="str">
            <v>987 GORDON ST</v>
          </cell>
          <cell r="DG1157" t="str">
            <v>GUELPH</v>
          </cell>
          <cell r="DH1157" t="str">
            <v>ON</v>
          </cell>
          <cell r="DI1157" t="str">
            <v>N1G3H2</v>
          </cell>
          <cell r="DK1157" t="str">
            <v>Tracy Bell</v>
          </cell>
          <cell r="DL1157">
            <v>5198215312</v>
          </cell>
          <cell r="DM1157" t="e">
            <v>#N/A</v>
          </cell>
          <cell r="DN1157" t="e">
            <v>#N/A</v>
          </cell>
          <cell r="DR1157" t="str">
            <v>987 GORDON ST GUELPH ON N1G3H2</v>
          </cell>
          <cell r="DS1157" t="str">
            <v>987GORDONSTGUELPHONN1G3H2</v>
          </cell>
          <cell r="DT1157" t="str">
            <v xml:space="preserve"> </v>
          </cell>
          <cell r="DU1157" t="str">
            <v xml:space="preserve"> </v>
          </cell>
          <cell r="DV1157" t="str">
            <v xml:space="preserve"> </v>
          </cell>
        </row>
        <row r="1158">
          <cell r="DE1158">
            <v>3962</v>
          </cell>
          <cell r="DF1158" t="str">
            <v>210 QUEEN ST</v>
          </cell>
          <cell r="DG1158" t="str">
            <v>PORT PERRY</v>
          </cell>
          <cell r="DH1158" t="str">
            <v>ON</v>
          </cell>
          <cell r="DI1158" t="str">
            <v>L9L1B9</v>
          </cell>
          <cell r="DK1158" t="str">
            <v>Jane Gilbert</v>
          </cell>
          <cell r="DL1158">
            <v>9059857058</v>
          </cell>
          <cell r="DM1158" t="str">
            <v>Mandy Enright</v>
          </cell>
          <cell r="DN1158">
            <v>9059857771</v>
          </cell>
          <cell r="DR1158" t="str">
            <v>210 QUEEN ST PORT PERRY ON L9L1B9</v>
          </cell>
          <cell r="DS1158" t="str">
            <v>210QUEENSTPORTPERRYONL9L1B9</v>
          </cell>
          <cell r="DT1158">
            <v>19</v>
          </cell>
          <cell r="DU1158">
            <v>1</v>
          </cell>
          <cell r="DV1158">
            <v>1</v>
          </cell>
        </row>
        <row r="1159">
          <cell r="DE1159">
            <v>3972</v>
          </cell>
          <cell r="DF1159" t="str">
            <v>32 COLBORNE ST</v>
          </cell>
          <cell r="DG1159" t="str">
            <v>PORTLAND</v>
          </cell>
          <cell r="DH1159" t="str">
            <v>ON</v>
          </cell>
          <cell r="DI1159" t="str">
            <v>K0G1V0</v>
          </cell>
          <cell r="DK1159" t="e">
            <v>#N/A</v>
          </cell>
          <cell r="DL1159" t="e">
            <v>#N/A</v>
          </cell>
          <cell r="DM1159" t="e">
            <v>#N/A</v>
          </cell>
          <cell r="DN1159" t="e">
            <v>#N/A</v>
          </cell>
          <cell r="DR1159" t="str">
            <v>32 COLBORNE ST PORTLAND ON K0G1V0</v>
          </cell>
          <cell r="DS1159" t="str">
            <v>32COLBORNESTPORTLANDONK0G1V0</v>
          </cell>
          <cell r="DT1159">
            <v>1</v>
          </cell>
          <cell r="DU1159" t="str">
            <v xml:space="preserve"> </v>
          </cell>
          <cell r="DV1159" t="str">
            <v xml:space="preserve"> </v>
          </cell>
        </row>
        <row r="1160">
          <cell r="DE1160">
            <v>3981</v>
          </cell>
          <cell r="DF1160" t="str">
            <v>1801 MONT-ROYAL AVE E</v>
          </cell>
          <cell r="DG1160" t="str">
            <v>MONTREAL</v>
          </cell>
          <cell r="DH1160" t="str">
            <v>ON</v>
          </cell>
          <cell r="DI1160" t="str">
            <v>H2H1J2</v>
          </cell>
          <cell r="DK1160" t="str">
            <v>Marisa Buono</v>
          </cell>
          <cell r="DL1160">
            <v>5145992144</v>
          </cell>
          <cell r="DM1160" t="str">
            <v>Michele Leclaire</v>
          </cell>
          <cell r="DN1160">
            <v>5145992922</v>
          </cell>
          <cell r="DR1160" t="str">
            <v>1801 MONT-ROYAL AVE E MONTREAL ON H2H1J2</v>
          </cell>
          <cell r="DS1160" t="str">
            <v>1801MONT-ROYALAVEEMONTREALONH2H1J2</v>
          </cell>
          <cell r="DT1160" t="str">
            <v xml:space="preserve"> </v>
          </cell>
          <cell r="DU1160" t="str">
            <v xml:space="preserve"> </v>
          </cell>
          <cell r="DV1160" t="str">
            <v xml:space="preserve"> </v>
          </cell>
        </row>
        <row r="1161">
          <cell r="DE1161">
            <v>3982</v>
          </cell>
          <cell r="DF1161" t="str">
            <v>302 KING ST W</v>
          </cell>
          <cell r="DG1161" t="str">
            <v>Prescott</v>
          </cell>
          <cell r="DH1161" t="str">
            <v>ON</v>
          </cell>
          <cell r="DI1161" t="str">
            <v>K0E1T0</v>
          </cell>
          <cell r="DK1161" t="str">
            <v>Marianne Sears</v>
          </cell>
          <cell r="DL1161">
            <v>6139255265</v>
          </cell>
          <cell r="DM1161" t="str">
            <v>Christa Jessop</v>
          </cell>
          <cell r="DN1161">
            <v>6139251798</v>
          </cell>
          <cell r="DR1161" t="str">
            <v>302 KING ST W Prescott ON K0E1T0</v>
          </cell>
          <cell r="DS1161" t="str">
            <v>302KINGSTWPrescottONK0E1T0</v>
          </cell>
          <cell r="DT1161">
            <v>5</v>
          </cell>
          <cell r="DU1161" t="str">
            <v xml:space="preserve"> </v>
          </cell>
          <cell r="DV1161" t="str">
            <v xml:space="preserve"> </v>
          </cell>
        </row>
        <row r="1162">
          <cell r="DE1162">
            <v>4002</v>
          </cell>
          <cell r="DF1162" t="str">
            <v>637 King St E</v>
          </cell>
          <cell r="DG1162" t="str">
            <v>Cambridge</v>
          </cell>
          <cell r="DH1162" t="str">
            <v>ON</v>
          </cell>
          <cell r="DI1162" t="str">
            <v/>
          </cell>
          <cell r="DK1162" t="str">
            <v>Tamara Court</v>
          </cell>
          <cell r="DL1162">
            <v>5196585853</v>
          </cell>
          <cell r="DM1162" t="e">
            <v>#N/A</v>
          </cell>
          <cell r="DN1162" t="e">
            <v>#N/A</v>
          </cell>
          <cell r="DR1162" t="str">
            <v xml:space="preserve">637 King St E Cambridge ON </v>
          </cell>
          <cell r="DS1162" t="str">
            <v>637KingStECambridgeON</v>
          </cell>
          <cell r="DT1162" t="str">
            <v xml:space="preserve"> </v>
          </cell>
          <cell r="DU1162" t="str">
            <v xml:space="preserve"> </v>
          </cell>
          <cell r="DV1162" t="str">
            <v xml:space="preserve"> </v>
          </cell>
        </row>
        <row r="1163">
          <cell r="DE1163">
            <v>4022</v>
          </cell>
          <cell r="DF1163" t="str">
            <v>182 RAGLAN ST S</v>
          </cell>
          <cell r="DG1163" t="str">
            <v>RENFREW</v>
          </cell>
          <cell r="DH1163" t="str">
            <v>ON</v>
          </cell>
          <cell r="DI1163" t="str">
            <v>K7V1r1</v>
          </cell>
          <cell r="DK1163" t="str">
            <v>Marci Joyce</v>
          </cell>
          <cell r="DL1163">
            <v>6134324707</v>
          </cell>
          <cell r="DM1163" t="str">
            <v>Carol-Ann Adams</v>
          </cell>
          <cell r="DN1163">
            <v>6134324792</v>
          </cell>
          <cell r="DR1163" t="str">
            <v>182 RAGLAN ST S RENFREW ON K7V1r1</v>
          </cell>
          <cell r="DS1163" t="str">
            <v>182RAGLANSTSRENFREWONK7V1r1</v>
          </cell>
          <cell r="DT1163">
            <v>13</v>
          </cell>
          <cell r="DU1163" t="str">
            <v xml:space="preserve"> </v>
          </cell>
          <cell r="DV1163" t="str">
            <v xml:space="preserve"> </v>
          </cell>
        </row>
        <row r="1164">
          <cell r="DE1164">
            <v>4082</v>
          </cell>
          <cell r="DF1164" t="str">
            <v>1 MAIN ST E</v>
          </cell>
          <cell r="DG1164" t="str">
            <v>RIDGETOWN</v>
          </cell>
          <cell r="DH1164" t="str">
            <v>ON</v>
          </cell>
          <cell r="DI1164" t="str">
            <v>N0P2C0</v>
          </cell>
          <cell r="DK1164" t="str">
            <v>Sarah Burk</v>
          </cell>
          <cell r="DL1164">
            <v>5196745281</v>
          </cell>
          <cell r="DM1164" t="e">
            <v>#N/A</v>
          </cell>
          <cell r="DN1164" t="e">
            <v>#N/A</v>
          </cell>
          <cell r="DR1164" t="str">
            <v>1 MAIN ST E RIDGETOWN ON N0P2C0</v>
          </cell>
          <cell r="DS1164" t="str">
            <v>1MAINSTERIDGETOWNONN0P2C0</v>
          </cell>
          <cell r="DT1164">
            <v>3</v>
          </cell>
          <cell r="DU1164" t="str">
            <v xml:space="preserve"> </v>
          </cell>
          <cell r="DV1164" t="str">
            <v xml:space="preserve"> </v>
          </cell>
        </row>
        <row r="1165">
          <cell r="DE1165">
            <v>4089</v>
          </cell>
          <cell r="DF1165" t="str">
            <v>11010 23RD AVE NW</v>
          </cell>
          <cell r="DG1165" t="str">
            <v>EDMONTON</v>
          </cell>
          <cell r="DH1165" t="str">
            <v>Alberta</v>
          </cell>
          <cell r="DI1165" t="str">
            <v>T6J7J7</v>
          </cell>
          <cell r="DK1165" t="e">
            <v>#N/A</v>
          </cell>
          <cell r="DL1165" t="e">
            <v>#N/A</v>
          </cell>
          <cell r="DM1165" t="str">
            <v>Michele Malinowski</v>
          </cell>
          <cell r="DN1165">
            <v>7804486377</v>
          </cell>
          <cell r="DR1165" t="str">
            <v>11010 23RD AVE NW EDMONTON Alberta T6J7J7</v>
          </cell>
          <cell r="DS1165" t="str">
            <v>1101023RDAVENWEDMONTONAlbertaT6J7J7</v>
          </cell>
          <cell r="DT1165" t="str">
            <v xml:space="preserve"> </v>
          </cell>
          <cell r="DU1165" t="str">
            <v xml:space="preserve"> </v>
          </cell>
          <cell r="DV1165" t="str">
            <v xml:space="preserve"> </v>
          </cell>
        </row>
        <row r="1166">
          <cell r="DE1166">
            <v>4102</v>
          </cell>
          <cell r="DF1166" t="str">
            <v>385 RIDGE RD-PO BOX 429</v>
          </cell>
          <cell r="DG1166" t="str">
            <v>RIDGEWAY</v>
          </cell>
          <cell r="DH1166" t="str">
            <v>ON</v>
          </cell>
          <cell r="DI1166" t="str">
            <v>L0S1N0</v>
          </cell>
          <cell r="DK1166" t="str">
            <v>Tracie Miskolczi</v>
          </cell>
          <cell r="DL1166">
            <v>9058941140</v>
          </cell>
          <cell r="DM1166" t="e">
            <v>#N/A</v>
          </cell>
          <cell r="DN1166" t="e">
            <v>#N/A</v>
          </cell>
          <cell r="DR1166" t="str">
            <v>385 RIDGE RD-PO BOX 429 RIDGEWAY ON L0S1N0</v>
          </cell>
          <cell r="DS1166" t="str">
            <v>385RIDGERD-POBOX429RIDGEWAYONL0S1N0</v>
          </cell>
          <cell r="DT1166" t="str">
            <v xml:space="preserve"> </v>
          </cell>
          <cell r="DU1166" t="str">
            <v xml:space="preserve"> </v>
          </cell>
          <cell r="DV1166" t="str">
            <v xml:space="preserve"> </v>
          </cell>
        </row>
        <row r="1167">
          <cell r="DE1167">
            <v>4104</v>
          </cell>
          <cell r="DF1167" t="str">
            <v>2864 LAURIER ST</v>
          </cell>
          <cell r="DG1167" t="str">
            <v>ROCKLAND</v>
          </cell>
          <cell r="DH1167" t="str">
            <v>ON</v>
          </cell>
          <cell r="DI1167" t="str">
            <v>K4K1L7</v>
          </cell>
          <cell r="DK1167" t="e">
            <v>#N/A</v>
          </cell>
          <cell r="DL1167" t="e">
            <v>#N/A</v>
          </cell>
          <cell r="DM1167" t="str">
            <v>Morgan Bowden</v>
          </cell>
          <cell r="DN1167">
            <v>6134467851</v>
          </cell>
          <cell r="DR1167" t="str">
            <v>2864 LAURIER ST ROCKLAND ON K4K1L7</v>
          </cell>
          <cell r="DS1167" t="str">
            <v>2864LAURIERSTROCKLANDONK4K1L7</v>
          </cell>
          <cell r="DT1167" t="str">
            <v xml:space="preserve"> </v>
          </cell>
          <cell r="DU1167" t="str">
            <v xml:space="preserve"> </v>
          </cell>
          <cell r="DV1167" t="str">
            <v xml:space="preserve"> </v>
          </cell>
        </row>
        <row r="1168">
          <cell r="DE1168">
            <v>4130</v>
          </cell>
          <cell r="DF1168" t="str">
            <v>152 SOUTH ALBERNI HWY</v>
          </cell>
          <cell r="DG1168" t="str">
            <v>PARKSVILLE</v>
          </cell>
          <cell r="DH1168" t="str">
            <v>British Columbia</v>
          </cell>
          <cell r="DI1168" t="str">
            <v>V9P2G5</v>
          </cell>
          <cell r="DK1168" t="str">
            <v>Valerie Girard</v>
          </cell>
          <cell r="DL1168">
            <v>2509544804</v>
          </cell>
          <cell r="DM1168" t="str">
            <v>Nicole Plamondon</v>
          </cell>
          <cell r="DN1168">
            <v>2509544830</v>
          </cell>
          <cell r="DR1168" t="str">
            <v>152 SOUTH ALBERNI HWY PARKSVILLE British Columbia V9P2G5</v>
          </cell>
          <cell r="DS1168" t="str">
            <v>152SOUTHALBERNIHWYPARKSVILLEBritishColumbiaV9P2G5</v>
          </cell>
          <cell r="DT1168" t="str">
            <v xml:space="preserve"> </v>
          </cell>
          <cell r="DU1168" t="str">
            <v xml:space="preserve"> </v>
          </cell>
          <cell r="DV1168" t="str">
            <v xml:space="preserve"> </v>
          </cell>
        </row>
        <row r="1169">
          <cell r="DE1169">
            <v>4142</v>
          </cell>
          <cell r="DF1169" t="str">
            <v>118 MAIN ST-PO BOX 30</v>
          </cell>
          <cell r="DG1169" t="str">
            <v>ROCKWOOD</v>
          </cell>
          <cell r="DH1169" t="str">
            <v>ON</v>
          </cell>
          <cell r="DI1169" t="str">
            <v>N0B2K0</v>
          </cell>
          <cell r="DK1169" t="str">
            <v>Lisa Porterfield</v>
          </cell>
          <cell r="DL1169">
            <v>5198562936</v>
          </cell>
          <cell r="DM1169" t="e">
            <v>#N/A</v>
          </cell>
          <cell r="DN1169" t="e">
            <v>#N/A</v>
          </cell>
          <cell r="DR1169" t="str">
            <v>118 MAIN ST-PO BOX 30 ROCKWOOD ON N0B2K0</v>
          </cell>
          <cell r="DS1169" t="str">
            <v>118MAINST-POBOX30ROCKWOODONN0B2K0</v>
          </cell>
          <cell r="DT1169" t="str">
            <v xml:space="preserve"> </v>
          </cell>
          <cell r="DU1169" t="str">
            <v xml:space="preserve"> </v>
          </cell>
          <cell r="DV1169" t="str">
            <v xml:space="preserve"> </v>
          </cell>
        </row>
        <row r="1170">
          <cell r="DE1170">
            <v>4162</v>
          </cell>
          <cell r="DF1170" t="str">
            <v>244 FURNIVAL RD</v>
          </cell>
          <cell r="DG1170" t="str">
            <v>RODNEY</v>
          </cell>
          <cell r="DH1170" t="str">
            <v>ON</v>
          </cell>
          <cell r="DI1170" t="str">
            <v>N0L2C0</v>
          </cell>
          <cell r="DK1170" t="str">
            <v>Terry Eckersley</v>
          </cell>
          <cell r="DL1170">
            <v>5197851567</v>
          </cell>
          <cell r="DM1170" t="e">
            <v>#N/A</v>
          </cell>
          <cell r="DN1170" t="e">
            <v>#N/A</v>
          </cell>
          <cell r="DR1170" t="str">
            <v>244 FURNIVAL RD RODNEY ON N0L2C0</v>
          </cell>
          <cell r="DS1170" t="str">
            <v>244FURNIVALRDRODNEYONN0L2C0</v>
          </cell>
          <cell r="DT1170">
            <v>3</v>
          </cell>
          <cell r="DU1170" t="str">
            <v xml:space="preserve"> </v>
          </cell>
          <cell r="DV1170" t="str">
            <v xml:space="preserve"> </v>
          </cell>
        </row>
        <row r="1171">
          <cell r="DE1171">
            <v>4175</v>
          </cell>
          <cell r="DF1171" t="str">
            <v>490 RUE CAMBRONNE</v>
          </cell>
          <cell r="DG1171" t="str">
            <v>BEAUPORT</v>
          </cell>
          <cell r="DH1171" t="str">
            <v>ON</v>
          </cell>
          <cell r="DI1171" t="str">
            <v>G1E6X1</v>
          </cell>
          <cell r="DK1171" t="e">
            <v>#N/A</v>
          </cell>
          <cell r="DL1171" t="e">
            <v>#N/A</v>
          </cell>
          <cell r="DM1171" t="str">
            <v>Jessica Pelletier</v>
          </cell>
          <cell r="DN1171">
            <v>4188214254</v>
          </cell>
          <cell r="DR1171" t="str">
            <v>490 RUE CAMBRONNE BEAUPORT ON G1E6X1</v>
          </cell>
          <cell r="DS1171" t="str">
            <v>490RUECAMBRONNEBEAUPORTONG1E6X1</v>
          </cell>
          <cell r="DT1171" t="str">
            <v xml:space="preserve"> </v>
          </cell>
          <cell r="DU1171" t="str">
            <v xml:space="preserve"> </v>
          </cell>
          <cell r="DV1171" t="str">
            <v xml:space="preserve"> </v>
          </cell>
        </row>
        <row r="1172">
          <cell r="DE1172">
            <v>4180</v>
          </cell>
          <cell r="DF1172" t="str">
            <v>1848 Main St.</v>
          </cell>
          <cell r="DG1172" t="str">
            <v>PENTICTON</v>
          </cell>
          <cell r="DH1172" t="str">
            <v>British Columbia</v>
          </cell>
          <cell r="DI1172" t="str">
            <v>V2A5H3</v>
          </cell>
          <cell r="DK1172" t="str">
            <v>Jerry Goncalves</v>
          </cell>
          <cell r="DL1172">
            <v>2507703026</v>
          </cell>
          <cell r="DM1172" t="str">
            <v>Darcie Arcand</v>
          </cell>
          <cell r="DN1172">
            <v>2507705556</v>
          </cell>
          <cell r="DR1172" t="str">
            <v>1848 Main St. PENTICTON British Columbia V2A5H3</v>
          </cell>
          <cell r="DS1172" t="str">
            <v>1848MainSt.PENTICTONBritishColumbiaV2A5H3</v>
          </cell>
          <cell r="DT1172" t="str">
            <v xml:space="preserve"> </v>
          </cell>
          <cell r="DU1172" t="str">
            <v xml:space="preserve"> </v>
          </cell>
          <cell r="DV1172" t="str">
            <v xml:space="preserve"> </v>
          </cell>
        </row>
        <row r="1173">
          <cell r="DE1173">
            <v>4219</v>
          </cell>
          <cell r="DF1173" t="str">
            <v>14155 23 Ave.</v>
          </cell>
          <cell r="DG1173" t="str">
            <v>Edmonton</v>
          </cell>
          <cell r="DH1173" t="str">
            <v>Alberta</v>
          </cell>
          <cell r="DI1173" t="str">
            <v>T6R0G4</v>
          </cell>
          <cell r="DK1173" t="str">
            <v>Jeff Jenkins</v>
          </cell>
          <cell r="DL1173">
            <v>7804486130</v>
          </cell>
          <cell r="DM1173" t="str">
            <v>Kristin Howlett</v>
          </cell>
          <cell r="DN1173">
            <v>7804486145</v>
          </cell>
          <cell r="DR1173" t="str">
            <v>14155 23 Ave. Edmonton Alberta T6R0G4</v>
          </cell>
          <cell r="DS1173" t="str">
            <v>1415523Ave.EdmontonAlbertaT6R0G4</v>
          </cell>
          <cell r="DT1173" t="str">
            <v xml:space="preserve"> </v>
          </cell>
          <cell r="DU1173" t="str">
            <v xml:space="preserve"> </v>
          </cell>
          <cell r="DV1173" t="str">
            <v xml:space="preserve"> </v>
          </cell>
        </row>
        <row r="1174">
          <cell r="DE1174">
            <v>4240</v>
          </cell>
          <cell r="DF1174" t="str">
            <v>2925 3RD AVE</v>
          </cell>
          <cell r="DG1174" t="str">
            <v>PORT ALBERNI</v>
          </cell>
          <cell r="DH1174" t="str">
            <v>British Columbia</v>
          </cell>
          <cell r="DI1174" t="str">
            <v>V9Y2A6</v>
          </cell>
          <cell r="DK1174" t="e">
            <v>#N/A</v>
          </cell>
          <cell r="DL1174" t="e">
            <v>#N/A</v>
          </cell>
          <cell r="DM1174" t="str">
            <v>Alicia Kent</v>
          </cell>
          <cell r="DN1174">
            <v>2507202955</v>
          </cell>
          <cell r="DR1174" t="str">
            <v>2925 3RD AVE PORT ALBERNI British Columbia V9Y2A6</v>
          </cell>
          <cell r="DS1174" t="str">
            <v>29253RDAVEPORTALBERNIBritishColumbiaV9Y2A6</v>
          </cell>
          <cell r="DT1174" t="str">
            <v xml:space="preserve"> </v>
          </cell>
          <cell r="DU1174" t="str">
            <v xml:space="preserve"> </v>
          </cell>
          <cell r="DV1174" t="str">
            <v xml:space="preserve"> </v>
          </cell>
        </row>
        <row r="1175">
          <cell r="DE1175">
            <v>4252</v>
          </cell>
          <cell r="DF1175" t="str">
            <v>344 Glendale Ave</v>
          </cell>
          <cell r="DG1175" t="str">
            <v>ST CATHARINES</v>
          </cell>
          <cell r="DH1175" t="str">
            <v>ON</v>
          </cell>
          <cell r="DI1175" t="str">
            <v>L2T4E3</v>
          </cell>
          <cell r="DK1175" t="str">
            <v>Joann Lidstone</v>
          </cell>
          <cell r="DL1175">
            <v>9056883234</v>
          </cell>
          <cell r="DM1175" t="str">
            <v>Gerri Minichiello</v>
          </cell>
          <cell r="DN1175">
            <v>9056883771</v>
          </cell>
          <cell r="DR1175" t="str">
            <v>344 Glendale Ave ST CATHARINES ON L2T4E3</v>
          </cell>
          <cell r="DS1175" t="str">
            <v>344GlendaleAveSTCATHARINESONL2T4E3</v>
          </cell>
          <cell r="DT1175">
            <v>6</v>
          </cell>
          <cell r="DU1175">
            <v>3</v>
          </cell>
          <cell r="DV1175">
            <v>2</v>
          </cell>
        </row>
        <row r="1176">
          <cell r="DE1176">
            <v>4262</v>
          </cell>
          <cell r="DF1176" t="str">
            <v>133 QUEEN ST E</v>
          </cell>
          <cell r="DG1176" t="str">
            <v>ST MARYS</v>
          </cell>
          <cell r="DH1176" t="str">
            <v>ON</v>
          </cell>
          <cell r="DI1176" t="str">
            <v>N4X1B3</v>
          </cell>
          <cell r="DK1176" t="str">
            <v>Michelle Fleury</v>
          </cell>
          <cell r="DL1176">
            <v>5192841213</v>
          </cell>
          <cell r="DM1176" t="e">
            <v>#N/A</v>
          </cell>
          <cell r="DN1176" t="e">
            <v>#N/A</v>
          </cell>
          <cell r="DR1176" t="str">
            <v>133 QUEEN ST E ST MARYS ON N4X1B3</v>
          </cell>
          <cell r="DS1176" t="str">
            <v>133QUEENSTESTMARYSONN4X1B3</v>
          </cell>
          <cell r="DT1176">
            <v>2</v>
          </cell>
          <cell r="DU1176" t="str">
            <v xml:space="preserve"> </v>
          </cell>
          <cell r="DV1176" t="str">
            <v xml:space="preserve"> </v>
          </cell>
        </row>
        <row r="1177">
          <cell r="DE1177">
            <v>4282</v>
          </cell>
          <cell r="DF1177" t="str">
            <v>367 TALBOT ST</v>
          </cell>
          <cell r="DG1177" t="str">
            <v>ST THOMAS</v>
          </cell>
          <cell r="DH1177" t="str">
            <v>ON</v>
          </cell>
          <cell r="DI1177" t="str">
            <v>N5P1B7</v>
          </cell>
          <cell r="DK1177" t="e">
            <v>#N/A</v>
          </cell>
          <cell r="DL1177" t="e">
            <v>#N/A</v>
          </cell>
          <cell r="DM1177" t="e">
            <v>#N/A</v>
          </cell>
          <cell r="DN1177" t="e">
            <v>#N/A</v>
          </cell>
          <cell r="DR1177" t="str">
            <v>367 TALBOT ST ST THOMAS ON N5P1B7</v>
          </cell>
          <cell r="DS1177" t="str">
            <v>367TALBOTSTSTTHOMASONN5P1B7</v>
          </cell>
          <cell r="DT1177">
            <v>10</v>
          </cell>
          <cell r="DU1177" t="str">
            <v xml:space="preserve"> </v>
          </cell>
          <cell r="DV1177" t="str">
            <v xml:space="preserve"> </v>
          </cell>
        </row>
        <row r="1178">
          <cell r="DE1178">
            <v>4302</v>
          </cell>
          <cell r="DF1178" t="str">
            <v>1099 TALBOT ST E</v>
          </cell>
          <cell r="DG1178" t="str">
            <v>ST THOMAS</v>
          </cell>
          <cell r="DH1178" t="str">
            <v>ON</v>
          </cell>
          <cell r="DI1178" t="str">
            <v>N5P1G4</v>
          </cell>
          <cell r="DK1178" t="str">
            <v>Cristine Fekete</v>
          </cell>
          <cell r="DL1178">
            <v>5196317795</v>
          </cell>
          <cell r="DM1178" t="str">
            <v>Sharon Herrin</v>
          </cell>
          <cell r="DN1178">
            <v>5196317160</v>
          </cell>
          <cell r="DR1178" t="str">
            <v>1099 TALBOT ST E ST THOMAS ON N5P1G4</v>
          </cell>
          <cell r="DS1178" t="str">
            <v>1099TALBOTSTESTTHOMASONN5P1G4</v>
          </cell>
          <cell r="DT1178">
            <v>29</v>
          </cell>
          <cell r="DU1178" t="str">
            <v xml:space="preserve"> </v>
          </cell>
          <cell r="DV1178" t="str">
            <v xml:space="preserve"> </v>
          </cell>
        </row>
        <row r="1179">
          <cell r="DE1179">
            <v>4312</v>
          </cell>
          <cell r="DF1179" t="str">
            <v>1349 LONDON RD</v>
          </cell>
          <cell r="DG1179" t="str">
            <v>SARNIA</v>
          </cell>
          <cell r="DH1179" t="str">
            <v>ON</v>
          </cell>
          <cell r="DI1179" t="str">
            <v>N7S1P6</v>
          </cell>
          <cell r="DK1179" t="str">
            <v>Ernesto Cocozzoli</v>
          </cell>
          <cell r="DL1179">
            <v>5195423886</v>
          </cell>
          <cell r="DM1179" t="str">
            <v>Jennifer Anderson</v>
          </cell>
          <cell r="DN1179">
            <v>5195423510</v>
          </cell>
          <cell r="DR1179" t="str">
            <v>1349 LONDON RD SARNIA ON N7S1P6</v>
          </cell>
          <cell r="DS1179" t="str">
            <v>1349LONDONRDSARNIAONN7S1P6</v>
          </cell>
          <cell r="DT1179">
            <v>19</v>
          </cell>
          <cell r="DU1179">
            <v>1</v>
          </cell>
          <cell r="DV1179" t="str">
            <v xml:space="preserve"> </v>
          </cell>
        </row>
        <row r="1180">
          <cell r="DE1180">
            <v>4330</v>
          </cell>
          <cell r="DF1180" t="str">
            <v>3361 COAST MERIDIAN RD</v>
          </cell>
          <cell r="DG1180" t="str">
            <v>Port Coquitlam</v>
          </cell>
          <cell r="DH1180" t="str">
            <v>British Columbia</v>
          </cell>
          <cell r="DI1180" t="str">
            <v>V3B3N6</v>
          </cell>
          <cell r="DK1180" t="str">
            <v>Tara Herbrik</v>
          </cell>
          <cell r="DL1180">
            <v>6049275665</v>
          </cell>
          <cell r="DM1180" t="str">
            <v>Anna Dutta</v>
          </cell>
          <cell r="DN1180">
            <v>6049275536</v>
          </cell>
          <cell r="DR1180" t="str">
            <v>3361 COAST MERIDIAN RD Port Coquitlam British Columbia V3B3N6</v>
          </cell>
          <cell r="DS1180" t="str">
            <v>3361COASTMERIDIANRDPortCoquitlamBritishColumbiaV3B3N6</v>
          </cell>
          <cell r="DT1180" t="str">
            <v xml:space="preserve"> </v>
          </cell>
          <cell r="DU1180" t="str">
            <v xml:space="preserve"> </v>
          </cell>
          <cell r="DV1180" t="str">
            <v xml:space="preserve"> </v>
          </cell>
        </row>
        <row r="1181">
          <cell r="DE1181">
            <v>4342</v>
          </cell>
          <cell r="DF1181" t="str">
            <v>1125 LAKESHORE RD</v>
          </cell>
          <cell r="DG1181" t="str">
            <v>SARNIA</v>
          </cell>
          <cell r="DH1181" t="str">
            <v>ON</v>
          </cell>
          <cell r="DI1181" t="str">
            <v>N7V2V5</v>
          </cell>
          <cell r="DK1181" t="str">
            <v>Greg Shillington</v>
          </cell>
          <cell r="DL1181">
            <v>5195427196</v>
          </cell>
          <cell r="DM1181" t="e">
            <v>#N/A</v>
          </cell>
          <cell r="DN1181" t="e">
            <v>#N/A</v>
          </cell>
          <cell r="DR1181" t="str">
            <v>1125 LAKESHORE RD SARNIA ON N7V2V5</v>
          </cell>
          <cell r="DS1181" t="str">
            <v>1125LAKESHORERDSARNIAONN7V2V5</v>
          </cell>
          <cell r="DT1181">
            <v>14</v>
          </cell>
          <cell r="DU1181" t="str">
            <v xml:space="preserve"> </v>
          </cell>
          <cell r="DV1181" t="str">
            <v xml:space="preserve"> </v>
          </cell>
        </row>
        <row r="1182">
          <cell r="DE1182">
            <v>4366</v>
          </cell>
          <cell r="DF1182" t="str">
            <v>311 DUNDAS ST S</v>
          </cell>
          <cell r="DG1182" t="str">
            <v>CAMBRIDGE</v>
          </cell>
          <cell r="DH1182" t="str">
            <v>ON</v>
          </cell>
          <cell r="DI1182" t="str">
            <v>N1T1P8</v>
          </cell>
          <cell r="DK1182" t="str">
            <v>Eduarda Lopes</v>
          </cell>
          <cell r="DL1182">
            <v>5197404089</v>
          </cell>
          <cell r="DM1182" t="str">
            <v>Nellie Coutinho</v>
          </cell>
          <cell r="DN1182">
            <v>5197404091</v>
          </cell>
          <cell r="DR1182" t="str">
            <v>311 DUNDAS ST S CAMBRIDGE ON N1T1P8</v>
          </cell>
          <cell r="DS1182" t="str">
            <v>311DUNDASSTSCAMBRIDGEONN1T1P8</v>
          </cell>
          <cell r="DT1182">
            <v>1</v>
          </cell>
          <cell r="DU1182" t="str">
            <v xml:space="preserve"> </v>
          </cell>
          <cell r="DV1182" t="str">
            <v xml:space="preserve"> </v>
          </cell>
        </row>
        <row r="1183">
          <cell r="DE1183">
            <v>4392</v>
          </cell>
          <cell r="DF1183" t="str">
            <v>312 2ND LINE W</v>
          </cell>
          <cell r="DG1183" t="str">
            <v>SAULT STE MARIE</v>
          </cell>
          <cell r="DH1183" t="str">
            <v>ON</v>
          </cell>
          <cell r="DI1183" t="str">
            <v>P6C2J5</v>
          </cell>
          <cell r="DK1183" t="str">
            <v>David King</v>
          </cell>
          <cell r="DL1183">
            <v>7052546135</v>
          </cell>
          <cell r="DM1183" t="str">
            <v>Christine Polutanovich</v>
          </cell>
          <cell r="DN1183">
            <v>7052544778</v>
          </cell>
          <cell r="DR1183" t="str">
            <v>312 2ND LINE W SAULT STE MARIE ON P6C2J5</v>
          </cell>
          <cell r="DS1183" t="str">
            <v>3122NDLINEWSAULTSTEMARIEONP6C2J5</v>
          </cell>
          <cell r="DT1183">
            <v>1</v>
          </cell>
          <cell r="DU1183" t="str">
            <v xml:space="preserve"> </v>
          </cell>
          <cell r="DV1183" t="str">
            <v xml:space="preserve"> </v>
          </cell>
        </row>
        <row r="1184">
          <cell r="DE1184">
            <v>4400</v>
          </cell>
          <cell r="DF1184" t="str">
            <v>218 Newport Dr</v>
          </cell>
          <cell r="DG1184" t="str">
            <v>Port Moody</v>
          </cell>
          <cell r="DH1184" t="str">
            <v>British Columbia</v>
          </cell>
          <cell r="DI1184" t="str">
            <v/>
          </cell>
          <cell r="DK1184" t="str">
            <v>George Bountalas</v>
          </cell>
          <cell r="DL1184">
            <v>6045525020</v>
          </cell>
          <cell r="DM1184" t="str">
            <v>Janet Phillips</v>
          </cell>
          <cell r="DN1184">
            <v>6045525013</v>
          </cell>
          <cell r="DR1184" t="str">
            <v xml:space="preserve">218 Newport Dr Port Moody British Columbia </v>
          </cell>
          <cell r="DS1184" t="str">
            <v>218NewportDrPortMoodyBritishColumbia</v>
          </cell>
          <cell r="DT1184" t="str">
            <v xml:space="preserve"> </v>
          </cell>
          <cell r="DU1184" t="str">
            <v xml:space="preserve"> </v>
          </cell>
          <cell r="DV1184" t="str">
            <v xml:space="preserve"> </v>
          </cell>
        </row>
        <row r="1185">
          <cell r="DE1185">
            <v>4461</v>
          </cell>
          <cell r="DF1185" t="str">
            <v>1100 SHERBROOKE ST W</v>
          </cell>
          <cell r="DG1185" t="str">
            <v>MONTREAL</v>
          </cell>
          <cell r="DH1185" t="str">
            <v>ON</v>
          </cell>
          <cell r="DI1185" t="str">
            <v>H3A1G7</v>
          </cell>
          <cell r="DK1185" t="str">
            <v>Louise Chrun</v>
          </cell>
          <cell r="DL1185">
            <v>5148742351</v>
          </cell>
          <cell r="DM1185" t="str">
            <v>Ali Er-Reguyeg</v>
          </cell>
          <cell r="DN1185">
            <v>5148748727</v>
          </cell>
          <cell r="DR1185" t="str">
            <v>1100 SHERBROOKE ST W MONTREAL ON H3A1G7</v>
          </cell>
          <cell r="DS1185" t="str">
            <v>1100SHERBROOKESTWMONTREALONH3A1G7</v>
          </cell>
          <cell r="DT1185" t="str">
            <v xml:space="preserve"> </v>
          </cell>
          <cell r="DU1185" t="str">
            <v xml:space="preserve"> </v>
          </cell>
          <cell r="DV1185" t="str">
            <v xml:space="preserve"> </v>
          </cell>
        </row>
        <row r="1186">
          <cell r="DE1186">
            <v>4480</v>
          </cell>
          <cell r="DF1186" t="str">
            <v>7035 BARNET STREET</v>
          </cell>
          <cell r="DG1186" t="str">
            <v>POWELL RIVER</v>
          </cell>
          <cell r="DH1186" t="str">
            <v>British Columbia</v>
          </cell>
          <cell r="DI1186" t="str">
            <v>V8A1Z9</v>
          </cell>
          <cell r="DK1186" t="str">
            <v>Kim Friedel</v>
          </cell>
          <cell r="DL1186">
            <v>6044142002</v>
          </cell>
          <cell r="DM1186" t="str">
            <v>Beverly Werner</v>
          </cell>
          <cell r="DN1186">
            <v>6044142010</v>
          </cell>
          <cell r="DR1186" t="str">
            <v>7035 BARNET STREET POWELL RIVER British Columbia V8A1Z9</v>
          </cell>
          <cell r="DS1186" t="str">
            <v>7035BARNETSTREETPOWELLRIVERBritishColumbiaV8A1Z9</v>
          </cell>
          <cell r="DT1186" t="str">
            <v xml:space="preserve"> </v>
          </cell>
          <cell r="DU1186" t="str">
            <v xml:space="preserve"> </v>
          </cell>
          <cell r="DV1186" t="str">
            <v xml:space="preserve"> </v>
          </cell>
        </row>
        <row r="1187">
          <cell r="DE1187">
            <v>4529</v>
          </cell>
          <cell r="DF1187" t="str">
            <v>9034 51ST AVE or 9042 51st?</v>
          </cell>
          <cell r="DG1187" t="str">
            <v>EDMONTON</v>
          </cell>
          <cell r="DH1187" t="str">
            <v>Alberta</v>
          </cell>
          <cell r="DI1187" t="str">
            <v>T6E5X4</v>
          </cell>
          <cell r="DK1187" t="str">
            <v>Corinne Stacey</v>
          </cell>
          <cell r="DL1187">
            <v>7804486066</v>
          </cell>
          <cell r="DM1187" t="str">
            <v>Gail Dehnke</v>
          </cell>
          <cell r="DN1187">
            <v>7804486350</v>
          </cell>
          <cell r="DR1187" t="str">
            <v>9034 51ST AVE or 9042 51st? EDMONTON Alberta T6E5X4</v>
          </cell>
          <cell r="DS1187" t="str">
            <v>903451STAVEor904251st?EDMONTONAlbertaT6E5X4</v>
          </cell>
          <cell r="DT1187" t="str">
            <v xml:space="preserve"> </v>
          </cell>
          <cell r="DU1187" t="str">
            <v xml:space="preserve"> </v>
          </cell>
          <cell r="DV1187" t="str">
            <v xml:space="preserve"> </v>
          </cell>
        </row>
        <row r="1188">
          <cell r="DE1188">
            <v>4585</v>
          </cell>
          <cell r="DF1188" t="str">
            <v>203 AYLMER RD</v>
          </cell>
          <cell r="DG1188" t="str">
            <v>GATINEAU</v>
          </cell>
          <cell r="DH1188" t="str">
            <v>ON</v>
          </cell>
          <cell r="DI1188" t="str">
            <v>J9H6H4</v>
          </cell>
          <cell r="DK1188" t="str">
            <v>Imelda Dube</v>
          </cell>
          <cell r="DL1188">
            <v>8196853504</v>
          </cell>
          <cell r="DM1188" t="str">
            <v>Frederic James Eyondi</v>
          </cell>
          <cell r="DN1188">
            <v>8196853503</v>
          </cell>
          <cell r="DR1188" t="str">
            <v>203 AYLMER RD GATINEAU ON J9H6H4</v>
          </cell>
          <cell r="DS1188" t="str">
            <v>203AYLMERRDGATINEAUONJ9H6H4</v>
          </cell>
          <cell r="DT1188" t="str">
            <v xml:space="preserve"> </v>
          </cell>
          <cell r="DU1188" t="str">
            <v xml:space="preserve"> </v>
          </cell>
          <cell r="DV1188" t="str">
            <v xml:space="preserve"> </v>
          </cell>
        </row>
        <row r="1189">
          <cell r="DE1189">
            <v>4602</v>
          </cell>
          <cell r="DF1189" t="str">
            <v>284 OAKLAND RD</v>
          </cell>
          <cell r="DG1189" t="str">
            <v>SCOTLAND</v>
          </cell>
          <cell r="DH1189" t="str">
            <v>ON</v>
          </cell>
          <cell r="DI1189" t="str">
            <v>N0E1R0</v>
          </cell>
          <cell r="DK1189" t="e">
            <v>#N/A</v>
          </cell>
          <cell r="DL1189" t="e">
            <v>#N/A</v>
          </cell>
          <cell r="DM1189" t="e">
            <v>#N/A</v>
          </cell>
          <cell r="DN1189" t="e">
            <v>#N/A</v>
          </cell>
          <cell r="DR1189" t="str">
            <v>284 OAKLAND RD SCOTLAND ON N0E1R0</v>
          </cell>
          <cell r="DS1189" t="str">
            <v>284OAKLANDRDSCOTLANDONN0E1R0</v>
          </cell>
          <cell r="DT1189">
            <v>3</v>
          </cell>
          <cell r="DU1189" t="str">
            <v xml:space="preserve"> </v>
          </cell>
          <cell r="DV1189" t="str">
            <v xml:space="preserve"> </v>
          </cell>
        </row>
        <row r="1190">
          <cell r="DE1190">
            <v>4620</v>
          </cell>
          <cell r="DF1190" t="str">
            <v>13647 St Albert Trail N.W.</v>
          </cell>
          <cell r="DG1190" t="str">
            <v>Edmonton</v>
          </cell>
          <cell r="DH1190" t="str">
            <v>Alberta</v>
          </cell>
          <cell r="DI1190" t="str">
            <v>T5L5E7</v>
          </cell>
          <cell r="DK1190" t="str">
            <v>Abbas Ahmed</v>
          </cell>
          <cell r="DL1190">
            <v>7804097665</v>
          </cell>
          <cell r="DM1190" t="str">
            <v>Faye Vandenhouten</v>
          </cell>
          <cell r="DN1190">
            <v>7804603137</v>
          </cell>
          <cell r="DR1190" t="str">
            <v>13647 St Albert Trail N.W. Edmonton Alberta T5L5E7</v>
          </cell>
          <cell r="DS1190" t="str">
            <v>13647StAlbertTrailN.W.EdmontonAlbertaT5L5E7</v>
          </cell>
          <cell r="DT1190" t="str">
            <v xml:space="preserve"> </v>
          </cell>
          <cell r="DU1190" t="str">
            <v xml:space="preserve"> </v>
          </cell>
          <cell r="DV1190" t="str">
            <v xml:space="preserve"> </v>
          </cell>
        </row>
        <row r="1191">
          <cell r="DE1191">
            <v>4627</v>
          </cell>
          <cell r="DF1191" t="str">
            <v>125 Goulet St</v>
          </cell>
          <cell r="DG1191" t="str">
            <v>Winnipeg</v>
          </cell>
          <cell r="DH1191" t="str">
            <v>Manitoba</v>
          </cell>
          <cell r="DI1191" t="str">
            <v/>
          </cell>
          <cell r="DK1191" t="str">
            <v>Lise Tarasenco</v>
          </cell>
          <cell r="DL1191">
            <v>2049885917</v>
          </cell>
          <cell r="DM1191" t="str">
            <v>Cielo Chan</v>
          </cell>
          <cell r="DN1191">
            <v>2049885884</v>
          </cell>
          <cell r="DR1191" t="str">
            <v xml:space="preserve">125 Goulet St Winnipeg Manitoba </v>
          </cell>
          <cell r="DS1191" t="str">
            <v>125GouletStWinnipegManitoba</v>
          </cell>
          <cell r="DT1191" t="str">
            <v xml:space="preserve"> </v>
          </cell>
          <cell r="DU1191" t="str">
            <v xml:space="preserve"> </v>
          </cell>
          <cell r="DV1191" t="str">
            <v xml:space="preserve"> </v>
          </cell>
        </row>
        <row r="1192">
          <cell r="DE1192">
            <v>4629</v>
          </cell>
          <cell r="DF1192" t="str">
            <v>9499 137TH AVE - UNIT 1032</v>
          </cell>
          <cell r="DG1192" t="str">
            <v>Edmonton</v>
          </cell>
          <cell r="DH1192" t="str">
            <v>Alberta</v>
          </cell>
          <cell r="DI1192" t="str">
            <v>T5E5R8</v>
          </cell>
          <cell r="DK1192" t="str">
            <v>Leslie Natyshen</v>
          </cell>
          <cell r="DL1192">
            <v>7804486307</v>
          </cell>
          <cell r="DM1192" t="str">
            <v>Adriana Mausolf</v>
          </cell>
          <cell r="DN1192">
            <v>7804486191</v>
          </cell>
          <cell r="DR1192" t="str">
            <v>9499 137TH AVE - UNIT 1032 Edmonton Alberta T5E5R8</v>
          </cell>
          <cell r="DS1192" t="str">
            <v>9499137THAVE-UNIT1032EdmontonAlbertaT5E5R8</v>
          </cell>
          <cell r="DT1192" t="str">
            <v xml:space="preserve"> </v>
          </cell>
          <cell r="DU1192" t="str">
            <v xml:space="preserve"> </v>
          </cell>
          <cell r="DV1192" t="str">
            <v xml:space="preserve"> </v>
          </cell>
        </row>
        <row r="1193">
          <cell r="DE1193">
            <v>4642</v>
          </cell>
          <cell r="DF1193" t="str">
            <v>123 OWEN SOUND ST</v>
          </cell>
          <cell r="DG1193" t="str">
            <v>SHELBURNE</v>
          </cell>
          <cell r="DH1193" t="str">
            <v>ON</v>
          </cell>
          <cell r="DI1193" t="str">
            <v>L0N1S0</v>
          </cell>
          <cell r="DK1193" t="str">
            <v>Josie Green</v>
          </cell>
          <cell r="DL1193">
            <v>5199252885</v>
          </cell>
          <cell r="DM1193" t="str">
            <v>Andrea Whitten</v>
          </cell>
          <cell r="DN1193">
            <v>5199252843</v>
          </cell>
          <cell r="DR1193" t="str">
            <v>123 OWEN SOUND ST SHELBURNE ON L0N1S0</v>
          </cell>
          <cell r="DS1193" t="str">
            <v>123OWENSOUNDSTSHELBURNEONL0N1S0</v>
          </cell>
          <cell r="DT1193">
            <v>2</v>
          </cell>
          <cell r="DU1193">
            <v>1</v>
          </cell>
          <cell r="DV1193">
            <v>1</v>
          </cell>
        </row>
        <row r="1194">
          <cell r="DE1194">
            <v>4670</v>
          </cell>
          <cell r="DF1194" t="str">
            <v>133 WEST 2ND AVE</v>
          </cell>
          <cell r="DG1194" t="str">
            <v>QUALICUM BEACH</v>
          </cell>
          <cell r="DH1194" t="str">
            <v>British Columbia</v>
          </cell>
          <cell r="DI1194" t="str">
            <v>V9K1T1</v>
          </cell>
          <cell r="DK1194" t="e">
            <v>#N/A</v>
          </cell>
          <cell r="DL1194" t="e">
            <v>#N/A</v>
          </cell>
          <cell r="DM1194" t="str">
            <v>Kaajal Manhas</v>
          </cell>
          <cell r="DN1194">
            <v>2507524016</v>
          </cell>
          <cell r="DR1194" t="str">
            <v>133 WEST 2ND AVE QUALICUM BEACH British Columbia V9K1T1</v>
          </cell>
          <cell r="DS1194" t="str">
            <v>133WEST2NDAVEQUALICUMBEACHBritishColumbiaV9K1T1</v>
          </cell>
          <cell r="DT1194" t="str">
            <v xml:space="preserve"> </v>
          </cell>
          <cell r="DU1194" t="str">
            <v xml:space="preserve"> </v>
          </cell>
          <cell r="DV1194" t="str">
            <v xml:space="preserve"> </v>
          </cell>
        </row>
        <row r="1195">
          <cell r="DE1195">
            <v>4682</v>
          </cell>
          <cell r="DF1195" t="str">
            <v>3405 HARVESTER RD SUITE #201</v>
          </cell>
          <cell r="DG1195" t="str">
            <v>BURLINGTON</v>
          </cell>
          <cell r="DH1195" t="str">
            <v>ON</v>
          </cell>
          <cell r="DI1195" t="str">
            <v>L7N3N1</v>
          </cell>
          <cell r="DK1195" t="e">
            <v>#N/A</v>
          </cell>
          <cell r="DL1195" t="e">
            <v>#N/A</v>
          </cell>
          <cell r="DM1195" t="e">
            <v>#N/A</v>
          </cell>
          <cell r="DN1195" t="e">
            <v>#N/A</v>
          </cell>
          <cell r="DR1195" t="str">
            <v>3405 HARVESTER RD SUITE #201 BURLINGTON ON L7N3N1</v>
          </cell>
          <cell r="DS1195" t="str">
            <v>3405HARVESTERRDSUITE#201BURLINGTONONL7N3N1</v>
          </cell>
          <cell r="DT1195" t="str">
            <v xml:space="preserve"> </v>
          </cell>
          <cell r="DU1195" t="str">
            <v xml:space="preserve"> </v>
          </cell>
          <cell r="DV1195" t="str">
            <v xml:space="preserve"> </v>
          </cell>
        </row>
        <row r="1196">
          <cell r="DE1196">
            <v>4687</v>
          </cell>
          <cell r="DF1196" t="str">
            <v>1532 REGENT AVE W</v>
          </cell>
          <cell r="DG1196" t="str">
            <v>WINNIPEG</v>
          </cell>
          <cell r="DH1196" t="str">
            <v>Manitoba</v>
          </cell>
          <cell r="DI1196" t="str">
            <v>R2C3B4</v>
          </cell>
          <cell r="DK1196" t="str">
            <v>Shirley Cherrey</v>
          </cell>
          <cell r="DL1196">
            <v>2049885783</v>
          </cell>
          <cell r="DM1196" t="str">
            <v>Jennifer Wilson</v>
          </cell>
          <cell r="DN1196">
            <v>2049885779</v>
          </cell>
          <cell r="DR1196" t="str">
            <v>1532 REGENT AVE W WINNIPEG Manitoba R2C3B4</v>
          </cell>
          <cell r="DS1196" t="str">
            <v>1532REGENTAVEWWINNIPEGManitobaR2C3B4</v>
          </cell>
          <cell r="DT1196" t="str">
            <v xml:space="preserve"> </v>
          </cell>
          <cell r="DU1196" t="str">
            <v xml:space="preserve"> </v>
          </cell>
          <cell r="DV1196" t="str">
            <v xml:space="preserve"> </v>
          </cell>
        </row>
        <row r="1197">
          <cell r="DE1197">
            <v>4701</v>
          </cell>
          <cell r="DF1197" t="str">
            <v>5185 QUEEN MARY RD</v>
          </cell>
          <cell r="DG1197" t="str">
            <v>MONTREAL</v>
          </cell>
          <cell r="DH1197" t="str">
            <v>ON</v>
          </cell>
          <cell r="DI1197" t="str">
            <v>H3W1Y1</v>
          </cell>
          <cell r="DK1197" t="str">
            <v>Roula Marinos</v>
          </cell>
          <cell r="DL1197">
            <v>5148746699</v>
          </cell>
          <cell r="DM1197" t="str">
            <v>Giuseppina Longobardi</v>
          </cell>
          <cell r="DN1197">
            <v>5148743375</v>
          </cell>
          <cell r="DR1197" t="str">
            <v>5185 QUEEN MARY RD MONTREAL ON H3W1Y1</v>
          </cell>
          <cell r="DS1197" t="str">
            <v>5185QUEENMARYRDMONTREALONH3W1Y1</v>
          </cell>
          <cell r="DT1197" t="str">
            <v xml:space="preserve"> </v>
          </cell>
          <cell r="DU1197" t="str">
            <v xml:space="preserve"> </v>
          </cell>
          <cell r="DV1197" t="str">
            <v xml:space="preserve"> </v>
          </cell>
        </row>
        <row r="1198">
          <cell r="DE1198">
            <v>4702</v>
          </cell>
          <cell r="DF1198" t="str">
            <v>31 BECKWITH ST N</v>
          </cell>
          <cell r="DG1198" t="str">
            <v>SMITHS FALLS</v>
          </cell>
          <cell r="DH1198" t="str">
            <v>ON</v>
          </cell>
          <cell r="DI1198" t="str">
            <v>K7A2B2</v>
          </cell>
          <cell r="DK1198" t="str">
            <v>Dave Lawrence</v>
          </cell>
          <cell r="DL1198">
            <v>6132837364</v>
          </cell>
          <cell r="DM1198" t="str">
            <v>Barbara Low</v>
          </cell>
          <cell r="DN1198">
            <v>6132837229</v>
          </cell>
          <cell r="DR1198" t="str">
            <v>31 BECKWITH ST N SMITHS FALLS ON K7A2B2</v>
          </cell>
          <cell r="DS1198" t="str">
            <v>31BECKWITHSTNSMITHSFALLSONK7A2B2</v>
          </cell>
          <cell r="DT1198" t="str">
            <v xml:space="preserve"> </v>
          </cell>
          <cell r="DU1198" t="str">
            <v xml:space="preserve"> </v>
          </cell>
          <cell r="DV1198" t="str">
            <v xml:space="preserve"> </v>
          </cell>
        </row>
        <row r="1199">
          <cell r="DE1199">
            <v>4722</v>
          </cell>
          <cell r="DF1199" t="str">
            <v>185 GRIFFIN ST N</v>
          </cell>
          <cell r="DG1199" t="str">
            <v>SMITHVILLE</v>
          </cell>
          <cell r="DH1199" t="str">
            <v>ON</v>
          </cell>
          <cell r="DI1199" t="str">
            <v>L0R2A0</v>
          </cell>
          <cell r="DK1199" t="str">
            <v>David Stapleton</v>
          </cell>
          <cell r="DL1199">
            <v>9059572112</v>
          </cell>
          <cell r="DM1199" t="e">
            <v>#N/A</v>
          </cell>
          <cell r="DN1199" t="e">
            <v>#N/A</v>
          </cell>
          <cell r="DR1199" t="str">
            <v>185 GRIFFIN ST N SMITHVILLE ON L0R2A0</v>
          </cell>
          <cell r="DS1199" t="str">
            <v>185GRIFFINSTNSMITHVILLEONL0R2A0</v>
          </cell>
          <cell r="DT1199">
            <v>2</v>
          </cell>
          <cell r="DU1199" t="str">
            <v xml:space="preserve"> </v>
          </cell>
          <cell r="DV1199" t="str">
            <v xml:space="preserve"> </v>
          </cell>
        </row>
        <row r="1200">
          <cell r="DE1200">
            <v>4760</v>
          </cell>
          <cell r="DF1200" t="str">
            <v>123 MACKENZIE AVE</v>
          </cell>
          <cell r="DG1200" t="str">
            <v>REVELSTOKE</v>
          </cell>
          <cell r="DH1200" t="str">
            <v>British Columbia</v>
          </cell>
          <cell r="DI1200" t="str">
            <v>V0E2S0</v>
          </cell>
          <cell r="DK1200" t="e">
            <v>#N/A</v>
          </cell>
          <cell r="DL1200" t="e">
            <v>#N/A</v>
          </cell>
          <cell r="DM1200" t="e">
            <v>#N/A</v>
          </cell>
          <cell r="DN1200" t="e">
            <v>#N/A</v>
          </cell>
          <cell r="DR1200" t="str">
            <v>123 MACKENZIE AVE REVELSTOKE British Columbia V0E2S0</v>
          </cell>
          <cell r="DS1200" t="str">
            <v>123MACKENZIEAVEREVELSTOKEBritishColumbiaV0E2S0</v>
          </cell>
          <cell r="DT1200" t="str">
            <v xml:space="preserve"> </v>
          </cell>
          <cell r="DU1200" t="str">
            <v xml:space="preserve"> </v>
          </cell>
          <cell r="DV1200" t="str">
            <v xml:space="preserve"> </v>
          </cell>
        </row>
        <row r="1201">
          <cell r="DE1201">
            <v>4812</v>
          </cell>
          <cell r="DF1201" t="str">
            <v>237 MAIN ST</v>
          </cell>
          <cell r="DG1201" t="str">
            <v>STAYNER</v>
          </cell>
          <cell r="DH1201" t="str">
            <v>ON</v>
          </cell>
          <cell r="DI1201" t="str">
            <v>L0M1S0</v>
          </cell>
          <cell r="DK1201" t="e">
            <v>#N/A</v>
          </cell>
          <cell r="DL1201" t="e">
            <v>#N/A</v>
          </cell>
          <cell r="DM1201" t="e">
            <v>#N/A</v>
          </cell>
          <cell r="DN1201" t="e">
            <v>#N/A</v>
          </cell>
          <cell r="DR1201" t="str">
            <v>237 MAIN ST STAYNER ON L0M1S0</v>
          </cell>
          <cell r="DS1201" t="str">
            <v>237MAINSTSTAYNERONL0M1S0</v>
          </cell>
          <cell r="DT1201" t="str">
            <v xml:space="preserve"> </v>
          </cell>
          <cell r="DU1201" t="str">
            <v xml:space="preserve"> </v>
          </cell>
          <cell r="DV1201" t="str">
            <v xml:space="preserve"> </v>
          </cell>
        </row>
        <row r="1202">
          <cell r="DE1202">
            <v>4817</v>
          </cell>
          <cell r="DF1202" t="str">
            <v>1863 Portage Ave</v>
          </cell>
          <cell r="DG1202" t="str">
            <v>Winnipeg</v>
          </cell>
          <cell r="DH1202" t="str">
            <v>Manitoba</v>
          </cell>
          <cell r="DI1202" t="str">
            <v/>
          </cell>
          <cell r="DK1202" t="str">
            <v>Marcel Tetrault</v>
          </cell>
          <cell r="DL1202">
            <v>2049885971</v>
          </cell>
          <cell r="DM1202" t="str">
            <v>Marites Aiello</v>
          </cell>
          <cell r="DN1202">
            <v>2049885964</v>
          </cell>
          <cell r="DR1202" t="str">
            <v xml:space="preserve">1863 Portage Ave Winnipeg Manitoba </v>
          </cell>
          <cell r="DS1202" t="str">
            <v>1863PortageAveWinnipegManitoba</v>
          </cell>
          <cell r="DT1202" t="str">
            <v xml:space="preserve"> </v>
          </cell>
          <cell r="DU1202" t="str">
            <v xml:space="preserve"> </v>
          </cell>
          <cell r="DV1202" t="str">
            <v xml:space="preserve"> </v>
          </cell>
        </row>
        <row r="1203">
          <cell r="DE1203">
            <v>4862</v>
          </cell>
          <cell r="DF1203" t="str">
            <v>42 KING ST E</v>
          </cell>
          <cell r="DG1203" t="str">
            <v>STONEY CREEK</v>
          </cell>
          <cell r="DH1203" t="str">
            <v>ON</v>
          </cell>
          <cell r="DI1203" t="str">
            <v>L8G1K1</v>
          </cell>
          <cell r="DK1203" t="e">
            <v>#N/A</v>
          </cell>
          <cell r="DL1203" t="e">
            <v>#N/A</v>
          </cell>
          <cell r="DM1203" t="e">
            <v>#N/A</v>
          </cell>
          <cell r="DN1203" t="e">
            <v>#N/A</v>
          </cell>
          <cell r="DR1203" t="str">
            <v>42 KING ST E STONEY CREEK ON L8G1K1</v>
          </cell>
          <cell r="DS1203" t="str">
            <v>42KINGSTESTONEYCREEKONL8G1K1</v>
          </cell>
          <cell r="DT1203">
            <v>13</v>
          </cell>
          <cell r="DU1203" t="str">
            <v xml:space="preserve"> </v>
          </cell>
          <cell r="DV1203" t="str">
            <v xml:space="preserve"> </v>
          </cell>
        </row>
        <row r="1204">
          <cell r="DE1204">
            <v>4882</v>
          </cell>
          <cell r="DF1204" t="str">
            <v>917 QUEENSTON RD</v>
          </cell>
          <cell r="DG1204" t="str">
            <v>STONEY CREEK</v>
          </cell>
          <cell r="DH1204" t="str">
            <v>ON</v>
          </cell>
          <cell r="DI1204" t="str">
            <v>L8G1B8</v>
          </cell>
          <cell r="DK1204" t="e">
            <v>#N/A</v>
          </cell>
          <cell r="DL1204" t="e">
            <v>#N/A</v>
          </cell>
          <cell r="DM1204" t="str">
            <v>Caleigh Durnford</v>
          </cell>
          <cell r="DN1204">
            <v>9056646926</v>
          </cell>
          <cell r="DR1204" t="str">
            <v>917 QUEENSTON RD STONEY CREEK ON L8G1B8</v>
          </cell>
          <cell r="DS1204" t="str">
            <v>917QUEENSTONRDSTONEYCREEKONL8G1B8</v>
          </cell>
          <cell r="DT1204">
            <v>41</v>
          </cell>
          <cell r="DU1204" t="str">
            <v xml:space="preserve"> </v>
          </cell>
          <cell r="DV1204" t="str">
            <v xml:space="preserve"> </v>
          </cell>
        </row>
        <row r="1205">
          <cell r="DE1205">
            <v>4902</v>
          </cell>
          <cell r="DF1205" t="str">
            <v>33 DOWNIE ST</v>
          </cell>
          <cell r="DG1205" t="str">
            <v>STRATFORD</v>
          </cell>
          <cell r="DH1205" t="str">
            <v>ON</v>
          </cell>
          <cell r="DI1205" t="str">
            <v>N5A1W6</v>
          </cell>
          <cell r="DK1205" t="e">
            <v>#N/A</v>
          </cell>
          <cell r="DL1205" t="e">
            <v>#N/A</v>
          </cell>
          <cell r="DM1205" t="str">
            <v>Stacey Dotzert</v>
          </cell>
          <cell r="DN1205">
            <v>5192716546</v>
          </cell>
          <cell r="DR1205" t="str">
            <v>33 DOWNIE ST STRATFORD ON N5A1W6</v>
          </cell>
          <cell r="DS1205" t="str">
            <v>33DOWNIESTSTRATFORDONN5A1W6</v>
          </cell>
          <cell r="DT1205">
            <v>24</v>
          </cell>
          <cell r="DU1205" t="str">
            <v xml:space="preserve"> </v>
          </cell>
          <cell r="DV1205" t="str">
            <v xml:space="preserve"> </v>
          </cell>
        </row>
        <row r="1206">
          <cell r="DE1206">
            <v>4910</v>
          </cell>
          <cell r="DF1206" t="str">
            <v>2600 COUNTY RD 43</v>
          </cell>
          <cell r="DG1206" t="str">
            <v>KEMPTVILLE</v>
          </cell>
          <cell r="DH1206" t="str">
            <v>ON</v>
          </cell>
          <cell r="DI1206" t="str">
            <v>K0G1J0</v>
          </cell>
          <cell r="DK1206" t="str">
            <v>James Sliter</v>
          </cell>
          <cell r="DL1206">
            <v>6132583979</v>
          </cell>
          <cell r="DM1206" t="str">
            <v>Rachelle Brisebois</v>
          </cell>
          <cell r="DN1206">
            <v>6132587601</v>
          </cell>
          <cell r="DR1206" t="str">
            <v>2600 COUNTY RD 43 KEMPTVILLE ON K0G1J0</v>
          </cell>
          <cell r="DS1206" t="str">
            <v>2600COUNTYRD43KEMPTVILLEONK0G1J0</v>
          </cell>
          <cell r="DT1206" t="str">
            <v xml:space="preserve"> </v>
          </cell>
          <cell r="DU1206" t="str">
            <v xml:space="preserve"> </v>
          </cell>
          <cell r="DV1206" t="str">
            <v xml:space="preserve"> </v>
          </cell>
        </row>
        <row r="1207">
          <cell r="DE1207">
            <v>4912</v>
          </cell>
          <cell r="DF1207" t="str">
            <v>966 ONTARIO ST</v>
          </cell>
          <cell r="DG1207" t="str">
            <v>STRATFORD</v>
          </cell>
          <cell r="DH1207" t="str">
            <v>ON</v>
          </cell>
          <cell r="DI1207" t="str">
            <v>N5A3K1</v>
          </cell>
          <cell r="DK1207" t="e">
            <v>#N/A</v>
          </cell>
          <cell r="DL1207" t="e">
            <v>#N/A</v>
          </cell>
          <cell r="DM1207" t="e">
            <v>#N/A</v>
          </cell>
          <cell r="DN1207" t="e">
            <v>#N/A</v>
          </cell>
          <cell r="DR1207" t="str">
            <v>966 ONTARIO ST STRATFORD ON N5A3K1</v>
          </cell>
          <cell r="DS1207" t="str">
            <v>966ONTARIOSTSTRATFORDONN5A3K1</v>
          </cell>
          <cell r="DT1207">
            <v>18</v>
          </cell>
          <cell r="DU1207" t="str">
            <v xml:space="preserve"> </v>
          </cell>
          <cell r="DV1207" t="str">
            <v xml:space="preserve"> </v>
          </cell>
        </row>
        <row r="1208">
          <cell r="DE1208">
            <v>4922</v>
          </cell>
          <cell r="DF1208" t="str">
            <v>38 FRONT ST W</v>
          </cell>
          <cell r="DG1208" t="str">
            <v>STRATHROY</v>
          </cell>
          <cell r="DH1208" t="str">
            <v>ON</v>
          </cell>
          <cell r="DI1208" t="str">
            <v>N7G1X4</v>
          </cell>
          <cell r="DK1208" t="str">
            <v>Justin Pasichnyk</v>
          </cell>
          <cell r="DL1208">
            <v>5192451577</v>
          </cell>
          <cell r="DM1208" t="str">
            <v>Priya Singh</v>
          </cell>
          <cell r="DN1208">
            <v>5192451160</v>
          </cell>
          <cell r="DR1208" t="str">
            <v>38 FRONT ST W STRATHROY ON N7G1X4</v>
          </cell>
          <cell r="DS1208" t="str">
            <v>38FRONTSTWSTRATHROYONN7G1X4</v>
          </cell>
          <cell r="DT1208">
            <v>17</v>
          </cell>
          <cell r="DU1208" t="str">
            <v xml:space="preserve"> </v>
          </cell>
          <cell r="DV1208" t="str">
            <v xml:space="preserve"> </v>
          </cell>
        </row>
        <row r="1209">
          <cell r="DE1209">
            <v>4942</v>
          </cell>
          <cell r="DF1209" t="str">
            <v>189 QUEEN ST S</v>
          </cell>
          <cell r="DG1209" t="str">
            <v>MISSISSAUGA</v>
          </cell>
          <cell r="DH1209" t="str">
            <v>ON</v>
          </cell>
          <cell r="DI1209" t="str">
            <v>L5M1L4</v>
          </cell>
          <cell r="DK1209" t="e">
            <v>#N/A</v>
          </cell>
          <cell r="DL1209" t="e">
            <v>#N/A</v>
          </cell>
          <cell r="DM1209" t="str">
            <v>Andrew Pharaoh</v>
          </cell>
          <cell r="DN1209">
            <v>9055423680</v>
          </cell>
          <cell r="DR1209" t="str">
            <v>189 QUEEN ST S MISSISSAUGA ON L5M1L4</v>
          </cell>
          <cell r="DS1209" t="str">
            <v>189QUEENSTSMISSISSAUGAONL5M1L4</v>
          </cell>
          <cell r="DT1209">
            <v>26</v>
          </cell>
          <cell r="DU1209" t="str">
            <v xml:space="preserve"> </v>
          </cell>
          <cell r="DV1209" t="str">
            <v xml:space="preserve"> </v>
          </cell>
        </row>
        <row r="1210">
          <cell r="DE1210">
            <v>4960</v>
          </cell>
          <cell r="DF1210" t="str">
            <v>11600 CAMBIE RD</v>
          </cell>
          <cell r="DG1210" t="str">
            <v>RICHMOND</v>
          </cell>
          <cell r="DH1210" t="str">
            <v>British Columbia</v>
          </cell>
          <cell r="DI1210" t="str">
            <v>V6X1L5</v>
          </cell>
          <cell r="DK1210" t="str">
            <v>Christine Girodat</v>
          </cell>
          <cell r="DL1210">
            <v>6046655869</v>
          </cell>
          <cell r="DM1210" t="e">
            <v>#N/A</v>
          </cell>
          <cell r="DN1210" t="e">
            <v>#N/A</v>
          </cell>
          <cell r="DR1210" t="str">
            <v>11600 CAMBIE RD RICHMOND British Columbia V6X1L5</v>
          </cell>
          <cell r="DS1210" t="str">
            <v>11600CAMBIERDRICHMONDBritishColumbiaV6X1L5</v>
          </cell>
          <cell r="DT1210" t="str">
            <v xml:space="preserve"> </v>
          </cell>
          <cell r="DU1210" t="str">
            <v xml:space="preserve"> </v>
          </cell>
          <cell r="DV1210" t="str">
            <v xml:space="preserve"> </v>
          </cell>
        </row>
        <row r="1211">
          <cell r="DE1211">
            <v>4962</v>
          </cell>
          <cell r="DF1211" t="str">
            <v>170 KING ST</v>
          </cell>
          <cell r="DG1211" t="str">
            <v>STURGEON FALLS</v>
          </cell>
          <cell r="DH1211" t="str">
            <v>ON</v>
          </cell>
          <cell r="DI1211" t="str">
            <v>P0H2G0</v>
          </cell>
          <cell r="DK1211" t="str">
            <v>Michelle Brouillard</v>
          </cell>
          <cell r="DL1211">
            <v>7057531499</v>
          </cell>
          <cell r="DM1211" t="e">
            <v>#N/A</v>
          </cell>
          <cell r="DN1211" t="e">
            <v>#N/A</v>
          </cell>
          <cell r="DR1211" t="str">
            <v>170 KING ST STURGEON FALLS ON P0H2G0</v>
          </cell>
          <cell r="DS1211" t="str">
            <v>170KINGSTSTURGEONFALLSONP0H2G0</v>
          </cell>
          <cell r="DT1211" t="str">
            <v xml:space="preserve"> </v>
          </cell>
          <cell r="DU1211" t="str">
            <v xml:space="preserve"> </v>
          </cell>
          <cell r="DV1211" t="str">
            <v xml:space="preserve"> </v>
          </cell>
        </row>
        <row r="1212">
          <cell r="DE1212">
            <v>4992</v>
          </cell>
          <cell r="DF1212" t="str">
            <v>1720 Lasalle Blvd</v>
          </cell>
          <cell r="DG1212" t="str">
            <v>Sudbury</v>
          </cell>
          <cell r="DH1212" t="str">
            <v>ON</v>
          </cell>
          <cell r="DI1212" t="str">
            <v/>
          </cell>
          <cell r="DK1212" t="str">
            <v>Karen Towers</v>
          </cell>
          <cell r="DL1212">
            <v>7055667177</v>
          </cell>
          <cell r="DM1212" t="str">
            <v>Christy Luopa</v>
          </cell>
          <cell r="DN1212">
            <v>7055667199</v>
          </cell>
          <cell r="DR1212" t="str">
            <v xml:space="preserve">1720 Lasalle Blvd Sudbury ON </v>
          </cell>
          <cell r="DS1212" t="str">
            <v>1720LasalleBlvdSudburyON</v>
          </cell>
          <cell r="DT1212" t="str">
            <v xml:space="preserve"> </v>
          </cell>
          <cell r="DU1212" t="str">
            <v xml:space="preserve"> </v>
          </cell>
          <cell r="DV1212" t="str">
            <v xml:space="preserve"> </v>
          </cell>
        </row>
        <row r="1213">
          <cell r="DE1213">
            <v>5010</v>
          </cell>
          <cell r="DF1213" t="str">
            <v>5760 TEREDO ST</v>
          </cell>
          <cell r="DG1213" t="str">
            <v>SECHELT</v>
          </cell>
          <cell r="DH1213" t="str">
            <v>British Columbia</v>
          </cell>
          <cell r="DI1213" t="str">
            <v>V0N3A0</v>
          </cell>
          <cell r="DK1213" t="str">
            <v>Jennifer Lyon</v>
          </cell>
          <cell r="DL1213">
            <v>6047405103</v>
          </cell>
          <cell r="DM1213" t="str">
            <v>Marg Green</v>
          </cell>
          <cell r="DN1213">
            <v>6047405112</v>
          </cell>
          <cell r="DR1213" t="str">
            <v>5760 TEREDO ST SECHELT British Columbia V0N3A0</v>
          </cell>
          <cell r="DS1213" t="str">
            <v>5760TEREDOSTSECHELTBritishColumbiaV0N3A0</v>
          </cell>
          <cell r="DT1213" t="str">
            <v xml:space="preserve"> </v>
          </cell>
          <cell r="DU1213" t="str">
            <v xml:space="preserve"> </v>
          </cell>
          <cell r="DV1213" t="str">
            <v xml:space="preserve"> </v>
          </cell>
        </row>
        <row r="1214">
          <cell r="DE1214">
            <v>5040</v>
          </cell>
          <cell r="DF1214" t="str">
            <v>1106 MAIN ST</v>
          </cell>
          <cell r="DG1214" t="str">
            <v>SMITHERS</v>
          </cell>
          <cell r="DH1214" t="str">
            <v>British Columbia</v>
          </cell>
          <cell r="DI1214" t="str">
            <v>V0J2N0</v>
          </cell>
          <cell r="DK1214" t="e">
            <v>#N/A</v>
          </cell>
          <cell r="DL1214" t="e">
            <v>#N/A</v>
          </cell>
          <cell r="DM1214" t="str">
            <v>Susan Roe</v>
          </cell>
          <cell r="DN1214">
            <v>2508774119</v>
          </cell>
          <cell r="DR1214" t="str">
            <v>1106 MAIN ST SMITHERS British Columbia V0J2N0</v>
          </cell>
          <cell r="DS1214" t="str">
            <v>1106MAINSTSMITHERSBritishColumbiaV0J2N0</v>
          </cell>
          <cell r="DT1214" t="str">
            <v xml:space="preserve"> </v>
          </cell>
          <cell r="DU1214" t="str">
            <v xml:space="preserve"> </v>
          </cell>
          <cell r="DV1214" t="str">
            <v xml:space="preserve"> </v>
          </cell>
        </row>
        <row r="1215">
          <cell r="DE1215">
            <v>5052</v>
          </cell>
          <cell r="DF1215" t="str">
            <v>1879 REGENT ST S</v>
          </cell>
          <cell r="DG1215" t="str">
            <v>SUDBURY</v>
          </cell>
          <cell r="DH1215" t="str">
            <v>ON</v>
          </cell>
          <cell r="DI1215" t="str">
            <v>P3E3Z7</v>
          </cell>
          <cell r="DK1215" t="str">
            <v>Peter Kosiw</v>
          </cell>
          <cell r="DL1215">
            <v>7055225454</v>
          </cell>
          <cell r="DM1215" t="str">
            <v>Nancy Jylha</v>
          </cell>
          <cell r="DN1215">
            <v>7055225595</v>
          </cell>
          <cell r="DR1215" t="str">
            <v>1879 REGENT ST S SUDBURY ON P3E3Z7</v>
          </cell>
          <cell r="DS1215" t="str">
            <v>1879REGENTSTSSUDBURYONP3E3Z7</v>
          </cell>
          <cell r="DT1215">
            <v>25</v>
          </cell>
          <cell r="DU1215" t="str">
            <v xml:space="preserve"> </v>
          </cell>
          <cell r="DV1215" t="str">
            <v xml:space="preserve"> </v>
          </cell>
        </row>
        <row r="1216">
          <cell r="DE1216">
            <v>5072</v>
          </cell>
          <cell r="DF1216" t="str">
            <v>8165 YONGE ST</v>
          </cell>
          <cell r="DG1216" t="str">
            <v>THORNHILL</v>
          </cell>
          <cell r="DH1216" t="str">
            <v>ON</v>
          </cell>
          <cell r="DI1216" t="str">
            <v>L3T2C6</v>
          </cell>
          <cell r="DK1216" t="str">
            <v>Semela Setetidis</v>
          </cell>
          <cell r="DL1216">
            <v>4164655291</v>
          </cell>
          <cell r="DM1216" t="str">
            <v>Cameron Lund</v>
          </cell>
          <cell r="DN1216">
            <v>9058811947</v>
          </cell>
          <cell r="DR1216" t="str">
            <v>8165 YONGE ST THORNHILL ON L3T2C6</v>
          </cell>
          <cell r="DS1216" t="str">
            <v>8165YONGESTTHORNHILLONL3T2C6</v>
          </cell>
          <cell r="DT1216">
            <v>24</v>
          </cell>
          <cell r="DU1216" t="str">
            <v xml:space="preserve"> </v>
          </cell>
          <cell r="DV1216" t="str">
            <v xml:space="preserve"> </v>
          </cell>
        </row>
        <row r="1217">
          <cell r="DE1217">
            <v>5102</v>
          </cell>
          <cell r="DF1217" t="str">
            <v>121 BROADWAY ST</v>
          </cell>
          <cell r="DG1217" t="str">
            <v>TILLSONBURG</v>
          </cell>
          <cell r="DH1217" t="str">
            <v>ON</v>
          </cell>
          <cell r="DI1217" t="str">
            <v>N4G3P7</v>
          </cell>
          <cell r="DK1217" t="str">
            <v>Tina Tamasi</v>
          </cell>
          <cell r="DL1217">
            <v>5198427359</v>
          </cell>
          <cell r="DM1217" t="str">
            <v>Heather Wingate</v>
          </cell>
          <cell r="DN1217">
            <v>5198427713</v>
          </cell>
          <cell r="DR1217" t="str">
            <v>121 BROADWAY ST TILLSONBURG ON N4G3P7</v>
          </cell>
          <cell r="DS1217" t="str">
            <v>121BROADWAYSTTILLSONBURGONN4G3P7</v>
          </cell>
          <cell r="DT1217">
            <v>19</v>
          </cell>
          <cell r="DU1217" t="str">
            <v xml:space="preserve"> </v>
          </cell>
          <cell r="DV1217" t="str">
            <v xml:space="preserve"> </v>
          </cell>
        </row>
        <row r="1218">
          <cell r="DE1218">
            <v>5137</v>
          </cell>
          <cell r="DF1218" t="str">
            <v>1395 ELLICE AVE</v>
          </cell>
          <cell r="DG1218" t="str">
            <v>WINNIPEG</v>
          </cell>
          <cell r="DH1218" t="str">
            <v>Manitoba</v>
          </cell>
          <cell r="DI1218" t="str">
            <v>R3G0G3</v>
          </cell>
          <cell r="DK1218" t="str">
            <v>Marie Best</v>
          </cell>
          <cell r="DL1218">
            <v>2049886772</v>
          </cell>
          <cell r="DM1218" t="str">
            <v>Tammy Fraser</v>
          </cell>
          <cell r="DN1218">
            <v>2049886560</v>
          </cell>
          <cell r="DR1218" t="str">
            <v>1395 ELLICE AVE WINNIPEG Manitoba R3G0G3</v>
          </cell>
          <cell r="DS1218" t="str">
            <v>1395ELLICEAVEWINNIPEGManitobaR3G0G3</v>
          </cell>
          <cell r="DT1218" t="str">
            <v xml:space="preserve"> </v>
          </cell>
          <cell r="DU1218" t="str">
            <v xml:space="preserve"> </v>
          </cell>
          <cell r="DV1218" t="str">
            <v xml:space="preserve"> </v>
          </cell>
        </row>
        <row r="1219">
          <cell r="DE1219">
            <v>5142</v>
          </cell>
          <cell r="DF1219" t="str">
            <v>1104 ALBION RD</v>
          </cell>
          <cell r="DG1219" t="str">
            <v>Toronto</v>
          </cell>
          <cell r="DH1219" t="str">
            <v>ON</v>
          </cell>
          <cell r="DI1219" t="str">
            <v>M9V1A8</v>
          </cell>
          <cell r="DK1219" t="str">
            <v>Dina D'Andrea</v>
          </cell>
          <cell r="DL1219">
            <v>4167493070</v>
          </cell>
          <cell r="DM1219" t="e">
            <v>#N/A</v>
          </cell>
          <cell r="DN1219" t="e">
            <v>#N/A</v>
          </cell>
          <cell r="DR1219" t="str">
            <v>1104 ALBION RD Toronto ON M9V1A8</v>
          </cell>
          <cell r="DS1219" t="str">
            <v>1104ALBIONRDTorontoONM9V1A8</v>
          </cell>
          <cell r="DT1219" t="str">
            <v xml:space="preserve"> </v>
          </cell>
          <cell r="DU1219" t="str">
            <v xml:space="preserve"> </v>
          </cell>
          <cell r="DV1219" t="str">
            <v xml:space="preserve"> </v>
          </cell>
        </row>
        <row r="1220">
          <cell r="DE1220">
            <v>5152</v>
          </cell>
          <cell r="DF1220" t="str">
            <v>85 QUEEN ST N</v>
          </cell>
          <cell r="DG1220" t="str">
            <v>TILBURY</v>
          </cell>
          <cell r="DH1220" t="str">
            <v>ON</v>
          </cell>
          <cell r="DI1220" t="str">
            <v>N0P2L0</v>
          </cell>
          <cell r="DK1220" t="e">
            <v>#N/A</v>
          </cell>
          <cell r="DL1220" t="e">
            <v>#N/A</v>
          </cell>
          <cell r="DM1220" t="e">
            <v>#N/A</v>
          </cell>
          <cell r="DN1220" t="e">
            <v>#N/A</v>
          </cell>
          <cell r="DR1220" t="str">
            <v>85 QUEEN ST N TILBURY ON N0P2L0</v>
          </cell>
          <cell r="DS1220" t="str">
            <v>85QUEENSTNTILBURYONN0P2L0</v>
          </cell>
          <cell r="DT1220">
            <v>2</v>
          </cell>
          <cell r="DU1220" t="str">
            <v xml:space="preserve"> </v>
          </cell>
          <cell r="DV1220" t="str">
            <v xml:space="preserve"> </v>
          </cell>
        </row>
        <row r="1221">
          <cell r="DE1221">
            <v>5192</v>
          </cell>
          <cell r="DF1221" t="str">
            <v>2788 BATHURST ST</v>
          </cell>
          <cell r="DG1221" t="str">
            <v>North York</v>
          </cell>
          <cell r="DH1221" t="str">
            <v>ON</v>
          </cell>
          <cell r="DI1221" t="str">
            <v>M6B3A3</v>
          </cell>
          <cell r="DK1221" t="str">
            <v>Tally Anter-Rupa</v>
          </cell>
          <cell r="DL1221">
            <v>4167813705</v>
          </cell>
          <cell r="DM1221" t="str">
            <v>Albina McHady</v>
          </cell>
          <cell r="DN1221">
            <v>4167813851</v>
          </cell>
          <cell r="DR1221" t="str">
            <v>2788 BATHURST ST North York ON M6B3A3</v>
          </cell>
          <cell r="DS1221" t="str">
            <v>2788BATHURSTSTNorthYorkONM6B3A3</v>
          </cell>
          <cell r="DT1221">
            <v>16</v>
          </cell>
          <cell r="DU1221" t="str">
            <v xml:space="preserve"> </v>
          </cell>
          <cell r="DV1221" t="str">
            <v xml:space="preserve"> </v>
          </cell>
        </row>
        <row r="1222">
          <cell r="DE1222">
            <v>5200</v>
          </cell>
          <cell r="DF1222" t="str">
            <v>3740 MONCTON ST</v>
          </cell>
          <cell r="DG1222" t="str">
            <v>RICHMOND</v>
          </cell>
          <cell r="DH1222" t="str">
            <v>British Columbia</v>
          </cell>
          <cell r="DI1222" t="str">
            <v>V7E3A4</v>
          </cell>
          <cell r="DK1222" t="str">
            <v>Michael Bartell</v>
          </cell>
          <cell r="DL1222">
            <v>6046655768</v>
          </cell>
          <cell r="DM1222" t="str">
            <v>Allison Straker</v>
          </cell>
          <cell r="DN1222">
            <v>6046655776</v>
          </cell>
          <cell r="DR1222" t="str">
            <v>3740 MONCTON ST RICHMOND British Columbia V7E3A4</v>
          </cell>
          <cell r="DS1222" t="str">
            <v>3740MONCTONSTRICHMONDBritishColumbiaV7E3A4</v>
          </cell>
          <cell r="DT1222" t="str">
            <v xml:space="preserve"> </v>
          </cell>
          <cell r="DU1222" t="str">
            <v xml:space="preserve"> </v>
          </cell>
          <cell r="DV1222" t="str">
            <v xml:space="preserve"> </v>
          </cell>
        </row>
        <row r="1223">
          <cell r="DE1223">
            <v>5261</v>
          </cell>
          <cell r="DF1223" t="str">
            <v>600 Jean-talon St. E.</v>
          </cell>
          <cell r="DG1223" t="str">
            <v>MONTREAL</v>
          </cell>
          <cell r="DH1223" t="str">
            <v>ON</v>
          </cell>
          <cell r="DI1223" t="str">
            <v>H2R3A8</v>
          </cell>
          <cell r="DK1223" t="str">
            <v>Genevieve Guay</v>
          </cell>
          <cell r="DL1223">
            <v>5144953757</v>
          </cell>
          <cell r="DM1223" t="str">
            <v>Diane Tosco</v>
          </cell>
          <cell r="DN1223">
            <v>5144952519</v>
          </cell>
          <cell r="DR1223" t="str">
            <v>600 Jean-talon St. E. MONTREAL ON H2R3A8</v>
          </cell>
          <cell r="DS1223" t="str">
            <v>600Jean-talonSt.E.MONTREALONH2R3A8</v>
          </cell>
          <cell r="DT1223" t="str">
            <v xml:space="preserve"> </v>
          </cell>
          <cell r="DU1223" t="str">
            <v xml:space="preserve"> </v>
          </cell>
          <cell r="DV1223" t="str">
            <v xml:space="preserve"> </v>
          </cell>
        </row>
        <row r="1224">
          <cell r="DE1224">
            <v>5272</v>
          </cell>
          <cell r="DF1224" t="str">
            <v>1554 BAYVIEW AVE L1</v>
          </cell>
          <cell r="DG1224" t="str">
            <v>Toronto</v>
          </cell>
          <cell r="DH1224" t="str">
            <v>ON</v>
          </cell>
          <cell r="DI1224" t="str">
            <v>M4G3B6</v>
          </cell>
          <cell r="DK1224" t="str">
            <v>Sara Celestini</v>
          </cell>
          <cell r="DL1224">
            <v>4169743607</v>
          </cell>
          <cell r="DM1224" t="str">
            <v>Rebecca Vandenberg</v>
          </cell>
          <cell r="DN1224">
            <v>4169743611</v>
          </cell>
          <cell r="DR1224" t="str">
            <v>1554 BAYVIEW AVE L1 Toronto ON M4G3B6</v>
          </cell>
          <cell r="DS1224" t="str">
            <v>1554BAYVIEWAVEL1TorontoONM4G3B6</v>
          </cell>
          <cell r="DT1224" t="str">
            <v xml:space="preserve"> </v>
          </cell>
          <cell r="DU1224" t="str">
            <v xml:space="preserve"> </v>
          </cell>
          <cell r="DV1224" t="str">
            <v xml:space="preserve"> </v>
          </cell>
        </row>
        <row r="1225">
          <cell r="DE1225">
            <v>5282</v>
          </cell>
          <cell r="DF1225" t="str">
            <v>2514 BAYVIEW AVE</v>
          </cell>
          <cell r="DG1225" t="str">
            <v>North York</v>
          </cell>
          <cell r="DH1225" t="str">
            <v>ON</v>
          </cell>
          <cell r="DI1225" t="str">
            <v>M2L1A9</v>
          </cell>
          <cell r="DK1225" t="str">
            <v>Rina Lio</v>
          </cell>
          <cell r="DL1225">
            <v>4165100937</v>
          </cell>
          <cell r="DM1225" t="str">
            <v>Diana Mazniku</v>
          </cell>
          <cell r="DN1225">
            <v>4165101692</v>
          </cell>
          <cell r="DR1225" t="str">
            <v>2514 BAYVIEW AVE North York ON M2L1A9</v>
          </cell>
          <cell r="DS1225" t="str">
            <v>2514BAYVIEWAVENorthYorkONM2L1A9</v>
          </cell>
          <cell r="DT1225">
            <v>28</v>
          </cell>
          <cell r="DU1225" t="str">
            <v xml:space="preserve"> </v>
          </cell>
          <cell r="DV1225">
            <v>1</v>
          </cell>
        </row>
        <row r="1226">
          <cell r="DE1226">
            <v>5302</v>
          </cell>
          <cell r="DF1226" t="str">
            <v>436 Summerhill Ave</v>
          </cell>
          <cell r="DG1226" t="str">
            <v>TORONTO</v>
          </cell>
          <cell r="DH1226" t="str">
            <v>ON</v>
          </cell>
          <cell r="DI1226" t="str">
            <v/>
          </cell>
          <cell r="DK1226" t="str">
            <v>Ian Brown</v>
          </cell>
          <cell r="DL1226">
            <v>4163135719</v>
          </cell>
          <cell r="DM1226" t="str">
            <v>Rosemary Mcgee</v>
          </cell>
          <cell r="DN1226">
            <v>4163135714</v>
          </cell>
          <cell r="DR1226" t="str">
            <v xml:space="preserve">436 Summerhill Ave TORONTO ON </v>
          </cell>
          <cell r="DS1226" t="str">
            <v>436SummerhillAveTORONTOON</v>
          </cell>
          <cell r="DT1226" t="str">
            <v xml:space="preserve"> </v>
          </cell>
          <cell r="DU1226" t="str">
            <v xml:space="preserve"> </v>
          </cell>
          <cell r="DV1226" t="str">
            <v xml:space="preserve"> </v>
          </cell>
        </row>
        <row r="1227">
          <cell r="DE1227">
            <v>5342</v>
          </cell>
          <cell r="DF1227" t="str">
            <v>972 BLOOR ST W</v>
          </cell>
          <cell r="DG1227" t="str">
            <v>TORONTO</v>
          </cell>
          <cell r="DH1227" t="str">
            <v>ON</v>
          </cell>
          <cell r="DI1227" t="str">
            <v>M6H1L6</v>
          </cell>
          <cell r="DK1227" t="str">
            <v>Gina Clementi</v>
          </cell>
          <cell r="DL1227">
            <v>4165353225</v>
          </cell>
          <cell r="DM1227" t="str">
            <v>Tiago Rodrigues</v>
          </cell>
          <cell r="DN1227">
            <v>4165353255</v>
          </cell>
          <cell r="DR1227" t="str">
            <v>972 BLOOR ST W TORONTO ON M6H1L6</v>
          </cell>
          <cell r="DS1227" t="str">
            <v>972BLOORSTWTORONTOONM6H1L6</v>
          </cell>
          <cell r="DT1227">
            <v>21</v>
          </cell>
          <cell r="DU1227" t="str">
            <v xml:space="preserve"> </v>
          </cell>
          <cell r="DV1227" t="str">
            <v xml:space="preserve"> </v>
          </cell>
        </row>
        <row r="1228">
          <cell r="DE1228">
            <v>5362</v>
          </cell>
          <cell r="DF1228" t="str">
            <v>2947 BLOOR ST W</v>
          </cell>
          <cell r="DG1228" t="str">
            <v>Toronto</v>
          </cell>
          <cell r="DH1228" t="str">
            <v>ON</v>
          </cell>
          <cell r="DI1228" t="str">
            <v>M8X1B8</v>
          </cell>
          <cell r="DK1228" t="str">
            <v>Kish Mahmud</v>
          </cell>
          <cell r="DL1228">
            <v>4162397099</v>
          </cell>
          <cell r="DM1228" t="str">
            <v>Ali Nanji</v>
          </cell>
          <cell r="DN1228">
            <v>4162395001</v>
          </cell>
          <cell r="DR1228" t="str">
            <v>2947 BLOOR ST W Toronto ON M8X1B8</v>
          </cell>
          <cell r="DS1228" t="str">
            <v>2947BLOORSTWTorontoONM8X1B8</v>
          </cell>
          <cell r="DT1228" t="str">
            <v xml:space="preserve"> </v>
          </cell>
          <cell r="DU1228" t="str">
            <v xml:space="preserve"> </v>
          </cell>
          <cell r="DV1228" t="str">
            <v xml:space="preserve"> </v>
          </cell>
        </row>
        <row r="1229">
          <cell r="DE1229">
            <v>5382</v>
          </cell>
          <cell r="DF1229" t="str">
            <v>2329 BLOOR ST W</v>
          </cell>
          <cell r="DG1229" t="str">
            <v>Toronto</v>
          </cell>
          <cell r="DH1229" t="str">
            <v>ON</v>
          </cell>
          <cell r="DI1229" t="str">
            <v>M6S1P1</v>
          </cell>
          <cell r="DK1229" t="str">
            <v>James Orwin</v>
          </cell>
          <cell r="DL1229">
            <v>4167667787</v>
          </cell>
          <cell r="DM1229" t="str">
            <v>N'Tanys Desjarlais</v>
          </cell>
          <cell r="DN1229">
            <v>4167667990</v>
          </cell>
          <cell r="DR1229" t="str">
            <v>2329 BLOOR ST W Toronto ON M6S1P1</v>
          </cell>
          <cell r="DS1229" t="str">
            <v>2329BLOORSTWTorontoONM6S1P1</v>
          </cell>
          <cell r="DT1229">
            <v>21</v>
          </cell>
          <cell r="DU1229" t="str">
            <v xml:space="preserve"> </v>
          </cell>
          <cell r="DV1229" t="str">
            <v xml:space="preserve"> </v>
          </cell>
        </row>
        <row r="1230">
          <cell r="DE1230">
            <v>5399</v>
          </cell>
          <cell r="DF1230" t="str">
            <v>9102 142ND ST NW</v>
          </cell>
          <cell r="DG1230" t="str">
            <v>EDMONTON</v>
          </cell>
          <cell r="DH1230" t="str">
            <v>Alberta</v>
          </cell>
          <cell r="DI1230" t="str">
            <v>T5R0M7</v>
          </cell>
          <cell r="DK1230" t="str">
            <v>Charlie Rotenburger</v>
          </cell>
          <cell r="DL1230">
            <v>7804486434</v>
          </cell>
          <cell r="DM1230" t="str">
            <v>Kim Tonnellier</v>
          </cell>
          <cell r="DN1230">
            <v>7804486992</v>
          </cell>
          <cell r="DR1230" t="str">
            <v>9102 142ND ST NW EDMONTON Alberta T5R0M7</v>
          </cell>
          <cell r="DS1230" t="str">
            <v>9102142NDSTNWEDMONTONAlbertaT5R0M7</v>
          </cell>
          <cell r="DT1230" t="str">
            <v xml:space="preserve"> </v>
          </cell>
          <cell r="DU1230" t="str">
            <v xml:space="preserve"> </v>
          </cell>
          <cell r="DV1230" t="str">
            <v xml:space="preserve"> </v>
          </cell>
        </row>
        <row r="1231">
          <cell r="DE1231">
            <v>5422</v>
          </cell>
          <cell r="DF1231" t="str">
            <v>401 THE WEST MALL</v>
          </cell>
          <cell r="DG1231" t="str">
            <v>Toronto</v>
          </cell>
          <cell r="DH1231" t="str">
            <v>ON</v>
          </cell>
          <cell r="DI1231" t="str">
            <v>M9C5J5</v>
          </cell>
          <cell r="DK1231" t="str">
            <v>Corey Hebert</v>
          </cell>
          <cell r="DL1231">
            <v>4166957785</v>
          </cell>
          <cell r="DM1231" t="str">
            <v>Deena Abed</v>
          </cell>
          <cell r="DN1231">
            <v>4166957082</v>
          </cell>
          <cell r="DR1231" t="str">
            <v>401 THE WEST MALL Toronto ON M9C5J5</v>
          </cell>
          <cell r="DS1231" t="str">
            <v>401THEWESTMALLTorontoONM9C5J5</v>
          </cell>
          <cell r="DT1231" t="str">
            <v xml:space="preserve"> </v>
          </cell>
          <cell r="DU1231" t="str">
            <v xml:space="preserve"> </v>
          </cell>
          <cell r="DV1231" t="str">
            <v xml:space="preserve"> </v>
          </cell>
        </row>
        <row r="1232">
          <cell r="DE1232">
            <v>5429</v>
          </cell>
          <cell r="DF1232" t="str">
            <v>129-137 MANNING DRIVE</v>
          </cell>
          <cell r="DG1232" t="str">
            <v>Edmonton</v>
          </cell>
          <cell r="DH1232" t="str">
            <v>Alberta</v>
          </cell>
          <cell r="DI1232" t="str">
            <v>T5A5A1</v>
          </cell>
          <cell r="DK1232" t="str">
            <v>Anita Pati</v>
          </cell>
          <cell r="DL1232">
            <v>7804486937</v>
          </cell>
          <cell r="DM1232" t="str">
            <v>Shiv Dutt</v>
          </cell>
          <cell r="DN1232">
            <v>7809448773</v>
          </cell>
          <cell r="DR1232" t="str">
            <v>129-137 MANNING DRIVE Edmonton Alberta T5A5A1</v>
          </cell>
          <cell r="DS1232" t="str">
            <v>129-137MANNINGDRIVEEdmontonAlbertaT5A5A1</v>
          </cell>
          <cell r="DT1232" t="str">
            <v xml:space="preserve"> </v>
          </cell>
          <cell r="DU1232" t="str">
            <v xml:space="preserve"> </v>
          </cell>
          <cell r="DV1232" t="str">
            <v xml:space="preserve"> </v>
          </cell>
        </row>
        <row r="1233">
          <cell r="DE1233">
            <v>5439</v>
          </cell>
          <cell r="DF1233" t="str">
            <v>124 50TH ST</v>
          </cell>
          <cell r="DG1233" t="str">
            <v>EDSON</v>
          </cell>
          <cell r="DH1233" t="str">
            <v>Alberta</v>
          </cell>
          <cell r="DI1233" t="str">
            <v>T7E1V4</v>
          </cell>
          <cell r="DK1233" t="str">
            <v>Christina Hunter</v>
          </cell>
          <cell r="DL1233">
            <v>7807123170</v>
          </cell>
          <cell r="DM1233" t="str">
            <v>Michelle Denzler</v>
          </cell>
          <cell r="DN1233">
            <v>7807123172</v>
          </cell>
          <cell r="DR1233" t="str">
            <v>124 50TH ST EDSON Alberta T7E1V4</v>
          </cell>
          <cell r="DS1233" t="str">
            <v>12450THSTEDSONAlbertaT7E1V4</v>
          </cell>
          <cell r="DT1233" t="str">
            <v xml:space="preserve"> </v>
          </cell>
          <cell r="DU1233" t="str">
            <v xml:space="preserve"> </v>
          </cell>
          <cell r="DV1233" t="str">
            <v xml:space="preserve"> </v>
          </cell>
        </row>
        <row r="1234">
          <cell r="DE1234">
            <v>5467</v>
          </cell>
          <cell r="DF1234" t="str">
            <v>366 MAIN ST Suite #7</v>
          </cell>
          <cell r="DG1234" t="str">
            <v>SELKIRK</v>
          </cell>
          <cell r="DH1234" t="str">
            <v>Manitoba</v>
          </cell>
          <cell r="DI1234" t="str">
            <v>R1A1T6</v>
          </cell>
          <cell r="DK1234" t="str">
            <v>Corinne Berthelet</v>
          </cell>
          <cell r="DL1234">
            <v>2044821454</v>
          </cell>
          <cell r="DM1234" t="str">
            <v>Malene Rach</v>
          </cell>
          <cell r="DN1234">
            <v>2044821460</v>
          </cell>
          <cell r="DR1234" t="str">
            <v>366 MAIN ST Suite #7 SELKIRK Manitoba R1A1T6</v>
          </cell>
          <cell r="DS1234" t="str">
            <v>366MAINSTSuite#7SELKIRKManitobaR1A1T6</v>
          </cell>
          <cell r="DT1234" t="str">
            <v xml:space="preserve"> </v>
          </cell>
          <cell r="DU1234" t="str">
            <v xml:space="preserve"> </v>
          </cell>
          <cell r="DV1234" t="str">
            <v xml:space="preserve"> </v>
          </cell>
        </row>
        <row r="1235">
          <cell r="DE1235">
            <v>5489</v>
          </cell>
          <cell r="DF1235" t="str">
            <v>390 BASELINE RD</v>
          </cell>
          <cell r="DG1235" t="str">
            <v>SHERWOOD PARK</v>
          </cell>
          <cell r="DH1235" t="str">
            <v>Alberta</v>
          </cell>
          <cell r="DI1235" t="str">
            <v>T8H1X1</v>
          </cell>
          <cell r="DK1235" t="str">
            <v>Don McCready</v>
          </cell>
          <cell r="DL1235">
            <v>7804497706</v>
          </cell>
          <cell r="DM1235" t="str">
            <v>Eduardo Rizo</v>
          </cell>
          <cell r="DN1235">
            <v>7804497719</v>
          </cell>
          <cell r="DR1235" t="str">
            <v>390 BASELINE RD SHERWOOD PARK Alberta T8H1X1</v>
          </cell>
          <cell r="DS1235" t="str">
            <v>390BASELINERDSHERWOODPARKAlbertaT8H1X1</v>
          </cell>
          <cell r="DT1235" t="str">
            <v xml:space="preserve"> </v>
          </cell>
          <cell r="DU1235" t="str">
            <v xml:space="preserve"> </v>
          </cell>
          <cell r="DV1235" t="str">
            <v xml:space="preserve"> </v>
          </cell>
        </row>
        <row r="1236">
          <cell r="DE1236">
            <v>5501</v>
          </cell>
          <cell r="DF1236" t="str">
            <v>50 PLACE CREMAZIE O</v>
          </cell>
          <cell r="DG1236" t="str">
            <v>MONTREAL</v>
          </cell>
          <cell r="DH1236" t="str">
            <v>ON</v>
          </cell>
          <cell r="DI1236" t="str">
            <v>H2P1A2</v>
          </cell>
          <cell r="DK1236" t="str">
            <v>Fernando Posca</v>
          </cell>
          <cell r="DL1236">
            <v>5143854151</v>
          </cell>
          <cell r="DM1236" t="str">
            <v>Diana Franceschini</v>
          </cell>
          <cell r="DN1236">
            <v>5143854841</v>
          </cell>
          <cell r="DR1236" t="str">
            <v>50 PLACE CREMAZIE O MONTREAL ON H2P1A2</v>
          </cell>
          <cell r="DS1236" t="str">
            <v>50PLACECREMAZIEOMONTREALONH2P1A2</v>
          </cell>
          <cell r="DT1236" t="str">
            <v xml:space="preserve"> </v>
          </cell>
          <cell r="DU1236" t="str">
            <v xml:space="preserve"> </v>
          </cell>
          <cell r="DV1236" t="str">
            <v xml:space="preserve"> </v>
          </cell>
        </row>
        <row r="1237">
          <cell r="DE1237">
            <v>5502</v>
          </cell>
          <cell r="DF1237" t="str">
            <v>1043 COXWELL AVE</v>
          </cell>
          <cell r="DG1237" t="str">
            <v>Toronto</v>
          </cell>
          <cell r="DH1237" t="str">
            <v>ON</v>
          </cell>
          <cell r="DI1237" t="str">
            <v>M4C3G4</v>
          </cell>
          <cell r="DK1237" t="str">
            <v>Doris Youssef</v>
          </cell>
          <cell r="DL1237">
            <v>4164211073</v>
          </cell>
          <cell r="DM1237" t="str">
            <v>Michael Basant</v>
          </cell>
          <cell r="DN1237">
            <v>4164211504</v>
          </cell>
          <cell r="DR1237" t="str">
            <v>1043 COXWELL AVE Toronto ON M4C3G4</v>
          </cell>
          <cell r="DS1237" t="str">
            <v>1043COXWELLAVETorontoONM4C3G4</v>
          </cell>
          <cell r="DT1237">
            <v>11</v>
          </cell>
          <cell r="DU1237" t="str">
            <v xml:space="preserve"> </v>
          </cell>
          <cell r="DV1237" t="str">
            <v xml:space="preserve"> </v>
          </cell>
        </row>
        <row r="1238">
          <cell r="DE1238">
            <v>5522</v>
          </cell>
          <cell r="DF1238" t="str">
            <v>2780 DANFORTH AVE</v>
          </cell>
          <cell r="DG1238" t="str">
            <v>Toronto</v>
          </cell>
          <cell r="DH1238" t="str">
            <v>ON</v>
          </cell>
          <cell r="DI1238" t="str">
            <v>M4C1M1</v>
          </cell>
          <cell r="DK1238" t="str">
            <v>Haise Seegulam</v>
          </cell>
          <cell r="DL1238">
            <v>4166993255</v>
          </cell>
          <cell r="DM1238" t="str">
            <v>Katherine Kossofidis</v>
          </cell>
          <cell r="DN1238">
            <v>4166993439</v>
          </cell>
          <cell r="DR1238" t="str">
            <v>2780 DANFORTH AVE Toronto ON M4C1M1</v>
          </cell>
          <cell r="DS1238" t="str">
            <v>2780DANFORTHAVETorontoONM4C1M1</v>
          </cell>
          <cell r="DT1238">
            <v>19</v>
          </cell>
          <cell r="DU1238" t="str">
            <v xml:space="preserve"> </v>
          </cell>
          <cell r="DV1238" t="str">
            <v xml:space="preserve"> </v>
          </cell>
        </row>
        <row r="1239">
          <cell r="DE1239">
            <v>5560</v>
          </cell>
          <cell r="DF1239" t="str">
            <v>2395 4TH AVE W</v>
          </cell>
          <cell r="DG1239" t="str">
            <v>VANCOUVER</v>
          </cell>
          <cell r="DH1239" t="str">
            <v>British Columbia</v>
          </cell>
          <cell r="DI1239" t="str">
            <v>V6K1P2</v>
          </cell>
          <cell r="DK1239" t="str">
            <v>Parveen Paul Dosanjh</v>
          </cell>
          <cell r="DL1239">
            <v>6046650599</v>
          </cell>
          <cell r="DM1239" t="e">
            <v>#N/A</v>
          </cell>
          <cell r="DN1239" t="e">
            <v>#N/A</v>
          </cell>
          <cell r="DR1239" t="str">
            <v>2395 4TH AVE W VANCOUVER British Columbia V6K1P2</v>
          </cell>
          <cell r="DS1239" t="str">
            <v>23954THAVEWVANCOUVERBritishColumbiaV6K1P2</v>
          </cell>
          <cell r="DT1239" t="str">
            <v xml:space="preserve"> </v>
          </cell>
          <cell r="DU1239" t="str">
            <v xml:space="preserve"> </v>
          </cell>
          <cell r="DV1239" t="str">
            <v xml:space="preserve"> </v>
          </cell>
        </row>
        <row r="1240">
          <cell r="DE1240">
            <v>5582</v>
          </cell>
          <cell r="DF1240" t="str">
            <v>235 DIXON RD</v>
          </cell>
          <cell r="DG1240" t="str">
            <v>Toronto</v>
          </cell>
          <cell r="DH1240" t="str">
            <v>ON</v>
          </cell>
          <cell r="DI1240" t="str">
            <v>M9P2M5</v>
          </cell>
          <cell r="DK1240" t="str">
            <v>Frank Russo</v>
          </cell>
          <cell r="DL1240">
            <v>4162476487</v>
          </cell>
          <cell r="DM1240" t="str">
            <v>Rosemarie Sterling-Lovemore</v>
          </cell>
          <cell r="DN1240">
            <v>4162476765</v>
          </cell>
          <cell r="DR1240" t="str">
            <v>235 DIXON RD Toronto ON M9P2M5</v>
          </cell>
          <cell r="DS1240" t="str">
            <v>235DIXONRDTorontoONM9P2M5</v>
          </cell>
          <cell r="DT1240" t="str">
            <v xml:space="preserve"> </v>
          </cell>
          <cell r="DU1240" t="str">
            <v xml:space="preserve"> </v>
          </cell>
          <cell r="DV1240" t="str">
            <v xml:space="preserve"> </v>
          </cell>
        </row>
        <row r="1241">
          <cell r="DE1241">
            <v>5585</v>
          </cell>
          <cell r="DF1241" t="str">
            <v>2665 RUE KING O</v>
          </cell>
          <cell r="DG1241" t="str">
            <v>SHERBROOKE</v>
          </cell>
          <cell r="DH1241" t="str">
            <v>ON</v>
          </cell>
          <cell r="DI1241" t="str">
            <v>J1L2G5</v>
          </cell>
          <cell r="DK1241" t="e">
            <v>#N/A</v>
          </cell>
          <cell r="DL1241" t="e">
            <v>#N/A</v>
          </cell>
          <cell r="DM1241" t="str">
            <v>Julie Desilets</v>
          </cell>
          <cell r="DN1241">
            <v>8198234214</v>
          </cell>
          <cell r="DR1241" t="str">
            <v>2665 RUE KING O SHERBROOKE ON J1L2G5</v>
          </cell>
          <cell r="DS1241" t="str">
            <v>2665RUEKINGOSHERBROOKEONJ1L2G5</v>
          </cell>
          <cell r="DT1241" t="str">
            <v xml:space="preserve"> </v>
          </cell>
          <cell r="DU1241" t="str">
            <v xml:space="preserve"> </v>
          </cell>
          <cell r="DV1241" t="str">
            <v xml:space="preserve"> </v>
          </cell>
        </row>
        <row r="1242">
          <cell r="DE1242">
            <v>5592</v>
          </cell>
          <cell r="DF1242" t="str">
            <v>1510 FINCH AVE E</v>
          </cell>
          <cell r="DG1242" t="str">
            <v>TORONTO</v>
          </cell>
          <cell r="DH1242" t="str">
            <v>ON</v>
          </cell>
          <cell r="DI1242" t="str">
            <v>M2J4Y6</v>
          </cell>
          <cell r="DK1242" t="str">
            <v>Tammy Papaevangelou</v>
          </cell>
          <cell r="DL1242">
            <v>4164910408</v>
          </cell>
          <cell r="DM1242" t="str">
            <v>Kim Carew</v>
          </cell>
          <cell r="DN1242">
            <v>4164910845</v>
          </cell>
          <cell r="DR1242" t="str">
            <v>1510 FINCH AVE E TORONTO ON M2J4Y6</v>
          </cell>
          <cell r="DS1242" t="str">
            <v>1510FINCHAVEETORONTOONM2J4Y6</v>
          </cell>
          <cell r="DT1242">
            <v>43</v>
          </cell>
          <cell r="DU1242" t="str">
            <v xml:space="preserve"> </v>
          </cell>
          <cell r="DV1242" t="str">
            <v xml:space="preserve"> </v>
          </cell>
        </row>
        <row r="1243">
          <cell r="DE1243">
            <v>5619</v>
          </cell>
          <cell r="DF1243" t="str">
            <v>10201 110TH ST</v>
          </cell>
          <cell r="DG1243" t="str">
            <v>FAIRVIEW</v>
          </cell>
          <cell r="DH1243" t="str">
            <v>Alberta</v>
          </cell>
          <cell r="DI1243" t="str">
            <v>T0H1L0</v>
          </cell>
          <cell r="DK1243" t="str">
            <v>Tracy Petereit</v>
          </cell>
          <cell r="DL1243">
            <v>7808357182</v>
          </cell>
          <cell r="DM1243" t="e">
            <v>#N/A</v>
          </cell>
          <cell r="DN1243" t="e">
            <v>#N/A</v>
          </cell>
          <cell r="DR1243" t="str">
            <v>10201 110TH ST FAIRVIEW Alberta T0H1L0</v>
          </cell>
          <cell r="DS1243" t="str">
            <v>10201110THSTFAIRVIEWAlbertaT0H1L0</v>
          </cell>
          <cell r="DT1243" t="str">
            <v xml:space="preserve"> </v>
          </cell>
          <cell r="DU1243" t="str">
            <v xml:space="preserve"> </v>
          </cell>
          <cell r="DV1243" t="str">
            <v xml:space="preserve"> </v>
          </cell>
        </row>
        <row r="1244">
          <cell r="DE1244">
            <v>5722</v>
          </cell>
          <cell r="DF1244" t="str">
            <v>880 EGLINTON AVE W</v>
          </cell>
          <cell r="DG1244" t="str">
            <v>Toronto</v>
          </cell>
          <cell r="DH1244" t="str">
            <v>ON</v>
          </cell>
          <cell r="DI1244" t="str">
            <v>M6C2B6</v>
          </cell>
          <cell r="DK1244" t="str">
            <v>Mark Shimov</v>
          </cell>
          <cell r="DL1244">
            <v>4167897831</v>
          </cell>
          <cell r="DM1244" t="str">
            <v>Elzbieta Kargol</v>
          </cell>
          <cell r="DN1244">
            <v>4167870321</v>
          </cell>
          <cell r="DR1244" t="str">
            <v>880 EGLINTON AVE W Toronto ON M6C2B6</v>
          </cell>
          <cell r="DS1244" t="str">
            <v>880EGLINTONAVEWTorontoONM6C2B6</v>
          </cell>
          <cell r="DT1244">
            <v>11</v>
          </cell>
          <cell r="DU1244" t="str">
            <v xml:space="preserve"> </v>
          </cell>
          <cell r="DV1244" t="str">
            <v xml:space="preserve"> </v>
          </cell>
        </row>
        <row r="1245">
          <cell r="DE1245">
            <v>5762</v>
          </cell>
          <cell r="DF1245" t="str">
            <v>2043 EGLINTON AVE E</v>
          </cell>
          <cell r="DG1245" t="str">
            <v>Toronto</v>
          </cell>
          <cell r="DH1245" t="str">
            <v>ON</v>
          </cell>
          <cell r="DI1245" t="str">
            <v>M1L2M9</v>
          </cell>
          <cell r="DK1245" t="str">
            <v>Tina Campbell</v>
          </cell>
          <cell r="DL1245">
            <v>4167512444</v>
          </cell>
          <cell r="DM1245" t="str">
            <v>Sherry Bacchus</v>
          </cell>
          <cell r="DN1245">
            <v>4167512408</v>
          </cell>
          <cell r="DR1245" t="str">
            <v>2043 EGLINTON AVE E Toronto ON M1L2M9</v>
          </cell>
          <cell r="DS1245" t="str">
            <v>2043EGLINTONAVEETorontoONM1L2M9</v>
          </cell>
          <cell r="DT1245" t="str">
            <v xml:space="preserve"> </v>
          </cell>
          <cell r="DU1245" t="str">
            <v xml:space="preserve"> </v>
          </cell>
          <cell r="DV1245" t="str">
            <v xml:space="preserve"> </v>
          </cell>
        </row>
        <row r="1246">
          <cell r="DE1246">
            <v>5812</v>
          </cell>
          <cell r="DF1246" t="str">
            <v>1732 JANE ST</v>
          </cell>
          <cell r="DG1246" t="str">
            <v>Toronto</v>
          </cell>
          <cell r="DH1246" t="str">
            <v>ON</v>
          </cell>
          <cell r="DI1246" t="str">
            <v>M9N2S4</v>
          </cell>
          <cell r="DK1246" t="str">
            <v>Jeevaa Thana</v>
          </cell>
          <cell r="DL1246">
            <v>4162476026</v>
          </cell>
          <cell r="DM1246" t="str">
            <v>Lizzie Castro</v>
          </cell>
          <cell r="DN1246">
            <v>4162476225</v>
          </cell>
          <cell r="DR1246" t="str">
            <v>1732 JANE ST Toronto ON M9N2S4</v>
          </cell>
          <cell r="DS1246" t="str">
            <v>1732JANESTTorontoONM9N2S4</v>
          </cell>
          <cell r="DT1246">
            <v>1</v>
          </cell>
          <cell r="DU1246" t="str">
            <v xml:space="preserve"> </v>
          </cell>
          <cell r="DV1246" t="str">
            <v xml:space="preserve"> </v>
          </cell>
        </row>
        <row r="1247">
          <cell r="DE1247">
            <v>5840</v>
          </cell>
          <cell r="DF1247" t="str">
            <v>15365 10 Hwy</v>
          </cell>
          <cell r="DG1247" t="str">
            <v>SURREY</v>
          </cell>
          <cell r="DH1247" t="str">
            <v>British Columbia</v>
          </cell>
          <cell r="DI1247" t="str">
            <v>V3S0X9</v>
          </cell>
          <cell r="DK1247" t="str">
            <v>Sophia Burgess</v>
          </cell>
          <cell r="DL1247">
            <v>6045753351</v>
          </cell>
          <cell r="DM1247" t="str">
            <v>Shahbaz Thind</v>
          </cell>
          <cell r="DN1247">
            <v>6045753352</v>
          </cell>
          <cell r="DR1247" t="str">
            <v>15365 10 Hwy SURREY British Columbia V3S0X9</v>
          </cell>
          <cell r="DS1247" t="str">
            <v>1536510HwySURREYBritishColumbiaV3S0X9</v>
          </cell>
          <cell r="DT1247" t="str">
            <v xml:space="preserve"> </v>
          </cell>
          <cell r="DU1247" t="str">
            <v xml:space="preserve"> </v>
          </cell>
          <cell r="DV1247" t="str">
            <v xml:space="preserve"> </v>
          </cell>
        </row>
        <row r="1248">
          <cell r="DE1248">
            <v>5882</v>
          </cell>
          <cell r="DF1248" t="str">
            <v>3336 KEELE ST</v>
          </cell>
          <cell r="DG1248" t="str">
            <v>Toronto</v>
          </cell>
          <cell r="DH1248" t="str">
            <v>ON</v>
          </cell>
          <cell r="DI1248" t="str">
            <v>M3J1L5</v>
          </cell>
          <cell r="DK1248" t="str">
            <v>Meezan Kotylo</v>
          </cell>
          <cell r="DL1248">
            <v>4166363550</v>
          </cell>
          <cell r="DM1248" t="str">
            <v>Natosha Broome</v>
          </cell>
          <cell r="DN1248">
            <v>4166363186</v>
          </cell>
          <cell r="DR1248" t="str">
            <v>3336 KEELE ST Toronto ON M3J1L5</v>
          </cell>
          <cell r="DS1248" t="str">
            <v>3336KEELESTTorontoONM3J1L5</v>
          </cell>
          <cell r="DT1248" t="str">
            <v xml:space="preserve"> </v>
          </cell>
          <cell r="DU1248" t="str">
            <v xml:space="preserve"> </v>
          </cell>
          <cell r="DV1248" t="str">
            <v xml:space="preserve"> </v>
          </cell>
        </row>
        <row r="1249">
          <cell r="DE1249">
            <v>5922</v>
          </cell>
          <cell r="DF1249" t="str">
            <v>1421 KENNEDY RD</v>
          </cell>
          <cell r="DG1249" t="str">
            <v>Toronto</v>
          </cell>
          <cell r="DH1249" t="str">
            <v>ON</v>
          </cell>
          <cell r="DI1249" t="str">
            <v>M1P2L6</v>
          </cell>
          <cell r="DK1249" t="str">
            <v>Brenda Buzzell</v>
          </cell>
          <cell r="DL1249">
            <v>4162886517</v>
          </cell>
          <cell r="DM1249" t="str">
            <v>Rumnah Bhattacharjee</v>
          </cell>
          <cell r="DN1249">
            <v>4162886503</v>
          </cell>
          <cell r="DR1249" t="str">
            <v>1421 KENNEDY RD Toronto ON M1P2L6</v>
          </cell>
          <cell r="DS1249" t="str">
            <v>1421KENNEDYRDTorontoONM1P2L6</v>
          </cell>
          <cell r="DT1249" t="str">
            <v xml:space="preserve"> </v>
          </cell>
          <cell r="DU1249" t="str">
            <v xml:space="preserve"> </v>
          </cell>
          <cell r="DV1249" t="str">
            <v xml:space="preserve"> </v>
          </cell>
        </row>
        <row r="1250">
          <cell r="DE1250">
            <v>5949</v>
          </cell>
          <cell r="DF1250" t="str">
            <v>9815 98TH ST</v>
          </cell>
          <cell r="DG1250" t="str">
            <v>GRANDE PRAIRIE</v>
          </cell>
          <cell r="DH1250" t="str">
            <v>Alberta</v>
          </cell>
          <cell r="DI1250" t="str">
            <v>T8V2E4</v>
          </cell>
          <cell r="DK1250" t="str">
            <v>Jill Fowler</v>
          </cell>
          <cell r="DL1250">
            <v>7805386525</v>
          </cell>
          <cell r="DM1250" t="str">
            <v>Deborah Dyok</v>
          </cell>
          <cell r="DN1250">
            <v>7805133012</v>
          </cell>
          <cell r="DR1250" t="str">
            <v>9815 98TH ST GRANDE PRAIRIE Alberta T8V2E4</v>
          </cell>
          <cell r="DS1250" t="str">
            <v>981598THSTGRANDEPRAIRIEAlbertaT8V2E4</v>
          </cell>
          <cell r="DT1250" t="str">
            <v xml:space="preserve"> </v>
          </cell>
          <cell r="DU1250" t="str">
            <v xml:space="preserve"> </v>
          </cell>
          <cell r="DV1250" t="str">
            <v xml:space="preserve"> </v>
          </cell>
        </row>
        <row r="1251">
          <cell r="DE1251">
            <v>5952</v>
          </cell>
          <cell r="DF1251" t="str">
            <v>901 JANE ST</v>
          </cell>
          <cell r="DG1251" t="str">
            <v>Toronto</v>
          </cell>
          <cell r="DH1251" t="str">
            <v>ON</v>
          </cell>
          <cell r="DI1251" t="str">
            <v>M6N4C6</v>
          </cell>
          <cell r="DK1251" t="str">
            <v>Cyprian D'Cruz</v>
          </cell>
          <cell r="DL1251">
            <v>4167666018</v>
          </cell>
          <cell r="DM1251" t="str">
            <v>Tanya Francis</v>
          </cell>
          <cell r="DN1251">
            <v>4167666816</v>
          </cell>
          <cell r="DR1251" t="str">
            <v>901 JANE ST Toronto ON M6N4C6</v>
          </cell>
          <cell r="DS1251" t="str">
            <v>901JANESTTorontoONM6N4C6</v>
          </cell>
          <cell r="DT1251">
            <v>16</v>
          </cell>
          <cell r="DU1251" t="str">
            <v xml:space="preserve"> </v>
          </cell>
          <cell r="DV1251" t="str">
            <v xml:space="preserve"> </v>
          </cell>
        </row>
        <row r="1252">
          <cell r="DE1252">
            <v>5971</v>
          </cell>
          <cell r="DF1252" t="str">
            <v>3105 BOUL DES RICOLLETS</v>
          </cell>
          <cell r="DG1252" t="str">
            <v>TROIS-RIVIERES</v>
          </cell>
          <cell r="DH1252" t="str">
            <v>ON</v>
          </cell>
          <cell r="DI1252" t="str">
            <v>G9A6M1</v>
          </cell>
          <cell r="DK1252" t="str">
            <v>Steeve Perron</v>
          </cell>
          <cell r="DL1252">
            <v>8196913630</v>
          </cell>
          <cell r="DM1252" t="str">
            <v>Manon Boisclair</v>
          </cell>
          <cell r="DN1252">
            <v>8196913603</v>
          </cell>
          <cell r="DR1252" t="str">
            <v>3105 BOUL DES RICOLLETS TROIS-RIVIERES ON G9A6M1</v>
          </cell>
          <cell r="DS1252" t="str">
            <v>3105BOULDESRICOLLETSTROIS-RIVIERESONG9A6M1</v>
          </cell>
          <cell r="DT1252" t="str">
            <v xml:space="preserve"> </v>
          </cell>
          <cell r="DU1252" t="str">
            <v xml:space="preserve"> </v>
          </cell>
          <cell r="DV1252" t="str">
            <v xml:space="preserve"> </v>
          </cell>
        </row>
        <row r="1253">
          <cell r="DE1253">
            <v>6000</v>
          </cell>
          <cell r="DF1253" t="str">
            <v>945 Denman St</v>
          </cell>
          <cell r="DG1253" t="str">
            <v>VANCOUVER</v>
          </cell>
          <cell r="DH1253" t="str">
            <v>British Columbia</v>
          </cell>
          <cell r="DI1253" t="str">
            <v/>
          </cell>
          <cell r="DK1253" t="str">
            <v>John Webber</v>
          </cell>
          <cell r="DL1253">
            <v>6046655294</v>
          </cell>
          <cell r="DM1253" t="str">
            <v>Ayanthi Samarasinghe</v>
          </cell>
          <cell r="DN1253">
            <v>6046658422</v>
          </cell>
          <cell r="DR1253" t="str">
            <v xml:space="preserve">945 Denman St VANCOUVER British Columbia </v>
          </cell>
          <cell r="DS1253" t="str">
            <v>945DenmanStVANCOUVERBritishColumbia</v>
          </cell>
          <cell r="DT1253" t="str">
            <v xml:space="preserve"> </v>
          </cell>
          <cell r="DU1253" t="str">
            <v xml:space="preserve"> </v>
          </cell>
          <cell r="DV1253" t="str">
            <v xml:space="preserve"> </v>
          </cell>
        </row>
        <row r="1254">
          <cell r="DE1254">
            <v>6022</v>
          </cell>
          <cell r="DF1254" t="str">
            <v>3090 Kingston Rd</v>
          </cell>
          <cell r="DG1254" t="str">
            <v>SCARBOROUGH</v>
          </cell>
          <cell r="DH1254" t="str">
            <v>ON</v>
          </cell>
          <cell r="DI1254" t="str">
            <v>M1M1P2</v>
          </cell>
          <cell r="DK1254" t="str">
            <v>Malathi Kumar</v>
          </cell>
          <cell r="DL1254">
            <v>4162667310</v>
          </cell>
          <cell r="DM1254" t="e">
            <v>#N/A</v>
          </cell>
          <cell r="DN1254" t="e">
            <v>#N/A</v>
          </cell>
          <cell r="DR1254" t="str">
            <v>3090 Kingston Rd SCARBOROUGH ON M1M1P2</v>
          </cell>
          <cell r="DS1254" t="str">
            <v>3090KingstonRdSCARBOROUGHONM1M1P2</v>
          </cell>
          <cell r="DT1254">
            <v>10</v>
          </cell>
          <cell r="DU1254" t="str">
            <v xml:space="preserve"> </v>
          </cell>
          <cell r="DV1254" t="str">
            <v xml:space="preserve"> </v>
          </cell>
        </row>
        <row r="1255">
          <cell r="DE1255">
            <v>6032</v>
          </cell>
          <cell r="DF1255" t="str">
            <v>260 EAST BEAVER CREEK RD</v>
          </cell>
          <cell r="DG1255" t="str">
            <v>Richmond Hill</v>
          </cell>
          <cell r="DH1255" t="str">
            <v>ON</v>
          </cell>
          <cell r="DI1255" t="str">
            <v>L4B3M3</v>
          </cell>
          <cell r="DK1255" t="str">
            <v>Ramin Fazel</v>
          </cell>
          <cell r="DL1255">
            <v>9057644515</v>
          </cell>
          <cell r="DM1255" t="str">
            <v>Pam Randhawa</v>
          </cell>
          <cell r="DN1255">
            <v>9057644473</v>
          </cell>
          <cell r="DR1255" t="str">
            <v>260 EAST BEAVER CREEK RD Richmond Hill ON L4B3M3</v>
          </cell>
          <cell r="DS1255" t="str">
            <v>260EASTBEAVERCREEKRDRichmondHillONL4B3M3</v>
          </cell>
          <cell r="DT1255">
            <v>71</v>
          </cell>
          <cell r="DU1255">
            <v>3</v>
          </cell>
          <cell r="DV1255">
            <v>3</v>
          </cell>
        </row>
        <row r="1256">
          <cell r="DE1256">
            <v>6061</v>
          </cell>
          <cell r="DF1256" t="str">
            <v>6051 RUE SHERBROOKE O</v>
          </cell>
          <cell r="DG1256" t="str">
            <v>MONTREAL</v>
          </cell>
          <cell r="DH1256" t="str">
            <v>ON</v>
          </cell>
          <cell r="DI1256" t="str">
            <v>H4A1Y2</v>
          </cell>
          <cell r="DK1256" t="str">
            <v>Jennifer Pranke</v>
          </cell>
          <cell r="DL1256">
            <v>5148747693</v>
          </cell>
          <cell r="DM1256" t="str">
            <v>Velina Chakarova</v>
          </cell>
          <cell r="DN1256">
            <v>5148742002</v>
          </cell>
          <cell r="DR1256" t="str">
            <v>6051 RUE SHERBROOKE O MONTREAL ON H4A1Y2</v>
          </cell>
          <cell r="DS1256" t="str">
            <v>6051RUESHERBROOKEOMONTREALONH4A1Y2</v>
          </cell>
          <cell r="DT1256" t="str">
            <v xml:space="preserve"> </v>
          </cell>
          <cell r="DU1256" t="str">
            <v xml:space="preserve"> </v>
          </cell>
          <cell r="DV1256" t="str">
            <v xml:space="preserve"> </v>
          </cell>
        </row>
        <row r="1257">
          <cell r="DE1257">
            <v>6080</v>
          </cell>
          <cell r="DF1257" t="str">
            <v>4205 Dunbar St</v>
          </cell>
          <cell r="DG1257" t="str">
            <v>VANCOUVER</v>
          </cell>
          <cell r="DH1257" t="str">
            <v>British Columbia</v>
          </cell>
          <cell r="DI1257" t="str">
            <v/>
          </cell>
          <cell r="DK1257" t="str">
            <v>Mark Johnston</v>
          </cell>
          <cell r="DL1257">
            <v>6042226812</v>
          </cell>
          <cell r="DM1257" t="str">
            <v>Juliet Lasher</v>
          </cell>
          <cell r="DN1257">
            <v>6042226804</v>
          </cell>
          <cell r="DR1257" t="str">
            <v xml:space="preserve">4205 Dunbar St VANCOUVER British Columbia </v>
          </cell>
          <cell r="DS1257" t="str">
            <v>4205DunbarStVANCOUVERBritishColumbia</v>
          </cell>
          <cell r="DT1257" t="str">
            <v xml:space="preserve"> </v>
          </cell>
          <cell r="DU1257" t="str">
            <v xml:space="preserve"> </v>
          </cell>
          <cell r="DV1257" t="str">
            <v xml:space="preserve"> </v>
          </cell>
        </row>
        <row r="1258">
          <cell r="DE1258">
            <v>6147</v>
          </cell>
          <cell r="DF1258" t="str">
            <v>340 MAIN ST</v>
          </cell>
          <cell r="DG1258" t="str">
            <v>STONEWALL</v>
          </cell>
          <cell r="DH1258" t="str">
            <v>Manitoba</v>
          </cell>
          <cell r="DI1258" t="str">
            <v>R0C2Z0</v>
          </cell>
          <cell r="DK1258" t="str">
            <v>Lynn Kjartanson</v>
          </cell>
          <cell r="DL1258">
            <v>2044674550</v>
          </cell>
          <cell r="DM1258" t="str">
            <v>Jan Chambers</v>
          </cell>
          <cell r="DN1258">
            <v>2044674555</v>
          </cell>
          <cell r="DR1258" t="str">
            <v>340 MAIN ST STONEWALL Manitoba R0C2Z0</v>
          </cell>
          <cell r="DS1258" t="str">
            <v>340MAINSTSTONEWALLManitobaR0C2Z0</v>
          </cell>
          <cell r="DT1258" t="str">
            <v xml:space="preserve"> </v>
          </cell>
          <cell r="DU1258" t="str">
            <v xml:space="preserve"> </v>
          </cell>
          <cell r="DV1258" t="str">
            <v xml:space="preserve"> </v>
          </cell>
        </row>
        <row r="1259">
          <cell r="DE1259">
            <v>6172</v>
          </cell>
          <cell r="DF1259" t="str">
            <v>3091 LAWRENCE AVE E</v>
          </cell>
          <cell r="DG1259" t="str">
            <v>Toronto</v>
          </cell>
          <cell r="DH1259" t="str">
            <v>ON</v>
          </cell>
          <cell r="DI1259" t="str">
            <v>M1H1A1</v>
          </cell>
          <cell r="DK1259" t="str">
            <v>Terrence Chan</v>
          </cell>
          <cell r="DL1259">
            <v>4164317965</v>
          </cell>
          <cell r="DM1259" t="str">
            <v>Jamie Cleaver</v>
          </cell>
          <cell r="DN1259">
            <v>4164317901</v>
          </cell>
          <cell r="DR1259" t="str">
            <v>3091 LAWRENCE AVE E Toronto ON M1H1A1</v>
          </cell>
          <cell r="DS1259" t="str">
            <v>3091LAWRENCEAVEETorontoONM1H1A1</v>
          </cell>
          <cell r="DT1259" t="str">
            <v xml:space="preserve"> </v>
          </cell>
          <cell r="DU1259" t="str">
            <v xml:space="preserve"> </v>
          </cell>
          <cell r="DV1259" t="str">
            <v xml:space="preserve"> </v>
          </cell>
        </row>
        <row r="1260">
          <cell r="DE1260">
            <v>6182</v>
          </cell>
          <cell r="DF1260" t="str">
            <v>1919 LAWRENCE AVE E L1</v>
          </cell>
          <cell r="DG1260" t="str">
            <v>Toronto</v>
          </cell>
          <cell r="DH1260" t="str">
            <v>ON</v>
          </cell>
          <cell r="DI1260" t="str">
            <v>M1R2Y6</v>
          </cell>
          <cell r="DK1260" t="str">
            <v>Kareem Ayyash</v>
          </cell>
          <cell r="DL1260">
            <v>4167528825</v>
          </cell>
          <cell r="DM1260" t="str">
            <v>Priscilla Ramdas</v>
          </cell>
          <cell r="DN1260">
            <v>4167528873</v>
          </cell>
          <cell r="DR1260" t="str">
            <v>1919 LAWRENCE AVE E L1 Toronto ON M1R2Y6</v>
          </cell>
          <cell r="DS1260" t="str">
            <v>1919LAWRENCEAVEEL1TorontoONM1R2Y6</v>
          </cell>
          <cell r="DT1260" t="str">
            <v xml:space="preserve"> </v>
          </cell>
          <cell r="DU1260" t="str">
            <v xml:space="preserve"> </v>
          </cell>
          <cell r="DV1260" t="str">
            <v xml:space="preserve"> </v>
          </cell>
        </row>
        <row r="1261">
          <cell r="DE1261">
            <v>6192</v>
          </cell>
          <cell r="DF1261" t="str">
            <v>65 OVERLEA BLVD</v>
          </cell>
          <cell r="DG1261" t="str">
            <v>Toronto</v>
          </cell>
          <cell r="DH1261" t="str">
            <v>ON</v>
          </cell>
          <cell r="DI1261" t="str">
            <v>M4H1P1</v>
          </cell>
          <cell r="DK1261" t="str">
            <v>Lana Miller</v>
          </cell>
          <cell r="DL1261">
            <v>4164255561</v>
          </cell>
          <cell r="DM1261" t="str">
            <v>Marg Paton</v>
          </cell>
          <cell r="DN1261">
            <v>4164255119</v>
          </cell>
          <cell r="DR1261" t="str">
            <v>65 OVERLEA BLVD Toronto ON M4H1P1</v>
          </cell>
          <cell r="DS1261" t="str">
            <v>65OVERLEABLVDTorontoONM4H1P1</v>
          </cell>
          <cell r="DT1261">
            <v>18</v>
          </cell>
          <cell r="DU1261" t="str">
            <v xml:space="preserve"> </v>
          </cell>
          <cell r="DV1261" t="str">
            <v xml:space="preserve"> </v>
          </cell>
        </row>
        <row r="1262">
          <cell r="DE1262">
            <v>6202</v>
          </cell>
          <cell r="DF1262" t="str">
            <v>3570 Lawrence Ave East</v>
          </cell>
          <cell r="DG1262" t="str">
            <v>Toronto</v>
          </cell>
          <cell r="DH1262" t="str">
            <v>ON</v>
          </cell>
          <cell r="DI1262" t="str">
            <v>M1G0A3</v>
          </cell>
          <cell r="DK1262" t="str">
            <v>Shazmina Luthfy</v>
          </cell>
          <cell r="DL1262">
            <v>4164393372</v>
          </cell>
          <cell r="DM1262" t="str">
            <v>Cherryl Ambi</v>
          </cell>
          <cell r="DN1262">
            <v>4164393520</v>
          </cell>
          <cell r="DR1262" t="str">
            <v>3570 Lawrence Ave East Toronto ON M1G0A3</v>
          </cell>
          <cell r="DS1262" t="str">
            <v>3570LawrenceAveEastTorontoONM1G0A3</v>
          </cell>
          <cell r="DT1262" t="str">
            <v xml:space="preserve"> </v>
          </cell>
          <cell r="DU1262" t="str">
            <v xml:space="preserve"> </v>
          </cell>
          <cell r="DV1262" t="str">
            <v xml:space="preserve"> </v>
          </cell>
        </row>
        <row r="1263">
          <cell r="DE1263">
            <v>6231</v>
          </cell>
          <cell r="DF1263" t="str">
            <v>106 Millennium Dr.</v>
          </cell>
          <cell r="DG1263" t="str">
            <v>Fort Mcmurray</v>
          </cell>
          <cell r="DH1263" t="str">
            <v>Alberta</v>
          </cell>
          <cell r="DI1263" t="str">
            <v>T9K2S8</v>
          </cell>
          <cell r="DK1263" t="str">
            <v>Sylvie Thomson</v>
          </cell>
          <cell r="DL1263">
            <v>7807925441</v>
          </cell>
          <cell r="DM1263" t="str">
            <v>Shannon Hillier-Knee</v>
          </cell>
          <cell r="DN1263">
            <v>7807925454</v>
          </cell>
          <cell r="DR1263" t="str">
            <v>106 Millennium Dr. Fort Mcmurray Alberta T9K2S8</v>
          </cell>
          <cell r="DS1263" t="str">
            <v>106MillenniumDr.FortMcmurrayAlbertaT9K2S8</v>
          </cell>
          <cell r="DT1263" t="str">
            <v xml:space="preserve"> </v>
          </cell>
          <cell r="DU1263" t="str">
            <v xml:space="preserve"> </v>
          </cell>
          <cell r="DV1263" t="str">
            <v xml:space="preserve"> </v>
          </cell>
        </row>
        <row r="1264">
          <cell r="DE1264">
            <v>6247</v>
          </cell>
          <cell r="DF1264" t="str">
            <v>301 Edwards Ave</v>
          </cell>
          <cell r="DG1264" t="str">
            <v>The Pas</v>
          </cell>
          <cell r="DH1264" t="str">
            <v>Manitoba</v>
          </cell>
          <cell r="DI1264" t="str">
            <v/>
          </cell>
          <cell r="DK1264" t="e">
            <v>#N/A</v>
          </cell>
          <cell r="DL1264" t="e">
            <v>#N/A</v>
          </cell>
          <cell r="DM1264" t="e">
            <v>#N/A</v>
          </cell>
          <cell r="DN1264" t="e">
            <v>#N/A</v>
          </cell>
          <cell r="DR1264" t="str">
            <v xml:space="preserve">301 Edwards Ave The Pas Manitoba </v>
          </cell>
          <cell r="DS1264" t="str">
            <v>301EdwardsAveThePasManitoba</v>
          </cell>
          <cell r="DT1264" t="str">
            <v xml:space="preserve"> </v>
          </cell>
          <cell r="DU1264" t="str">
            <v xml:space="preserve"> </v>
          </cell>
          <cell r="DV1264" t="str">
            <v xml:space="preserve"> </v>
          </cell>
        </row>
        <row r="1265">
          <cell r="DE1265">
            <v>90453</v>
          </cell>
          <cell r="DF1265" t="str">
            <v>2175 Queen St E, Floor 2</v>
          </cell>
          <cell r="DG1265" t="str">
            <v>Toronto</v>
          </cell>
          <cell r="DH1265" t="str">
            <v>ON</v>
          </cell>
          <cell r="DI1265" t="str">
            <v>M4E1E5</v>
          </cell>
          <cell r="DK1265" t="e">
            <v>#N/A</v>
          </cell>
          <cell r="DL1265" t="e">
            <v>#N/A</v>
          </cell>
          <cell r="DM1265" t="e">
            <v>#N/A</v>
          </cell>
          <cell r="DN1265" t="e">
            <v>#N/A</v>
          </cell>
          <cell r="DR1265" t="str">
            <v>2175 Queen St E, Floor 2 Toronto ON M4E1E5</v>
          </cell>
          <cell r="DS1265" t="str">
            <v>2175QueenStE,Floor2TorontoONM4E1E5</v>
          </cell>
          <cell r="DT1265" t="str">
            <v xml:space="preserve"> </v>
          </cell>
          <cell r="DU1265" t="str">
            <v xml:space="preserve"> </v>
          </cell>
          <cell r="DV1265" t="str">
            <v xml:space="preserve"> </v>
          </cell>
        </row>
        <row r="1266">
          <cell r="DE1266">
            <v>6342</v>
          </cell>
          <cell r="DF1266" t="str">
            <v>129 REXDALE BLVD</v>
          </cell>
          <cell r="DG1266" t="str">
            <v>ETOBICOKE</v>
          </cell>
          <cell r="DH1266" t="str">
            <v>ON</v>
          </cell>
          <cell r="DI1266" t="str">
            <v>M9W1P4</v>
          </cell>
          <cell r="DK1266" t="str">
            <v>Lucy Vivaldo</v>
          </cell>
          <cell r="DL1266">
            <v>4167436967</v>
          </cell>
          <cell r="DM1266" t="str">
            <v>Tina Bonful</v>
          </cell>
          <cell r="DN1266">
            <v>4167436243</v>
          </cell>
          <cell r="DR1266" t="str">
            <v>129 REXDALE BLVD ETOBICOKE ON M9W1P4</v>
          </cell>
          <cell r="DS1266" t="str">
            <v>129REXDALEBLVDETOBICOKEONM9W1P4</v>
          </cell>
          <cell r="DT1266">
            <v>22</v>
          </cell>
          <cell r="DU1266">
            <v>1</v>
          </cell>
          <cell r="DV1266">
            <v>1</v>
          </cell>
        </row>
        <row r="1267">
          <cell r="DE1267">
            <v>6352</v>
          </cell>
          <cell r="DF1267" t="str">
            <v>179 Roncesvalles Ave.</v>
          </cell>
          <cell r="DG1267" t="str">
            <v>Toronto</v>
          </cell>
          <cell r="DH1267" t="str">
            <v>ON</v>
          </cell>
          <cell r="DI1267" t="str">
            <v>M6R2L5</v>
          </cell>
          <cell r="DK1267" t="str">
            <v>Alex Cichon</v>
          </cell>
          <cell r="DL1267">
            <v>4165375242</v>
          </cell>
          <cell r="DM1267" t="str">
            <v>Matthew Shortt</v>
          </cell>
          <cell r="DN1267" t="str">
            <v xml:space="preserve">            </v>
          </cell>
          <cell r="DR1267" t="str">
            <v>179 Roncesvalles Ave. Toronto ON M6R2L5</v>
          </cell>
          <cell r="DS1267" t="str">
            <v>179RoncesvallesAve.TorontoONM6R2L5</v>
          </cell>
          <cell r="DT1267" t="str">
            <v xml:space="preserve"> </v>
          </cell>
          <cell r="DU1267" t="str">
            <v xml:space="preserve"> </v>
          </cell>
          <cell r="DV1267" t="str">
            <v xml:space="preserve"> </v>
          </cell>
        </row>
        <row r="1268">
          <cell r="DE1268">
            <v>6377</v>
          </cell>
          <cell r="DF1268" t="str">
            <v>23 SELKIRK AVE</v>
          </cell>
          <cell r="DG1268" t="str">
            <v>THOMPSON</v>
          </cell>
          <cell r="DH1268" t="str">
            <v>Manitoba</v>
          </cell>
          <cell r="DI1268" t="str">
            <v>R8N0M5</v>
          </cell>
          <cell r="DK1268" t="str">
            <v>Greg Erman</v>
          </cell>
          <cell r="DL1268">
            <v>2046771251</v>
          </cell>
          <cell r="DM1268" t="str">
            <v>Jake Lajeunesse</v>
          </cell>
          <cell r="DN1268">
            <v>2046771256</v>
          </cell>
          <cell r="DR1268" t="str">
            <v>23 SELKIRK AVE THOMPSON Manitoba R8N0M5</v>
          </cell>
          <cell r="DS1268" t="str">
            <v>23SELKIRKAVETHOMPSONManitobaR8N0M5</v>
          </cell>
          <cell r="DT1268" t="str">
            <v xml:space="preserve"> </v>
          </cell>
          <cell r="DU1268" t="str">
            <v xml:space="preserve"> </v>
          </cell>
          <cell r="DV1268" t="str">
            <v xml:space="preserve"> </v>
          </cell>
        </row>
        <row r="1269">
          <cell r="DE1269">
            <v>6498</v>
          </cell>
          <cell r="DF1269" t="str">
            <v>8888 Country Hills Blvd., N.W. - Unit #1000</v>
          </cell>
          <cell r="DG1269" t="str">
            <v>CALGARY</v>
          </cell>
          <cell r="DH1269" t="str">
            <v>Alberta</v>
          </cell>
          <cell r="DI1269" t="str">
            <v>T3G5T4</v>
          </cell>
          <cell r="DK1269" t="str">
            <v>Petia Petrova</v>
          </cell>
          <cell r="DL1269">
            <v>4035092955</v>
          </cell>
          <cell r="DM1269" t="e">
            <v>#N/A</v>
          </cell>
          <cell r="DN1269" t="e">
            <v>#N/A</v>
          </cell>
          <cell r="DR1269" t="str">
            <v>8888 Country Hills Blvd., N.W. - Unit #1000 CALGARY Alberta T3G5T4</v>
          </cell>
          <cell r="DS1269" t="str">
            <v>8888CountryHillsBlvd.,N.W.-Unit#1000CALGARYAlbertaT3G5T4</v>
          </cell>
          <cell r="DT1269" t="str">
            <v xml:space="preserve"> </v>
          </cell>
          <cell r="DU1269" t="str">
            <v xml:space="preserve"> </v>
          </cell>
          <cell r="DV1269" t="str">
            <v xml:space="preserve"> </v>
          </cell>
        </row>
        <row r="1270">
          <cell r="DE1270">
            <v>6520</v>
          </cell>
          <cell r="DF1270" t="str">
            <v>8585 GRANVILLE ST</v>
          </cell>
          <cell r="DG1270" t="str">
            <v>VANCOUVER</v>
          </cell>
          <cell r="DH1270" t="str">
            <v>British Columbia</v>
          </cell>
          <cell r="DI1270" t="str">
            <v>V6P4Z7</v>
          </cell>
          <cell r="DK1270" t="str">
            <v>Megan Campagnolo</v>
          </cell>
          <cell r="DL1270">
            <v>6046659846</v>
          </cell>
          <cell r="DM1270" t="str">
            <v>Naomi Kusnandar</v>
          </cell>
          <cell r="DN1270">
            <v>6046650515</v>
          </cell>
          <cell r="DR1270" t="str">
            <v>8585 GRANVILLE ST VANCOUVER British Columbia V6P4Z7</v>
          </cell>
          <cell r="DS1270" t="str">
            <v>8585GRANVILLESTVANCOUVERBritishColumbiaV6P4Z7</v>
          </cell>
          <cell r="DT1270" t="str">
            <v xml:space="preserve"> </v>
          </cell>
          <cell r="DU1270" t="str">
            <v xml:space="preserve"> </v>
          </cell>
          <cell r="DV1270" t="str">
            <v xml:space="preserve"> </v>
          </cell>
        </row>
        <row r="1271">
          <cell r="DE1271">
            <v>6572</v>
          </cell>
          <cell r="DF1271" t="str">
            <v>290 THE WEST MALL</v>
          </cell>
          <cell r="DG1271" t="str">
            <v>Toronto</v>
          </cell>
          <cell r="DH1271" t="str">
            <v>ON</v>
          </cell>
          <cell r="DI1271" t="str">
            <v>M9C1C6</v>
          </cell>
          <cell r="DK1271" t="str">
            <v>Natalie Cherman</v>
          </cell>
          <cell r="DL1271">
            <v>4166221358</v>
          </cell>
          <cell r="DM1271" t="str">
            <v>Oksana Tourko-Vieira</v>
          </cell>
          <cell r="DN1271">
            <v>4166221665</v>
          </cell>
          <cell r="DR1271" t="str">
            <v>290 THE WEST MALL Toronto ON M9C1C6</v>
          </cell>
          <cell r="DS1271" t="str">
            <v>290THEWESTMALLTorontoONM9C1C6</v>
          </cell>
          <cell r="DT1271" t="str">
            <v xml:space="preserve"> </v>
          </cell>
          <cell r="DU1271" t="str">
            <v xml:space="preserve"> </v>
          </cell>
          <cell r="DV1271" t="str">
            <v xml:space="preserve"> </v>
          </cell>
        </row>
        <row r="1272">
          <cell r="DE1272">
            <v>6582</v>
          </cell>
          <cell r="DF1272" t="str">
            <v>1906 WESTON RD</v>
          </cell>
          <cell r="DG1272" t="str">
            <v>Toronto</v>
          </cell>
          <cell r="DH1272" t="str">
            <v>ON</v>
          </cell>
          <cell r="DI1272" t="str">
            <v>M9N1W2</v>
          </cell>
          <cell r="DK1272" t="str">
            <v>Gordon Drakes</v>
          </cell>
          <cell r="DL1272">
            <v>4162411070</v>
          </cell>
          <cell r="DM1272" t="str">
            <v>Cecilia Olagundoye</v>
          </cell>
          <cell r="DN1272">
            <v>4162411474</v>
          </cell>
          <cell r="DR1272" t="str">
            <v>1906 WESTON RD Toronto ON M9N1W2</v>
          </cell>
          <cell r="DS1272" t="str">
            <v>1906WESTONRDTorontoONM9N1W2</v>
          </cell>
          <cell r="DT1272">
            <v>4</v>
          </cell>
          <cell r="DU1272" t="str">
            <v xml:space="preserve"> </v>
          </cell>
          <cell r="DV1272" t="str">
            <v xml:space="preserve"> </v>
          </cell>
        </row>
        <row r="1273">
          <cell r="DE1273">
            <v>6612</v>
          </cell>
          <cell r="DF1273" t="str">
            <v>415 THE WESTWAY</v>
          </cell>
          <cell r="DG1273" t="str">
            <v>Toronto</v>
          </cell>
          <cell r="DH1273" t="str">
            <v>ON</v>
          </cell>
          <cell r="DI1273" t="str">
            <v>M9R1H5</v>
          </cell>
          <cell r="DK1273" t="str">
            <v>Karen Salmon</v>
          </cell>
          <cell r="DL1273">
            <v>4162493376</v>
          </cell>
          <cell r="DM1273" t="str">
            <v>Edlira Cini</v>
          </cell>
          <cell r="DN1273">
            <v>4162493306</v>
          </cell>
          <cell r="DR1273" t="str">
            <v>415 THE WESTWAY Toronto ON M9R1H5</v>
          </cell>
          <cell r="DS1273" t="str">
            <v>415THEWESTWAYTorontoONM9R1H5</v>
          </cell>
          <cell r="DT1273" t="str">
            <v xml:space="preserve"> </v>
          </cell>
          <cell r="DU1273" t="str">
            <v xml:space="preserve"> </v>
          </cell>
          <cell r="DV1273" t="str">
            <v xml:space="preserve"> </v>
          </cell>
        </row>
        <row r="1274">
          <cell r="DE1274">
            <v>6621</v>
          </cell>
          <cell r="DF1274" t="str">
            <v>10611 BOUL PIE IX</v>
          </cell>
          <cell r="DG1274" t="str">
            <v>MONTREAL NORTH</v>
          </cell>
          <cell r="DH1274" t="str">
            <v>ON</v>
          </cell>
          <cell r="DI1274" t="str">
            <v>H1H4A3</v>
          </cell>
          <cell r="DK1274" t="str">
            <v>Sylvain Campeau</v>
          </cell>
          <cell r="DL1274">
            <v>5143286738</v>
          </cell>
          <cell r="DM1274" t="str">
            <v>Giulia Galluccio</v>
          </cell>
          <cell r="DN1274">
            <v>5143287231</v>
          </cell>
          <cell r="DR1274" t="str">
            <v>10611 BOUL PIE IX MONTREAL NORTH ON H1H4A3</v>
          </cell>
          <cell r="DS1274" t="str">
            <v>10611BOULPIEIXMONTREALNORTHONH1H4A3</v>
          </cell>
          <cell r="DT1274" t="str">
            <v xml:space="preserve"> </v>
          </cell>
          <cell r="DU1274" t="str">
            <v xml:space="preserve"> </v>
          </cell>
          <cell r="DV1274" t="str">
            <v xml:space="preserve"> </v>
          </cell>
        </row>
        <row r="1275">
          <cell r="DE1275">
            <v>6622</v>
          </cell>
          <cell r="DF1275" t="str">
            <v>4401 BATHURST ST</v>
          </cell>
          <cell r="DG1275" t="str">
            <v>NORTH YORK</v>
          </cell>
          <cell r="DH1275" t="str">
            <v>ON</v>
          </cell>
          <cell r="DI1275" t="str">
            <v>M3H3R9</v>
          </cell>
          <cell r="DK1275" t="str">
            <v>Donna Scanzano</v>
          </cell>
          <cell r="DL1275">
            <v>4166327953</v>
          </cell>
          <cell r="DM1275" t="str">
            <v>Georgia Blake</v>
          </cell>
          <cell r="DN1275">
            <v>4166327912</v>
          </cell>
          <cell r="DR1275" t="str">
            <v>4401 BATHURST ST NORTH YORK ON M3H3R9</v>
          </cell>
          <cell r="DS1275" t="str">
            <v>4401BATHURSTSTNORTHYORKONM3H3R9</v>
          </cell>
          <cell r="DT1275">
            <v>30</v>
          </cell>
          <cell r="DU1275" t="str">
            <v xml:space="preserve"> </v>
          </cell>
          <cell r="DV1275" t="str">
            <v xml:space="preserve"> </v>
          </cell>
        </row>
        <row r="1276">
          <cell r="DE1276">
            <v>6651</v>
          </cell>
          <cell r="DF1276" t="str">
            <v>3461 Gouin Blvd E</v>
          </cell>
          <cell r="DG1276" t="str">
            <v>Montreal-Nord</v>
          </cell>
          <cell r="DH1276" t="str">
            <v>ON</v>
          </cell>
          <cell r="DI1276" t="str">
            <v/>
          </cell>
          <cell r="DK1276" t="e">
            <v>#N/A</v>
          </cell>
          <cell r="DL1276" t="e">
            <v>#N/A</v>
          </cell>
          <cell r="DM1276" t="e">
            <v>#N/A</v>
          </cell>
          <cell r="DN1276" t="e">
            <v>#N/A</v>
          </cell>
          <cell r="DR1276" t="str">
            <v xml:space="preserve">3461 Gouin Blvd E Montreal-Nord ON </v>
          </cell>
          <cell r="DS1276" t="str">
            <v>3461GouinBlvdEMontreal-NordON</v>
          </cell>
          <cell r="DT1276" t="str">
            <v xml:space="preserve"> </v>
          </cell>
          <cell r="DU1276" t="str">
            <v xml:space="preserve"> </v>
          </cell>
          <cell r="DV1276" t="str">
            <v xml:space="preserve"> </v>
          </cell>
        </row>
        <row r="1277">
          <cell r="DE1277">
            <v>6662</v>
          </cell>
          <cell r="DF1277" t="str">
            <v>2076 DANFORTH AVE</v>
          </cell>
          <cell r="DG1277" t="str">
            <v>Toronto</v>
          </cell>
          <cell r="DH1277" t="str">
            <v>ON</v>
          </cell>
          <cell r="DI1277" t="str">
            <v>M4C1J6</v>
          </cell>
          <cell r="DK1277" t="str">
            <v>Maria Cannarella</v>
          </cell>
          <cell r="DL1277">
            <v>4164251035</v>
          </cell>
          <cell r="DM1277" t="str">
            <v>Marilyn Kent</v>
          </cell>
          <cell r="DN1277">
            <v>4164251048</v>
          </cell>
          <cell r="DR1277" t="str">
            <v>2076 DANFORTH AVE Toronto ON M4C1J6</v>
          </cell>
          <cell r="DS1277" t="str">
            <v>2076DANFORTHAVETorontoONM4C1J6</v>
          </cell>
          <cell r="DT1277">
            <v>16</v>
          </cell>
          <cell r="DU1277" t="str">
            <v xml:space="preserve"> </v>
          </cell>
          <cell r="DV1277">
            <v>1</v>
          </cell>
        </row>
        <row r="1278">
          <cell r="DE1278">
            <v>6672</v>
          </cell>
          <cell r="DF1278" t="str">
            <v>150 WYNFORD HEIGHTS CRES</v>
          </cell>
          <cell r="DG1278" t="str">
            <v>Toronto</v>
          </cell>
          <cell r="DH1278" t="str">
            <v>ON</v>
          </cell>
          <cell r="DI1278" t="str">
            <v>M3C1K6</v>
          </cell>
          <cell r="DK1278" t="str">
            <v>Stacey Boyes</v>
          </cell>
          <cell r="DL1278">
            <v>4164477279</v>
          </cell>
          <cell r="DM1278" t="str">
            <v>Negar Yazdanpanah</v>
          </cell>
          <cell r="DN1278">
            <v>4164477205</v>
          </cell>
          <cell r="DR1278" t="str">
            <v>150 WYNFORD HEIGHTS CRES Toronto ON M3C1K6</v>
          </cell>
          <cell r="DS1278" t="str">
            <v>150WYNFORDHEIGHTSCRESTorontoONM3C1K6</v>
          </cell>
          <cell r="DT1278" t="str">
            <v xml:space="preserve"> </v>
          </cell>
          <cell r="DU1278" t="str">
            <v xml:space="preserve"> </v>
          </cell>
          <cell r="DV1278" t="str">
            <v xml:space="preserve"> </v>
          </cell>
        </row>
        <row r="1279">
          <cell r="DE1279">
            <v>6701</v>
          </cell>
          <cell r="DF1279" t="str">
            <v>26 WESTMINSTER N</v>
          </cell>
          <cell r="DG1279" t="str">
            <v>MONTREAL</v>
          </cell>
          <cell r="DH1279" t="str">
            <v>ON</v>
          </cell>
          <cell r="DI1279" t="str">
            <v>H4X1Z2</v>
          </cell>
          <cell r="DK1279" t="str">
            <v>Pietro Mastromonaco</v>
          </cell>
          <cell r="DL1279">
            <v>5148747608</v>
          </cell>
          <cell r="DM1279" t="str">
            <v>Sarah Miller</v>
          </cell>
          <cell r="DN1279">
            <v>5148745496</v>
          </cell>
          <cell r="DR1279" t="str">
            <v>26 WESTMINSTER N MONTREAL ON H4X1Z2</v>
          </cell>
          <cell r="DS1279" t="str">
            <v>26WESTMINSTERNMONTREALONH4X1Z2</v>
          </cell>
          <cell r="DT1279" t="str">
            <v xml:space="preserve"> </v>
          </cell>
          <cell r="DU1279" t="str">
            <v xml:space="preserve"> </v>
          </cell>
          <cell r="DV1279" t="str">
            <v xml:space="preserve"> </v>
          </cell>
        </row>
        <row r="1280">
          <cell r="DE1280">
            <v>6720</v>
          </cell>
          <cell r="DF1280" t="str">
            <v>1010 Hornby St</v>
          </cell>
          <cell r="DG1280" t="str">
            <v>VANCOUVER</v>
          </cell>
          <cell r="DH1280" t="str">
            <v>British Columbia</v>
          </cell>
          <cell r="DI1280" t="str">
            <v>V6Z1V6</v>
          </cell>
          <cell r="DK1280" t="str">
            <v>Danmay Lam</v>
          </cell>
          <cell r="DL1280">
            <v>6046656353</v>
          </cell>
          <cell r="DM1280" t="str">
            <v>Nicole Wong</v>
          </cell>
          <cell r="DN1280">
            <v>7783274350</v>
          </cell>
          <cell r="DR1280" t="str">
            <v>1010 Hornby St VANCOUVER British Columbia V6Z1V6</v>
          </cell>
          <cell r="DS1280" t="str">
            <v>1010HornbyStVANCOUVERBritishColumbiaV6Z1V6</v>
          </cell>
          <cell r="DT1280" t="str">
            <v xml:space="preserve"> </v>
          </cell>
          <cell r="DU1280" t="str">
            <v xml:space="preserve"> </v>
          </cell>
          <cell r="DV1280" t="str">
            <v xml:space="preserve"> </v>
          </cell>
        </row>
        <row r="1281">
          <cell r="DE1281">
            <v>6722</v>
          </cell>
          <cell r="DF1281" t="str">
            <v>2346 YONGE ST</v>
          </cell>
          <cell r="DG1281" t="str">
            <v>TORONTO</v>
          </cell>
          <cell r="DH1281" t="str">
            <v>ON</v>
          </cell>
          <cell r="DI1281" t="str">
            <v>M4P2W7</v>
          </cell>
          <cell r="DK1281" t="str">
            <v>Tony Mainolfi</v>
          </cell>
          <cell r="DL1281">
            <v>4169741222</v>
          </cell>
          <cell r="DM1281" t="str">
            <v>Yolima Kassim-Lakha</v>
          </cell>
          <cell r="DN1281">
            <v>4169747828</v>
          </cell>
          <cell r="DR1281" t="str">
            <v>2346 YONGE ST TORONTO ON M4P2W7</v>
          </cell>
          <cell r="DS1281" t="str">
            <v>2346YONGESTTORONTOONM4P2W7</v>
          </cell>
          <cell r="DT1281">
            <v>44</v>
          </cell>
          <cell r="DU1281" t="str">
            <v xml:space="preserve"> </v>
          </cell>
          <cell r="DV1281">
            <v>1</v>
          </cell>
        </row>
        <row r="1282">
          <cell r="DE1282">
            <v>6802</v>
          </cell>
          <cell r="DF1282" t="str">
            <v>2559 YONGE ST</v>
          </cell>
          <cell r="DG1282" t="str">
            <v>Toronto</v>
          </cell>
          <cell r="DH1282" t="str">
            <v>ON</v>
          </cell>
          <cell r="DI1282" t="str">
            <v>M4P2J1</v>
          </cell>
          <cell r="DK1282" t="str">
            <v>Vladan Djordjevic</v>
          </cell>
          <cell r="DL1282">
            <v>4169743566</v>
          </cell>
          <cell r="DM1282" t="str">
            <v>Nelly Benin</v>
          </cell>
          <cell r="DN1282">
            <v>4165124690</v>
          </cell>
          <cell r="DR1282" t="str">
            <v>2559 YONGE ST Toronto ON M4P2J1</v>
          </cell>
          <cell r="DS1282" t="str">
            <v>2559YONGESTTorontoONM4P2J1</v>
          </cell>
          <cell r="DT1282">
            <v>21</v>
          </cell>
          <cell r="DU1282" t="str">
            <v xml:space="preserve"> </v>
          </cell>
          <cell r="DV1282" t="str">
            <v xml:space="preserve"> </v>
          </cell>
        </row>
        <row r="1283">
          <cell r="DE1283">
            <v>6820</v>
          </cell>
          <cell r="DF1283" t="str">
            <v>3935 OAK ST</v>
          </cell>
          <cell r="DG1283" t="str">
            <v>VANCOUVER</v>
          </cell>
          <cell r="DH1283" t="str">
            <v>British Columbia</v>
          </cell>
          <cell r="DI1283" t="str">
            <v>V6H2M7</v>
          </cell>
          <cell r="DK1283" t="str">
            <v>Nancy He</v>
          </cell>
          <cell r="DL1283">
            <v>6046650566</v>
          </cell>
          <cell r="DM1283" t="str">
            <v>Diana Holca</v>
          </cell>
          <cell r="DN1283">
            <v>6046650569</v>
          </cell>
          <cell r="DR1283" t="str">
            <v>3935 OAK ST VANCOUVER British Columbia V6H2M7</v>
          </cell>
          <cell r="DS1283" t="str">
            <v>3935OAKSTVANCOUVERBritishColumbiaV6H2M7</v>
          </cell>
          <cell r="DT1283" t="str">
            <v xml:space="preserve"> </v>
          </cell>
          <cell r="DU1283" t="str">
            <v xml:space="preserve"> </v>
          </cell>
          <cell r="DV1283" t="str">
            <v xml:space="preserve"> </v>
          </cell>
        </row>
        <row r="1284">
          <cell r="DE1284">
            <v>6907</v>
          </cell>
          <cell r="DF1284" t="str">
            <v>225 MAIN ST</v>
          </cell>
          <cell r="DG1284" t="str">
            <v>WINKLER</v>
          </cell>
          <cell r="DH1284" t="str">
            <v>Manitoba</v>
          </cell>
          <cell r="DI1284" t="str">
            <v>R6W4B3</v>
          </cell>
          <cell r="DK1284" t="str">
            <v>Delilah Rempel</v>
          </cell>
          <cell r="DL1284">
            <v>2046222726</v>
          </cell>
          <cell r="DM1284" t="e">
            <v>#N/A</v>
          </cell>
          <cell r="DN1284" t="e">
            <v>#N/A</v>
          </cell>
          <cell r="DR1284" t="str">
            <v>225 MAIN ST WINKLER Manitoba R6W4B3</v>
          </cell>
          <cell r="DS1284" t="str">
            <v>225MAINSTWINKLERManitobaR6W4B3</v>
          </cell>
          <cell r="DT1284" t="str">
            <v xml:space="preserve"> </v>
          </cell>
          <cell r="DU1284" t="str">
            <v xml:space="preserve"> </v>
          </cell>
          <cell r="DV1284" t="str">
            <v xml:space="preserve"> </v>
          </cell>
        </row>
        <row r="1285">
          <cell r="DE1285">
            <v>7049</v>
          </cell>
          <cell r="DF1285" t="str">
            <v>5022 50TH AVE</v>
          </cell>
          <cell r="DG1285" t="str">
            <v>LACOMBE</v>
          </cell>
          <cell r="DH1285" t="str">
            <v>Alberta</v>
          </cell>
          <cell r="DI1285" t="str">
            <v>T4L2L1</v>
          </cell>
          <cell r="DK1285" t="e">
            <v>#N/A</v>
          </cell>
          <cell r="DL1285" t="e">
            <v>#N/A</v>
          </cell>
          <cell r="DM1285" t="str">
            <v>Marcia Varley</v>
          </cell>
          <cell r="DN1285">
            <v>4037821167</v>
          </cell>
          <cell r="DR1285" t="str">
            <v>5022 50TH AVE LACOMBE Alberta T4L2L1</v>
          </cell>
          <cell r="DS1285" t="str">
            <v>502250THAVELACOMBEAlbertaT4L2L1</v>
          </cell>
          <cell r="DT1285" t="str">
            <v xml:space="preserve"> </v>
          </cell>
          <cell r="DU1285" t="str">
            <v xml:space="preserve"> </v>
          </cell>
          <cell r="DV1285" t="str">
            <v xml:space="preserve"> </v>
          </cell>
        </row>
        <row r="1286">
          <cell r="DE1286">
            <v>7091</v>
          </cell>
          <cell r="DF1286" t="str">
            <v>1298 VAN HORNE AVE</v>
          </cell>
          <cell r="DG1286" t="str">
            <v>OUTREMONT</v>
          </cell>
          <cell r="DH1286" t="str">
            <v>ON</v>
          </cell>
          <cell r="DI1286" t="str">
            <v>H2V1K6</v>
          </cell>
          <cell r="DK1286" t="str">
            <v>Pierre Fontaine</v>
          </cell>
          <cell r="DL1286">
            <v>5144952017</v>
          </cell>
          <cell r="DM1286" t="str">
            <v>Elena Cordero</v>
          </cell>
          <cell r="DN1286">
            <v>5144954498</v>
          </cell>
          <cell r="DR1286" t="str">
            <v>1298 VAN HORNE AVE OUTREMONT ON H2V1K6</v>
          </cell>
          <cell r="DS1286" t="str">
            <v>1298VANHORNEAVEOUTREMONTONH2V1K6</v>
          </cell>
          <cell r="DT1286" t="str">
            <v xml:space="preserve"> </v>
          </cell>
          <cell r="DU1286" t="str">
            <v xml:space="preserve"> </v>
          </cell>
          <cell r="DV1286" t="str">
            <v xml:space="preserve"> </v>
          </cell>
        </row>
        <row r="1287">
          <cell r="DE1287">
            <v>7200</v>
          </cell>
          <cell r="DF1287" t="str">
            <v>4095 Main St</v>
          </cell>
          <cell r="DG1287" t="str">
            <v>VANCOUVER</v>
          </cell>
          <cell r="DH1287" t="str">
            <v>British Columbia</v>
          </cell>
          <cell r="DI1287" t="str">
            <v/>
          </cell>
          <cell r="DK1287" t="str">
            <v>Robert Lydon</v>
          </cell>
          <cell r="DL1287">
            <v>6046653118</v>
          </cell>
          <cell r="DM1287" t="str">
            <v>Ken Chan</v>
          </cell>
          <cell r="DN1287">
            <v>6046653112</v>
          </cell>
          <cell r="DR1287" t="str">
            <v xml:space="preserve">4095 Main St VANCOUVER British Columbia </v>
          </cell>
          <cell r="DS1287" t="str">
            <v>4095MainStVANCOUVERBritishColumbia</v>
          </cell>
          <cell r="DT1287" t="str">
            <v xml:space="preserve"> </v>
          </cell>
          <cell r="DU1287" t="str">
            <v xml:space="preserve"> </v>
          </cell>
          <cell r="DV1287" t="str">
            <v xml:space="preserve"> </v>
          </cell>
        </row>
        <row r="1288">
          <cell r="DE1288">
            <v>7200</v>
          </cell>
          <cell r="DF1288" t="str">
            <v>4095 Main St</v>
          </cell>
          <cell r="DG1288" t="str">
            <v>Vancouver</v>
          </cell>
          <cell r="DH1288" t="str">
            <v>British Columbia</v>
          </cell>
          <cell r="DI1288">
            <v>0</v>
          </cell>
          <cell r="DK1288" t="str">
            <v>Robert Lydon</v>
          </cell>
          <cell r="DL1288">
            <v>6046653118</v>
          </cell>
          <cell r="DM1288" t="str">
            <v>Ken Chan</v>
          </cell>
          <cell r="DN1288">
            <v>6046653112</v>
          </cell>
          <cell r="DR1288" t="str">
            <v>4095 Main St Vancouver British Columbia 0</v>
          </cell>
          <cell r="DS1288" t="str">
            <v>4095MainStVancouverBritishColumbia0</v>
          </cell>
          <cell r="DT1288" t="str">
            <v xml:space="preserve"> </v>
          </cell>
          <cell r="DU1288" t="str">
            <v xml:space="preserve"> </v>
          </cell>
          <cell r="DV1288" t="str">
            <v xml:space="preserve"> </v>
          </cell>
        </row>
        <row r="1289">
          <cell r="DE1289">
            <v>7233</v>
          </cell>
          <cell r="DF1289" t="str">
            <v>3405 HARVESTER RD</v>
          </cell>
          <cell r="DG1289" t="str">
            <v>BURLINGTON</v>
          </cell>
          <cell r="DH1289" t="str">
            <v>ON</v>
          </cell>
          <cell r="DI1289" t="str">
            <v>L7N3N1</v>
          </cell>
          <cell r="DK1289" t="e">
            <v>#N/A</v>
          </cell>
          <cell r="DL1289" t="e">
            <v>#N/A</v>
          </cell>
          <cell r="DM1289" t="e">
            <v>#N/A</v>
          </cell>
          <cell r="DN1289" t="e">
            <v>#N/A</v>
          </cell>
          <cell r="DR1289" t="str">
            <v>3405 HARVESTER RD BURLINGTON ON L7N3N1</v>
          </cell>
          <cell r="DS1289" t="str">
            <v>3405HARVESTERRDBURLINGTONONL7N3N1</v>
          </cell>
          <cell r="DT1289">
            <v>3</v>
          </cell>
          <cell r="DU1289" t="str">
            <v xml:space="preserve"> </v>
          </cell>
          <cell r="DV1289" t="str">
            <v xml:space="preserve"> </v>
          </cell>
        </row>
        <row r="1290">
          <cell r="DE1290">
            <v>7379</v>
          </cell>
          <cell r="DF1290" t="str">
            <v>1139 Mayor Magrath Dr</v>
          </cell>
          <cell r="DG1290" t="str">
            <v>Lethbridge</v>
          </cell>
          <cell r="DH1290" t="str">
            <v>Alberta</v>
          </cell>
          <cell r="DI1290" t="str">
            <v/>
          </cell>
          <cell r="DK1290" t="str">
            <v>Brian Bradley</v>
          </cell>
          <cell r="DL1290">
            <v>4033823950</v>
          </cell>
          <cell r="DM1290" t="str">
            <v>Heather Harris</v>
          </cell>
          <cell r="DN1290">
            <v>4033823805</v>
          </cell>
          <cell r="DR1290" t="str">
            <v xml:space="preserve">1139 Mayor Magrath Dr Lethbridge Alberta </v>
          </cell>
          <cell r="DS1290" t="str">
            <v>1139MayorMagrathDrLethbridgeAlberta</v>
          </cell>
          <cell r="DT1290" t="str">
            <v xml:space="preserve"> </v>
          </cell>
          <cell r="DU1290" t="str">
            <v xml:space="preserve"> </v>
          </cell>
          <cell r="DV1290" t="str">
            <v xml:space="preserve"> </v>
          </cell>
        </row>
        <row r="1291">
          <cell r="DE1291">
            <v>7381</v>
          </cell>
          <cell r="DF1291" t="str">
            <v>1 St-Germain St E</v>
          </cell>
          <cell r="DG1291" t="str">
            <v>Rimouski</v>
          </cell>
          <cell r="DH1291" t="str">
            <v>ON</v>
          </cell>
          <cell r="DI1291" t="str">
            <v/>
          </cell>
          <cell r="DK1291" t="str">
            <v>Raymonde Ross</v>
          </cell>
          <cell r="DL1291">
            <v>4187256022</v>
          </cell>
          <cell r="DM1291" t="str">
            <v>Suzanne Proulx</v>
          </cell>
          <cell r="DN1291">
            <v>4187256008</v>
          </cell>
          <cell r="DR1291" t="str">
            <v xml:space="preserve">1 St-Germain St E Rimouski ON </v>
          </cell>
          <cell r="DS1291" t="str">
            <v>1St-GermainStERimouskiON</v>
          </cell>
          <cell r="DT1291" t="str">
            <v xml:space="preserve"> </v>
          </cell>
          <cell r="DU1291" t="str">
            <v xml:space="preserve"> </v>
          </cell>
          <cell r="DV1291" t="str">
            <v xml:space="preserve"> </v>
          </cell>
        </row>
        <row r="1292">
          <cell r="DE1292">
            <v>7437</v>
          </cell>
          <cell r="DF1292" t="str">
            <v>1219 GRANT AVE</v>
          </cell>
          <cell r="DG1292" t="str">
            <v>WINNIPEG</v>
          </cell>
          <cell r="DH1292" t="str">
            <v>Manitoba</v>
          </cell>
          <cell r="DI1292" t="str">
            <v>R3M1Z1</v>
          </cell>
          <cell r="DK1292" t="str">
            <v>Kathy Olson</v>
          </cell>
          <cell r="DL1292">
            <v>2049886034</v>
          </cell>
          <cell r="DM1292" t="str">
            <v>Heather Ewen</v>
          </cell>
          <cell r="DN1292">
            <v>2049886030</v>
          </cell>
          <cell r="DR1292" t="str">
            <v>1219 GRANT AVE WINNIPEG Manitoba R3M1Z1</v>
          </cell>
          <cell r="DS1292" t="str">
            <v>1219GRANTAVEWINNIPEGManitobaR3M1Z1</v>
          </cell>
          <cell r="DT1292" t="str">
            <v xml:space="preserve"> </v>
          </cell>
          <cell r="DU1292" t="str">
            <v xml:space="preserve"> </v>
          </cell>
          <cell r="DV1292" t="str">
            <v xml:space="preserve"> </v>
          </cell>
        </row>
        <row r="1293">
          <cell r="DE1293">
            <v>7440</v>
          </cell>
          <cell r="DF1293" t="str">
            <v>1716 RENFREW ST</v>
          </cell>
          <cell r="DG1293" t="str">
            <v>VANCOUVER</v>
          </cell>
          <cell r="DH1293" t="str">
            <v>British Columbia</v>
          </cell>
          <cell r="DI1293" t="str">
            <v>V5M3H8</v>
          </cell>
          <cell r="DK1293" t="str">
            <v>Victor Leung</v>
          </cell>
          <cell r="DL1293">
            <v>6046650896</v>
          </cell>
          <cell r="DM1293" t="str">
            <v>Nadia Kelsch</v>
          </cell>
          <cell r="DN1293">
            <v>6046658038</v>
          </cell>
          <cell r="DR1293" t="str">
            <v>1716 RENFREW ST VANCOUVER British Columbia V5M3H8</v>
          </cell>
          <cell r="DS1293" t="str">
            <v>1716RENFREWSTVANCOUVERBritishColumbiaV5M3H8</v>
          </cell>
          <cell r="DT1293" t="str">
            <v xml:space="preserve"> </v>
          </cell>
          <cell r="DU1293" t="str">
            <v xml:space="preserve"> </v>
          </cell>
          <cell r="DV1293" t="str">
            <v xml:space="preserve"> </v>
          </cell>
        </row>
        <row r="1294">
          <cell r="DE1294">
            <v>7451</v>
          </cell>
          <cell r="DF1294" t="str">
            <v>893 BOUL ST JOSEPH</v>
          </cell>
          <cell r="DG1294" t="str">
            <v>ROBERVAL</v>
          </cell>
          <cell r="DH1294" t="str">
            <v>ON</v>
          </cell>
          <cell r="DI1294" t="str">
            <v>G8H2L8</v>
          </cell>
          <cell r="DK1294" t="str">
            <v>France Dassylva</v>
          </cell>
          <cell r="DL1294">
            <v>4182754782</v>
          </cell>
          <cell r="DM1294" t="str">
            <v>Lyne Girard</v>
          </cell>
          <cell r="DN1294">
            <v>4182757632</v>
          </cell>
          <cell r="DR1294" t="str">
            <v>893 BOUL ST JOSEPH ROBERVAL ON G8H2L8</v>
          </cell>
          <cell r="DS1294" t="str">
            <v>893BOULSTJOSEPHROBERVALONG8H2L8</v>
          </cell>
          <cell r="DT1294" t="str">
            <v xml:space="preserve"> </v>
          </cell>
          <cell r="DU1294" t="str">
            <v xml:space="preserve"> </v>
          </cell>
          <cell r="DV1294" t="str">
            <v xml:space="preserve"> </v>
          </cell>
        </row>
        <row r="1295">
          <cell r="DE1295">
            <v>7522</v>
          </cell>
          <cell r="DF1295" t="str">
            <v>2 QUEEN ST S</v>
          </cell>
          <cell r="DG1295" t="str">
            <v>TOTTENHAM</v>
          </cell>
          <cell r="DH1295" t="str">
            <v>ON</v>
          </cell>
          <cell r="DI1295" t="str">
            <v>L0G1W0</v>
          </cell>
          <cell r="DK1295" t="str">
            <v>Sandra Chevrier</v>
          </cell>
          <cell r="DL1295">
            <v>9059363862</v>
          </cell>
          <cell r="DM1295" t="e">
            <v>#N/A</v>
          </cell>
          <cell r="DN1295" t="e">
            <v>#N/A</v>
          </cell>
          <cell r="DR1295" t="str">
            <v>2 QUEEN ST S TOTTENHAM ON L0G1W0</v>
          </cell>
          <cell r="DS1295" t="str">
            <v>2QUEENSTSTOTTENHAMONL0G1W0</v>
          </cell>
          <cell r="DT1295" t="str">
            <v xml:space="preserve"> </v>
          </cell>
          <cell r="DU1295">
            <v>2</v>
          </cell>
          <cell r="DV1295">
            <v>1</v>
          </cell>
        </row>
        <row r="1296">
          <cell r="DE1296">
            <v>7542</v>
          </cell>
          <cell r="DF1296" t="str">
            <v>112 DUNDAS ST W</v>
          </cell>
          <cell r="DG1296" t="str">
            <v>TRENTON</v>
          </cell>
          <cell r="DH1296" t="str">
            <v>ON</v>
          </cell>
          <cell r="DI1296" t="str">
            <v>K8V5R7</v>
          </cell>
          <cell r="DK1296" t="str">
            <v>Kim Tasse</v>
          </cell>
          <cell r="DL1296">
            <v>6133921687</v>
          </cell>
          <cell r="DM1296" t="str">
            <v>Kim Fleming</v>
          </cell>
          <cell r="DN1296">
            <v>6133921589</v>
          </cell>
          <cell r="DR1296" t="str">
            <v>112 DUNDAS ST W TRENTON ON K8V5R7</v>
          </cell>
          <cell r="DS1296" t="str">
            <v>112DUNDASSTWTRENTONONK8V5R7</v>
          </cell>
          <cell r="DT1296" t="str">
            <v xml:space="preserve"> </v>
          </cell>
          <cell r="DU1296" t="str">
            <v xml:space="preserve"> </v>
          </cell>
          <cell r="DV1296" t="str">
            <v xml:space="preserve"> </v>
          </cell>
        </row>
        <row r="1297">
          <cell r="DE1297">
            <v>7572</v>
          </cell>
          <cell r="DF1297" t="str">
            <v>30-3140 Highway 69 N</v>
          </cell>
          <cell r="DG1297" t="str">
            <v>VAL CARON</v>
          </cell>
          <cell r="DH1297" t="str">
            <v>ON</v>
          </cell>
          <cell r="DI1297" t="str">
            <v>P3N1G3</v>
          </cell>
          <cell r="DK1297" t="str">
            <v>Pauline Robidoux</v>
          </cell>
          <cell r="DL1297">
            <v>7058974100</v>
          </cell>
          <cell r="DM1297" t="str">
            <v>Karen Thibeault</v>
          </cell>
          <cell r="DN1297">
            <v>7058974255</v>
          </cell>
          <cell r="DR1297" t="str">
            <v>30-3140 Highway 69 N VAL CARON ON P3N1G3</v>
          </cell>
          <cell r="DS1297" t="str">
            <v>30-3140Highway69NVALCARONONP3N1G3</v>
          </cell>
          <cell r="DT1297" t="str">
            <v xml:space="preserve"> </v>
          </cell>
          <cell r="DU1297" t="str">
            <v xml:space="preserve"> </v>
          </cell>
          <cell r="DV1297" t="str">
            <v xml:space="preserve"> </v>
          </cell>
        </row>
        <row r="1298">
          <cell r="DE1298">
            <v>7599</v>
          </cell>
          <cell r="DF1298" t="str">
            <v>580 3RD ST SE</v>
          </cell>
          <cell r="DG1298" t="str">
            <v>MEDICINE HAT</v>
          </cell>
          <cell r="DH1298" t="str">
            <v>Alberta</v>
          </cell>
          <cell r="DI1298" t="str">
            <v>T1A0H3</v>
          </cell>
          <cell r="DK1298" t="str">
            <v>John Dobbin</v>
          </cell>
          <cell r="DL1298">
            <v>4035286969</v>
          </cell>
          <cell r="DM1298" t="str">
            <v>Brittnee Rath</v>
          </cell>
          <cell r="DN1298">
            <v>4035288691</v>
          </cell>
          <cell r="DR1298" t="str">
            <v>580 3RD ST SE MEDICINE HAT Alberta T1A0H3</v>
          </cell>
          <cell r="DS1298" t="str">
            <v>5803RDSTSEMEDICINEHATAlbertaT1A0H3</v>
          </cell>
          <cell r="DT1298" t="str">
            <v xml:space="preserve"> </v>
          </cell>
          <cell r="DU1298" t="str">
            <v xml:space="preserve"> </v>
          </cell>
          <cell r="DV1298" t="str">
            <v xml:space="preserve"> </v>
          </cell>
        </row>
        <row r="1299">
          <cell r="DE1299">
            <v>7600</v>
          </cell>
          <cell r="DF1299" t="str">
            <v>4501 West 10th Ave</v>
          </cell>
          <cell r="DG1299" t="str">
            <v>VANCOUVER</v>
          </cell>
          <cell r="DH1299" t="str">
            <v>British Columbia</v>
          </cell>
          <cell r="DI1299" t="str">
            <v/>
          </cell>
          <cell r="DK1299" t="str">
            <v>Bob Morehouse</v>
          </cell>
          <cell r="DL1299">
            <v>6042226830</v>
          </cell>
          <cell r="DM1299" t="str">
            <v>Raechel Tupman</v>
          </cell>
          <cell r="DN1299">
            <v>6042226840</v>
          </cell>
          <cell r="DR1299" t="str">
            <v xml:space="preserve">4501 West 10th Ave VANCOUVER British Columbia </v>
          </cell>
          <cell r="DS1299" t="str">
            <v>4501West10thAveVANCOUVERBritishColumbia</v>
          </cell>
          <cell r="DT1299" t="str">
            <v xml:space="preserve"> </v>
          </cell>
          <cell r="DU1299" t="str">
            <v xml:space="preserve"> </v>
          </cell>
          <cell r="DV1299" t="str">
            <v xml:space="preserve"> </v>
          </cell>
        </row>
        <row r="1300">
          <cell r="DE1300">
            <v>7602</v>
          </cell>
          <cell r="DF1300" t="str">
            <v>36 MAIN ST</v>
          </cell>
          <cell r="DG1300" t="str">
            <v>WARKWORTH</v>
          </cell>
          <cell r="DH1300" t="str">
            <v>ON</v>
          </cell>
          <cell r="DI1300" t="str">
            <v>K0K3K0</v>
          </cell>
          <cell r="DK1300" t="e">
            <v>#N/A</v>
          </cell>
          <cell r="DL1300" t="e">
            <v>#N/A</v>
          </cell>
          <cell r="DM1300" t="e">
            <v>#N/A</v>
          </cell>
          <cell r="DN1300" t="e">
            <v>#N/A</v>
          </cell>
          <cell r="DR1300" t="str">
            <v>36 MAIN ST WARKWORTH ON K0K3K0</v>
          </cell>
          <cell r="DS1300" t="str">
            <v>36MAINSTWARKWORTHONK0K3K0</v>
          </cell>
          <cell r="DT1300" t="str">
            <v xml:space="preserve"> </v>
          </cell>
          <cell r="DU1300" t="str">
            <v xml:space="preserve"> </v>
          </cell>
          <cell r="DV1300" t="str">
            <v xml:space="preserve"> </v>
          </cell>
        </row>
        <row r="1301">
          <cell r="DE1301">
            <v>7619</v>
          </cell>
          <cell r="DF1301" t="str">
            <v>2901 13TH AVE SE</v>
          </cell>
          <cell r="DG1301" t="str">
            <v>MEDICINE HAT</v>
          </cell>
          <cell r="DH1301" t="str">
            <v>Alberta</v>
          </cell>
          <cell r="DI1301" t="str">
            <v>T1A3R1</v>
          </cell>
          <cell r="DK1301" t="str">
            <v>Chris Bessant</v>
          </cell>
          <cell r="DL1301">
            <v>4035286436</v>
          </cell>
          <cell r="DM1301" t="str">
            <v>Jody Vass</v>
          </cell>
          <cell r="DN1301">
            <v>4035286961</v>
          </cell>
          <cell r="DR1301" t="str">
            <v>2901 13TH AVE SE MEDICINE HAT Alberta T1A3R1</v>
          </cell>
          <cell r="DS1301" t="str">
            <v>290113THAVESEMEDICINEHATAlbertaT1A3R1</v>
          </cell>
          <cell r="DT1301" t="str">
            <v xml:space="preserve"> </v>
          </cell>
          <cell r="DU1301" t="str">
            <v xml:space="preserve"> </v>
          </cell>
          <cell r="DV1301" t="str">
            <v xml:space="preserve"> </v>
          </cell>
        </row>
        <row r="1302">
          <cell r="DE1302">
            <v>7662</v>
          </cell>
          <cell r="DF1302" t="str">
            <v>304 DUNDAS ST E-PO BOX 80</v>
          </cell>
          <cell r="DG1302" t="str">
            <v>WATERDOWN</v>
          </cell>
          <cell r="DH1302" t="str">
            <v>ON</v>
          </cell>
          <cell r="DI1302" t="str">
            <v>L0R2H0</v>
          </cell>
          <cell r="DK1302" t="e">
            <v>#N/A</v>
          </cell>
          <cell r="DL1302" t="e">
            <v>#N/A</v>
          </cell>
          <cell r="DM1302" t="str">
            <v>Kevin Williams</v>
          </cell>
          <cell r="DN1302">
            <v>9056896007</v>
          </cell>
          <cell r="DR1302" t="str">
            <v>304 DUNDAS ST E-PO BOX 80 WATERDOWN ON L0R2H0</v>
          </cell>
          <cell r="DS1302" t="str">
            <v>304DUNDASSTE-POBOX80WATERDOWNONL0R2H0</v>
          </cell>
          <cell r="DT1302" t="str">
            <v xml:space="preserve"> </v>
          </cell>
          <cell r="DU1302" t="str">
            <v xml:space="preserve"> </v>
          </cell>
          <cell r="DV1302" t="str">
            <v xml:space="preserve"> </v>
          </cell>
        </row>
        <row r="1303">
          <cell r="DE1303">
            <v>7680</v>
          </cell>
          <cell r="DF1303" t="str">
            <v>2490 MACDONALD ST</v>
          </cell>
          <cell r="DG1303" t="str">
            <v>VANCOUVER</v>
          </cell>
          <cell r="DH1303" t="str">
            <v>British Columbia</v>
          </cell>
          <cell r="DI1303" t="str">
            <v>V6K3Z1</v>
          </cell>
          <cell r="DK1303" t="str">
            <v>Nikki Voutsilakos</v>
          </cell>
          <cell r="DL1303">
            <v>6046650577</v>
          </cell>
          <cell r="DM1303" t="str">
            <v>Sukhy Sandhu</v>
          </cell>
          <cell r="DN1303">
            <v>6046650254</v>
          </cell>
          <cell r="DR1303" t="str">
            <v>2490 MACDONALD ST VANCOUVER British Columbia V6K3Z1</v>
          </cell>
          <cell r="DS1303" t="str">
            <v>2490MACDONALDSTVANCOUVERBritishColumbiaV6K3Z1</v>
          </cell>
          <cell r="DT1303" t="str">
            <v xml:space="preserve"> </v>
          </cell>
          <cell r="DU1303" t="str">
            <v xml:space="preserve"> </v>
          </cell>
          <cell r="DV1303" t="str">
            <v xml:space="preserve"> </v>
          </cell>
        </row>
        <row r="1304">
          <cell r="DE1304">
            <v>7692</v>
          </cell>
          <cell r="DF1304" t="str">
            <v>50 Westmount Rd N</v>
          </cell>
          <cell r="DG1304" t="str">
            <v>Waterloo</v>
          </cell>
          <cell r="DH1304" t="str">
            <v>ON</v>
          </cell>
          <cell r="DI1304" t="str">
            <v/>
          </cell>
          <cell r="DK1304" t="str">
            <v>Adam Strain</v>
          </cell>
          <cell r="DL1304">
            <v>5197478694</v>
          </cell>
          <cell r="DM1304" t="e">
            <v>#N/A</v>
          </cell>
          <cell r="DN1304" t="e">
            <v>#N/A</v>
          </cell>
          <cell r="DR1304" t="str">
            <v xml:space="preserve">50 Westmount Rd N Waterloo ON </v>
          </cell>
          <cell r="DS1304" t="str">
            <v>50WestmountRdNWaterlooON</v>
          </cell>
          <cell r="DT1304" t="str">
            <v xml:space="preserve"> </v>
          </cell>
          <cell r="DU1304" t="str">
            <v xml:space="preserve"> </v>
          </cell>
          <cell r="DV1304" t="str">
            <v xml:space="preserve"> </v>
          </cell>
        </row>
        <row r="1305">
          <cell r="DE1305">
            <v>7711</v>
          </cell>
          <cell r="DF1305" t="str">
            <v>61 RUE ST VINCENT</v>
          </cell>
          <cell r="DG1305" t="str">
            <v>SAINTE AGATHE DES MONTS</v>
          </cell>
          <cell r="DH1305" t="str">
            <v>ON</v>
          </cell>
          <cell r="DI1305" t="str">
            <v>J8C2A5</v>
          </cell>
          <cell r="DK1305" t="str">
            <v>Claudia Bergeron</v>
          </cell>
          <cell r="DL1305">
            <v>8193264316</v>
          </cell>
          <cell r="DM1305" t="str">
            <v>Sandrine Tomkiewicz</v>
          </cell>
          <cell r="DN1305">
            <v>8193262231</v>
          </cell>
          <cell r="DR1305" t="str">
            <v>61 RUE ST VINCENT SAINTE AGATHE DES MONTS ON J8C2A5</v>
          </cell>
          <cell r="DS1305" t="str">
            <v>61RUESTVINCENTSAINTEAGATHEDESMONTSONJ8C2A5</v>
          </cell>
          <cell r="DT1305" t="str">
            <v xml:space="preserve"> </v>
          </cell>
          <cell r="DU1305" t="str">
            <v xml:space="preserve"> </v>
          </cell>
          <cell r="DV1305" t="str">
            <v xml:space="preserve"> </v>
          </cell>
        </row>
        <row r="1306">
          <cell r="DE1306">
            <v>7712</v>
          </cell>
          <cell r="DF1306" t="str">
            <v>585 WEBER ST N</v>
          </cell>
          <cell r="DG1306" t="str">
            <v>WATERLOO</v>
          </cell>
          <cell r="DH1306" t="str">
            <v>ON</v>
          </cell>
          <cell r="DI1306" t="str">
            <v>N2V1V8</v>
          </cell>
          <cell r="DK1306" t="str">
            <v>Joan Roblin</v>
          </cell>
          <cell r="DL1306">
            <v>5197475942</v>
          </cell>
          <cell r="DM1306" t="str">
            <v>Nicoleta Tuloiu</v>
          </cell>
          <cell r="DN1306">
            <v>5197475990</v>
          </cell>
          <cell r="DR1306" t="str">
            <v>585 WEBER ST N WATERLOO ON N2V1V8</v>
          </cell>
          <cell r="DS1306" t="str">
            <v>585WEBERSTNWATERLOOONN2V1V8</v>
          </cell>
          <cell r="DT1306">
            <v>20</v>
          </cell>
          <cell r="DU1306" t="str">
            <v xml:space="preserve"> </v>
          </cell>
          <cell r="DV1306" t="str">
            <v xml:space="preserve"> </v>
          </cell>
        </row>
        <row r="1307">
          <cell r="DE1307">
            <v>7722</v>
          </cell>
          <cell r="DF1307" t="str">
            <v>72 BROADWAY AVE</v>
          </cell>
          <cell r="DG1307" t="str">
            <v>WAWA</v>
          </cell>
          <cell r="DH1307" t="str">
            <v>ON</v>
          </cell>
          <cell r="DI1307" t="str">
            <v>P0S1K0</v>
          </cell>
          <cell r="DK1307" t="str">
            <v>Robin Maj</v>
          </cell>
          <cell r="DL1307">
            <v>7058562452</v>
          </cell>
          <cell r="DM1307" t="str">
            <v>Tracy Chalykoff</v>
          </cell>
          <cell r="DN1307">
            <v>7058562565</v>
          </cell>
          <cell r="DR1307" t="str">
            <v>72 BROADWAY AVE WAWA ON P0S1K0</v>
          </cell>
          <cell r="DS1307" t="str">
            <v>72BROADWAYAVEWAWAONP0S1K0</v>
          </cell>
          <cell r="DT1307">
            <v>16</v>
          </cell>
          <cell r="DU1307" t="str">
            <v xml:space="preserve"> </v>
          </cell>
          <cell r="DV1307" t="str">
            <v xml:space="preserve"> </v>
          </cell>
        </row>
        <row r="1308">
          <cell r="DE1308">
            <v>7731</v>
          </cell>
          <cell r="DF1308" t="str">
            <v>12095 1e Ave</v>
          </cell>
          <cell r="DG1308" t="str">
            <v>St-Georges</v>
          </cell>
          <cell r="DH1308" t="str">
            <v>ON</v>
          </cell>
          <cell r="DI1308" t="str">
            <v/>
          </cell>
          <cell r="DK1308" t="str">
            <v>Lyncia Grenier</v>
          </cell>
          <cell r="DL1308">
            <v>4182271670</v>
          </cell>
          <cell r="DM1308" t="e">
            <v>#N/A</v>
          </cell>
          <cell r="DN1308" t="e">
            <v>#N/A</v>
          </cell>
          <cell r="DR1308" t="str">
            <v xml:space="preserve">12095 1e Ave St-Georges ON </v>
          </cell>
          <cell r="DS1308" t="str">
            <v>120951eAveSt-GeorgesON</v>
          </cell>
          <cell r="DT1308" t="str">
            <v xml:space="preserve"> </v>
          </cell>
          <cell r="DU1308" t="str">
            <v xml:space="preserve"> </v>
          </cell>
          <cell r="DV1308" t="str">
            <v xml:space="preserve"> </v>
          </cell>
        </row>
        <row r="1309">
          <cell r="DE1309">
            <v>7741</v>
          </cell>
          <cell r="DF1309" t="str">
            <v>1110 BOUL SACRE COEUR</v>
          </cell>
          <cell r="DG1309" t="str">
            <v>ST FELICIEN</v>
          </cell>
          <cell r="DH1309" t="str">
            <v>ON</v>
          </cell>
          <cell r="DI1309" t="str">
            <v>G8K1A2</v>
          </cell>
          <cell r="DK1309" t="str">
            <v>Nathalie Demers</v>
          </cell>
          <cell r="DL1309">
            <v>4186794739</v>
          </cell>
          <cell r="DM1309" t="e">
            <v>#N/A</v>
          </cell>
          <cell r="DN1309" t="e">
            <v>#N/A</v>
          </cell>
          <cell r="DR1309" t="str">
            <v>1110 BOUL SACRE COEUR ST FELICIEN ON G8K1A2</v>
          </cell>
          <cell r="DS1309" t="str">
            <v>1110BOULSACRECOEURSTFELICIENONG8K1A2</v>
          </cell>
          <cell r="DT1309" t="str">
            <v xml:space="preserve"> </v>
          </cell>
          <cell r="DU1309" t="str">
            <v xml:space="preserve"> </v>
          </cell>
          <cell r="DV1309" t="str">
            <v xml:space="preserve"> </v>
          </cell>
        </row>
        <row r="1310">
          <cell r="DE1310">
            <v>7742</v>
          </cell>
          <cell r="DF1310" t="str">
            <v>41 MAIN ST E</v>
          </cell>
          <cell r="DG1310" t="str">
            <v>WELLAND</v>
          </cell>
          <cell r="DH1310" t="str">
            <v>ON</v>
          </cell>
          <cell r="DI1310" t="str">
            <v>L3B3W4</v>
          </cell>
          <cell r="DK1310" t="str">
            <v>Rachel Turcotte</v>
          </cell>
          <cell r="DL1310">
            <v>9057356443</v>
          </cell>
          <cell r="DM1310" t="str">
            <v>Susan Maxim</v>
          </cell>
          <cell r="DN1310">
            <v>9057355580</v>
          </cell>
          <cell r="DR1310" t="str">
            <v>41 MAIN ST E WELLAND ON L3B3W4</v>
          </cell>
          <cell r="DS1310" t="str">
            <v>41MAINSTEWELLANDONL3B3W4</v>
          </cell>
          <cell r="DT1310" t="str">
            <v xml:space="preserve"> </v>
          </cell>
          <cell r="DU1310" t="str">
            <v xml:space="preserve"> </v>
          </cell>
          <cell r="DV1310" t="str">
            <v xml:space="preserve"> </v>
          </cell>
        </row>
        <row r="1311">
          <cell r="DE1311">
            <v>7751</v>
          </cell>
          <cell r="DF1311" t="str">
            <v>430 ARTHUR SAUVE BLVD</v>
          </cell>
          <cell r="DG1311" t="str">
            <v>ST-EUSTACHE</v>
          </cell>
          <cell r="DH1311" t="str">
            <v>ON</v>
          </cell>
          <cell r="DI1311" t="str">
            <v>J7R6V6</v>
          </cell>
          <cell r="DK1311" t="str">
            <v>Sylvie St-Pierre</v>
          </cell>
          <cell r="DL1311">
            <v>4504725323</v>
          </cell>
          <cell r="DM1311" t="str">
            <v>Renee Robitaille</v>
          </cell>
          <cell r="DN1311">
            <v>4504728165</v>
          </cell>
          <cell r="DR1311" t="str">
            <v>430 ARTHUR SAUVE BLVD ST-EUSTACHE ON J7R6V6</v>
          </cell>
          <cell r="DS1311" t="str">
            <v>430ARTHURSAUVEBLVDST-EUSTACHEONJ7R6V6</v>
          </cell>
          <cell r="DT1311" t="str">
            <v xml:space="preserve"> </v>
          </cell>
          <cell r="DU1311" t="str">
            <v xml:space="preserve"> </v>
          </cell>
          <cell r="DV1311" t="str">
            <v xml:space="preserve"> </v>
          </cell>
        </row>
        <row r="1312">
          <cell r="DE1312">
            <v>7760</v>
          </cell>
          <cell r="DF1312" t="str">
            <v>6490 VICTORIA DR</v>
          </cell>
          <cell r="DG1312" t="str">
            <v>VANCOUVER</v>
          </cell>
          <cell r="DH1312" t="str">
            <v>British Columbia</v>
          </cell>
          <cell r="DI1312" t="str">
            <v>V5P3X7</v>
          </cell>
          <cell r="DK1312" t="str">
            <v>Chris Thorne</v>
          </cell>
          <cell r="DL1312">
            <v>6044826823</v>
          </cell>
          <cell r="DM1312" t="str">
            <v>Sherry Hui Chen Chang</v>
          </cell>
          <cell r="DN1312">
            <v>6044826817</v>
          </cell>
          <cell r="DR1312" t="str">
            <v>6490 VICTORIA DR VANCOUVER British Columbia V5P3X7</v>
          </cell>
          <cell r="DS1312" t="str">
            <v>6490VICTORIADRVANCOUVERBritishColumbiaV5P3X7</v>
          </cell>
          <cell r="DT1312" t="str">
            <v xml:space="preserve"> </v>
          </cell>
          <cell r="DU1312" t="str">
            <v xml:space="preserve"> </v>
          </cell>
          <cell r="DV1312" t="str">
            <v xml:space="preserve"> </v>
          </cell>
        </row>
        <row r="1313">
          <cell r="DE1313">
            <v>7792</v>
          </cell>
          <cell r="DF1313" t="str">
            <v>571 NIAGARA ST</v>
          </cell>
          <cell r="DG1313" t="str">
            <v>WELLAND</v>
          </cell>
          <cell r="DH1313" t="str">
            <v>ON</v>
          </cell>
          <cell r="DI1313" t="str">
            <v>L3C1L7</v>
          </cell>
          <cell r="DK1313" t="e">
            <v>#N/A</v>
          </cell>
          <cell r="DL1313" t="e">
            <v>#N/A</v>
          </cell>
          <cell r="DM1313" t="e">
            <v>#N/A</v>
          </cell>
          <cell r="DN1313" t="e">
            <v>#N/A</v>
          </cell>
          <cell r="DR1313" t="str">
            <v>571 NIAGARA ST WELLAND ON L3C1L7</v>
          </cell>
          <cell r="DS1313" t="str">
            <v>571NIAGARASTWELLANDONL3C1L7</v>
          </cell>
          <cell r="DT1313">
            <v>17</v>
          </cell>
          <cell r="DU1313" t="str">
            <v xml:space="preserve"> </v>
          </cell>
          <cell r="DV1313">
            <v>1</v>
          </cell>
        </row>
        <row r="1314">
          <cell r="DE1314">
            <v>7817</v>
          </cell>
          <cell r="DF1314" t="str">
            <v>540 MAIN ST</v>
          </cell>
          <cell r="DG1314" t="str">
            <v>WINNIPEG</v>
          </cell>
          <cell r="DH1314" t="str">
            <v>Manitoba</v>
          </cell>
          <cell r="DI1314" t="str">
            <v>R3B1C4</v>
          </cell>
          <cell r="DK1314" t="str">
            <v>Ray Wang</v>
          </cell>
          <cell r="DL1314">
            <v>2049883310</v>
          </cell>
          <cell r="DM1314" t="str">
            <v>Faye Chow</v>
          </cell>
          <cell r="DN1314">
            <v>2049884313</v>
          </cell>
          <cell r="DR1314" t="str">
            <v>540 MAIN ST WINNIPEG Manitoba R3B1C4</v>
          </cell>
          <cell r="DS1314" t="str">
            <v>540MAINSTWINNIPEGManitobaR3B1C4</v>
          </cell>
          <cell r="DT1314" t="str">
            <v xml:space="preserve"> </v>
          </cell>
          <cell r="DU1314" t="str">
            <v xml:space="preserve"> </v>
          </cell>
          <cell r="DV1314" t="str">
            <v xml:space="preserve"> </v>
          </cell>
        </row>
        <row r="1315">
          <cell r="DE1315">
            <v>7840</v>
          </cell>
          <cell r="DF1315" t="str">
            <v>2517 BURRARD AVE</v>
          </cell>
          <cell r="DG1315" t="str">
            <v>VANDERHOOF</v>
          </cell>
          <cell r="DH1315" t="str">
            <v>British Columbia</v>
          </cell>
          <cell r="DI1315" t="str">
            <v>V0J3A0</v>
          </cell>
          <cell r="DK1315" t="str">
            <v>Lonny Wiebe</v>
          </cell>
          <cell r="DL1315">
            <v>2505677206</v>
          </cell>
          <cell r="DM1315" t="str">
            <v>Candace Klassen</v>
          </cell>
          <cell r="DN1315">
            <v>2505677211</v>
          </cell>
          <cell r="DR1315" t="str">
            <v>2517 BURRARD AVE VANDERHOOF British Columbia V0J3A0</v>
          </cell>
          <cell r="DS1315" t="str">
            <v>2517BURRARDAVEVANDERHOOFBritishColumbiaV0J3A0</v>
          </cell>
          <cell r="DT1315" t="str">
            <v xml:space="preserve"> </v>
          </cell>
          <cell r="DU1315" t="str">
            <v xml:space="preserve"> </v>
          </cell>
          <cell r="DV1315" t="str">
            <v xml:space="preserve"> </v>
          </cell>
        </row>
        <row r="1316">
          <cell r="DE1316">
            <v>7842</v>
          </cell>
          <cell r="DF1316" t="str">
            <v>307 BROCK ST S</v>
          </cell>
          <cell r="DG1316" t="str">
            <v>Whitby</v>
          </cell>
          <cell r="DH1316" t="str">
            <v>ON</v>
          </cell>
          <cell r="DI1316" t="str">
            <v>L1N4K3</v>
          </cell>
          <cell r="DK1316" t="e">
            <v>#N/A</v>
          </cell>
          <cell r="DL1316" t="e">
            <v>#N/A</v>
          </cell>
          <cell r="DM1316" t="str">
            <v>Hilary Stevens</v>
          </cell>
          <cell r="DN1316">
            <v>9056657214</v>
          </cell>
          <cell r="DR1316" t="str">
            <v>307 BROCK ST S Whitby ON L1N4K3</v>
          </cell>
          <cell r="DS1316" t="str">
            <v>307BROCKSTSWhitbyONL1N4K3</v>
          </cell>
          <cell r="DT1316">
            <v>22</v>
          </cell>
          <cell r="DU1316" t="str">
            <v xml:space="preserve"> </v>
          </cell>
          <cell r="DV1316" t="str">
            <v xml:space="preserve"> </v>
          </cell>
        </row>
        <row r="1317">
          <cell r="DE1317">
            <v>7902</v>
          </cell>
          <cell r="DF1317" t="str">
            <v>481 MAIN ST</v>
          </cell>
          <cell r="DG1317" t="str">
            <v>WINCHESTER</v>
          </cell>
          <cell r="DH1317" t="str">
            <v>ON</v>
          </cell>
          <cell r="DI1317" t="str">
            <v>K0C2K0</v>
          </cell>
          <cell r="DK1317" t="str">
            <v>Kathleen Knezevic</v>
          </cell>
          <cell r="DL1317">
            <v>6137742625</v>
          </cell>
          <cell r="DM1317" t="str">
            <v>Dana Konrad</v>
          </cell>
          <cell r="DN1317">
            <v>6137742687</v>
          </cell>
          <cell r="DR1317" t="str">
            <v>481 MAIN ST WINCHESTER ON K0C2K0</v>
          </cell>
          <cell r="DS1317" t="str">
            <v>481MAINSTWINCHESTERONK0C2K0</v>
          </cell>
          <cell r="DT1317">
            <v>8</v>
          </cell>
          <cell r="DU1317" t="str">
            <v xml:space="preserve"> </v>
          </cell>
          <cell r="DV1317" t="str">
            <v xml:space="preserve"> </v>
          </cell>
        </row>
        <row r="1318">
          <cell r="DE1318">
            <v>7930</v>
          </cell>
          <cell r="DF1318" t="str">
            <v>2306 #6 Hwy.</v>
          </cell>
          <cell r="DG1318" t="str">
            <v>VERNON</v>
          </cell>
          <cell r="DH1318" t="str">
            <v>British Columbia</v>
          </cell>
          <cell r="DI1318" t="str">
            <v>V1T7E3</v>
          </cell>
          <cell r="DK1318" t="str">
            <v>Bill Miller</v>
          </cell>
          <cell r="DL1318">
            <v>2502605455</v>
          </cell>
          <cell r="DM1318" t="str">
            <v>Megan Bieber</v>
          </cell>
          <cell r="DN1318">
            <v>2502605454</v>
          </cell>
          <cell r="DR1318" t="str">
            <v>2306 #6 Hwy. VERNON British Columbia V1T7E3</v>
          </cell>
          <cell r="DS1318" t="str">
            <v>2306#6Hwy.VERNONBritishColumbiaV1T7E3</v>
          </cell>
          <cell r="DT1318" t="str">
            <v xml:space="preserve"> </v>
          </cell>
          <cell r="DU1318" t="str">
            <v xml:space="preserve"> </v>
          </cell>
          <cell r="DV1318" t="str">
            <v xml:space="preserve"> </v>
          </cell>
        </row>
        <row r="1319">
          <cell r="DE1319">
            <v>7941</v>
          </cell>
          <cell r="DF1319" t="str">
            <v>635 VICTORIA AVE</v>
          </cell>
          <cell r="DG1319" t="str">
            <v>ST-LAMBERT</v>
          </cell>
          <cell r="DH1319" t="str">
            <v>ON</v>
          </cell>
          <cell r="DI1319" t="str">
            <v>J4P3R4</v>
          </cell>
          <cell r="DK1319" t="str">
            <v>Teresa Rocca</v>
          </cell>
          <cell r="DL1319">
            <v>4509236143</v>
          </cell>
          <cell r="DM1319" t="str">
            <v>Dominique Martin</v>
          </cell>
          <cell r="DN1319">
            <v>4509232868</v>
          </cell>
          <cell r="DR1319" t="str">
            <v>635 VICTORIA AVE ST-LAMBERT ON J4P3R4</v>
          </cell>
          <cell r="DS1319" t="str">
            <v>635VICTORIAAVEST-LAMBERTONJ4P3R4</v>
          </cell>
          <cell r="DT1319" t="str">
            <v xml:space="preserve"> </v>
          </cell>
          <cell r="DU1319" t="str">
            <v xml:space="preserve"> </v>
          </cell>
          <cell r="DV1319" t="str">
            <v xml:space="preserve"> </v>
          </cell>
        </row>
        <row r="1320">
          <cell r="DE1320">
            <v>7942</v>
          </cell>
          <cell r="DF1320" t="str">
            <v>2669 HOWARD AVE</v>
          </cell>
          <cell r="DG1320" t="str">
            <v>Windsor</v>
          </cell>
          <cell r="DH1320" t="str">
            <v>ON</v>
          </cell>
          <cell r="DI1320" t="str">
            <v>N8X4Z3</v>
          </cell>
          <cell r="DK1320" t="str">
            <v>Frances Savoni</v>
          </cell>
          <cell r="DL1320">
            <v>5199661130</v>
          </cell>
          <cell r="DM1320" t="str">
            <v>Stacey Bennett</v>
          </cell>
          <cell r="DN1320">
            <v>5199447163</v>
          </cell>
          <cell r="DR1320" t="str">
            <v>2669 HOWARD AVE Windsor ON N8X4Z3</v>
          </cell>
          <cell r="DS1320" t="str">
            <v>2669HOWARDAVEWindsorONN8X4Z3</v>
          </cell>
          <cell r="DT1320">
            <v>21</v>
          </cell>
          <cell r="DU1320" t="str">
            <v xml:space="preserve"> </v>
          </cell>
          <cell r="DV1320">
            <v>1</v>
          </cell>
        </row>
        <row r="1321">
          <cell r="DE1321">
            <v>7947</v>
          </cell>
          <cell r="DF1321" t="str">
            <v>669 Osborne St</v>
          </cell>
          <cell r="DG1321" t="str">
            <v>Winnipeg</v>
          </cell>
          <cell r="DH1321" t="str">
            <v>Manitoba</v>
          </cell>
          <cell r="DI1321" t="str">
            <v/>
          </cell>
          <cell r="DK1321" t="str">
            <v>Mark Hunter</v>
          </cell>
          <cell r="DL1321" t="str">
            <v xml:space="preserve">            </v>
          </cell>
          <cell r="DM1321" t="str">
            <v>Lindy Miller</v>
          </cell>
          <cell r="DN1321">
            <v>2049886719</v>
          </cell>
          <cell r="DR1321" t="str">
            <v xml:space="preserve">669 Osborne St Winnipeg Manitoba </v>
          </cell>
          <cell r="DS1321" t="str">
            <v>669OsborneStWinnipegManitoba</v>
          </cell>
          <cell r="DT1321" t="str">
            <v xml:space="preserve"> </v>
          </cell>
          <cell r="DU1321" t="str">
            <v xml:space="preserve"> </v>
          </cell>
          <cell r="DV1321" t="str">
            <v xml:space="preserve"> </v>
          </cell>
        </row>
        <row r="1322">
          <cell r="DE1322">
            <v>7952</v>
          </cell>
          <cell r="DF1322" t="str">
            <v>1600 HURON CHURCH RD</v>
          </cell>
          <cell r="DG1322" t="str">
            <v>WINDSOR</v>
          </cell>
          <cell r="DH1322" t="str">
            <v>ON</v>
          </cell>
          <cell r="DI1322" t="str">
            <v>N9C2L1</v>
          </cell>
          <cell r="DK1322" t="str">
            <v>Michael Tehan</v>
          </cell>
          <cell r="DL1322">
            <v>5192561965</v>
          </cell>
          <cell r="DM1322" t="str">
            <v>Debbie Tremblay</v>
          </cell>
          <cell r="DN1322">
            <v>5192565510</v>
          </cell>
          <cell r="DR1322" t="str">
            <v>1600 HURON CHURCH RD WINDSOR ON N9C2L1</v>
          </cell>
          <cell r="DS1322" t="str">
            <v>1600HURONCHURCHRDWINDSORONN9C2L1</v>
          </cell>
          <cell r="DT1322">
            <v>16</v>
          </cell>
          <cell r="DU1322" t="str">
            <v xml:space="preserve"> </v>
          </cell>
          <cell r="DV1322" t="str">
            <v xml:space="preserve"> </v>
          </cell>
        </row>
        <row r="1323">
          <cell r="DE1323">
            <v>8000</v>
          </cell>
          <cell r="DF1323" t="str">
            <v>1079 DOUGLAS ST</v>
          </cell>
          <cell r="DG1323" t="str">
            <v>VICTORIA</v>
          </cell>
          <cell r="DH1323" t="str">
            <v>British Columbia</v>
          </cell>
          <cell r="DI1323" t="str">
            <v>V8W2C5</v>
          </cell>
          <cell r="DK1323" t="str">
            <v>Howard Liptrot</v>
          </cell>
          <cell r="DL1323">
            <v>2503564532</v>
          </cell>
          <cell r="DM1323" t="str">
            <v>Britt Johnson</v>
          </cell>
          <cell r="DN1323">
            <v>2503564610</v>
          </cell>
          <cell r="DR1323" t="str">
            <v>1079 DOUGLAS ST VICTORIA British Columbia V8W2C5</v>
          </cell>
          <cell r="DS1323" t="str">
            <v>1079DOUGLASSTVICTORIABritishColumbiaV8W2C5</v>
          </cell>
          <cell r="DT1323" t="str">
            <v xml:space="preserve"> </v>
          </cell>
          <cell r="DU1323" t="str">
            <v xml:space="preserve"> </v>
          </cell>
          <cell r="DV1323" t="str">
            <v xml:space="preserve"> </v>
          </cell>
        </row>
        <row r="1324">
          <cell r="DE1324">
            <v>8022</v>
          </cell>
          <cell r="DF1324" t="str">
            <v>2614 TECUMSEH RD E</v>
          </cell>
          <cell r="DG1324" t="str">
            <v>Windsor</v>
          </cell>
          <cell r="DH1324" t="str">
            <v>ON</v>
          </cell>
          <cell r="DI1324" t="str">
            <v>N8W1G2</v>
          </cell>
          <cell r="DK1324" t="str">
            <v>Wayne Pawluk</v>
          </cell>
          <cell r="DL1324">
            <v>5199451693</v>
          </cell>
          <cell r="DM1324" t="str">
            <v>Amanda Ward</v>
          </cell>
          <cell r="DN1324">
            <v>5199451052</v>
          </cell>
          <cell r="DR1324" t="str">
            <v>2614 TECUMSEH RD E Windsor ON N8W1G2</v>
          </cell>
          <cell r="DS1324" t="str">
            <v>2614TECUMSEHRDEWindsorONN8W1G2</v>
          </cell>
          <cell r="DT1324">
            <v>12</v>
          </cell>
          <cell r="DU1324" t="str">
            <v xml:space="preserve"> </v>
          </cell>
          <cell r="DV1324" t="str">
            <v xml:space="preserve"> </v>
          </cell>
        </row>
        <row r="1325">
          <cell r="DE1325">
            <v>8039</v>
          </cell>
          <cell r="DF1325" t="str">
            <v>144 Elizabeth St.</v>
          </cell>
          <cell r="DG1325" t="str">
            <v>Okotoks</v>
          </cell>
          <cell r="DH1325" t="str">
            <v>Alberta</v>
          </cell>
          <cell r="DI1325" t="str">
            <v>T1S1K4</v>
          </cell>
          <cell r="DK1325" t="e">
            <v>#N/A</v>
          </cell>
          <cell r="DL1325" t="e">
            <v>#N/A</v>
          </cell>
          <cell r="DM1325" t="str">
            <v>Joanne Little</v>
          </cell>
          <cell r="DN1325">
            <v>4039388891</v>
          </cell>
          <cell r="DR1325" t="str">
            <v>144 Elizabeth St. Okotoks Alberta T1S1K4</v>
          </cell>
          <cell r="DS1325" t="str">
            <v>144ElizabethSt.OkotoksAlbertaT1S1K4</v>
          </cell>
          <cell r="DT1325" t="str">
            <v xml:space="preserve"> </v>
          </cell>
          <cell r="DU1325" t="str">
            <v xml:space="preserve"> </v>
          </cell>
          <cell r="DV1325" t="str">
            <v xml:space="preserve"> </v>
          </cell>
        </row>
        <row r="1326">
          <cell r="DE1326">
            <v>8059</v>
          </cell>
          <cell r="DF1326" t="str">
            <v>10036 100 ST</v>
          </cell>
          <cell r="DG1326" t="str">
            <v>PEACE RIVER</v>
          </cell>
          <cell r="DH1326" t="str">
            <v>Alberta</v>
          </cell>
          <cell r="DI1326" t="str">
            <v>T8S1S8</v>
          </cell>
          <cell r="DK1326" t="str">
            <v>Annette Friesen</v>
          </cell>
          <cell r="DL1326">
            <v>7806247615</v>
          </cell>
          <cell r="DM1326" t="str">
            <v>Chantal Closs</v>
          </cell>
          <cell r="DN1326">
            <v>7806247618</v>
          </cell>
          <cell r="DR1326" t="str">
            <v>10036 100 ST PEACE RIVER Alberta T8S1S8</v>
          </cell>
          <cell r="DS1326" t="str">
            <v>10036100STPEACERIVERAlbertaT8S1S8</v>
          </cell>
          <cell r="DT1326" t="str">
            <v xml:space="preserve"> </v>
          </cell>
          <cell r="DU1326" t="str">
            <v xml:space="preserve"> </v>
          </cell>
          <cell r="DV1326" t="str">
            <v xml:space="preserve"> </v>
          </cell>
        </row>
        <row r="1327">
          <cell r="DE1327">
            <v>8060</v>
          </cell>
          <cell r="DF1327" t="str">
            <v>777 ROYAL OAK DR Suite 600</v>
          </cell>
          <cell r="DG1327" t="str">
            <v>VICTORIA</v>
          </cell>
          <cell r="DH1327" t="str">
            <v>British Columbia</v>
          </cell>
          <cell r="DI1327" t="str">
            <v>V8X4V1</v>
          </cell>
          <cell r="DK1327" t="e">
            <v>#N/A</v>
          </cell>
          <cell r="DL1327" t="e">
            <v>#N/A</v>
          </cell>
          <cell r="DM1327" t="str">
            <v>Sam Szabo</v>
          </cell>
          <cell r="DN1327">
            <v>2503563434</v>
          </cell>
          <cell r="DR1327" t="str">
            <v>777 ROYAL OAK DR Suite 600 VICTORIA British Columbia V8X4V1</v>
          </cell>
          <cell r="DS1327" t="str">
            <v>777ROYALOAKDRSuite600VICTORIABritishColumbiaV8X4V1</v>
          </cell>
          <cell r="DT1327" t="str">
            <v xml:space="preserve"> </v>
          </cell>
          <cell r="DU1327" t="str">
            <v xml:space="preserve"> </v>
          </cell>
          <cell r="DV1327" t="str">
            <v xml:space="preserve"> </v>
          </cell>
        </row>
        <row r="1328">
          <cell r="DE1328">
            <v>8080</v>
          </cell>
          <cell r="DF1328" t="str">
            <v>1701 Douglas Street - Unit #5</v>
          </cell>
          <cell r="DG1328" t="str">
            <v>VICTORIA</v>
          </cell>
          <cell r="DH1328" t="str">
            <v>British Columbia</v>
          </cell>
          <cell r="DI1328" t="str">
            <v>V8W0C1</v>
          </cell>
          <cell r="DK1328" t="str">
            <v>Art Quon</v>
          </cell>
          <cell r="DL1328">
            <v>2503564631</v>
          </cell>
          <cell r="DM1328" t="str">
            <v>Viv Jarabek</v>
          </cell>
          <cell r="DN1328">
            <v>2503564637</v>
          </cell>
          <cell r="DR1328" t="str">
            <v>1701 Douglas Street - Unit #5 VICTORIA British Columbia V8W0C1</v>
          </cell>
          <cell r="DS1328" t="str">
            <v>1701DouglasStreet-Unit#5VICTORIABritishColumbiaV8W0C1</v>
          </cell>
          <cell r="DT1328" t="str">
            <v xml:space="preserve"> </v>
          </cell>
          <cell r="DU1328" t="str">
            <v xml:space="preserve"> </v>
          </cell>
          <cell r="DV1328" t="str">
            <v xml:space="preserve"> </v>
          </cell>
        </row>
        <row r="1329">
          <cell r="DE1329">
            <v>8088</v>
          </cell>
          <cell r="DF1329" t="str">
            <v>3679 Westminster HWY</v>
          </cell>
          <cell r="DG1329" t="str">
            <v>RICHMOND</v>
          </cell>
          <cell r="DH1329" t="str">
            <v>British Columbia</v>
          </cell>
          <cell r="DI1329" t="str">
            <v>V7C5V2</v>
          </cell>
          <cell r="DK1329" t="e">
            <v>#N/A</v>
          </cell>
          <cell r="DL1329" t="e">
            <v>#N/A</v>
          </cell>
          <cell r="DM1329" t="str">
            <v>Michelle Chu</v>
          </cell>
          <cell r="DN1329">
            <v>6046562834</v>
          </cell>
          <cell r="DR1329" t="str">
            <v>3679 Westminster HWY RICHMOND British Columbia V7C5V2</v>
          </cell>
          <cell r="DS1329" t="str">
            <v>3679WestminsterHWYRICHMONDBritishColumbiaV7C5V2</v>
          </cell>
          <cell r="DT1329" t="str">
            <v xml:space="preserve"> </v>
          </cell>
          <cell r="DU1329" t="str">
            <v xml:space="preserve"> </v>
          </cell>
          <cell r="DV1329" t="str">
            <v xml:space="preserve"> </v>
          </cell>
        </row>
        <row r="1330">
          <cell r="DE1330">
            <v>8110</v>
          </cell>
          <cell r="DF1330" t="str">
            <v>4220 COMMERCE CIRCLE</v>
          </cell>
          <cell r="DG1330" t="str">
            <v>VICTORIA</v>
          </cell>
          <cell r="DH1330" t="str">
            <v>British Columbia</v>
          </cell>
          <cell r="DI1330" t="str">
            <v>V8Z6N6</v>
          </cell>
          <cell r="DK1330" t="e">
            <v>#N/A</v>
          </cell>
          <cell r="DL1330" t="e">
            <v>#N/A</v>
          </cell>
          <cell r="DM1330" t="e">
            <v>#N/A</v>
          </cell>
          <cell r="DN1330" t="e">
            <v>#N/A</v>
          </cell>
          <cell r="DR1330" t="str">
            <v>4220 COMMERCE CIRCLE VICTORIA British Columbia V8Z6N6</v>
          </cell>
          <cell r="DS1330" t="str">
            <v>4220COMMERCECIRCLEVICTORIABritishColumbiaV8Z6N6</v>
          </cell>
          <cell r="DT1330" t="str">
            <v xml:space="preserve"> </v>
          </cell>
          <cell r="DU1330" t="str">
            <v xml:space="preserve"> </v>
          </cell>
          <cell r="DV1330" t="str">
            <v xml:space="preserve"> </v>
          </cell>
        </row>
        <row r="1331">
          <cell r="DE1331">
            <v>8111</v>
          </cell>
          <cell r="DF1331" t="str">
            <v>8689 VIAU BLVD</v>
          </cell>
          <cell r="DG1331" t="str">
            <v>SAINT-LEONARD</v>
          </cell>
          <cell r="DH1331" t="str">
            <v>ON</v>
          </cell>
          <cell r="DI1331" t="str">
            <v>H1R2T9</v>
          </cell>
          <cell r="DK1331" t="str">
            <v>Lina Rapone</v>
          </cell>
          <cell r="DL1331">
            <v>5143282406</v>
          </cell>
          <cell r="DM1331" t="str">
            <v>Carmela Di Ioia</v>
          </cell>
          <cell r="DN1331">
            <v>5143287105</v>
          </cell>
          <cell r="DR1331" t="str">
            <v>8689 VIAU BLVD SAINT-LEONARD ON H1R2T9</v>
          </cell>
          <cell r="DS1331" t="str">
            <v>8689VIAUBLVDSAINT-LEONARDONH1R2T9</v>
          </cell>
          <cell r="DT1331" t="str">
            <v xml:space="preserve"> </v>
          </cell>
          <cell r="DU1331" t="str">
            <v xml:space="preserve"> </v>
          </cell>
          <cell r="DV1331" t="str">
            <v xml:space="preserve"> </v>
          </cell>
        </row>
        <row r="1332">
          <cell r="DE1332">
            <v>8122</v>
          </cell>
          <cell r="DF1332" t="str">
            <v>4186 PETROLIA ST</v>
          </cell>
          <cell r="DG1332" t="str">
            <v>PETROLIA</v>
          </cell>
          <cell r="DH1332" t="str">
            <v>ON</v>
          </cell>
          <cell r="DI1332" t="str">
            <v>N0N1R0</v>
          </cell>
          <cell r="DK1332" t="e">
            <v>#N/A</v>
          </cell>
          <cell r="DL1332" t="e">
            <v>#N/A</v>
          </cell>
          <cell r="DM1332" t="e">
            <v>#N/A</v>
          </cell>
          <cell r="DN1332" t="e">
            <v>#N/A</v>
          </cell>
          <cell r="DR1332" t="str">
            <v>4186 PETROLIA ST PETROLIA ON N0N1R0</v>
          </cell>
          <cell r="DS1332" t="str">
            <v>4186PETROLIASTPETROLIAONN0N1R0</v>
          </cell>
          <cell r="DT1332">
            <v>14</v>
          </cell>
          <cell r="DU1332" t="str">
            <v xml:space="preserve"> </v>
          </cell>
          <cell r="DV1332" t="str">
            <v xml:space="preserve"> </v>
          </cell>
        </row>
        <row r="1333">
          <cell r="DE1333">
            <v>8149</v>
          </cell>
          <cell r="DF1333" t="str">
            <v>732 MAIN ST</v>
          </cell>
          <cell r="DG1333" t="str">
            <v>PINCHER CREEK</v>
          </cell>
          <cell r="DH1333" t="str">
            <v>Alberta</v>
          </cell>
          <cell r="DI1333" t="str">
            <v>T0K1W0</v>
          </cell>
          <cell r="DK1333" t="str">
            <v>Ross Williams</v>
          </cell>
          <cell r="DL1333">
            <v>4036276174</v>
          </cell>
          <cell r="DM1333" t="str">
            <v>Donna Jensen</v>
          </cell>
          <cell r="DN1333">
            <v>4036276160</v>
          </cell>
          <cell r="DR1333" t="str">
            <v>732 MAIN ST PINCHER CREEK Alberta T0K1W0</v>
          </cell>
          <cell r="DS1333" t="str">
            <v>732MAINSTPINCHERCREEKAlbertaT0K1W0</v>
          </cell>
          <cell r="DT1333" t="str">
            <v xml:space="preserve"> </v>
          </cell>
          <cell r="DU1333" t="str">
            <v xml:space="preserve"> </v>
          </cell>
          <cell r="DV1333" t="str">
            <v xml:space="preserve"> </v>
          </cell>
        </row>
        <row r="1334">
          <cell r="DE1334">
            <v>8189</v>
          </cell>
          <cell r="DF1334" t="str">
            <v>5031 51ST AVE</v>
          </cell>
          <cell r="DG1334" t="str">
            <v>PONOKA</v>
          </cell>
          <cell r="DH1334" t="str">
            <v>Alberta</v>
          </cell>
          <cell r="DI1334" t="str">
            <v>T4J1R7</v>
          </cell>
          <cell r="DK1334" t="str">
            <v>Lorraine Kaip</v>
          </cell>
          <cell r="DL1334">
            <v>4037839113</v>
          </cell>
          <cell r="DM1334" t="e">
            <v>#N/A</v>
          </cell>
          <cell r="DN1334" t="e">
            <v>#N/A</v>
          </cell>
          <cell r="DR1334" t="str">
            <v>5031 51ST AVE PONOKA Alberta T4J1R7</v>
          </cell>
          <cell r="DS1334" t="str">
            <v>503151STAVEPONOKAAlbertaT4J1R7</v>
          </cell>
          <cell r="DT1334" t="str">
            <v xml:space="preserve"> </v>
          </cell>
          <cell r="DU1334" t="str">
            <v xml:space="preserve"> </v>
          </cell>
          <cell r="DV1334" t="str">
            <v xml:space="preserve"> </v>
          </cell>
        </row>
        <row r="1335">
          <cell r="DE1335">
            <v>8197</v>
          </cell>
          <cell r="DF1335" t="str">
            <v>885 PORTAGE AVE</v>
          </cell>
          <cell r="DG1335" t="str">
            <v>WINNIPEG</v>
          </cell>
          <cell r="DH1335" t="str">
            <v>Manitoba</v>
          </cell>
          <cell r="DI1335" t="str">
            <v>R3G0P3</v>
          </cell>
          <cell r="DK1335" t="str">
            <v>Cassandra Gibb</v>
          </cell>
          <cell r="DL1335">
            <v>2049886453</v>
          </cell>
          <cell r="DM1335" t="str">
            <v>Nelia Rodrigues Malbasa</v>
          </cell>
          <cell r="DN1335">
            <v>2049886463</v>
          </cell>
          <cell r="DR1335" t="str">
            <v>885 PORTAGE AVE WINNIPEG Manitoba R3G0P3</v>
          </cell>
          <cell r="DS1335" t="str">
            <v>885PORTAGEAVEWINNIPEGManitobaR3G0P3</v>
          </cell>
          <cell r="DT1335" t="str">
            <v xml:space="preserve"> </v>
          </cell>
          <cell r="DU1335" t="str">
            <v xml:space="preserve"> </v>
          </cell>
          <cell r="DV1335" t="str">
            <v xml:space="preserve"> </v>
          </cell>
        </row>
        <row r="1336">
          <cell r="DE1336">
            <v>8221</v>
          </cell>
          <cell r="DF1336" t="str">
            <v>370 Labelle Blvd.</v>
          </cell>
          <cell r="DG1336" t="str">
            <v>ROSEMERE</v>
          </cell>
          <cell r="DH1336" t="str">
            <v>ON</v>
          </cell>
          <cell r="DI1336" t="str">
            <v>J7A3R8</v>
          </cell>
          <cell r="DK1336" t="str">
            <v>Diane Cyr</v>
          </cell>
          <cell r="DL1336">
            <v>4504337720</v>
          </cell>
          <cell r="DM1336" t="str">
            <v>Helene Blanchet</v>
          </cell>
          <cell r="DN1336">
            <v>4504337384</v>
          </cell>
          <cell r="DR1336" t="str">
            <v>370 Labelle Blvd. ROSEMERE ON J7A3R8</v>
          </cell>
          <cell r="DS1336" t="str">
            <v>370LabelleBlvd.ROSEMEREONJ7A3R8</v>
          </cell>
          <cell r="DT1336" t="str">
            <v xml:space="preserve"> </v>
          </cell>
          <cell r="DU1336" t="str">
            <v xml:space="preserve"> </v>
          </cell>
          <cell r="DV1336" t="str">
            <v xml:space="preserve"> </v>
          </cell>
        </row>
        <row r="1337">
          <cell r="DE1337">
            <v>8229</v>
          </cell>
          <cell r="DF1337" t="str">
            <v>5117 50TH AVE</v>
          </cell>
          <cell r="DG1337" t="str">
            <v>WHITECOURT</v>
          </cell>
          <cell r="DH1337" t="str">
            <v>Alberta</v>
          </cell>
          <cell r="DI1337" t="str">
            <v>T7S1A1</v>
          </cell>
          <cell r="DK1337" t="str">
            <v>Camden Robinson</v>
          </cell>
          <cell r="DL1337">
            <v>7807064006</v>
          </cell>
          <cell r="DM1337" t="str">
            <v>Holly Kerr</v>
          </cell>
          <cell r="DN1337">
            <v>7807786820</v>
          </cell>
          <cell r="DR1337" t="str">
            <v>5117 50TH AVE WHITECOURT Alberta T7S1A1</v>
          </cell>
          <cell r="DS1337" t="str">
            <v>511750THAVEWHITECOURTAlbertaT7S1A1</v>
          </cell>
          <cell r="DT1337" t="str">
            <v xml:space="preserve"> </v>
          </cell>
          <cell r="DU1337" t="str">
            <v xml:space="preserve"> </v>
          </cell>
          <cell r="DV1337" t="str">
            <v xml:space="preserve"> </v>
          </cell>
        </row>
        <row r="1338">
          <cell r="DE1338">
            <v>8272</v>
          </cell>
          <cell r="DF1338" t="str">
            <v>2025 WILLIAM O`CONNELL BLVD</v>
          </cell>
          <cell r="DG1338" t="str">
            <v>BURLINGTON</v>
          </cell>
          <cell r="DH1338" t="str">
            <v>ON</v>
          </cell>
          <cell r="DI1338" t="str">
            <v>L7M4E4</v>
          </cell>
          <cell r="DK1338" t="str">
            <v>Karen Walter</v>
          </cell>
          <cell r="DL1338">
            <v>9053323278</v>
          </cell>
          <cell r="DM1338" t="str">
            <v>Jill Henderson</v>
          </cell>
          <cell r="DN1338">
            <v>9053323560</v>
          </cell>
          <cell r="DR1338" t="str">
            <v>2025 WILLIAM O`CONNELL BLVD BURLINGTON ON L7M4E4</v>
          </cell>
          <cell r="DS1338" t="str">
            <v>2025WILLIAMO`CONNELLBLVDBURLINGTONONL7M4E4</v>
          </cell>
          <cell r="DT1338">
            <v>11</v>
          </cell>
          <cell r="DU1338" t="str">
            <v xml:space="preserve"> </v>
          </cell>
          <cell r="DV1338" t="str">
            <v xml:space="preserve"> </v>
          </cell>
        </row>
        <row r="1339">
          <cell r="DE1339">
            <v>8300</v>
          </cell>
          <cell r="DF1339" t="str">
            <v>2945 Jacklin Rd</v>
          </cell>
          <cell r="DG1339" t="str">
            <v>VICTORIA</v>
          </cell>
          <cell r="DH1339" t="str">
            <v>British Columbia</v>
          </cell>
          <cell r="DI1339" t="str">
            <v>V9B5E3</v>
          </cell>
          <cell r="DK1339" t="str">
            <v>Paul Herceg</v>
          </cell>
          <cell r="DL1339">
            <v>2503911031</v>
          </cell>
          <cell r="DM1339" t="str">
            <v>Tamara Boyd</v>
          </cell>
          <cell r="DN1339">
            <v>2503911003</v>
          </cell>
          <cell r="DR1339" t="str">
            <v>2945 Jacklin Rd VICTORIA British Columbia V9B5E3</v>
          </cell>
          <cell r="DS1339" t="str">
            <v>2945JacklinRdVICTORIABritishColumbiaV9B5E3</v>
          </cell>
          <cell r="DT1339" t="str">
            <v xml:space="preserve"> </v>
          </cell>
          <cell r="DU1339" t="str">
            <v xml:space="preserve"> </v>
          </cell>
          <cell r="DV1339" t="str">
            <v xml:space="preserve"> </v>
          </cell>
        </row>
        <row r="1340">
          <cell r="DE1340">
            <v>8327</v>
          </cell>
          <cell r="DF1340" t="str">
            <v>370 PORTAGE AVE</v>
          </cell>
          <cell r="DG1340" t="str">
            <v>WINNIPEG</v>
          </cell>
          <cell r="DH1340" t="str">
            <v>Manitoba</v>
          </cell>
          <cell r="DI1340" t="str">
            <v>R3C0H3</v>
          </cell>
          <cell r="DK1340" t="str">
            <v>Celicia Sequeira</v>
          </cell>
          <cell r="DL1340">
            <v>2049884248</v>
          </cell>
          <cell r="DM1340" t="str">
            <v>Jacquie Boatman</v>
          </cell>
          <cell r="DN1340">
            <v>2049884245</v>
          </cell>
          <cell r="DR1340" t="str">
            <v>370 PORTAGE AVE WINNIPEG Manitoba R3C0H3</v>
          </cell>
          <cell r="DS1340" t="str">
            <v>370PORTAGEAVEWINNIPEGManitobaR3C0H3</v>
          </cell>
          <cell r="DT1340" t="str">
            <v xml:space="preserve"> </v>
          </cell>
          <cell r="DU1340" t="str">
            <v xml:space="preserve"> </v>
          </cell>
          <cell r="DV1340" t="str">
            <v xml:space="preserve"> </v>
          </cell>
        </row>
        <row r="1341">
          <cell r="DE1341">
            <v>8340</v>
          </cell>
          <cell r="DF1341" t="str">
            <v>2255 OAK BAY AVE</v>
          </cell>
          <cell r="DG1341" t="str">
            <v>VICTORIA</v>
          </cell>
          <cell r="DH1341" t="str">
            <v>British Columbia</v>
          </cell>
          <cell r="DI1341" t="str">
            <v>V8R1G4</v>
          </cell>
          <cell r="DK1341" t="e">
            <v>#N/A</v>
          </cell>
          <cell r="DL1341" t="e">
            <v>#N/A</v>
          </cell>
          <cell r="DM1341" t="str">
            <v>Sarah Lagos</v>
          </cell>
          <cell r="DN1341">
            <v>2503564629</v>
          </cell>
          <cell r="DR1341" t="str">
            <v>2255 OAK BAY AVE VICTORIA British Columbia V8R1G4</v>
          </cell>
          <cell r="DS1341" t="str">
            <v>2255OAKBAYAVEVICTORIABritishColumbiaV8R1G4</v>
          </cell>
          <cell r="DT1341" t="str">
            <v xml:space="preserve"> </v>
          </cell>
          <cell r="DU1341" t="str">
            <v xml:space="preserve"> </v>
          </cell>
          <cell r="DV1341" t="str">
            <v xml:space="preserve"> </v>
          </cell>
        </row>
        <row r="1342">
          <cell r="DE1342">
            <v>8371</v>
          </cell>
          <cell r="DF1342" t="str">
            <v>695 7e Rue</v>
          </cell>
          <cell r="DG1342" t="str">
            <v>SHAWINIGAN</v>
          </cell>
          <cell r="DH1342" t="str">
            <v>ON</v>
          </cell>
          <cell r="DI1342" t="str">
            <v>G9N7C1</v>
          </cell>
          <cell r="DK1342" t="str">
            <v>Theresia Bucher</v>
          </cell>
          <cell r="DL1342">
            <v>8195396689</v>
          </cell>
          <cell r="DM1342" t="e">
            <v>#N/A</v>
          </cell>
          <cell r="DN1342" t="e">
            <v>#N/A</v>
          </cell>
          <cell r="DR1342" t="str">
            <v>695 7e Rue SHAWINIGAN ON G9N7C1</v>
          </cell>
          <cell r="DS1342" t="str">
            <v>6957eRueSHAWINIGANONG9N7C1</v>
          </cell>
          <cell r="DT1342" t="str">
            <v xml:space="preserve"> </v>
          </cell>
          <cell r="DU1342" t="str">
            <v xml:space="preserve"> </v>
          </cell>
          <cell r="DV1342" t="str">
            <v xml:space="preserve"> </v>
          </cell>
        </row>
        <row r="1343">
          <cell r="DE1343">
            <v>8371</v>
          </cell>
          <cell r="DF1343" t="str">
            <v>1 PLAZA DE LA MAURICIE</v>
          </cell>
          <cell r="DG1343" t="str">
            <v>SHAWINIGAN</v>
          </cell>
          <cell r="DH1343" t="str">
            <v>ON</v>
          </cell>
          <cell r="DI1343" t="str">
            <v>G9N7C1</v>
          </cell>
          <cell r="DK1343" t="str">
            <v>Theresia Bucher</v>
          </cell>
          <cell r="DL1343">
            <v>8195396689</v>
          </cell>
          <cell r="DM1343" t="e">
            <v>#N/A</v>
          </cell>
          <cell r="DN1343" t="e">
            <v>#N/A</v>
          </cell>
          <cell r="DR1343" t="str">
            <v>1 PLAZA DE LA MAURICIE SHAWINIGAN ON G9N7C1</v>
          </cell>
          <cell r="DS1343" t="str">
            <v>1PLAZADELAMAURICIESHAWINIGANONG9N7C1</v>
          </cell>
          <cell r="DT1343" t="str">
            <v xml:space="preserve"> </v>
          </cell>
          <cell r="DU1343" t="str">
            <v xml:space="preserve"> </v>
          </cell>
          <cell r="DV1343" t="str">
            <v xml:space="preserve"> </v>
          </cell>
        </row>
        <row r="1344">
          <cell r="DE1344">
            <v>8372</v>
          </cell>
          <cell r="DF1344" t="str">
            <v>476 PEEL ST</v>
          </cell>
          <cell r="DG1344" t="str">
            <v>WOODSTOCK</v>
          </cell>
          <cell r="DH1344" t="str">
            <v>ON</v>
          </cell>
          <cell r="DI1344" t="str">
            <v>N4S1K1</v>
          </cell>
          <cell r="DK1344" t="e">
            <v>#N/A</v>
          </cell>
          <cell r="DL1344" t="e">
            <v>#N/A</v>
          </cell>
          <cell r="DM1344" t="e">
            <v>#N/A</v>
          </cell>
          <cell r="DN1344" t="e">
            <v>#N/A</v>
          </cell>
          <cell r="DR1344" t="str">
            <v>476 PEEL ST WOODSTOCK ON N4S1K1</v>
          </cell>
          <cell r="DS1344" t="str">
            <v>476PEELSTWOODSTOCKONN4S1K1</v>
          </cell>
          <cell r="DT1344">
            <v>28</v>
          </cell>
          <cell r="DU1344" t="str">
            <v xml:space="preserve"> </v>
          </cell>
          <cell r="DV1344" t="str">
            <v xml:space="preserve"> </v>
          </cell>
        </row>
        <row r="1345">
          <cell r="DE1345">
            <v>8382</v>
          </cell>
          <cell r="DF1345" t="str">
            <v>164 SANDALWOOD PKY</v>
          </cell>
          <cell r="DG1345" t="str">
            <v>BRAMPTON</v>
          </cell>
          <cell r="DH1345" t="str">
            <v>ON</v>
          </cell>
          <cell r="DI1345" t="str">
            <v>L6Z3S4</v>
          </cell>
          <cell r="DK1345" t="str">
            <v>Lisa Rice</v>
          </cell>
          <cell r="DL1345">
            <v>9058401668</v>
          </cell>
          <cell r="DM1345" t="str">
            <v>Hursh Hanspal</v>
          </cell>
          <cell r="DN1345">
            <v>9058401672</v>
          </cell>
          <cell r="DR1345" t="str">
            <v>164 SANDALWOOD PKY BRAMPTON ON L6Z3S4</v>
          </cell>
          <cell r="DS1345" t="str">
            <v>164SANDALWOODPKYBRAMPTONONL6Z3S4</v>
          </cell>
          <cell r="DT1345" t="str">
            <v xml:space="preserve"> </v>
          </cell>
          <cell r="DU1345" t="str">
            <v xml:space="preserve"> </v>
          </cell>
          <cell r="DV1345" t="str">
            <v xml:space="preserve"> </v>
          </cell>
        </row>
        <row r="1346">
          <cell r="DE1346">
            <v>8400</v>
          </cell>
          <cell r="DF1346" t="str">
            <v>1705 MARINE DR</v>
          </cell>
          <cell r="DG1346" t="str">
            <v>WEST VANCOUVER</v>
          </cell>
          <cell r="DH1346" t="str">
            <v>British Columbia</v>
          </cell>
          <cell r="DI1346" t="str">
            <v>V7V1J5</v>
          </cell>
          <cell r="DK1346" t="str">
            <v>Jason Tenisci</v>
          </cell>
          <cell r="DL1346">
            <v>6049816509</v>
          </cell>
          <cell r="DM1346" t="str">
            <v>Sanaz Kashani</v>
          </cell>
          <cell r="DN1346">
            <v>6049816570</v>
          </cell>
          <cell r="DR1346" t="str">
            <v>1705 MARINE DR WEST VANCOUVER British Columbia V7V1J5</v>
          </cell>
          <cell r="DS1346" t="str">
            <v>1705MARINEDRWESTVANCOUVERBritishColumbiaV7V1J5</v>
          </cell>
          <cell r="DT1346" t="str">
            <v xml:space="preserve"> </v>
          </cell>
          <cell r="DU1346" t="str">
            <v xml:space="preserve"> </v>
          </cell>
          <cell r="DV1346" t="str">
            <v xml:space="preserve"> </v>
          </cell>
        </row>
        <row r="1347">
          <cell r="DE1347">
            <v>8480</v>
          </cell>
          <cell r="DF1347" t="str">
            <v>672 Park Royal North</v>
          </cell>
          <cell r="DG1347" t="str">
            <v>West Vancouver</v>
          </cell>
          <cell r="DH1347" t="str">
            <v>British Columbia</v>
          </cell>
          <cell r="DI1347" t="str">
            <v/>
          </cell>
          <cell r="DK1347" t="str">
            <v>Paul Martins</v>
          </cell>
          <cell r="DL1347">
            <v>6049403273</v>
          </cell>
          <cell r="DM1347" t="str">
            <v>Dawn Torroba</v>
          </cell>
          <cell r="DN1347">
            <v>6049816528</v>
          </cell>
          <cell r="DR1347" t="str">
            <v xml:space="preserve">672 Park Royal North West Vancouver British Columbia </v>
          </cell>
          <cell r="DS1347" t="str">
            <v>672ParkRoyalNorthWestVancouverBritishColumbia</v>
          </cell>
          <cell r="DT1347" t="str">
            <v xml:space="preserve"> </v>
          </cell>
          <cell r="DU1347" t="str">
            <v xml:space="preserve"> </v>
          </cell>
          <cell r="DV1347" t="str">
            <v xml:space="preserve"> </v>
          </cell>
        </row>
        <row r="1348">
          <cell r="DE1348">
            <v>8541</v>
          </cell>
          <cell r="DF1348" t="str">
            <v>763 RUE KING E</v>
          </cell>
          <cell r="DG1348" t="str">
            <v>SHERBROOKE</v>
          </cell>
          <cell r="DH1348" t="str">
            <v>ON</v>
          </cell>
          <cell r="DI1348" t="str">
            <v>J1G1C6</v>
          </cell>
          <cell r="DK1348" t="str">
            <v>Steeve Albert</v>
          </cell>
          <cell r="DL1348">
            <v>8198235979</v>
          </cell>
          <cell r="DM1348" t="str">
            <v>Bibiane Harvey</v>
          </cell>
          <cell r="DN1348">
            <v>8198235975</v>
          </cell>
          <cell r="DR1348" t="str">
            <v>763 RUE KING E SHERBROOKE ON J1G1C6</v>
          </cell>
          <cell r="DS1348" t="str">
            <v>763RUEKINGESHERBROOKEONJ1G1C6</v>
          </cell>
          <cell r="DT1348" t="str">
            <v xml:space="preserve"> </v>
          </cell>
          <cell r="DU1348" t="str">
            <v xml:space="preserve"> </v>
          </cell>
          <cell r="DV1348" t="str">
            <v xml:space="preserve"> </v>
          </cell>
        </row>
        <row r="1349">
          <cell r="DE1349">
            <v>8561</v>
          </cell>
          <cell r="DF1349" t="str">
            <v>12675 RUE SHERBROOKE E</v>
          </cell>
          <cell r="DG1349" t="str">
            <v>POINTE AUX TREMBLES</v>
          </cell>
          <cell r="DH1349" t="str">
            <v>ON</v>
          </cell>
          <cell r="DI1349" t="str">
            <v>H1A3W7</v>
          </cell>
          <cell r="DK1349" t="str">
            <v>Theresa Purchio</v>
          </cell>
          <cell r="DL1349">
            <v>5146445852</v>
          </cell>
          <cell r="DM1349" t="str">
            <v>Linda Vanessa Montepeque</v>
          </cell>
          <cell r="DN1349">
            <v>5146443048</v>
          </cell>
          <cell r="DR1349" t="str">
            <v>12675 RUE SHERBROOKE E POINTE AUX TREMBLES ON H1A3W7</v>
          </cell>
          <cell r="DS1349" t="str">
            <v>12675RUESHERBROOKEEPOINTEAUXTREMBLESONH1A3W7</v>
          </cell>
          <cell r="DT1349" t="str">
            <v xml:space="preserve"> </v>
          </cell>
          <cell r="DU1349" t="str">
            <v xml:space="preserve"> </v>
          </cell>
          <cell r="DV1349" t="str">
            <v xml:space="preserve"> </v>
          </cell>
        </row>
        <row r="1350">
          <cell r="DE1350">
            <v>8562</v>
          </cell>
          <cell r="DF1350" t="str">
            <v>33-35 HWY #20 E</v>
          </cell>
          <cell r="DG1350" t="str">
            <v>FONTHILL</v>
          </cell>
          <cell r="DH1350" t="str">
            <v>ON</v>
          </cell>
          <cell r="DI1350" t="str">
            <v>L0S1E0</v>
          </cell>
          <cell r="DK1350" t="str">
            <v>Kenneth Palmateer</v>
          </cell>
          <cell r="DL1350">
            <v>9058925750</v>
          </cell>
          <cell r="DM1350" t="str">
            <v>Kim Agnew</v>
          </cell>
          <cell r="DN1350">
            <v>9058925175</v>
          </cell>
          <cell r="DR1350" t="str">
            <v>33-35 HWY #20 E FONTHILL ON L0S1E0</v>
          </cell>
          <cell r="DS1350" t="str">
            <v>33-35HWY#20EFONTHILLONL0S1E0</v>
          </cell>
          <cell r="DT1350" t="str">
            <v xml:space="preserve"> </v>
          </cell>
          <cell r="DU1350" t="str">
            <v xml:space="preserve"> </v>
          </cell>
          <cell r="DV1350" t="str">
            <v xml:space="preserve"> </v>
          </cell>
        </row>
        <row r="1351">
          <cell r="DE1351">
            <v>8567</v>
          </cell>
          <cell r="DF1351" t="str">
            <v>5128 Roblin Blvd</v>
          </cell>
          <cell r="DG1351" t="str">
            <v>Winnipeg</v>
          </cell>
          <cell r="DH1351" t="str">
            <v>Manitoba</v>
          </cell>
          <cell r="DI1351" t="str">
            <v/>
          </cell>
          <cell r="DK1351" t="str">
            <v>Melissa Leduc</v>
          </cell>
          <cell r="DL1351">
            <v>2049885903</v>
          </cell>
          <cell r="DM1351" t="str">
            <v>Karen Cooper</v>
          </cell>
          <cell r="DN1351">
            <v>2049885875</v>
          </cell>
          <cell r="DR1351" t="str">
            <v xml:space="preserve">5128 Roblin Blvd Winnipeg Manitoba </v>
          </cell>
          <cell r="DS1351" t="str">
            <v>5128RoblinBlvdWinnipegManitoba</v>
          </cell>
          <cell r="DT1351" t="str">
            <v xml:space="preserve"> </v>
          </cell>
          <cell r="DU1351" t="str">
            <v xml:space="preserve"> </v>
          </cell>
          <cell r="DV1351" t="str">
            <v xml:space="preserve"> </v>
          </cell>
        </row>
        <row r="1352">
          <cell r="DE1352">
            <v>8580</v>
          </cell>
          <cell r="DF1352" t="str">
            <v>1588 JOHNSTON RD or 1584 Johnson</v>
          </cell>
          <cell r="DG1352" t="str">
            <v>WHITE ROCK</v>
          </cell>
          <cell r="DH1352" t="str">
            <v>British Columbia</v>
          </cell>
          <cell r="DI1352" t="str">
            <v>V4B3Z7</v>
          </cell>
          <cell r="DK1352" t="str">
            <v>Sandi Sawatsky</v>
          </cell>
          <cell r="DL1352">
            <v>6045414486</v>
          </cell>
          <cell r="DM1352" t="str">
            <v>Brinder Natt</v>
          </cell>
          <cell r="DN1352">
            <v>6045416677</v>
          </cell>
          <cell r="DR1352" t="str">
            <v>1588 JOHNSTON RD or 1584 Johnson WHITE ROCK British Columbia V4B3Z7</v>
          </cell>
          <cell r="DS1352" t="str">
            <v>1588JOHNSTONRDor1584JohnsonWHITEROCKBritishColumbiaV4B3Z7</v>
          </cell>
          <cell r="DT1352" t="str">
            <v xml:space="preserve"> </v>
          </cell>
          <cell r="DU1352" t="str">
            <v xml:space="preserve"> </v>
          </cell>
          <cell r="DV1352" t="str">
            <v xml:space="preserve"> </v>
          </cell>
        </row>
        <row r="1353">
          <cell r="DE1353">
            <v>8589</v>
          </cell>
          <cell r="DF1353" t="str">
            <v>204 MAIN ST N</v>
          </cell>
          <cell r="DG1353" t="str">
            <v>SLAVE LAKE</v>
          </cell>
          <cell r="DH1353" t="str">
            <v>Alberta</v>
          </cell>
          <cell r="DI1353" t="str">
            <v>T0G2A0</v>
          </cell>
          <cell r="DK1353" t="str">
            <v>Bill Plowright</v>
          </cell>
          <cell r="DL1353">
            <v>7808498140</v>
          </cell>
          <cell r="DM1353" t="str">
            <v>Judy Yaro</v>
          </cell>
          <cell r="DN1353">
            <v>7808498120</v>
          </cell>
          <cell r="DR1353" t="str">
            <v>204 MAIN ST N SLAVE LAKE Alberta T0G2A0</v>
          </cell>
          <cell r="DS1353" t="str">
            <v>204MAINSTNSLAVELAKEAlbertaT0G2A0</v>
          </cell>
          <cell r="DT1353" t="str">
            <v xml:space="preserve"> </v>
          </cell>
          <cell r="DU1353" t="str">
            <v xml:space="preserve"> </v>
          </cell>
          <cell r="DV1353" t="str">
            <v xml:space="preserve"> </v>
          </cell>
        </row>
        <row r="1354">
          <cell r="DE1354">
            <v>8596</v>
          </cell>
          <cell r="DF1354" t="str">
            <v>908 2ND AVE E--suite 300</v>
          </cell>
          <cell r="DG1354" t="str">
            <v>OWEN SOUND</v>
          </cell>
          <cell r="DH1354" t="str">
            <v>ON</v>
          </cell>
          <cell r="DI1354" t="str">
            <v>N4K2H6</v>
          </cell>
          <cell r="DK1354" t="e">
            <v>#N/A</v>
          </cell>
          <cell r="DL1354" t="e">
            <v>#N/A</v>
          </cell>
          <cell r="DM1354" t="e">
            <v>#N/A</v>
          </cell>
          <cell r="DN1354" t="e">
            <v>#N/A</v>
          </cell>
          <cell r="DR1354" t="str">
            <v>908 2ND AVE E--suite 300 OWEN SOUND ON N4K2H6</v>
          </cell>
          <cell r="DS1354" t="str">
            <v>9082NDAVEE--suite300OWENSOUNDONN4K2H6</v>
          </cell>
          <cell r="DT1354" t="str">
            <v xml:space="preserve"> </v>
          </cell>
          <cell r="DU1354" t="str">
            <v xml:space="preserve"> </v>
          </cell>
          <cell r="DV1354" t="str">
            <v xml:space="preserve"> </v>
          </cell>
        </row>
        <row r="1355">
          <cell r="DE1355">
            <v>8610</v>
          </cell>
          <cell r="DF1355" t="str">
            <v>1658 128ST</v>
          </cell>
          <cell r="DG1355" t="str">
            <v>SURREY</v>
          </cell>
          <cell r="DH1355" t="str">
            <v>British Columbia</v>
          </cell>
          <cell r="DI1355" t="str">
            <v>V4A3V3</v>
          </cell>
          <cell r="DK1355" t="str">
            <v>Alexander Hermann</v>
          </cell>
          <cell r="DL1355">
            <v>6045417188</v>
          </cell>
          <cell r="DM1355" t="str">
            <v>Marianne Thicke</v>
          </cell>
          <cell r="DN1355">
            <v>6045414450</v>
          </cell>
          <cell r="DR1355" t="str">
            <v>1658 128ST SURREY British Columbia V4A3V3</v>
          </cell>
          <cell r="DS1355" t="str">
            <v>1658128STSURREYBritishColumbiaV4A3V3</v>
          </cell>
          <cell r="DT1355" t="str">
            <v xml:space="preserve"> </v>
          </cell>
          <cell r="DU1355" t="str">
            <v xml:space="preserve"> </v>
          </cell>
          <cell r="DV1355" t="str">
            <v xml:space="preserve"> </v>
          </cell>
        </row>
        <row r="1356">
          <cell r="DE1356">
            <v>8640</v>
          </cell>
          <cell r="DF1356" t="str">
            <v>51 FOURTH AVE N</v>
          </cell>
          <cell r="DG1356" t="str">
            <v>WILLIAMS LAKE</v>
          </cell>
          <cell r="DH1356" t="str">
            <v>British Columbia</v>
          </cell>
          <cell r="DI1356" t="str">
            <v>V2G4S1</v>
          </cell>
          <cell r="DK1356" t="e">
            <v>#N/A</v>
          </cell>
          <cell r="DL1356" t="e">
            <v>#N/A</v>
          </cell>
          <cell r="DM1356" t="str">
            <v>Joyce Chesley</v>
          </cell>
          <cell r="DN1356">
            <v>2503982526</v>
          </cell>
          <cell r="DR1356" t="str">
            <v>51 FOURTH AVE N WILLIAMS LAKE British Columbia V2G4S1</v>
          </cell>
          <cell r="DS1356" t="str">
            <v>51FOURTHAVENWILLIAMSLAKEBritishColumbiaV2G4S1</v>
          </cell>
          <cell r="DT1356" t="str">
            <v xml:space="preserve"> </v>
          </cell>
          <cell r="DU1356" t="str">
            <v xml:space="preserve"> </v>
          </cell>
          <cell r="DV1356" t="str">
            <v xml:space="preserve"> </v>
          </cell>
        </row>
        <row r="1357">
          <cell r="DE1357">
            <v>8641</v>
          </cell>
          <cell r="DF1357" t="str">
            <v>129 NOTRE DAME ST W</v>
          </cell>
          <cell r="DG1357" t="str">
            <v>THETFORD MINES</v>
          </cell>
          <cell r="DH1357" t="str">
            <v>ON</v>
          </cell>
          <cell r="DI1357" t="str">
            <v>G6G1J4</v>
          </cell>
          <cell r="DK1357" t="str">
            <v>Isabelle Pare</v>
          </cell>
          <cell r="DL1357">
            <v>4183352860</v>
          </cell>
          <cell r="DM1357" t="str">
            <v>Etienne Courchesne</v>
          </cell>
          <cell r="DN1357">
            <v>4183357370</v>
          </cell>
          <cell r="DR1357" t="str">
            <v>129 NOTRE DAME ST W THETFORD MINES ON G6G1J4</v>
          </cell>
          <cell r="DS1357" t="str">
            <v>129NOTREDAMESTWTHETFORDMINESONG6G1J4</v>
          </cell>
          <cell r="DT1357" t="str">
            <v xml:space="preserve"> </v>
          </cell>
          <cell r="DU1357" t="str">
            <v xml:space="preserve"> </v>
          </cell>
          <cell r="DV1357" t="str">
            <v xml:space="preserve"> </v>
          </cell>
        </row>
        <row r="1358">
          <cell r="DE1358">
            <v>8661</v>
          </cell>
          <cell r="DF1358" t="str">
            <v>2310 RUE SAINT LOUIS</v>
          </cell>
          <cell r="DG1358" t="str">
            <v>GATINEAU</v>
          </cell>
          <cell r="DH1358" t="str">
            <v>ON</v>
          </cell>
          <cell r="DI1358" t="str">
            <v>J8T5L7</v>
          </cell>
          <cell r="DK1358" t="e">
            <v>#N/A</v>
          </cell>
          <cell r="DL1358" t="e">
            <v>#N/A</v>
          </cell>
          <cell r="DM1358" t="str">
            <v>Suzanne Mc Lean</v>
          </cell>
          <cell r="DN1358">
            <v>8192433669</v>
          </cell>
          <cell r="DR1358" t="str">
            <v>2310 RUE SAINT LOUIS GATINEAU ON J8T5L7</v>
          </cell>
          <cell r="DS1358" t="str">
            <v>2310RUESAINTLOUISGATINEAUONJ8T5L7</v>
          </cell>
          <cell r="DT1358" t="str">
            <v xml:space="preserve"> </v>
          </cell>
          <cell r="DU1358" t="str">
            <v xml:space="preserve"> </v>
          </cell>
          <cell r="DV1358" t="str">
            <v xml:space="preserve"> </v>
          </cell>
        </row>
        <row r="1359">
          <cell r="DE1359">
            <v>8719</v>
          </cell>
          <cell r="DF1359" t="str">
            <v>4 MCLEOD AVE</v>
          </cell>
          <cell r="DG1359" t="str">
            <v>SPRUCE GROVE</v>
          </cell>
          <cell r="DH1359" t="str">
            <v>Alberta</v>
          </cell>
          <cell r="DI1359" t="str">
            <v>T7X4B8</v>
          </cell>
          <cell r="DK1359" t="str">
            <v>Debra Laurenson</v>
          </cell>
          <cell r="DL1359">
            <v>7809627069</v>
          </cell>
          <cell r="DM1359" t="e">
            <v>#N/A</v>
          </cell>
          <cell r="DN1359" t="e">
            <v>#N/A</v>
          </cell>
          <cell r="DR1359" t="str">
            <v>4 MCLEOD AVE SPRUCE GROVE Alberta T7X4B8</v>
          </cell>
          <cell r="DS1359" t="str">
            <v>4MCLEODAVESPRUCEGROVEAlbertaT7X4B8</v>
          </cell>
          <cell r="DT1359" t="str">
            <v xml:space="preserve"> </v>
          </cell>
          <cell r="DU1359" t="str">
            <v xml:space="preserve"> </v>
          </cell>
          <cell r="DV1359" t="str">
            <v xml:space="preserve"> </v>
          </cell>
        </row>
        <row r="1360">
          <cell r="DE1360">
            <v>8802</v>
          </cell>
          <cell r="DF1360" t="str">
            <v>25 MILVERTON DR</v>
          </cell>
          <cell r="DG1360" t="str">
            <v>MISSISSAUGA</v>
          </cell>
          <cell r="DH1360" t="str">
            <v>ON</v>
          </cell>
          <cell r="DI1360" t="str">
            <v>L5R3G2</v>
          </cell>
          <cell r="DK1360" t="str">
            <v>Alykhan Jadavji</v>
          </cell>
          <cell r="DL1360">
            <v>9055681967</v>
          </cell>
          <cell r="DM1360" t="str">
            <v>Hita Patel</v>
          </cell>
          <cell r="DN1360">
            <v>9055681667</v>
          </cell>
          <cell r="DR1360" t="str">
            <v>25 MILVERTON DR MISSISSAUGA ON L5R3G2</v>
          </cell>
          <cell r="DS1360" t="str">
            <v>25MILVERTONDRMISSISSAUGAONL5R3G2</v>
          </cell>
          <cell r="DT1360">
            <v>25</v>
          </cell>
          <cell r="DU1360">
            <v>1</v>
          </cell>
          <cell r="DV1360">
            <v>1</v>
          </cell>
        </row>
        <row r="1361">
          <cell r="DE1361">
            <v>8919</v>
          </cell>
          <cell r="DF1361" t="str">
            <v>4920 51ST ST</v>
          </cell>
          <cell r="DG1361" t="str">
            <v>STETTLER</v>
          </cell>
          <cell r="DH1361" t="str">
            <v>Alberta</v>
          </cell>
          <cell r="DI1361" t="str">
            <v>T0C2L0</v>
          </cell>
          <cell r="DK1361" t="str">
            <v>Valerie Odell</v>
          </cell>
          <cell r="DL1361">
            <v>4037429269</v>
          </cell>
          <cell r="DM1361" t="str">
            <v>Janet Boice</v>
          </cell>
          <cell r="DN1361">
            <v>4037429255</v>
          </cell>
          <cell r="DR1361" t="str">
            <v>4920 51ST ST STETTLER Alberta T0C2L0</v>
          </cell>
          <cell r="DS1361" t="str">
            <v>492051STSTSTETTLERAlbertaT0C2L0</v>
          </cell>
          <cell r="DT1361" t="str">
            <v xml:space="preserve"> </v>
          </cell>
          <cell r="DU1361" t="str">
            <v xml:space="preserve"> </v>
          </cell>
          <cell r="DV1361" t="str">
            <v xml:space="preserve"> </v>
          </cell>
        </row>
        <row r="1362">
          <cell r="DE1362">
            <v>8932</v>
          </cell>
          <cell r="DF1362" t="str">
            <v>209 COUNTY COURT BLVD</v>
          </cell>
          <cell r="DG1362" t="str">
            <v>BRAMPTON</v>
          </cell>
          <cell r="DH1362" t="str">
            <v>ON</v>
          </cell>
          <cell r="DI1362" t="str">
            <v>L6W4P5</v>
          </cell>
          <cell r="DK1362" t="str">
            <v>Rick Santucci</v>
          </cell>
          <cell r="DL1362">
            <v>9057966205</v>
          </cell>
          <cell r="DM1362" t="str">
            <v>Shelly Singh</v>
          </cell>
          <cell r="DN1362">
            <v>9057966221</v>
          </cell>
          <cell r="DR1362" t="str">
            <v>209 COUNTY COURT BLVD BRAMPTON ON L6W4P5</v>
          </cell>
          <cell r="DS1362" t="str">
            <v>209COUNTYCOURTBLVDBRAMPTONONL6W4P5</v>
          </cell>
          <cell r="DT1362">
            <v>21</v>
          </cell>
          <cell r="DU1362" t="str">
            <v xml:space="preserve"> </v>
          </cell>
          <cell r="DV1362" t="str">
            <v xml:space="preserve"> </v>
          </cell>
        </row>
        <row r="1363">
          <cell r="DE1363">
            <v>8971</v>
          </cell>
          <cell r="DF1363" t="str">
            <v>40 PLACE DU COMMERCE</v>
          </cell>
          <cell r="DG1363" t="str">
            <v>Verdun</v>
          </cell>
          <cell r="DH1363" t="str">
            <v>ON</v>
          </cell>
          <cell r="DI1363" t="str">
            <v>H3E1J6</v>
          </cell>
          <cell r="DK1363" t="str">
            <v>Alda Alves</v>
          </cell>
          <cell r="DL1363">
            <v>5147623174</v>
          </cell>
          <cell r="DM1363" t="str">
            <v>Chanel Richard</v>
          </cell>
          <cell r="DN1363">
            <v>5147623179</v>
          </cell>
          <cell r="DR1363" t="str">
            <v>40 PLACE DU COMMERCE Verdun ON H3E1J6</v>
          </cell>
          <cell r="DS1363" t="str">
            <v>40PLACEDUCOMMERCEVerdunONH3E1J6</v>
          </cell>
          <cell r="DT1363" t="str">
            <v xml:space="preserve"> </v>
          </cell>
          <cell r="DU1363" t="str">
            <v xml:space="preserve"> </v>
          </cell>
          <cell r="DV1363" t="str">
            <v xml:space="preserve"> </v>
          </cell>
        </row>
        <row r="1364">
          <cell r="DE1364">
            <v>8982</v>
          </cell>
          <cell r="DF1364" t="str">
            <v>220 NORTH SERVICE RD W</v>
          </cell>
          <cell r="DG1364" t="str">
            <v>OAKVILLE</v>
          </cell>
          <cell r="DH1364" t="str">
            <v>ON</v>
          </cell>
          <cell r="DI1364" t="str">
            <v>L6M2Y3</v>
          </cell>
          <cell r="DK1364" t="str">
            <v>George Mitrovski</v>
          </cell>
          <cell r="DL1364">
            <v>9058494727</v>
          </cell>
          <cell r="DM1364" t="str">
            <v>Kimberly Nixon</v>
          </cell>
          <cell r="DN1364">
            <v>9058494039</v>
          </cell>
          <cell r="DR1364" t="str">
            <v>220 NORTH SERVICE RD W OAKVILLE ON L6M2Y3</v>
          </cell>
          <cell r="DS1364" t="str">
            <v>220NORTHSERVICERDWOAKVILLEONL6M2Y3</v>
          </cell>
          <cell r="DT1364">
            <v>19</v>
          </cell>
          <cell r="DU1364">
            <v>1</v>
          </cell>
          <cell r="DV1364" t="str">
            <v xml:space="preserve"> </v>
          </cell>
        </row>
        <row r="1365">
          <cell r="DE1365">
            <v>8991</v>
          </cell>
          <cell r="DF1365" t="str">
            <v>1950 BOUL RENE GAULTIER</v>
          </cell>
          <cell r="DG1365" t="str">
            <v>VARENNES</v>
          </cell>
          <cell r="DH1365" t="str">
            <v>ON</v>
          </cell>
          <cell r="DI1365" t="str">
            <v>J3X1P5</v>
          </cell>
          <cell r="DK1365" t="str">
            <v>Anne-Marie Leduc</v>
          </cell>
          <cell r="DL1365">
            <v>4506525283</v>
          </cell>
          <cell r="DM1365" t="str">
            <v>Annie Bouchard</v>
          </cell>
          <cell r="DN1365">
            <v>4506522671</v>
          </cell>
          <cell r="DR1365" t="str">
            <v>1950 BOUL RENE GAULTIER VARENNES ON J3X1P5</v>
          </cell>
          <cell r="DS1365" t="str">
            <v>1950BOULRENEGAULTIERVARENNESONJ3X1P5</v>
          </cell>
          <cell r="DT1365" t="str">
            <v xml:space="preserve"> </v>
          </cell>
          <cell r="DU1365" t="str">
            <v xml:space="preserve"> </v>
          </cell>
          <cell r="DV1365" t="str">
            <v xml:space="preserve"> </v>
          </cell>
        </row>
        <row r="1366">
          <cell r="DE1366">
            <v>9077</v>
          </cell>
          <cell r="DF1366" t="str">
            <v>550 LAVAL DR-UNIT 100</v>
          </cell>
          <cell r="DG1366" t="str">
            <v>OSHAWA</v>
          </cell>
          <cell r="DH1366" t="str">
            <v>ON</v>
          </cell>
          <cell r="DI1366" t="str">
            <v>L1J0B5</v>
          </cell>
          <cell r="DK1366" t="str">
            <v>Jean Garraway</v>
          </cell>
          <cell r="DL1366">
            <v>9055798036</v>
          </cell>
          <cell r="DM1366" t="e">
            <v>#N/A</v>
          </cell>
          <cell r="DN1366" t="e">
            <v>#N/A</v>
          </cell>
          <cell r="DR1366" t="str">
            <v>550 LAVAL DR-UNIT 100 OSHAWA ON L1J0B5</v>
          </cell>
          <cell r="DS1366" t="str">
            <v>550LAVALDR-UNIT100OSHAWAONL1J0B5</v>
          </cell>
          <cell r="DT1366" t="str">
            <v xml:space="preserve"> </v>
          </cell>
          <cell r="DU1366" t="str">
            <v xml:space="preserve"> </v>
          </cell>
          <cell r="DV1366" t="str">
            <v xml:space="preserve"> </v>
          </cell>
        </row>
        <row r="1367">
          <cell r="DE1367">
            <v>9082</v>
          </cell>
          <cell r="DF1367" t="str">
            <v>211 MARTINDALE RD</v>
          </cell>
          <cell r="DG1367" t="str">
            <v>ST CATHARINES</v>
          </cell>
          <cell r="DH1367" t="str">
            <v>ON</v>
          </cell>
          <cell r="DI1367" t="str">
            <v>L2S3V7</v>
          </cell>
          <cell r="DK1367" t="str">
            <v>April Robert</v>
          </cell>
          <cell r="DL1367">
            <v>9056410418</v>
          </cell>
          <cell r="DM1367" t="str">
            <v>Sharlene Langan</v>
          </cell>
          <cell r="DN1367">
            <v>9056410383</v>
          </cell>
          <cell r="DR1367" t="str">
            <v>211 MARTINDALE RD ST CATHARINES ON L2S3V7</v>
          </cell>
          <cell r="DS1367" t="str">
            <v>211MARTINDALERDSTCATHARINESONL2S3V7</v>
          </cell>
          <cell r="DT1367">
            <v>16</v>
          </cell>
          <cell r="DU1367" t="str">
            <v xml:space="preserve"> </v>
          </cell>
          <cell r="DV1367" t="str">
            <v xml:space="preserve"> </v>
          </cell>
        </row>
        <row r="1368">
          <cell r="DE1368">
            <v>9107</v>
          </cell>
          <cell r="DF1368" t="str">
            <v>588 SARGENT AVE</v>
          </cell>
          <cell r="DG1368" t="str">
            <v>WINNIPEG</v>
          </cell>
          <cell r="DH1368" t="str">
            <v>Manitoba</v>
          </cell>
          <cell r="DI1368" t="str">
            <v>R3E0A1</v>
          </cell>
          <cell r="DK1368" t="e">
            <v>#N/A</v>
          </cell>
          <cell r="DL1368" t="e">
            <v>#N/A</v>
          </cell>
          <cell r="DM1368" t="e">
            <v>#N/A</v>
          </cell>
          <cell r="DN1368" t="e">
            <v>#N/A</v>
          </cell>
          <cell r="DR1368" t="str">
            <v>588 SARGENT AVE WINNIPEG Manitoba R3E0A1</v>
          </cell>
          <cell r="DS1368" t="str">
            <v>588SARGENTAVEWINNIPEGManitobaR3E0A1</v>
          </cell>
          <cell r="DT1368" t="str">
            <v xml:space="preserve"> </v>
          </cell>
          <cell r="DU1368" t="str">
            <v xml:space="preserve"> </v>
          </cell>
          <cell r="DV1368" t="str">
            <v xml:space="preserve"> </v>
          </cell>
        </row>
        <row r="1369">
          <cell r="DE1369">
            <v>9151</v>
          </cell>
          <cell r="DF1369" t="str">
            <v>4370 RUE WELLINGTON</v>
          </cell>
          <cell r="DG1369" t="str">
            <v>Verdun</v>
          </cell>
          <cell r="DH1369" t="str">
            <v>ON</v>
          </cell>
          <cell r="DI1369" t="str">
            <v>H4G1W4</v>
          </cell>
          <cell r="DK1369" t="str">
            <v>Johane Crete</v>
          </cell>
          <cell r="DL1369">
            <v>5147623107</v>
          </cell>
          <cell r="DM1369" t="str">
            <v>Gabriella Manna</v>
          </cell>
          <cell r="DN1369">
            <v>5147623108</v>
          </cell>
          <cell r="DR1369" t="str">
            <v>4370 RUE WELLINGTON Verdun ON H4G1W4</v>
          </cell>
          <cell r="DS1369" t="str">
            <v>4370RUEWELLINGTONVerdunONH4G1W4</v>
          </cell>
          <cell r="DT1369" t="str">
            <v xml:space="preserve"> </v>
          </cell>
          <cell r="DU1369" t="str">
            <v xml:space="preserve"> </v>
          </cell>
          <cell r="DV1369" t="str">
            <v xml:space="preserve"> </v>
          </cell>
        </row>
        <row r="1370">
          <cell r="DE1370">
            <v>9179</v>
          </cell>
          <cell r="DF1370" t="str">
            <v>4818 53RD ST</v>
          </cell>
          <cell r="DG1370" t="str">
            <v>TABER</v>
          </cell>
          <cell r="DH1370" t="str">
            <v>Alberta</v>
          </cell>
          <cell r="DI1370" t="str">
            <v>T1G1W4</v>
          </cell>
          <cell r="DK1370" t="str">
            <v>Pat McCorkle</v>
          </cell>
          <cell r="DL1370">
            <v>4032235656</v>
          </cell>
          <cell r="DM1370" t="str">
            <v>Carol Florchinger</v>
          </cell>
          <cell r="DN1370">
            <v>4032235647</v>
          </cell>
          <cell r="DR1370" t="str">
            <v>4818 53RD ST TABER Alberta T1G1W4</v>
          </cell>
          <cell r="DS1370" t="str">
            <v>481853RDSTTABERAlbertaT1G1W4</v>
          </cell>
          <cell r="DT1370" t="str">
            <v xml:space="preserve"> </v>
          </cell>
          <cell r="DU1370" t="str">
            <v xml:space="preserve"> </v>
          </cell>
          <cell r="DV1370" t="str">
            <v xml:space="preserve"> </v>
          </cell>
        </row>
        <row r="1371">
          <cell r="DE1371">
            <v>9181</v>
          </cell>
          <cell r="DF1371" t="str">
            <v>118 NOTRE DAME ST E</v>
          </cell>
          <cell r="DG1371" t="str">
            <v>VICTORIAVILLE</v>
          </cell>
          <cell r="DH1371" t="str">
            <v>ON</v>
          </cell>
          <cell r="DI1371" t="str">
            <v>G6P3Z6</v>
          </cell>
          <cell r="DK1371" t="str">
            <v>Sophie Verville</v>
          </cell>
          <cell r="DL1371">
            <v>8197516079</v>
          </cell>
          <cell r="DM1371" t="str">
            <v>Manon Verville</v>
          </cell>
          <cell r="DN1371">
            <v>8197516679</v>
          </cell>
          <cell r="DR1371" t="str">
            <v>118 NOTRE DAME ST E VICTORIAVILLE ON G6P3Z6</v>
          </cell>
          <cell r="DS1371" t="str">
            <v>118NOTREDAMESTEVICTORIAVILLEONG6P3Z6</v>
          </cell>
          <cell r="DT1371" t="str">
            <v xml:space="preserve"> </v>
          </cell>
          <cell r="DU1371" t="str">
            <v xml:space="preserve"> </v>
          </cell>
          <cell r="DV1371" t="str">
            <v xml:space="preserve"> </v>
          </cell>
        </row>
        <row r="1372">
          <cell r="DE1372">
            <v>9191</v>
          </cell>
          <cell r="DF1372" t="str">
            <v>1875 RUE NOTRE DAME</v>
          </cell>
          <cell r="DG1372" t="str">
            <v>ANCIENNE-LORETTE</v>
          </cell>
          <cell r="DH1372" t="str">
            <v>ON</v>
          </cell>
          <cell r="DI1372" t="str">
            <v>G2E4K1</v>
          </cell>
          <cell r="DK1372" t="str">
            <v>Caroline Parent</v>
          </cell>
          <cell r="DL1372">
            <v>4188725692</v>
          </cell>
          <cell r="DM1372" t="str">
            <v>Steve Mathieu</v>
          </cell>
          <cell r="DN1372">
            <v>4188728370</v>
          </cell>
          <cell r="DR1372" t="str">
            <v>1875 RUE NOTRE DAME ANCIENNE-LORETTE ON G2E4K1</v>
          </cell>
          <cell r="DS1372" t="str">
            <v>1875RUENOTREDAMEANCIENNE-LORETTEONG2E4K1</v>
          </cell>
          <cell r="DT1372" t="str">
            <v xml:space="preserve"> </v>
          </cell>
          <cell r="DU1372" t="str">
            <v xml:space="preserve"> </v>
          </cell>
          <cell r="DV1372" t="str">
            <v xml:space="preserve"> </v>
          </cell>
        </row>
        <row r="1373">
          <cell r="DE1373">
            <v>9219</v>
          </cell>
          <cell r="DF1373" t="str">
            <v>130 Country Village Rd. N.e. - Unit 100</v>
          </cell>
          <cell r="DG1373" t="str">
            <v>CALGARY</v>
          </cell>
          <cell r="DH1373" t="str">
            <v>Alberta</v>
          </cell>
          <cell r="DI1373" t="str">
            <v>T3K6B8</v>
          </cell>
          <cell r="DK1373" t="str">
            <v>Rob Walchuk</v>
          </cell>
          <cell r="DL1373">
            <v>4035092717</v>
          </cell>
          <cell r="DM1373" t="str">
            <v>Carolina Pimienta</v>
          </cell>
          <cell r="DN1373">
            <v>4035092748</v>
          </cell>
          <cell r="DR1373" t="str">
            <v>130 Country Village Rd. N.e. - Unit 100 CALGARY Alberta T3K6B8</v>
          </cell>
          <cell r="DS1373" t="str">
            <v>130CountryVillageRd.N.e.-Unit100CALGARYAlbertaT3K6B8</v>
          </cell>
          <cell r="DT1373" t="str">
            <v xml:space="preserve"> </v>
          </cell>
          <cell r="DU1373" t="str">
            <v xml:space="preserve"> </v>
          </cell>
          <cell r="DV1373" t="str">
            <v xml:space="preserve"> </v>
          </cell>
        </row>
        <row r="1374">
          <cell r="DE1374">
            <v>9277</v>
          </cell>
          <cell r="DF1374" t="str">
            <v>3131 Strandherd Dr.</v>
          </cell>
          <cell r="DG1374" t="str">
            <v>NEPEAN</v>
          </cell>
          <cell r="DH1374" t="str">
            <v>ON</v>
          </cell>
          <cell r="DI1374" t="str">
            <v>K2J5N1</v>
          </cell>
          <cell r="DK1374" t="e">
            <v>#N/A</v>
          </cell>
          <cell r="DL1374" t="e">
            <v>#N/A</v>
          </cell>
          <cell r="DM1374" t="str">
            <v>May Al-Chadirji</v>
          </cell>
          <cell r="DN1374">
            <v>6138254491</v>
          </cell>
          <cell r="DR1374" t="str">
            <v>3131 Strandherd Dr. NEPEAN ON K2J5N1</v>
          </cell>
          <cell r="DS1374" t="str">
            <v>3131StrandherdDr.NEPEANONK2J5N1</v>
          </cell>
          <cell r="DT1374" t="str">
            <v xml:space="preserve"> </v>
          </cell>
          <cell r="DU1374" t="str">
            <v xml:space="preserve"> </v>
          </cell>
          <cell r="DV1374" t="str">
            <v xml:space="preserve"> </v>
          </cell>
        </row>
        <row r="1375">
          <cell r="DE1375">
            <v>9459</v>
          </cell>
          <cell r="DF1375" t="str">
            <v>4916 50TH AVE</v>
          </cell>
          <cell r="DG1375" t="str">
            <v>Wetaskiwin</v>
          </cell>
          <cell r="DH1375" t="str">
            <v>Alberta</v>
          </cell>
          <cell r="DI1375" t="str">
            <v>T9A3P8</v>
          </cell>
          <cell r="DK1375" t="str">
            <v>William Taylor</v>
          </cell>
          <cell r="DL1375">
            <v>7803615269</v>
          </cell>
          <cell r="DM1375" t="e">
            <v>#N/A</v>
          </cell>
          <cell r="DN1375" t="e">
            <v>#N/A</v>
          </cell>
          <cell r="DR1375" t="str">
            <v>4916 50TH AVE Wetaskiwin Alberta T9A3P8</v>
          </cell>
          <cell r="DS1375" t="str">
            <v>491650THAVEWetaskiwinAlbertaT9A3P8</v>
          </cell>
          <cell r="DT1375" t="str">
            <v xml:space="preserve"> </v>
          </cell>
          <cell r="DU1375" t="str">
            <v xml:space="preserve"> </v>
          </cell>
          <cell r="DV1375" t="str">
            <v xml:space="preserve"> </v>
          </cell>
        </row>
        <row r="1376">
          <cell r="DE1376">
            <v>9837</v>
          </cell>
          <cell r="DF1376" t="str">
            <v>1761 Victoria St. East</v>
          </cell>
          <cell r="DG1376" t="str">
            <v>Whitby</v>
          </cell>
          <cell r="DH1376" t="str">
            <v>ON</v>
          </cell>
          <cell r="DI1376" t="str">
            <v>L1N9W4</v>
          </cell>
          <cell r="DK1376" t="e">
            <v>#N/A</v>
          </cell>
          <cell r="DL1376" t="e">
            <v>#N/A</v>
          </cell>
          <cell r="DM1376" t="str">
            <v>Mary-Lynn Givelas</v>
          </cell>
          <cell r="DN1376">
            <v>9055716124</v>
          </cell>
          <cell r="DR1376" t="str">
            <v>1761 Victoria St. East Whitby ON L1N9W4</v>
          </cell>
          <cell r="DS1376" t="str">
            <v>1761VictoriaSt.EastWhitbyONL1N9W4</v>
          </cell>
          <cell r="DT1376" t="str">
            <v xml:space="preserve"> </v>
          </cell>
          <cell r="DU1376" t="str">
            <v xml:space="preserve"> </v>
          </cell>
          <cell r="DV1376" t="str">
            <v xml:space="preserve"> </v>
          </cell>
        </row>
        <row r="1377">
          <cell r="DE1377">
            <v>9971</v>
          </cell>
          <cell r="DF1377" t="str">
            <v>1240 Steeles Ave. E.--Building D</v>
          </cell>
          <cell r="DG1377" t="str">
            <v>Milton</v>
          </cell>
          <cell r="DH1377" t="str">
            <v>ON</v>
          </cell>
          <cell r="DI1377" t="str">
            <v>L9T6R1</v>
          </cell>
          <cell r="DK1377" t="e">
            <v>#N/A</v>
          </cell>
          <cell r="DL1377" t="e">
            <v>#N/A</v>
          </cell>
          <cell r="DM1377" t="str">
            <v>Jessica Gauss</v>
          </cell>
          <cell r="DN1377">
            <v>9058751197</v>
          </cell>
          <cell r="DR1377" t="str">
            <v>1240 Steeles Ave. E.--Building D Milton ON L9T6R1</v>
          </cell>
          <cell r="DS1377" t="str">
            <v>1240SteelesAve.E.--BuildingDMiltonONL9T6R1</v>
          </cell>
          <cell r="DT1377" t="str">
            <v xml:space="preserve"> </v>
          </cell>
          <cell r="DU1377" t="str">
            <v xml:space="preserve"> </v>
          </cell>
          <cell r="DV1377" t="str">
            <v xml:space="preserve"> </v>
          </cell>
        </row>
        <row r="1378">
          <cell r="DE1378">
            <v>9987</v>
          </cell>
          <cell r="DF1378" t="str">
            <v>2965 Argentia Rd.</v>
          </cell>
          <cell r="DG1378" t="str">
            <v>Mississauga</v>
          </cell>
          <cell r="DH1378" t="str">
            <v>ON</v>
          </cell>
          <cell r="DI1378" t="str">
            <v>L5N0A2</v>
          </cell>
          <cell r="DK1378" t="str">
            <v>Loreta Packman</v>
          </cell>
          <cell r="DL1378">
            <v>9058587513</v>
          </cell>
          <cell r="DM1378" t="str">
            <v>Fatima Pio</v>
          </cell>
          <cell r="DN1378">
            <v>9058587818</v>
          </cell>
          <cell r="DR1378" t="str">
            <v>2965 Argentia Rd. Mississauga ON L5N0A2</v>
          </cell>
          <cell r="DS1378" t="str">
            <v>2965ArgentiaRd.MississaugaONL5N0A2</v>
          </cell>
          <cell r="DT1378" t="str">
            <v xml:space="preserve"> </v>
          </cell>
          <cell r="DU1378" t="str">
            <v xml:space="preserve"> </v>
          </cell>
          <cell r="DV1378" t="str">
            <v xml:space="preserve"> </v>
          </cell>
        </row>
        <row r="1379">
          <cell r="DE1379">
            <v>9998</v>
          </cell>
          <cell r="DF1379" t="str">
            <v>1450 Major Mackenzie Dr.</v>
          </cell>
          <cell r="DG1379" t="str">
            <v>Richmond Hill</v>
          </cell>
          <cell r="DH1379" t="str">
            <v>ON</v>
          </cell>
          <cell r="DI1379" t="str">
            <v>L4S0A1</v>
          </cell>
          <cell r="DK1379" t="str">
            <v>Raman Miteran</v>
          </cell>
          <cell r="DL1379">
            <v>9058841669</v>
          </cell>
          <cell r="DM1379" t="str">
            <v>Lila Rasouli</v>
          </cell>
          <cell r="DN1379">
            <v>9058841198</v>
          </cell>
          <cell r="DR1379" t="str">
            <v>1450 Major Mackenzie Dr. Richmond Hill ON L4S0A1</v>
          </cell>
          <cell r="DS1379" t="str">
            <v>1450MajorMackenzieDr.RichmondHillONL4S0A1</v>
          </cell>
          <cell r="DT1379" t="str">
            <v xml:space="preserve"> </v>
          </cell>
          <cell r="DU1379" t="str">
            <v xml:space="preserve"> </v>
          </cell>
          <cell r="DV1379" t="str">
            <v xml:space="preserve"> </v>
          </cell>
        </row>
        <row r="1380">
          <cell r="DE1380">
            <v>10756</v>
          </cell>
          <cell r="DF1380" t="str">
            <v>3100 LE CARREFOUR</v>
          </cell>
          <cell r="DG1380" t="str">
            <v>LAVAL</v>
          </cell>
          <cell r="DH1380" t="str">
            <v>ON</v>
          </cell>
          <cell r="DI1380" t="str">
            <v>H7T2K7</v>
          </cell>
          <cell r="DK1380" t="e">
            <v>#N/A</v>
          </cell>
          <cell r="DL1380" t="e">
            <v>#N/A</v>
          </cell>
          <cell r="DM1380" t="e">
            <v>#N/A</v>
          </cell>
          <cell r="DN1380" t="e">
            <v>#N/A</v>
          </cell>
          <cell r="DR1380" t="str">
            <v>3100 LE CARREFOUR LAVAL ON H7T2K7</v>
          </cell>
          <cell r="DS1380" t="str">
            <v>3100LECARREFOURLAVALONH7T2K7</v>
          </cell>
          <cell r="DT1380" t="str">
            <v xml:space="preserve"> </v>
          </cell>
          <cell r="DU1380" t="str">
            <v xml:space="preserve"> </v>
          </cell>
          <cell r="DV1380" t="str">
            <v xml:space="preserve"> </v>
          </cell>
        </row>
        <row r="1381">
          <cell r="DE1381">
            <v>10766</v>
          </cell>
          <cell r="DF1381" t="str">
            <v>4 ROBERT SPECK PKWY</v>
          </cell>
          <cell r="DG1381" t="str">
            <v>MISSISSAUGA</v>
          </cell>
          <cell r="DH1381" t="str">
            <v>ON</v>
          </cell>
          <cell r="DI1381" t="str">
            <v>L4Z1S1</v>
          </cell>
          <cell r="DK1381" t="e">
            <v>#N/A</v>
          </cell>
          <cell r="DL1381" t="e">
            <v>#N/A</v>
          </cell>
          <cell r="DM1381" t="e">
            <v>#N/A</v>
          </cell>
          <cell r="DN1381" t="e">
            <v>#N/A</v>
          </cell>
          <cell r="DR1381" t="str">
            <v>4 ROBERT SPECK PKWY MISSISSAUGA ON L4Z1S1</v>
          </cell>
          <cell r="DS1381" t="str">
            <v>4ROBERTSPECKPKWYMISSISSAUGAONL4Z1S1</v>
          </cell>
          <cell r="DT1381" t="str">
            <v xml:space="preserve"> </v>
          </cell>
          <cell r="DU1381" t="str">
            <v xml:space="preserve"> </v>
          </cell>
          <cell r="DV1381" t="str">
            <v xml:space="preserve"> </v>
          </cell>
        </row>
        <row r="1382">
          <cell r="DE1382">
            <v>16345</v>
          </cell>
          <cell r="DF1382" t="str">
            <v>221 Woodlawn Rd. W.--unit B11 and B12</v>
          </cell>
          <cell r="DG1382" t="str">
            <v>GUELPH</v>
          </cell>
          <cell r="DH1382" t="str">
            <v>ON</v>
          </cell>
          <cell r="DI1382" t="str">
            <v>N1H8P4</v>
          </cell>
          <cell r="DK1382" t="e">
            <v>#N/A</v>
          </cell>
          <cell r="DL1382" t="e">
            <v>#N/A</v>
          </cell>
          <cell r="DM1382" t="e">
            <v>#N/A</v>
          </cell>
          <cell r="DN1382" t="e">
            <v>#N/A</v>
          </cell>
          <cell r="DR1382" t="str">
            <v>221 Woodlawn Rd. W.--unit B11 and B12 GUELPH ON N1H8P4</v>
          </cell>
          <cell r="DS1382" t="str">
            <v>221WoodlawnRd.W.--unitB11andB12GUELPHONN1H8P4</v>
          </cell>
          <cell r="DT1382" t="str">
            <v xml:space="preserve"> </v>
          </cell>
          <cell r="DU1382" t="str">
            <v xml:space="preserve"> </v>
          </cell>
          <cell r="DV1382" t="str">
            <v xml:space="preserve"> </v>
          </cell>
        </row>
        <row r="1383">
          <cell r="DE1383">
            <v>63322</v>
          </cell>
          <cell r="DF1383" t="str">
            <v>412 DU SUD</v>
          </cell>
          <cell r="DG1383" t="str">
            <v>COWANSVILLE</v>
          </cell>
          <cell r="DH1383" t="str">
            <v>ON</v>
          </cell>
          <cell r="DI1383" t="str">
            <v>J2K2X7</v>
          </cell>
          <cell r="DK1383" t="e">
            <v>#N/A</v>
          </cell>
          <cell r="DL1383" t="e">
            <v>#N/A</v>
          </cell>
          <cell r="DM1383" t="e">
            <v>#N/A</v>
          </cell>
          <cell r="DN1383" t="e">
            <v>#N/A</v>
          </cell>
          <cell r="DR1383" t="str">
            <v>412 DU SUD COWANSVILLE ON J2K2X7</v>
          </cell>
          <cell r="DS1383" t="str">
            <v>412DUSUDCOWANSVILLEONJ2K2X7</v>
          </cell>
          <cell r="DT1383" t="str">
            <v xml:space="preserve"> </v>
          </cell>
          <cell r="DU1383" t="str">
            <v xml:space="preserve"> </v>
          </cell>
          <cell r="DV1383" t="str">
            <v xml:space="preserve"> </v>
          </cell>
        </row>
        <row r="1384">
          <cell r="DE1384">
            <v>90313</v>
          </cell>
          <cell r="DF1384" t="str">
            <v>4 WESTMOUNT SQUARE SUITE #130</v>
          </cell>
          <cell r="DG1384" t="str">
            <v>WESTMOUNT</v>
          </cell>
          <cell r="DH1384" t="str">
            <v>ON</v>
          </cell>
          <cell r="DI1384" t="str">
            <v>H3Z2S6</v>
          </cell>
          <cell r="DK1384" t="e">
            <v>#N/A</v>
          </cell>
          <cell r="DL1384" t="e">
            <v>#N/A</v>
          </cell>
          <cell r="DM1384" t="e">
            <v>#N/A</v>
          </cell>
          <cell r="DN1384" t="e">
            <v>#N/A</v>
          </cell>
          <cell r="DR1384" t="str">
            <v>4 WESTMOUNT SQUARE SUITE #130 WESTMOUNT ON H3Z2S6</v>
          </cell>
          <cell r="DS1384" t="str">
            <v>4WESTMOUNTSQUARESUITE#130WESTMOUNTONH3Z2S6</v>
          </cell>
          <cell r="DT1384" t="str">
            <v xml:space="preserve"> </v>
          </cell>
          <cell r="DU1384" t="str">
            <v xml:space="preserve"> </v>
          </cell>
          <cell r="DV1384" t="str">
            <v xml:space="preserve"> </v>
          </cell>
        </row>
        <row r="1385">
          <cell r="DE1385">
            <v>90314</v>
          </cell>
          <cell r="DF1385" t="str">
            <v>383 SIR WILFRID LAURIER BD</v>
          </cell>
          <cell r="DG1385" t="str">
            <v>MONT-SAINT-HILARIE</v>
          </cell>
          <cell r="DH1385" t="str">
            <v>ON</v>
          </cell>
          <cell r="DI1385" t="str">
            <v>J3H3P1</v>
          </cell>
          <cell r="DK1385" t="e">
            <v>#N/A</v>
          </cell>
          <cell r="DL1385" t="e">
            <v>#N/A</v>
          </cell>
          <cell r="DM1385" t="e">
            <v>#N/A</v>
          </cell>
          <cell r="DN1385" t="e">
            <v>#N/A</v>
          </cell>
          <cell r="DR1385" t="str">
            <v>383 SIR WILFRID LAURIER BD MONT-SAINT-HILARIE ON J3H3P1</v>
          </cell>
          <cell r="DS1385" t="str">
            <v>383SIRWILFRIDLAURIERBDMONT-SAINT-HILARIEONJ3H3P1</v>
          </cell>
          <cell r="DT1385" t="str">
            <v xml:space="preserve"> </v>
          </cell>
          <cell r="DU1385" t="str">
            <v xml:space="preserve"> </v>
          </cell>
          <cell r="DV1385" t="str">
            <v xml:space="preserve"> </v>
          </cell>
        </row>
        <row r="1386">
          <cell r="DE1386">
            <v>90322</v>
          </cell>
          <cell r="DF1386" t="str">
            <v>35 RUE DUFFERIN</v>
          </cell>
          <cell r="DG1386" t="str">
            <v>GRANBY</v>
          </cell>
          <cell r="DH1386" t="str">
            <v>ON</v>
          </cell>
          <cell r="DI1386" t="str">
            <v>J2G4W5</v>
          </cell>
          <cell r="DK1386" t="e">
            <v>#N/A</v>
          </cell>
          <cell r="DL1386" t="e">
            <v>#N/A</v>
          </cell>
          <cell r="DM1386" t="e">
            <v>#N/A</v>
          </cell>
          <cell r="DN1386" t="e">
            <v>#N/A</v>
          </cell>
          <cell r="DR1386" t="str">
            <v>35 RUE DUFFERIN GRANBY ON J2G4W5</v>
          </cell>
          <cell r="DS1386" t="str">
            <v>35RUEDUFFERINGRANBYONJ2G4W5</v>
          </cell>
          <cell r="DT1386" t="str">
            <v xml:space="preserve"> </v>
          </cell>
          <cell r="DU1386" t="str">
            <v xml:space="preserve"> </v>
          </cell>
          <cell r="DV1386" t="str">
            <v xml:space="preserve"> </v>
          </cell>
        </row>
        <row r="1387">
          <cell r="DE1387">
            <v>90323</v>
          </cell>
          <cell r="DF1387" t="str">
            <v>9140 Boulevard Leduc Suite 220</v>
          </cell>
          <cell r="DG1387" t="str">
            <v>Brossard</v>
          </cell>
          <cell r="DH1387" t="str">
            <v>ON</v>
          </cell>
          <cell r="DI1387" t="str">
            <v>J4Y0L2</v>
          </cell>
          <cell r="DK1387" t="e">
            <v>#N/A</v>
          </cell>
          <cell r="DL1387" t="e">
            <v>#N/A</v>
          </cell>
          <cell r="DM1387" t="e">
            <v>#N/A</v>
          </cell>
          <cell r="DN1387" t="e">
            <v>#N/A</v>
          </cell>
          <cell r="DR1387" t="str">
            <v>9140 Boulevard Leduc Suite 220 Brossard ON J4Y0L2</v>
          </cell>
          <cell r="DS1387" t="str">
            <v>9140BoulevardLeducSuite220BrossardONJ4Y0L2</v>
          </cell>
          <cell r="DT1387" t="str">
            <v xml:space="preserve"> </v>
          </cell>
          <cell r="DU1387" t="str">
            <v xml:space="preserve"> </v>
          </cell>
          <cell r="DV1387" t="str">
            <v xml:space="preserve"> </v>
          </cell>
        </row>
        <row r="1388">
          <cell r="DE1388">
            <v>90327</v>
          </cell>
          <cell r="DF1388" t="str">
            <v>1000 rue de la Gauchetière O</v>
          </cell>
          <cell r="DG1388" t="str">
            <v>MONTRÉAL</v>
          </cell>
          <cell r="DH1388" t="str">
            <v>ON</v>
          </cell>
          <cell r="DI1388" t="str">
            <v>H3B4W5</v>
          </cell>
          <cell r="DK1388" t="e">
            <v>#N/A</v>
          </cell>
          <cell r="DL1388" t="e">
            <v>#N/A</v>
          </cell>
          <cell r="DM1388" t="e">
            <v>#N/A</v>
          </cell>
          <cell r="DN1388" t="e">
            <v>#N/A</v>
          </cell>
          <cell r="DR1388" t="str">
            <v>1000 rue de la Gauchetière O MONTRÉAL ON H3B4W5</v>
          </cell>
          <cell r="DS1388" t="str">
            <v>1000ruedelaGauchetièreOMONTRÉALONH3B4W5</v>
          </cell>
          <cell r="DT1388" t="str">
            <v xml:space="preserve"> </v>
          </cell>
          <cell r="DU1388" t="str">
            <v xml:space="preserve"> </v>
          </cell>
          <cell r="DV1388" t="str">
            <v xml:space="preserve"> </v>
          </cell>
        </row>
        <row r="1389">
          <cell r="DE1389">
            <v>90333</v>
          </cell>
          <cell r="DF1389" t="str">
            <v>497 Racine St. E.</v>
          </cell>
          <cell r="DG1389" t="str">
            <v>Chicoutimi</v>
          </cell>
          <cell r="DH1389" t="str">
            <v>ON</v>
          </cell>
          <cell r="DI1389" t="str">
            <v>G7H1T8</v>
          </cell>
          <cell r="DK1389" t="e">
            <v>#N/A</v>
          </cell>
          <cell r="DL1389" t="e">
            <v>#N/A</v>
          </cell>
          <cell r="DM1389" t="e">
            <v>#N/A</v>
          </cell>
          <cell r="DN1389" t="e">
            <v>#N/A</v>
          </cell>
          <cell r="DR1389" t="str">
            <v>497 Racine St. E. Chicoutimi ON G7H1T8</v>
          </cell>
          <cell r="DS1389" t="str">
            <v>497RacineSt.E.ChicoutimiONG7H1T8</v>
          </cell>
          <cell r="DT1389" t="str">
            <v xml:space="preserve"> </v>
          </cell>
          <cell r="DU1389" t="str">
            <v xml:space="preserve"> </v>
          </cell>
          <cell r="DV1389" t="str">
            <v xml:space="preserve"> </v>
          </cell>
        </row>
        <row r="1390">
          <cell r="DE1390">
            <v>90341</v>
          </cell>
          <cell r="DF1390" t="str">
            <v>2450 Pierre-Péladeau Ave</v>
          </cell>
          <cell r="DG1390" t="str">
            <v>LAVAL</v>
          </cell>
          <cell r="DH1390" t="str">
            <v>ON</v>
          </cell>
          <cell r="DI1390" t="str">
            <v>H7T3B3</v>
          </cell>
          <cell r="DK1390" t="e">
            <v>#N/A</v>
          </cell>
          <cell r="DL1390" t="e">
            <v>#N/A</v>
          </cell>
          <cell r="DM1390" t="e">
            <v>#N/A</v>
          </cell>
          <cell r="DN1390" t="e">
            <v>#N/A</v>
          </cell>
          <cell r="DR1390" t="str">
            <v>2450 Pierre-Péladeau Ave LAVAL ON H7T3B3</v>
          </cell>
          <cell r="DS1390" t="str">
            <v>2450Pierre-PéladeauAveLAVALONH7T3B3</v>
          </cell>
          <cell r="DT1390" t="str">
            <v xml:space="preserve"> </v>
          </cell>
          <cell r="DU1390" t="str">
            <v xml:space="preserve"> </v>
          </cell>
          <cell r="DV1390" t="str">
            <v xml:space="preserve"> </v>
          </cell>
        </row>
        <row r="1391">
          <cell r="DE1391">
            <v>90345</v>
          </cell>
          <cell r="DF1391" t="str">
            <v>755 BOUL ST JEAN</v>
          </cell>
          <cell r="DG1391" t="str">
            <v>Pointe Claire</v>
          </cell>
          <cell r="DH1391" t="str">
            <v>ON</v>
          </cell>
          <cell r="DI1391" t="str">
            <v>H9R5M9</v>
          </cell>
          <cell r="DK1391" t="e">
            <v>#N/A</v>
          </cell>
          <cell r="DL1391" t="e">
            <v>#N/A</v>
          </cell>
          <cell r="DM1391" t="e">
            <v>#N/A</v>
          </cell>
          <cell r="DN1391" t="e">
            <v>#N/A</v>
          </cell>
          <cell r="DR1391" t="str">
            <v>755 BOUL ST JEAN Pointe Claire ON H9R5M9</v>
          </cell>
          <cell r="DS1391" t="str">
            <v>755BOULSTJEANPointeClaireONH9R5M9</v>
          </cell>
          <cell r="DT1391" t="str">
            <v xml:space="preserve"> </v>
          </cell>
          <cell r="DU1391" t="str">
            <v xml:space="preserve"> </v>
          </cell>
          <cell r="DV1391" t="str">
            <v xml:space="preserve"> </v>
          </cell>
        </row>
        <row r="1392">
          <cell r="DE1392">
            <v>90348</v>
          </cell>
          <cell r="DF1392" t="str">
            <v>975 BOUL ST JOSEPH</v>
          </cell>
          <cell r="DG1392" t="str">
            <v>HULL</v>
          </cell>
          <cell r="DH1392" t="str">
            <v>ON</v>
          </cell>
          <cell r="DI1392" t="str">
            <v>J8Z1W8</v>
          </cell>
          <cell r="DK1392" t="e">
            <v>#N/A</v>
          </cell>
          <cell r="DL1392" t="e">
            <v>#N/A</v>
          </cell>
          <cell r="DM1392" t="e">
            <v>#N/A</v>
          </cell>
          <cell r="DN1392" t="e">
            <v>#N/A</v>
          </cell>
          <cell r="DR1392" t="str">
            <v>975 BOUL ST JOSEPH HULL ON J8Z1W8</v>
          </cell>
          <cell r="DS1392" t="str">
            <v>975BOULSTJOSEPHHULLONJ8Z1W8</v>
          </cell>
          <cell r="DT1392" t="str">
            <v xml:space="preserve"> </v>
          </cell>
          <cell r="DU1392" t="str">
            <v xml:space="preserve"> </v>
          </cell>
          <cell r="DV1392" t="str">
            <v xml:space="preserve"> </v>
          </cell>
        </row>
        <row r="1393">
          <cell r="DE1393">
            <v>90416</v>
          </cell>
          <cell r="DF1393" t="str">
            <v>260 EAST BEAVER CREEK RD, SUITE Suite 500 – 5th F</v>
          </cell>
          <cell r="DG1393" t="str">
            <v>Richmond Hill</v>
          </cell>
          <cell r="DH1393" t="str">
            <v>ON</v>
          </cell>
          <cell r="DI1393" t="str">
            <v>L4B3M3</v>
          </cell>
          <cell r="DK1393" t="e">
            <v>#N/A</v>
          </cell>
          <cell r="DL1393" t="e">
            <v>#N/A</v>
          </cell>
          <cell r="DM1393" t="e">
            <v>#N/A</v>
          </cell>
          <cell r="DN1393" t="e">
            <v>#N/A</v>
          </cell>
          <cell r="DR1393" t="str">
            <v>260 EAST BEAVER CREEK RD, SUITE Suite 500 – 5th F Richmond Hill ON L4B3M3</v>
          </cell>
          <cell r="DS1393" t="str">
            <v>260EASTBEAVERCREEKRD,SUITESuite500–5thFRichmondHillONL4B3M3</v>
          </cell>
          <cell r="DT1393" t="str">
            <v xml:space="preserve"> </v>
          </cell>
          <cell r="DU1393" t="str">
            <v xml:space="preserve"> </v>
          </cell>
          <cell r="DV1393" t="str">
            <v xml:space="preserve"> </v>
          </cell>
        </row>
        <row r="1394">
          <cell r="DE1394">
            <v>90428</v>
          </cell>
          <cell r="DF1394" t="str">
            <v>2 BLOOR ST -23rd Floor</v>
          </cell>
          <cell r="DG1394" t="str">
            <v>Toronto</v>
          </cell>
          <cell r="DH1394" t="str">
            <v>ON</v>
          </cell>
          <cell r="DI1394" t="str">
            <v>M4W1A8</v>
          </cell>
          <cell r="DK1394" t="e">
            <v>#N/A</v>
          </cell>
          <cell r="DL1394" t="e">
            <v>#N/A</v>
          </cell>
          <cell r="DM1394" t="e">
            <v>#N/A</v>
          </cell>
          <cell r="DN1394" t="e">
            <v>#N/A</v>
          </cell>
          <cell r="DR1394" t="str">
            <v>2 BLOOR ST -23rd Floor Toronto ON M4W1A8</v>
          </cell>
          <cell r="DS1394" t="str">
            <v>2BLOORST-23rdFloorTorontoONM4W1A8</v>
          </cell>
          <cell r="DT1394" t="str">
            <v xml:space="preserve"> </v>
          </cell>
          <cell r="DU1394" t="str">
            <v xml:space="preserve"> </v>
          </cell>
          <cell r="DV1394" t="str">
            <v xml:space="preserve"> </v>
          </cell>
        </row>
        <row r="1395">
          <cell r="DE1395">
            <v>90509</v>
          </cell>
          <cell r="DF1395" t="str">
            <v>366 KING ST E SUITE E #210</v>
          </cell>
          <cell r="DG1395" t="str">
            <v>KINGSTON</v>
          </cell>
          <cell r="DH1395" t="str">
            <v>ON</v>
          </cell>
          <cell r="DI1395" t="str">
            <v>K7K6Y3</v>
          </cell>
          <cell r="DK1395" t="e">
            <v>#N/A</v>
          </cell>
          <cell r="DL1395" t="e">
            <v>#N/A</v>
          </cell>
          <cell r="DM1395" t="e">
            <v>#N/A</v>
          </cell>
          <cell r="DN1395" t="e">
            <v>#N/A</v>
          </cell>
          <cell r="DR1395" t="str">
            <v>366 KING ST E SUITE E #210 KINGSTON ON K7K6Y3</v>
          </cell>
          <cell r="DS1395" t="str">
            <v>366KINGSTESUITEE#210KINGSTONONK7K6Y3</v>
          </cell>
          <cell r="DT1395" t="str">
            <v xml:space="preserve"> </v>
          </cell>
          <cell r="DU1395" t="str">
            <v xml:space="preserve"> </v>
          </cell>
          <cell r="DV1395" t="str">
            <v xml:space="preserve"> </v>
          </cell>
        </row>
        <row r="1396">
          <cell r="DE1396">
            <v>90511</v>
          </cell>
          <cell r="DF1396" t="str">
            <v>60 HUNTER STREET EAST</v>
          </cell>
          <cell r="DG1396" t="str">
            <v>PETERBOROUGH</v>
          </cell>
          <cell r="DH1396" t="str">
            <v>ON</v>
          </cell>
          <cell r="DI1396" t="str">
            <v>K9H1G5</v>
          </cell>
          <cell r="DK1396" t="e">
            <v>#N/A</v>
          </cell>
          <cell r="DL1396" t="e">
            <v>#N/A</v>
          </cell>
          <cell r="DM1396" t="e">
            <v>#N/A</v>
          </cell>
          <cell r="DN1396" t="e">
            <v>#N/A</v>
          </cell>
          <cell r="DR1396" t="str">
            <v>60 HUNTER STREET EAST PETERBOROUGH ON K9H1G5</v>
          </cell>
          <cell r="DS1396" t="str">
            <v>60 HUNTER STREET EASTPETERBOROUGHONK9H1G5</v>
          </cell>
          <cell r="DT1396" t="str">
            <v xml:space="preserve"> </v>
          </cell>
          <cell r="DU1396" t="str">
            <v xml:space="preserve"> </v>
          </cell>
          <cell r="DV1396" t="str">
            <v xml:space="preserve"> </v>
          </cell>
        </row>
        <row r="1397">
          <cell r="DE1397">
            <v>90522</v>
          </cell>
          <cell r="DF1397" t="str">
            <v>17 King St. E.--3rd floor</v>
          </cell>
          <cell r="DG1397" t="str">
            <v>OSHAWA</v>
          </cell>
          <cell r="DH1397" t="str">
            <v>ON</v>
          </cell>
          <cell r="DI1397" t="str">
            <v>L1H1A8</v>
          </cell>
          <cell r="DK1397" t="e">
            <v>#N/A</v>
          </cell>
          <cell r="DL1397" t="e">
            <v>#N/A</v>
          </cell>
          <cell r="DM1397" t="e">
            <v>#N/A</v>
          </cell>
          <cell r="DN1397" t="e">
            <v>#N/A</v>
          </cell>
          <cell r="DR1397" t="str">
            <v>17 King St. E.--3rd floor OSHAWA ON L1H1A8</v>
          </cell>
          <cell r="DS1397" t="str">
            <v>17KingSt.E.--3rdfloorOSHAWAONL1H1A8</v>
          </cell>
          <cell r="DT1397" t="str">
            <v xml:space="preserve"> </v>
          </cell>
          <cell r="DU1397" t="str">
            <v xml:space="preserve"> </v>
          </cell>
          <cell r="DV1397" t="str">
            <v xml:space="preserve"> </v>
          </cell>
        </row>
        <row r="1398">
          <cell r="DE1398">
            <v>90530</v>
          </cell>
          <cell r="DF1398" t="str">
            <v>1672 Lakeshore Rd. W.</v>
          </cell>
          <cell r="DG1398" t="str">
            <v>Clarkson</v>
          </cell>
          <cell r="DH1398" t="str">
            <v>ON</v>
          </cell>
          <cell r="DI1398" t="str">
            <v>L5J1J5</v>
          </cell>
          <cell r="DK1398" t="e">
            <v>#N/A</v>
          </cell>
          <cell r="DL1398" t="e">
            <v>#N/A</v>
          </cell>
          <cell r="DM1398" t="e">
            <v>#N/A</v>
          </cell>
          <cell r="DN1398" t="e">
            <v>#N/A</v>
          </cell>
          <cell r="DR1398" t="str">
            <v>1672 Lakeshore Rd. W. Clarkson ON L5J1J5</v>
          </cell>
          <cell r="DS1398" t="str">
            <v>1672LakeshoreRd.W.ClarksonONL5J1J5</v>
          </cell>
          <cell r="DT1398" t="str">
            <v xml:space="preserve"> </v>
          </cell>
          <cell r="DU1398" t="str">
            <v xml:space="preserve"> </v>
          </cell>
          <cell r="DV1398" t="str">
            <v xml:space="preserve"> </v>
          </cell>
        </row>
        <row r="1399">
          <cell r="DE1399">
            <v>90531</v>
          </cell>
          <cell r="DF1399" t="str">
            <v>50 QUEEN ST W SUITE #300</v>
          </cell>
          <cell r="DG1399" t="str">
            <v>BRAMPTON</v>
          </cell>
          <cell r="DH1399" t="str">
            <v>ON</v>
          </cell>
          <cell r="DI1399" t="str">
            <v>L6X4H3</v>
          </cell>
          <cell r="DK1399" t="e">
            <v>#N/A</v>
          </cell>
          <cell r="DL1399" t="e">
            <v>#N/A</v>
          </cell>
          <cell r="DM1399" t="e">
            <v>#N/A</v>
          </cell>
          <cell r="DN1399" t="e">
            <v>#N/A</v>
          </cell>
          <cell r="DR1399" t="str">
            <v>50 QUEEN ST W SUITE #300 BRAMPTON ON L6X4H3</v>
          </cell>
          <cell r="DS1399" t="str">
            <v>50QUEENSTWSUITE#300BRAMPTONONL6X4H3</v>
          </cell>
          <cell r="DT1399" t="str">
            <v xml:space="preserve"> </v>
          </cell>
          <cell r="DU1399" t="str">
            <v xml:space="preserve"> </v>
          </cell>
          <cell r="DV1399" t="str">
            <v xml:space="preserve"> </v>
          </cell>
        </row>
        <row r="1400">
          <cell r="DE1400">
            <v>90533</v>
          </cell>
          <cell r="DF1400" t="str">
            <v>210 BROADWAY AVE SUITE #207</v>
          </cell>
          <cell r="DG1400" t="str">
            <v>ORANGEVILLE</v>
          </cell>
          <cell r="DH1400" t="str">
            <v>ON</v>
          </cell>
          <cell r="DI1400" t="str">
            <v>L9W5G4</v>
          </cell>
          <cell r="DK1400" t="e">
            <v>#N/A</v>
          </cell>
          <cell r="DL1400" t="e">
            <v>#N/A</v>
          </cell>
          <cell r="DM1400" t="e">
            <v>#N/A</v>
          </cell>
          <cell r="DN1400" t="e">
            <v>#N/A</v>
          </cell>
          <cell r="DR1400" t="str">
            <v>210 BROADWAY AVE SUITE #207 ORANGEVILLE ON L9W5G4</v>
          </cell>
          <cell r="DS1400" t="str">
            <v>210BROADWAYAVESUITE#207ORANGEVILLEONL9W5G4</v>
          </cell>
          <cell r="DT1400" t="str">
            <v xml:space="preserve"> </v>
          </cell>
          <cell r="DU1400" t="str">
            <v xml:space="preserve"> </v>
          </cell>
          <cell r="DV1400" t="str">
            <v xml:space="preserve"> </v>
          </cell>
        </row>
        <row r="1401">
          <cell r="DE1401">
            <v>90535</v>
          </cell>
          <cell r="DF1401" t="str">
            <v>4 Robert Speck Parkway-suite 1100</v>
          </cell>
          <cell r="DG1401" t="str">
            <v>Mississauga</v>
          </cell>
          <cell r="DH1401" t="str">
            <v>ON</v>
          </cell>
          <cell r="DI1401" t="str">
            <v>L4Z1S1</v>
          </cell>
          <cell r="DK1401" t="e">
            <v>#N/A</v>
          </cell>
          <cell r="DL1401" t="e">
            <v>#N/A</v>
          </cell>
          <cell r="DM1401" t="e">
            <v>#N/A</v>
          </cell>
          <cell r="DN1401" t="e">
            <v>#N/A</v>
          </cell>
          <cell r="DR1401" t="str">
            <v>4 Robert Speck Parkway-suite 1100 Mississauga ON L4Z1S1</v>
          </cell>
          <cell r="DS1401" t="str">
            <v>4RobertSpeckParkway-suite1100MississaugaONL4Z1S1</v>
          </cell>
          <cell r="DT1401" t="str">
            <v xml:space="preserve"> </v>
          </cell>
          <cell r="DU1401" t="str">
            <v xml:space="preserve"> </v>
          </cell>
          <cell r="DV1401" t="str">
            <v xml:space="preserve"> </v>
          </cell>
        </row>
        <row r="1402">
          <cell r="DE1402">
            <v>90536</v>
          </cell>
          <cell r="DF1402" t="str">
            <v>210 LAKESHORE RD E</v>
          </cell>
          <cell r="DG1402" t="str">
            <v>OAKVILLE</v>
          </cell>
          <cell r="DH1402" t="str">
            <v>ON</v>
          </cell>
          <cell r="DI1402" t="str">
            <v>L6L1H2</v>
          </cell>
          <cell r="DK1402" t="e">
            <v>#N/A</v>
          </cell>
          <cell r="DL1402" t="e">
            <v>#N/A</v>
          </cell>
          <cell r="DM1402" t="e">
            <v>#N/A</v>
          </cell>
          <cell r="DN1402" t="e">
            <v>#N/A</v>
          </cell>
          <cell r="DR1402" t="str">
            <v>210 LAKESHORE RD E OAKVILLE ON L6L1H2</v>
          </cell>
          <cell r="DS1402" t="str">
            <v>210LAKESHORERDEOAKVILLEONL6L1H2</v>
          </cell>
          <cell r="DT1402">
            <v>16</v>
          </cell>
          <cell r="DU1402" t="str">
            <v xml:space="preserve"> </v>
          </cell>
          <cell r="DV1402" t="str">
            <v xml:space="preserve"> </v>
          </cell>
        </row>
        <row r="1403">
          <cell r="DE1403">
            <v>90537</v>
          </cell>
          <cell r="DF1403" t="str">
            <v>435 North Service Rd. W.</v>
          </cell>
          <cell r="DG1403" t="str">
            <v>OAKVILLE</v>
          </cell>
          <cell r="DH1403" t="str">
            <v>ON</v>
          </cell>
          <cell r="DI1403" t="str">
            <v>L6M4X8</v>
          </cell>
          <cell r="DK1403" t="e">
            <v>#N/A</v>
          </cell>
          <cell r="DL1403" t="e">
            <v>#N/A</v>
          </cell>
          <cell r="DM1403" t="e">
            <v>#N/A</v>
          </cell>
          <cell r="DN1403" t="e">
            <v>#N/A</v>
          </cell>
          <cell r="DR1403" t="str">
            <v>435 North Service Rd. W. OAKVILLE ON L6M4X8</v>
          </cell>
          <cell r="DS1403" t="str">
            <v>435NorthServiceRd.W.OAKVILLEONL6M4X8</v>
          </cell>
          <cell r="DT1403" t="str">
            <v xml:space="preserve"> </v>
          </cell>
          <cell r="DU1403" t="str">
            <v xml:space="preserve"> </v>
          </cell>
          <cell r="DV1403" t="str">
            <v xml:space="preserve"> </v>
          </cell>
        </row>
        <row r="1404">
          <cell r="DE1404">
            <v>90537</v>
          </cell>
          <cell r="DF1404" t="str">
            <v>60 REBECCA ST</v>
          </cell>
          <cell r="DG1404" t="str">
            <v>OAKVILLE</v>
          </cell>
          <cell r="DH1404" t="str">
            <v>ON</v>
          </cell>
          <cell r="DI1404" t="str">
            <v>L6K1J2</v>
          </cell>
          <cell r="DK1404" t="e">
            <v>#N/A</v>
          </cell>
          <cell r="DL1404" t="e">
            <v>#N/A</v>
          </cell>
          <cell r="DM1404" t="e">
            <v>#N/A</v>
          </cell>
          <cell r="DN1404" t="e">
            <v>#N/A</v>
          </cell>
          <cell r="DR1404" t="str">
            <v>60 REBECCA ST OAKVILLE ON L6K1J2</v>
          </cell>
          <cell r="DS1404" t="str">
            <v>60REBECCASTOAKVILLEONL6K1J2</v>
          </cell>
          <cell r="DT1404">
            <v>2</v>
          </cell>
          <cell r="DU1404">
            <v>3</v>
          </cell>
          <cell r="DV1404">
            <v>3</v>
          </cell>
        </row>
        <row r="1405">
          <cell r="DE1405">
            <v>90538</v>
          </cell>
          <cell r="DF1405" t="str">
            <v>4475 North Service Rd</v>
          </cell>
          <cell r="DG1405" t="str">
            <v>Burlington</v>
          </cell>
          <cell r="DH1405" t="str">
            <v>ON</v>
          </cell>
          <cell r="DI1405">
            <v>0</v>
          </cell>
          <cell r="DK1405" t="e">
            <v>#N/A</v>
          </cell>
          <cell r="DL1405" t="e">
            <v>#N/A</v>
          </cell>
          <cell r="DM1405" t="e">
            <v>#N/A</v>
          </cell>
          <cell r="DN1405" t="e">
            <v>#N/A</v>
          </cell>
          <cell r="DR1405" t="str">
            <v>4475 North Service Rd Burlington ON 0</v>
          </cell>
          <cell r="DS1405" t="str">
            <v>4475NorthServiceRdBurlingtonON0</v>
          </cell>
          <cell r="DT1405" t="str">
            <v xml:space="preserve"> </v>
          </cell>
          <cell r="DU1405" t="str">
            <v xml:space="preserve"> </v>
          </cell>
          <cell r="DV1405" t="str">
            <v xml:space="preserve"> </v>
          </cell>
        </row>
        <row r="1406">
          <cell r="DE1406">
            <v>90541</v>
          </cell>
          <cell r="DF1406" t="str">
            <v>11 Victoria St. --Suite 100</v>
          </cell>
          <cell r="DG1406" t="str">
            <v>BARRIE</v>
          </cell>
          <cell r="DH1406" t="str">
            <v>ON</v>
          </cell>
          <cell r="DI1406" t="str">
            <v>L3N6T3</v>
          </cell>
          <cell r="DK1406" t="e">
            <v>#N/A</v>
          </cell>
          <cell r="DL1406" t="e">
            <v>#N/A</v>
          </cell>
          <cell r="DM1406" t="e">
            <v>#N/A</v>
          </cell>
          <cell r="DN1406" t="e">
            <v>#N/A</v>
          </cell>
          <cell r="DR1406" t="str">
            <v>11 Victoria St. --Suite 100 BARRIE ON L3N6T3</v>
          </cell>
          <cell r="DS1406" t="str">
            <v>11VictoriaSt.--Suite100BARRIEONL3N6T3</v>
          </cell>
          <cell r="DT1406" t="str">
            <v xml:space="preserve"> </v>
          </cell>
          <cell r="DU1406" t="str">
            <v xml:space="preserve"> </v>
          </cell>
          <cell r="DV1406" t="str">
            <v xml:space="preserve"> </v>
          </cell>
        </row>
        <row r="1407">
          <cell r="DE1407">
            <v>90542</v>
          </cell>
          <cell r="DF1407" t="str">
            <v>19 FRONT ST N-SUITE 200</v>
          </cell>
          <cell r="DG1407" t="str">
            <v>ORILLIA</v>
          </cell>
          <cell r="DH1407" t="str">
            <v>ON</v>
          </cell>
          <cell r="DI1407" t="str">
            <v>L3V4R6</v>
          </cell>
          <cell r="DK1407" t="e">
            <v>#N/A</v>
          </cell>
          <cell r="DL1407" t="e">
            <v>#N/A</v>
          </cell>
          <cell r="DM1407" t="e">
            <v>#N/A</v>
          </cell>
          <cell r="DN1407" t="e">
            <v>#N/A</v>
          </cell>
          <cell r="DR1407" t="str">
            <v>19 FRONT ST N-SUITE 200 ORILLIA ON L3V4R6</v>
          </cell>
          <cell r="DS1407" t="str">
            <v>19FRONTSTN-SUITE200ORILLIAONL3V4R6</v>
          </cell>
          <cell r="DT1407" t="str">
            <v xml:space="preserve"> </v>
          </cell>
          <cell r="DU1407" t="str">
            <v xml:space="preserve"> </v>
          </cell>
          <cell r="DV1407" t="str">
            <v xml:space="preserve"> </v>
          </cell>
        </row>
        <row r="1408">
          <cell r="DE1408">
            <v>90546</v>
          </cell>
          <cell r="DF1408" t="str">
            <v>30 West Mall Rd</v>
          </cell>
          <cell r="DG1408" t="str">
            <v>BRACEBRIDGE</v>
          </cell>
          <cell r="DH1408" t="str">
            <v>ON</v>
          </cell>
          <cell r="DI1408" t="str">
            <v>P1L2G3</v>
          </cell>
          <cell r="DK1408" t="e">
            <v>#N/A</v>
          </cell>
          <cell r="DL1408" t="e">
            <v>#N/A</v>
          </cell>
          <cell r="DM1408" t="e">
            <v>#N/A</v>
          </cell>
          <cell r="DN1408" t="e">
            <v>#N/A</v>
          </cell>
          <cell r="DR1408" t="str">
            <v>30 West Mall Rd BRACEBRIDGE ON P1L2G3</v>
          </cell>
          <cell r="DS1408" t="str">
            <v>30WestMallRdBRACEBRIDGEONP1L2G3</v>
          </cell>
          <cell r="DT1408" t="str">
            <v xml:space="preserve"> </v>
          </cell>
          <cell r="DU1408">
            <v>1</v>
          </cell>
          <cell r="DV1408">
            <v>1</v>
          </cell>
        </row>
        <row r="1409">
          <cell r="DE1409">
            <v>90547</v>
          </cell>
          <cell r="DF1409" t="str">
            <v>512 Yonge St</v>
          </cell>
          <cell r="DG1409" t="str">
            <v>MIDLAND</v>
          </cell>
          <cell r="DH1409" t="str">
            <v>ON</v>
          </cell>
          <cell r="DI1409" t="str">
            <v>L4R2C5</v>
          </cell>
          <cell r="DK1409" t="e">
            <v>#N/A</v>
          </cell>
          <cell r="DL1409" t="e">
            <v>#N/A</v>
          </cell>
          <cell r="DM1409" t="e">
            <v>#N/A</v>
          </cell>
          <cell r="DN1409" t="e">
            <v>#N/A</v>
          </cell>
          <cell r="DR1409" t="str">
            <v>512 Yonge St MIDLAND ON L4R2C5</v>
          </cell>
          <cell r="DS1409" t="str">
            <v>512YongeStMIDLANDONL4R2C5</v>
          </cell>
          <cell r="DT1409">
            <v>16</v>
          </cell>
          <cell r="DU1409" t="str">
            <v xml:space="preserve"> </v>
          </cell>
          <cell r="DV1409" t="str">
            <v xml:space="preserve"> </v>
          </cell>
        </row>
        <row r="1410">
          <cell r="DE1410">
            <v>90551</v>
          </cell>
          <cell r="DF1410" t="str">
            <v>42 WYNDHAM ST N PO BOX #995</v>
          </cell>
          <cell r="DG1410" t="str">
            <v>GUELPH</v>
          </cell>
          <cell r="DH1410" t="str">
            <v>ON</v>
          </cell>
          <cell r="DI1410" t="str">
            <v>N1H4E6</v>
          </cell>
          <cell r="DK1410" t="e">
            <v>#N/A</v>
          </cell>
          <cell r="DL1410" t="e">
            <v>#N/A</v>
          </cell>
          <cell r="DM1410" t="e">
            <v>#N/A</v>
          </cell>
          <cell r="DN1410" t="e">
            <v>#N/A</v>
          </cell>
          <cell r="DR1410" t="str">
            <v>42 WYNDHAM ST N PO BOX #995 GUELPH ON N1H4E6</v>
          </cell>
          <cell r="DS1410" t="str">
            <v>42WYNDHAMSTNPOBOX#995GUELPHONN1H4E6</v>
          </cell>
          <cell r="DT1410" t="str">
            <v xml:space="preserve"> </v>
          </cell>
          <cell r="DU1410" t="str">
            <v xml:space="preserve"> </v>
          </cell>
          <cell r="DV1410" t="str">
            <v xml:space="preserve"> </v>
          </cell>
        </row>
        <row r="1411">
          <cell r="DE1411">
            <v>90555</v>
          </cell>
          <cell r="DF1411" t="str">
            <v>231 Shearson Crescent, 3rd Floor</v>
          </cell>
          <cell r="DG1411" t="str">
            <v>CAMBRIDGE</v>
          </cell>
          <cell r="DH1411" t="str">
            <v>ON</v>
          </cell>
          <cell r="DI1411" t="str">
            <v>N1T1J5</v>
          </cell>
          <cell r="DK1411" t="e">
            <v>#N/A</v>
          </cell>
          <cell r="DL1411" t="e">
            <v>#N/A</v>
          </cell>
          <cell r="DM1411" t="e">
            <v>#N/A</v>
          </cell>
          <cell r="DN1411" t="e">
            <v>#N/A</v>
          </cell>
          <cell r="DR1411" t="str">
            <v>231 Shearson Crescent, 3rd Floor CAMBRIDGE ON N1T1J5</v>
          </cell>
          <cell r="DS1411" t="str">
            <v>231ShearsonCrescent,3rdFloorCAMBRIDGEONN1T1J5</v>
          </cell>
          <cell r="DT1411" t="str">
            <v xml:space="preserve"> </v>
          </cell>
          <cell r="DU1411" t="str">
            <v xml:space="preserve"> </v>
          </cell>
          <cell r="DV1411" t="str">
            <v xml:space="preserve"> </v>
          </cell>
        </row>
        <row r="1412">
          <cell r="DE1412">
            <v>90565</v>
          </cell>
          <cell r="DF1412" t="str">
            <v>274 LYNDEN RD</v>
          </cell>
          <cell r="DG1412" t="str">
            <v>BRANTFORD</v>
          </cell>
          <cell r="DH1412" t="str">
            <v>ON</v>
          </cell>
          <cell r="DI1412" t="str">
            <v>N3T5L8</v>
          </cell>
          <cell r="DK1412" t="e">
            <v>#N/A</v>
          </cell>
          <cell r="DL1412" t="e">
            <v>#N/A</v>
          </cell>
          <cell r="DM1412" t="e">
            <v>#N/A</v>
          </cell>
          <cell r="DN1412" t="e">
            <v>#N/A</v>
          </cell>
          <cell r="DR1412" t="str">
            <v>274 LYNDEN RD BRANTFORD ON N3T5L8</v>
          </cell>
          <cell r="DS1412" t="str">
            <v>274LYNDENRDBRANTFORDONN3T5L8</v>
          </cell>
          <cell r="DT1412">
            <v>3</v>
          </cell>
          <cell r="DU1412">
            <v>1</v>
          </cell>
          <cell r="DV1412">
            <v>2</v>
          </cell>
        </row>
        <row r="1413">
          <cell r="DE1413">
            <v>90571</v>
          </cell>
          <cell r="DF1413" t="str">
            <v>100 KING ST W-SUITE 1500/STELCO Building</v>
          </cell>
          <cell r="DG1413" t="str">
            <v>HAMILTON</v>
          </cell>
          <cell r="DH1413" t="str">
            <v>ON</v>
          </cell>
          <cell r="DI1413" t="str">
            <v>L8P1A2</v>
          </cell>
          <cell r="DK1413" t="e">
            <v>#N/A</v>
          </cell>
          <cell r="DL1413" t="e">
            <v>#N/A</v>
          </cell>
          <cell r="DM1413" t="e">
            <v>#N/A</v>
          </cell>
          <cell r="DN1413" t="e">
            <v>#N/A</v>
          </cell>
          <cell r="DR1413" t="str">
            <v>100 KING ST W-SUITE 1500/STELCO Building HAMILTON ON L8P1A2</v>
          </cell>
          <cell r="DS1413" t="str">
            <v>100KINGSTW-SUITE1500/STELCOBuildingHAMILTONONL8P1A2</v>
          </cell>
          <cell r="DT1413" t="str">
            <v xml:space="preserve"> </v>
          </cell>
          <cell r="DU1413" t="str">
            <v xml:space="preserve"> </v>
          </cell>
          <cell r="DV1413" t="str">
            <v xml:space="preserve"> </v>
          </cell>
        </row>
        <row r="1414">
          <cell r="DE1414">
            <v>90571</v>
          </cell>
          <cell r="DF1414" t="str">
            <v>259 WILSON AVE</v>
          </cell>
          <cell r="DG1414" t="str">
            <v>ANCASTER</v>
          </cell>
          <cell r="DH1414" t="str">
            <v>ON</v>
          </cell>
          <cell r="DI1414" t="str">
            <v>L9G2B8</v>
          </cell>
          <cell r="DK1414" t="e">
            <v>#N/A</v>
          </cell>
          <cell r="DL1414" t="e">
            <v>#N/A</v>
          </cell>
          <cell r="DM1414" t="e">
            <v>#N/A</v>
          </cell>
          <cell r="DN1414" t="e">
            <v>#N/A</v>
          </cell>
          <cell r="DR1414" t="str">
            <v>259 WILSON AVE ANCASTER ON L9G2B8</v>
          </cell>
          <cell r="DS1414" t="str">
            <v>259WILSONAVEANCASTERONL9G2B8</v>
          </cell>
          <cell r="DT1414" t="str">
            <v xml:space="preserve"> </v>
          </cell>
          <cell r="DU1414" t="str">
            <v xml:space="preserve"> </v>
          </cell>
          <cell r="DV1414" t="str">
            <v xml:space="preserve"> </v>
          </cell>
        </row>
        <row r="1415">
          <cell r="DE1415">
            <v>90587</v>
          </cell>
          <cell r="DF1415" t="str">
            <v>4342 Queen St.</v>
          </cell>
          <cell r="DG1415" t="str">
            <v>Niagara Falls</v>
          </cell>
          <cell r="DH1415" t="str">
            <v>ON</v>
          </cell>
          <cell r="DI1415" t="str">
            <v>L2E2K9</v>
          </cell>
          <cell r="DK1415" t="e">
            <v>#N/A</v>
          </cell>
          <cell r="DL1415" t="e">
            <v>#N/A</v>
          </cell>
          <cell r="DM1415" t="e">
            <v>#N/A</v>
          </cell>
          <cell r="DN1415" t="e">
            <v>#N/A</v>
          </cell>
          <cell r="DR1415" t="str">
            <v>4342 Queen St. Niagara Falls ON L2E2K9</v>
          </cell>
          <cell r="DS1415" t="str">
            <v>4342QueenSt.NiagaraFallsONL2E2K9</v>
          </cell>
          <cell r="DT1415" t="str">
            <v xml:space="preserve"> </v>
          </cell>
          <cell r="DU1415" t="str">
            <v xml:space="preserve"> </v>
          </cell>
          <cell r="DV1415" t="str">
            <v xml:space="preserve"> </v>
          </cell>
        </row>
        <row r="1416">
          <cell r="DE1416">
            <v>90588</v>
          </cell>
          <cell r="DF1416" t="str">
            <v>187 Ontario Street -1st and 2nd floor</v>
          </cell>
          <cell r="DG1416" t="str">
            <v>STRATFORD</v>
          </cell>
          <cell r="DH1416" t="str">
            <v>ON</v>
          </cell>
          <cell r="DI1416" t="str">
            <v>N5A3H3</v>
          </cell>
          <cell r="DK1416" t="e">
            <v>#N/A</v>
          </cell>
          <cell r="DL1416" t="e">
            <v>#N/A</v>
          </cell>
          <cell r="DM1416" t="e">
            <v>#N/A</v>
          </cell>
          <cell r="DN1416" t="e">
            <v>#N/A</v>
          </cell>
          <cell r="DR1416" t="str">
            <v>187 Ontario Street -1st and 2nd floor STRATFORD ON N5A3H3</v>
          </cell>
          <cell r="DS1416" t="str">
            <v>187OntarioStreet-1stand2ndfloorSTRATFORDONN5A3H3</v>
          </cell>
          <cell r="DT1416" t="str">
            <v xml:space="preserve"> </v>
          </cell>
          <cell r="DU1416" t="str">
            <v xml:space="preserve"> </v>
          </cell>
          <cell r="DV1416" t="str">
            <v xml:space="preserve"> </v>
          </cell>
        </row>
        <row r="1417">
          <cell r="DE1417">
            <v>90601</v>
          </cell>
          <cell r="DF1417" t="str">
            <v>945 STOCKDALE ROAD</v>
          </cell>
          <cell r="DG1417" t="str">
            <v>NORTH BAY</v>
          </cell>
          <cell r="DH1417" t="str">
            <v>ON</v>
          </cell>
          <cell r="DI1417" t="str">
            <v>P1B9S5</v>
          </cell>
          <cell r="DK1417" t="e">
            <v>#N/A</v>
          </cell>
          <cell r="DL1417" t="e">
            <v>#N/A</v>
          </cell>
          <cell r="DM1417" t="e">
            <v>#N/A</v>
          </cell>
          <cell r="DN1417" t="e">
            <v>#N/A</v>
          </cell>
          <cell r="DR1417" t="str">
            <v>945 STOCKDALE ROAD NORTH BAY ON P1B9S5</v>
          </cell>
          <cell r="DS1417" t="str">
            <v>945 STOCKDALE ROADNORTHBAYONP1B9S5</v>
          </cell>
          <cell r="DT1417" t="str">
            <v xml:space="preserve"> </v>
          </cell>
          <cell r="DU1417" t="str">
            <v xml:space="preserve"> </v>
          </cell>
          <cell r="DV1417" t="str">
            <v xml:space="preserve"> </v>
          </cell>
        </row>
        <row r="1418">
          <cell r="DE1418">
            <v>90613</v>
          </cell>
          <cell r="DF1418" t="str">
            <v>1361 PARIS ST SUITE 200</v>
          </cell>
          <cell r="DG1418" t="str">
            <v>SUDBURY</v>
          </cell>
          <cell r="DH1418" t="str">
            <v>ON</v>
          </cell>
          <cell r="DI1418" t="str">
            <v>P3E3B6</v>
          </cell>
          <cell r="DK1418" t="e">
            <v>#N/A</v>
          </cell>
          <cell r="DL1418" t="e">
            <v>#N/A</v>
          </cell>
          <cell r="DM1418" t="e">
            <v>#N/A</v>
          </cell>
          <cell r="DN1418" t="e">
            <v>#N/A</v>
          </cell>
          <cell r="DR1418" t="str">
            <v>1361 PARIS ST SUITE 200 SUDBURY ON P3E3B6</v>
          </cell>
          <cell r="DS1418" t="str">
            <v>1361PARISSTSUITE200SUDBURYONP3E3B6</v>
          </cell>
          <cell r="DT1418" t="str">
            <v xml:space="preserve"> </v>
          </cell>
          <cell r="DU1418" t="str">
            <v xml:space="preserve"> </v>
          </cell>
          <cell r="DV1418" t="str">
            <v xml:space="preserve"> </v>
          </cell>
        </row>
        <row r="1419">
          <cell r="DE1419">
            <v>90615</v>
          </cell>
          <cell r="DF1419" t="str">
            <v>432 GREAT NORTHERN RD-3RD FLR</v>
          </cell>
          <cell r="DG1419" t="str">
            <v>SAULT STE MARIE</v>
          </cell>
          <cell r="DH1419" t="str">
            <v>ON</v>
          </cell>
          <cell r="DI1419" t="str">
            <v>P6B4Z9</v>
          </cell>
          <cell r="DK1419" t="e">
            <v>#N/A</v>
          </cell>
          <cell r="DL1419" t="e">
            <v>#N/A</v>
          </cell>
          <cell r="DM1419" t="e">
            <v>#N/A</v>
          </cell>
          <cell r="DN1419" t="e">
            <v>#N/A</v>
          </cell>
          <cell r="DR1419" t="str">
            <v>432 GREAT NORTHERN RD-3RD FLR SAULT STE MARIE ON P6B4Z9</v>
          </cell>
          <cell r="DS1419" t="str">
            <v>432GREATNORTHERNRD-3RDFLRSAULTSTEMARIEONP6B4Z9</v>
          </cell>
          <cell r="DT1419" t="str">
            <v xml:space="preserve"> </v>
          </cell>
          <cell r="DU1419" t="str">
            <v xml:space="preserve"> </v>
          </cell>
          <cell r="DV1419" t="str">
            <v xml:space="preserve"> </v>
          </cell>
        </row>
        <row r="1420">
          <cell r="DE1420">
            <v>90621</v>
          </cell>
          <cell r="DF1420" t="str">
            <v>1922 WYANDOTTE ST E 3RD FL</v>
          </cell>
          <cell r="DG1420" t="str">
            <v>Windsor</v>
          </cell>
          <cell r="DH1420" t="str">
            <v>ON</v>
          </cell>
          <cell r="DI1420" t="str">
            <v>N8Y1E4</v>
          </cell>
          <cell r="DK1420" t="e">
            <v>#N/A</v>
          </cell>
          <cell r="DL1420" t="e">
            <v>#N/A</v>
          </cell>
          <cell r="DM1420" t="e">
            <v>#N/A</v>
          </cell>
          <cell r="DN1420" t="e">
            <v>#N/A</v>
          </cell>
          <cell r="DR1420" t="str">
            <v>1922 WYANDOTTE ST E 3RD FL Windsor ON N8Y1E4</v>
          </cell>
          <cell r="DS1420" t="str">
            <v>1922WYANDOTTESTE3RDFLWindsorONN8Y1E4</v>
          </cell>
          <cell r="DT1420" t="str">
            <v xml:space="preserve"> </v>
          </cell>
          <cell r="DU1420" t="str">
            <v xml:space="preserve"> </v>
          </cell>
          <cell r="DV1420" t="str">
            <v xml:space="preserve"> </v>
          </cell>
        </row>
        <row r="1421">
          <cell r="DE1421">
            <v>90621</v>
          </cell>
          <cell r="DF1421" t="str">
            <v>5 MILL ST</v>
          </cell>
          <cell r="DG1421" t="str">
            <v>LEAMINGTON</v>
          </cell>
          <cell r="DH1421" t="str">
            <v>ON</v>
          </cell>
          <cell r="DI1421" t="str">
            <v>N8H1R6</v>
          </cell>
          <cell r="DK1421" t="e">
            <v>#N/A</v>
          </cell>
          <cell r="DL1421" t="e">
            <v>#N/A</v>
          </cell>
          <cell r="DM1421" t="e">
            <v>#N/A</v>
          </cell>
          <cell r="DN1421" t="e">
            <v>#N/A</v>
          </cell>
          <cell r="DR1421" t="str">
            <v>5 MILL ST LEAMINGTON ON N8H1R6</v>
          </cell>
          <cell r="DS1421" t="str">
            <v>5MILLSTLEAMINGTONONN8H1R6</v>
          </cell>
          <cell r="DT1421" t="str">
            <v xml:space="preserve"> </v>
          </cell>
          <cell r="DU1421" t="str">
            <v xml:space="preserve"> </v>
          </cell>
          <cell r="DV1421" t="str">
            <v xml:space="preserve"> </v>
          </cell>
        </row>
        <row r="1422">
          <cell r="DE1422">
            <v>90635</v>
          </cell>
          <cell r="DF1422" t="str">
            <v>302 JAMES</v>
          </cell>
          <cell r="DG1422" t="str">
            <v>WALLACEBURG</v>
          </cell>
          <cell r="DH1422" t="str">
            <v>ON</v>
          </cell>
          <cell r="DI1422" t="str">
            <v>N8A2N5</v>
          </cell>
          <cell r="DK1422" t="e">
            <v>#N/A</v>
          </cell>
          <cell r="DL1422" t="e">
            <v>#N/A</v>
          </cell>
          <cell r="DM1422" t="e">
            <v>#N/A</v>
          </cell>
          <cell r="DN1422" t="e">
            <v>#N/A</v>
          </cell>
          <cell r="DR1422" t="str">
            <v>302 JAMES WALLACEBURG ON N8A2N5</v>
          </cell>
          <cell r="DS1422" t="str">
            <v>302JAMESWALLACEBURGONN8A2N5</v>
          </cell>
          <cell r="DT1422" t="str">
            <v xml:space="preserve"> </v>
          </cell>
          <cell r="DU1422" t="str">
            <v xml:space="preserve"> </v>
          </cell>
          <cell r="DV1422" t="str">
            <v xml:space="preserve"> </v>
          </cell>
        </row>
        <row r="1423">
          <cell r="DE1423">
            <v>90641</v>
          </cell>
          <cell r="DF1423" t="str">
            <v>148 FULLARTON ST 19TH FL -suite 1900</v>
          </cell>
          <cell r="DG1423" t="str">
            <v>LONDON</v>
          </cell>
          <cell r="DH1423" t="str">
            <v>ON</v>
          </cell>
          <cell r="DI1423" t="str">
            <v>N6A5P3</v>
          </cell>
          <cell r="DK1423" t="e">
            <v>#N/A</v>
          </cell>
          <cell r="DL1423" t="e">
            <v>#N/A</v>
          </cell>
          <cell r="DM1423" t="e">
            <v>#N/A</v>
          </cell>
          <cell r="DN1423" t="e">
            <v>#N/A</v>
          </cell>
          <cell r="DR1423" t="str">
            <v>148 FULLARTON ST 19TH FL -suite 1900 LONDON ON N6A5P3</v>
          </cell>
          <cell r="DS1423" t="str">
            <v>148FULLARTONST19THFL-suite1900LONDONONN6A5P3</v>
          </cell>
          <cell r="DT1423" t="str">
            <v xml:space="preserve"> </v>
          </cell>
          <cell r="DU1423" t="str">
            <v xml:space="preserve"> </v>
          </cell>
          <cell r="DV1423" t="str">
            <v xml:space="preserve"> </v>
          </cell>
        </row>
        <row r="1424">
          <cell r="DE1424">
            <v>90701</v>
          </cell>
          <cell r="DF1424" t="str">
            <v>333 7th Ave SW - 14th Flr Calgary AB Canada T2P 2Z1</v>
          </cell>
          <cell r="DG1424" t="str">
            <v/>
          </cell>
          <cell r="DH1424" t="str">
            <v/>
          </cell>
          <cell r="DI1424" t="str">
            <v/>
          </cell>
          <cell r="DK1424" t="e">
            <v>#N/A</v>
          </cell>
          <cell r="DL1424" t="e">
            <v>#N/A</v>
          </cell>
          <cell r="DM1424" t="e">
            <v>#N/A</v>
          </cell>
          <cell r="DN1424" t="e">
            <v>#N/A</v>
          </cell>
          <cell r="DR1424" t="str">
            <v xml:space="preserve">333 7th Ave SW - 14th Flr Calgary AB Canada T2P 2Z1   </v>
          </cell>
          <cell r="DS1424" t="str">
            <v>3337thAveSW-14thFlrCalgaryABCanadaT2P2Z1</v>
          </cell>
          <cell r="DT1424" t="str">
            <v xml:space="preserve"> </v>
          </cell>
          <cell r="DU1424" t="str">
            <v xml:space="preserve"> </v>
          </cell>
          <cell r="DV1424" t="str">
            <v xml:space="preserve"> </v>
          </cell>
        </row>
        <row r="1425">
          <cell r="DE1425">
            <v>90711</v>
          </cell>
          <cell r="DF1425" t="str">
            <v>204 1ST AVE S</v>
          </cell>
          <cell r="DG1425" t="str">
            <v>LETHBRIDGE</v>
          </cell>
          <cell r="DH1425" t="str">
            <v>Alberta</v>
          </cell>
          <cell r="DI1425" t="str">
            <v>T1J0A4</v>
          </cell>
          <cell r="DK1425" t="e">
            <v>#N/A</v>
          </cell>
          <cell r="DL1425" t="e">
            <v>#N/A</v>
          </cell>
          <cell r="DM1425" t="e">
            <v>#N/A</v>
          </cell>
          <cell r="DN1425" t="e">
            <v>#N/A</v>
          </cell>
          <cell r="DR1425" t="str">
            <v>204 1ST AVE S LETHBRIDGE Alberta T1J0A4</v>
          </cell>
          <cell r="DS1425" t="str">
            <v>2041STAVESLETHBRIDGEAlbertaT1J0A4</v>
          </cell>
          <cell r="DT1425" t="str">
            <v xml:space="preserve"> </v>
          </cell>
          <cell r="DU1425" t="str">
            <v xml:space="preserve"> </v>
          </cell>
          <cell r="DV1425" t="str">
            <v xml:space="preserve"> </v>
          </cell>
        </row>
        <row r="1426">
          <cell r="DE1426">
            <v>90715</v>
          </cell>
          <cell r="DF1426" t="str">
            <v>320 South Railway Street S.E.</v>
          </cell>
          <cell r="DG1426" t="str">
            <v>MEDICINE HAT</v>
          </cell>
          <cell r="DH1426" t="str">
            <v>Alberta</v>
          </cell>
          <cell r="DI1426" t="str">
            <v>T1A2V4</v>
          </cell>
          <cell r="DK1426" t="e">
            <v>#N/A</v>
          </cell>
          <cell r="DL1426" t="e">
            <v>#N/A</v>
          </cell>
          <cell r="DM1426" t="e">
            <v>#N/A</v>
          </cell>
          <cell r="DN1426" t="e">
            <v>#N/A</v>
          </cell>
          <cell r="DR1426" t="str">
            <v>320 South Railway Street S.E. MEDICINE HAT Alberta T1A2V4</v>
          </cell>
          <cell r="DS1426" t="str">
            <v>320SouthRailwayStreetS.E.MEDICINEHATAlbertaT1A2V4</v>
          </cell>
          <cell r="DT1426" t="str">
            <v xml:space="preserve"> </v>
          </cell>
          <cell r="DU1426" t="str">
            <v xml:space="preserve"> </v>
          </cell>
          <cell r="DV1426" t="str">
            <v xml:space="preserve"> </v>
          </cell>
        </row>
        <row r="1427">
          <cell r="DE1427">
            <v>90721</v>
          </cell>
          <cell r="DF1427" t="str">
            <v>4901 48TH ST UNIT #301</v>
          </cell>
          <cell r="DG1427" t="str">
            <v>RED DEER</v>
          </cell>
          <cell r="DH1427" t="str">
            <v>Alberta</v>
          </cell>
          <cell r="DI1427" t="str">
            <v>T4N6M4</v>
          </cell>
          <cell r="DK1427" t="e">
            <v>#N/A</v>
          </cell>
          <cell r="DL1427" t="e">
            <v>#N/A</v>
          </cell>
          <cell r="DM1427" t="e">
            <v>#N/A</v>
          </cell>
          <cell r="DN1427" t="e">
            <v>#N/A</v>
          </cell>
          <cell r="DR1427" t="str">
            <v>4901 48TH ST UNIT #301 RED DEER Alberta T4N6M4</v>
          </cell>
          <cell r="DS1427" t="str">
            <v>490148THSTUNIT#301REDDEERAlbertaT4N6M4</v>
          </cell>
          <cell r="DT1427" t="str">
            <v xml:space="preserve"> </v>
          </cell>
          <cell r="DU1427" t="str">
            <v xml:space="preserve"> </v>
          </cell>
          <cell r="DV1427" t="str">
            <v xml:space="preserve"> </v>
          </cell>
        </row>
        <row r="1428">
          <cell r="DE1428">
            <v>90731</v>
          </cell>
          <cell r="DF1428" t="str">
            <v>10155 102 ST NW</v>
          </cell>
          <cell r="DG1428" t="str">
            <v>EDMONTON</v>
          </cell>
          <cell r="DH1428" t="str">
            <v>Alberta</v>
          </cell>
          <cell r="DI1428" t="str">
            <v>T5J4L4</v>
          </cell>
          <cell r="DK1428" t="e">
            <v>#N/A</v>
          </cell>
          <cell r="DL1428" t="e">
            <v>#N/A</v>
          </cell>
          <cell r="DM1428" t="e">
            <v>#N/A</v>
          </cell>
          <cell r="DN1428" t="e">
            <v>#N/A</v>
          </cell>
          <cell r="DR1428" t="str">
            <v>10155 102 ST NW EDMONTON Alberta T5J4L4</v>
          </cell>
          <cell r="DS1428" t="str">
            <v>10155102STNWEDMONTONAlbertaT5J4L4</v>
          </cell>
          <cell r="DT1428" t="str">
            <v xml:space="preserve"> </v>
          </cell>
          <cell r="DU1428" t="str">
            <v xml:space="preserve"> </v>
          </cell>
          <cell r="DV1428" t="str">
            <v xml:space="preserve"> </v>
          </cell>
        </row>
        <row r="1429">
          <cell r="DE1429">
            <v>90731</v>
          </cell>
          <cell r="DF1429" t="str">
            <v>289 Powder Drive</v>
          </cell>
          <cell r="DG1429" t="str">
            <v>Fort Mcmurray</v>
          </cell>
          <cell r="DH1429" t="str">
            <v>Alberta</v>
          </cell>
          <cell r="DI1429" t="str">
            <v>T9K0M5</v>
          </cell>
          <cell r="DK1429" t="e">
            <v>#N/A</v>
          </cell>
          <cell r="DL1429" t="e">
            <v>#N/A</v>
          </cell>
          <cell r="DM1429" t="e">
            <v>#N/A</v>
          </cell>
          <cell r="DN1429" t="e">
            <v>#N/A</v>
          </cell>
          <cell r="DR1429" t="str">
            <v>289 Powder Drive Fort Mcmurray Alberta T9K0M5</v>
          </cell>
          <cell r="DS1429" t="str">
            <v>289PowderDriveFortMcmurrayAlbertaT9K0M5</v>
          </cell>
          <cell r="DT1429" t="str">
            <v xml:space="preserve"> </v>
          </cell>
          <cell r="DU1429" t="str">
            <v xml:space="preserve"> </v>
          </cell>
          <cell r="DV1429" t="str">
            <v xml:space="preserve"> </v>
          </cell>
        </row>
        <row r="1430">
          <cell r="DE1430">
            <v>90731</v>
          </cell>
          <cell r="DF1430" t="str">
            <v>10180-101ST ST</v>
          </cell>
          <cell r="DG1430" t="str">
            <v>EDMONTON</v>
          </cell>
          <cell r="DH1430" t="str">
            <v>Alberta</v>
          </cell>
          <cell r="DI1430" t="str">
            <v>T5J3S4</v>
          </cell>
          <cell r="DK1430" t="e">
            <v>#N/A</v>
          </cell>
          <cell r="DL1430" t="e">
            <v>#N/A</v>
          </cell>
          <cell r="DM1430" t="e">
            <v>#N/A</v>
          </cell>
          <cell r="DN1430" t="e">
            <v>#N/A</v>
          </cell>
          <cell r="DR1430" t="str">
            <v>10180-101ST ST EDMONTON Alberta T5J3S4</v>
          </cell>
          <cell r="DS1430" t="str">
            <v>10180-101STSTEDMONTONAlbertaT5J3S4</v>
          </cell>
          <cell r="DT1430" t="str">
            <v xml:space="preserve"> </v>
          </cell>
          <cell r="DU1430" t="str">
            <v xml:space="preserve"> </v>
          </cell>
          <cell r="DV1430" t="str">
            <v xml:space="preserve"> </v>
          </cell>
        </row>
        <row r="1431">
          <cell r="DE1431">
            <v>90734</v>
          </cell>
          <cell r="DF1431" t="str">
            <v>9856 97TH AVE (old address: 9815 98</v>
          </cell>
          <cell r="DG1431" t="str">
            <v>GRANDE PRAIRIE</v>
          </cell>
          <cell r="DH1431" t="str">
            <v>Alberta</v>
          </cell>
          <cell r="DI1431" t="str">
            <v>T8V7K2</v>
          </cell>
          <cell r="DK1431" t="e">
            <v>#N/A</v>
          </cell>
          <cell r="DL1431" t="e">
            <v>#N/A</v>
          </cell>
          <cell r="DM1431" t="e">
            <v>#N/A</v>
          </cell>
          <cell r="DN1431" t="e">
            <v>#N/A</v>
          </cell>
          <cell r="DR1431" t="str">
            <v>9856 97TH AVE (old address: 9815 98 GRANDE PRAIRIE Alberta T8V7K2</v>
          </cell>
          <cell r="DS1431" t="str">
            <v>985697THAVE(oldaddress:981598GRANDEPRAIRIEAlbertaT8V7K2</v>
          </cell>
          <cell r="DT1431" t="str">
            <v xml:space="preserve"> </v>
          </cell>
          <cell r="DU1431" t="str">
            <v xml:space="preserve"> </v>
          </cell>
          <cell r="DV1431" t="str">
            <v xml:space="preserve"> </v>
          </cell>
        </row>
        <row r="1432">
          <cell r="DE1432">
            <v>90736</v>
          </cell>
          <cell r="DF1432" t="str">
            <v>10235 101TH ST SUITE #2400</v>
          </cell>
          <cell r="DG1432" t="str">
            <v>Edmonton</v>
          </cell>
          <cell r="DH1432" t="str">
            <v>Alberta</v>
          </cell>
          <cell r="DI1432" t="str">
            <v>T5J2K8</v>
          </cell>
          <cell r="DK1432" t="e">
            <v>#N/A</v>
          </cell>
          <cell r="DL1432" t="e">
            <v>#N/A</v>
          </cell>
          <cell r="DM1432" t="e">
            <v>#N/A</v>
          </cell>
          <cell r="DN1432" t="e">
            <v>#N/A</v>
          </cell>
          <cell r="DR1432" t="str">
            <v>10235 101TH ST SUITE #2400 Edmonton Alberta T5J2K8</v>
          </cell>
          <cell r="DS1432" t="str">
            <v>10235101THSTSUITE#2400EdmontonAlbertaT5J2K8</v>
          </cell>
          <cell r="DT1432" t="str">
            <v xml:space="preserve"> </v>
          </cell>
          <cell r="DU1432" t="str">
            <v xml:space="preserve"> </v>
          </cell>
          <cell r="DV1432" t="str">
            <v xml:space="preserve"> </v>
          </cell>
        </row>
        <row r="1433">
          <cell r="DE1433">
            <v>90809</v>
          </cell>
          <cell r="DF1433" t="str">
            <v>250 15TH ST</v>
          </cell>
          <cell r="DG1433" t="str">
            <v>WEST VANCOUVER</v>
          </cell>
          <cell r="DH1433" t="str">
            <v>British Columbia</v>
          </cell>
          <cell r="DI1433" t="str">
            <v>V7T2X4</v>
          </cell>
          <cell r="DK1433" t="str">
            <v>David Roderick French</v>
          </cell>
          <cell r="DL1433">
            <v>6049816611</v>
          </cell>
          <cell r="DM1433" t="e">
            <v>#N/A</v>
          </cell>
          <cell r="DN1433" t="e">
            <v>#N/A</v>
          </cell>
          <cell r="DR1433" t="str">
            <v>250 15TH ST WEST VANCOUVER British Columbia V7T2X4</v>
          </cell>
          <cell r="DS1433" t="str">
            <v>25015THSTWESTVANCOUVERBritishColumbiaV7T2X4</v>
          </cell>
          <cell r="DT1433" t="str">
            <v xml:space="preserve"> </v>
          </cell>
          <cell r="DU1433" t="str">
            <v xml:space="preserve"> </v>
          </cell>
          <cell r="DV1433" t="str">
            <v xml:space="preserve"> </v>
          </cell>
        </row>
        <row r="1434">
          <cell r="DE1434">
            <v>90811</v>
          </cell>
          <cell r="DF1434" t="str">
            <v>2701A Highway 6</v>
          </cell>
          <cell r="DG1434" t="str">
            <v>VERNON</v>
          </cell>
          <cell r="DH1434" t="str">
            <v>British Columbia</v>
          </cell>
          <cell r="DI1434" t="str">
            <v>V1T5G6</v>
          </cell>
          <cell r="DK1434" t="e">
            <v>#N/A</v>
          </cell>
          <cell r="DL1434" t="e">
            <v>#N/A</v>
          </cell>
          <cell r="DM1434" t="e">
            <v>#N/A</v>
          </cell>
          <cell r="DN1434" t="e">
            <v>#N/A</v>
          </cell>
          <cell r="DR1434" t="str">
            <v>2701A Highway 6 VERNON British Columbia V1T5G6</v>
          </cell>
          <cell r="DS1434" t="str">
            <v>2701AHighway6VERNONBritishColumbiaV1T5G6</v>
          </cell>
          <cell r="DT1434" t="str">
            <v xml:space="preserve"> </v>
          </cell>
          <cell r="DU1434" t="str">
            <v xml:space="preserve"> </v>
          </cell>
          <cell r="DV1434" t="str">
            <v xml:space="preserve"> </v>
          </cell>
        </row>
        <row r="1435">
          <cell r="DE1435">
            <v>90812</v>
          </cell>
          <cell r="DF1435" t="str">
            <v>320 ALEXANDER ST NE</v>
          </cell>
          <cell r="DG1435" t="str">
            <v>SALMON ARM</v>
          </cell>
          <cell r="DH1435" t="str">
            <v>British Columbia</v>
          </cell>
          <cell r="DI1435" t="str">
            <v>V1E4S1</v>
          </cell>
          <cell r="DK1435" t="e">
            <v>#N/A</v>
          </cell>
          <cell r="DL1435" t="e">
            <v>#N/A</v>
          </cell>
          <cell r="DM1435" t="e">
            <v>#N/A</v>
          </cell>
          <cell r="DN1435" t="e">
            <v>#N/A</v>
          </cell>
          <cell r="DR1435" t="str">
            <v>320 ALEXANDER ST NE SALMON ARM British Columbia V1E4S1</v>
          </cell>
          <cell r="DS1435" t="str">
            <v>320ALEXANDERSTNESALMONARMBritishColumbiaV1E4S1</v>
          </cell>
          <cell r="DT1435" t="str">
            <v xml:space="preserve"> </v>
          </cell>
          <cell r="DU1435" t="str">
            <v xml:space="preserve"> </v>
          </cell>
          <cell r="DV1435" t="str">
            <v xml:space="preserve"> </v>
          </cell>
        </row>
        <row r="1436">
          <cell r="DE1436">
            <v>90823</v>
          </cell>
          <cell r="DF1436" t="str">
            <v>186 VICTORIA ST</v>
          </cell>
          <cell r="DG1436" t="str">
            <v>Kamloops</v>
          </cell>
          <cell r="DH1436" t="str">
            <v>British Columbia</v>
          </cell>
          <cell r="DI1436" t="str">
            <v>V2C5R3</v>
          </cell>
          <cell r="DK1436" t="e">
            <v>#N/A</v>
          </cell>
          <cell r="DL1436" t="e">
            <v>#N/A</v>
          </cell>
          <cell r="DM1436" t="e">
            <v>#N/A</v>
          </cell>
          <cell r="DN1436" t="e">
            <v>#N/A</v>
          </cell>
          <cell r="DR1436" t="str">
            <v>186 VICTORIA ST Kamloops British Columbia V2C5R3</v>
          </cell>
          <cell r="DS1436" t="str">
            <v>186VICTORIASTKamloopsBritishColumbiaV2C5R3</v>
          </cell>
          <cell r="DT1436" t="str">
            <v xml:space="preserve"> </v>
          </cell>
          <cell r="DU1436" t="str">
            <v xml:space="preserve"> </v>
          </cell>
          <cell r="DV1436" t="str">
            <v xml:space="preserve"> </v>
          </cell>
        </row>
        <row r="1437">
          <cell r="DE1437">
            <v>90825</v>
          </cell>
          <cell r="DF1437" t="str">
            <v>101-100 FRONT STREET</v>
          </cell>
          <cell r="DG1437" t="str">
            <v>PENTICTON</v>
          </cell>
          <cell r="DH1437" t="str">
            <v>British Columbia</v>
          </cell>
          <cell r="DI1437" t="str">
            <v>V2A1H1</v>
          </cell>
          <cell r="DK1437" t="e">
            <v>#N/A</v>
          </cell>
          <cell r="DL1437" t="e">
            <v>#N/A</v>
          </cell>
          <cell r="DM1437" t="e">
            <v>#N/A</v>
          </cell>
          <cell r="DN1437" t="e">
            <v>#N/A</v>
          </cell>
          <cell r="DR1437" t="str">
            <v>101-100 FRONT STREET PENTICTON British Columbia V2A1H1</v>
          </cell>
          <cell r="DS1437" t="str">
            <v>101-100FRONTSTREETPENTICTONBritishColumbiaV2A1H1</v>
          </cell>
          <cell r="DT1437" t="str">
            <v xml:space="preserve"> </v>
          </cell>
          <cell r="DU1437" t="str">
            <v xml:space="preserve"> </v>
          </cell>
          <cell r="DV1437" t="str">
            <v xml:space="preserve"> </v>
          </cell>
        </row>
        <row r="1438">
          <cell r="DE1438">
            <v>90826</v>
          </cell>
          <cell r="DF1438" t="str">
            <v>926 BAKER ST</v>
          </cell>
          <cell r="DG1438" t="str">
            <v>CRANBROOK</v>
          </cell>
          <cell r="DH1438" t="str">
            <v>British Columbia</v>
          </cell>
          <cell r="DI1438" t="str">
            <v>V1C1A5</v>
          </cell>
          <cell r="DK1438" t="e">
            <v>#N/A</v>
          </cell>
          <cell r="DL1438" t="e">
            <v>#N/A</v>
          </cell>
          <cell r="DM1438" t="e">
            <v>#N/A</v>
          </cell>
          <cell r="DN1438" t="e">
            <v>#N/A</v>
          </cell>
          <cell r="DR1438" t="str">
            <v>926 BAKER ST CRANBROOK British Columbia V1C1A5</v>
          </cell>
          <cell r="DS1438" t="str">
            <v>926BAKERSTCRANBROOKBritishColumbiaV1C1A5</v>
          </cell>
          <cell r="DT1438" t="str">
            <v xml:space="preserve"> </v>
          </cell>
          <cell r="DU1438" t="str">
            <v xml:space="preserve"> </v>
          </cell>
          <cell r="DV1438" t="str">
            <v xml:space="preserve"> </v>
          </cell>
        </row>
        <row r="1439">
          <cell r="DE1439">
            <v>90829</v>
          </cell>
          <cell r="DF1439" t="str">
            <v>5811 COONEY RD</v>
          </cell>
          <cell r="DG1439" t="str">
            <v>RICHMOND</v>
          </cell>
          <cell r="DH1439" t="str">
            <v>British Columbia</v>
          </cell>
          <cell r="DI1439" t="str">
            <v>V6X3M1</v>
          </cell>
          <cell r="DK1439" t="e">
            <v>#N/A</v>
          </cell>
          <cell r="DL1439" t="e">
            <v>#N/A</v>
          </cell>
          <cell r="DM1439" t="e">
            <v>#N/A</v>
          </cell>
          <cell r="DN1439" t="e">
            <v>#N/A</v>
          </cell>
          <cell r="DR1439" t="str">
            <v>5811 COONEY RD RICHMOND British Columbia V6X3M1</v>
          </cell>
          <cell r="DS1439" t="str">
            <v>5811COONEYRDRICHMONDBritishColumbiaV6X3M1</v>
          </cell>
          <cell r="DT1439" t="str">
            <v xml:space="preserve"> </v>
          </cell>
          <cell r="DU1439" t="str">
            <v xml:space="preserve"> </v>
          </cell>
          <cell r="DV1439" t="str">
            <v xml:space="preserve"> </v>
          </cell>
        </row>
        <row r="1440">
          <cell r="DE1440">
            <v>90832</v>
          </cell>
          <cell r="DF1440" t="str">
            <v>1708 Dolphin Ave</v>
          </cell>
          <cell r="DG1440" t="str">
            <v>KELOWNA</v>
          </cell>
          <cell r="DH1440" t="str">
            <v>British Columbia</v>
          </cell>
          <cell r="DI1440" t="str">
            <v>V1Y9S4</v>
          </cell>
          <cell r="DK1440" t="e">
            <v>#N/A</v>
          </cell>
          <cell r="DL1440" t="e">
            <v>#N/A</v>
          </cell>
          <cell r="DM1440" t="e">
            <v>#N/A</v>
          </cell>
          <cell r="DN1440" t="e">
            <v>#N/A</v>
          </cell>
          <cell r="DR1440" t="str">
            <v>1708 Dolphin Ave KELOWNA British Columbia V1Y9S4</v>
          </cell>
          <cell r="DS1440" t="str">
            <v>1708DolphinAveKELOWNABritishColumbiaV1Y9S4</v>
          </cell>
          <cell r="DT1440" t="str">
            <v xml:space="preserve"> </v>
          </cell>
          <cell r="DU1440" t="str">
            <v xml:space="preserve"> </v>
          </cell>
          <cell r="DV1440" t="str">
            <v xml:space="preserve"> </v>
          </cell>
        </row>
        <row r="1441">
          <cell r="DE1441">
            <v>90835</v>
          </cell>
          <cell r="DF1441" t="str">
            <v>6588 APPLECROSS RD</v>
          </cell>
          <cell r="DG1441" t="str">
            <v>NANAIMO</v>
          </cell>
          <cell r="DH1441" t="str">
            <v>British Columbia</v>
          </cell>
          <cell r="DI1441" t="str">
            <v>V9V0A4</v>
          </cell>
          <cell r="DK1441" t="e">
            <v>#N/A</v>
          </cell>
          <cell r="DL1441" t="e">
            <v>#N/A</v>
          </cell>
          <cell r="DM1441" t="e">
            <v>#N/A</v>
          </cell>
          <cell r="DN1441" t="e">
            <v>#N/A</v>
          </cell>
          <cell r="DR1441" t="str">
            <v>6588 APPLECROSS RD NANAIMO British Columbia V9V0A4</v>
          </cell>
          <cell r="DS1441" t="str">
            <v>6588APPLECROSSRDNANAIMOBritishColumbiaV9V0A4</v>
          </cell>
          <cell r="DT1441" t="str">
            <v xml:space="preserve"> </v>
          </cell>
          <cell r="DU1441" t="str">
            <v xml:space="preserve"> </v>
          </cell>
          <cell r="DV1441" t="str">
            <v xml:space="preserve"> </v>
          </cell>
        </row>
        <row r="1442">
          <cell r="DE1442">
            <v>90836</v>
          </cell>
          <cell r="DF1442" t="str">
            <v>550 VICTORIA ST-SUITE 310</v>
          </cell>
          <cell r="DG1442" t="str">
            <v>PRINCE GEORGE</v>
          </cell>
          <cell r="DH1442" t="str">
            <v>British Columbia</v>
          </cell>
          <cell r="DI1442" t="str">
            <v>V2L2K1</v>
          </cell>
          <cell r="DK1442" t="e">
            <v>#N/A</v>
          </cell>
          <cell r="DL1442" t="e">
            <v>#N/A</v>
          </cell>
          <cell r="DM1442" t="e">
            <v>#N/A</v>
          </cell>
          <cell r="DN1442" t="e">
            <v>#N/A</v>
          </cell>
          <cell r="DR1442" t="str">
            <v>550 VICTORIA ST-SUITE 310 PRINCE GEORGE British Columbia V2L2K1</v>
          </cell>
          <cell r="DS1442" t="str">
            <v>550VICTORIAST-SUITE310PRINCEGEORGEBritishColumbiaV2L2K1</v>
          </cell>
          <cell r="DT1442" t="str">
            <v xml:space="preserve"> </v>
          </cell>
          <cell r="DU1442" t="str">
            <v xml:space="preserve"> </v>
          </cell>
          <cell r="DV1442" t="str">
            <v xml:space="preserve"> </v>
          </cell>
        </row>
        <row r="1443">
          <cell r="DE1443">
            <v>90839</v>
          </cell>
          <cell r="DF1443" t="str">
            <v>8411-200TH ST</v>
          </cell>
          <cell r="DG1443" t="str">
            <v>LANGLEY</v>
          </cell>
          <cell r="DH1443" t="str">
            <v>British Columbia</v>
          </cell>
          <cell r="DI1443" t="str">
            <v>V2Y0E7</v>
          </cell>
          <cell r="DK1443" t="e">
            <v>#N/A</v>
          </cell>
          <cell r="DL1443" t="e">
            <v>#N/A</v>
          </cell>
          <cell r="DM1443" t="e">
            <v>#N/A</v>
          </cell>
          <cell r="DN1443" t="e">
            <v>#N/A</v>
          </cell>
          <cell r="DR1443" t="str">
            <v>8411-200TH ST LANGLEY British Columbia V2Y0E7</v>
          </cell>
          <cell r="DS1443" t="str">
            <v>8411-200THSTLANGLEYBritishColumbiaV2Y0E7</v>
          </cell>
          <cell r="DT1443" t="str">
            <v xml:space="preserve"> </v>
          </cell>
          <cell r="DU1443" t="str">
            <v xml:space="preserve"> </v>
          </cell>
          <cell r="DV1443" t="str">
            <v xml:space="preserve"> </v>
          </cell>
        </row>
        <row r="1444">
          <cell r="DE1444">
            <v>90851</v>
          </cell>
          <cell r="DF1444" t="str">
            <v>730 VIEW ST</v>
          </cell>
          <cell r="DG1444" t="str">
            <v>VICTORIA</v>
          </cell>
          <cell r="DH1444" t="str">
            <v>British Columbia</v>
          </cell>
          <cell r="DI1444" t="str">
            <v>V8W3Y7</v>
          </cell>
          <cell r="DK1444" t="e">
            <v>#N/A</v>
          </cell>
          <cell r="DL1444" t="e">
            <v>#N/A</v>
          </cell>
          <cell r="DM1444" t="e">
            <v>#N/A</v>
          </cell>
          <cell r="DN1444" t="e">
            <v>#N/A</v>
          </cell>
          <cell r="DR1444" t="str">
            <v>730 VIEW ST VICTORIA British Columbia V8W3Y7</v>
          </cell>
          <cell r="DS1444" t="str">
            <v>730VIEWSTVICTORIABritishColumbiaV8W3Y7</v>
          </cell>
          <cell r="DT1444" t="str">
            <v xml:space="preserve"> </v>
          </cell>
          <cell r="DU1444" t="str">
            <v xml:space="preserve"> </v>
          </cell>
          <cell r="DV1444" t="str">
            <v xml:space="preserve"> </v>
          </cell>
        </row>
        <row r="1445">
          <cell r="DE1445">
            <v>90853</v>
          </cell>
          <cell r="DF1445" t="str">
            <v>2491 Bevan Avenue</v>
          </cell>
          <cell r="DG1445" t="str">
            <v>SIDNEY</v>
          </cell>
          <cell r="DH1445" t="str">
            <v>British Columbia</v>
          </cell>
          <cell r="DI1445" t="str">
            <v>V8L1W2</v>
          </cell>
          <cell r="DK1445" t="e">
            <v>#N/A</v>
          </cell>
          <cell r="DL1445" t="e">
            <v>#N/A</v>
          </cell>
          <cell r="DM1445" t="e">
            <v>#N/A</v>
          </cell>
          <cell r="DN1445" t="e">
            <v>#N/A</v>
          </cell>
          <cell r="DR1445" t="str">
            <v>2491 Bevan Avenue SIDNEY British Columbia V8L1W2</v>
          </cell>
          <cell r="DS1445" t="str">
            <v>2491BevanAvenueSIDNEYBritishColumbiaV8L1W2</v>
          </cell>
          <cell r="DT1445" t="str">
            <v xml:space="preserve"> </v>
          </cell>
          <cell r="DU1445" t="str">
            <v xml:space="preserve"> </v>
          </cell>
          <cell r="DV1445" t="str">
            <v xml:space="preserve"> </v>
          </cell>
        </row>
        <row r="1446">
          <cell r="DE1446">
            <v>90855</v>
          </cell>
          <cell r="DF1446" t="str">
            <v>5050 UPLANDS DR</v>
          </cell>
          <cell r="DG1446" t="str">
            <v>NANAIMO</v>
          </cell>
          <cell r="DH1446" t="str">
            <v>British Columbia</v>
          </cell>
          <cell r="DI1446" t="str">
            <v>V9T6N1</v>
          </cell>
          <cell r="DK1446" t="e">
            <v>#N/A</v>
          </cell>
          <cell r="DL1446" t="e">
            <v>#N/A</v>
          </cell>
          <cell r="DM1446" t="e">
            <v>#N/A</v>
          </cell>
          <cell r="DN1446" t="e">
            <v>#N/A</v>
          </cell>
          <cell r="DR1446" t="str">
            <v>5050 UPLANDS DR NANAIMO British Columbia V9T6N1</v>
          </cell>
          <cell r="DS1446" t="str">
            <v>5050UPLANDSDRNANAIMOBritishColumbiaV9T6N1</v>
          </cell>
          <cell r="DT1446" t="str">
            <v xml:space="preserve"> </v>
          </cell>
          <cell r="DU1446" t="str">
            <v xml:space="preserve"> </v>
          </cell>
          <cell r="DV1446" t="str">
            <v xml:space="preserve"> </v>
          </cell>
        </row>
        <row r="1447">
          <cell r="DE1447">
            <v>90855</v>
          </cell>
          <cell r="DF1447" t="str">
            <v>2755 BEVERLY  ST SUITE 201 2ND FL</v>
          </cell>
          <cell r="DG1447" t="str">
            <v>DUNCAN</v>
          </cell>
          <cell r="DH1447" t="str">
            <v>British Columbia</v>
          </cell>
          <cell r="DI1447" t="str">
            <v>V9L6X2</v>
          </cell>
          <cell r="DK1447" t="e">
            <v>#N/A</v>
          </cell>
          <cell r="DL1447" t="e">
            <v>#N/A</v>
          </cell>
          <cell r="DM1447" t="e">
            <v>#N/A</v>
          </cell>
          <cell r="DN1447" t="e">
            <v>#N/A</v>
          </cell>
          <cell r="DR1447" t="str">
            <v>2755 BEVERLY  ST SUITE 201 2ND FL DUNCAN British Columbia V9L6X2</v>
          </cell>
          <cell r="DS1447" t="str">
            <v>2755BEVERLYSTSUITE2012NDFLDUNCANBritishColumbiaV9L6X2</v>
          </cell>
          <cell r="DT1447" t="str">
            <v xml:space="preserve"> </v>
          </cell>
          <cell r="DU1447" t="str">
            <v xml:space="preserve"> </v>
          </cell>
          <cell r="DV1447" t="str">
            <v xml:space="preserve"> </v>
          </cell>
        </row>
        <row r="1448">
          <cell r="DE1448">
            <v>90857</v>
          </cell>
          <cell r="DF1448" t="str">
            <v>777A FITZGERALD AVENUE</v>
          </cell>
          <cell r="DG1448" t="str">
            <v>COURTENAY</v>
          </cell>
          <cell r="DH1448" t="str">
            <v>British Columbia</v>
          </cell>
          <cell r="DI1448" t="str">
            <v>V9N2R4</v>
          </cell>
          <cell r="DK1448" t="e">
            <v>#N/A</v>
          </cell>
          <cell r="DL1448" t="e">
            <v>#N/A</v>
          </cell>
          <cell r="DM1448" t="e">
            <v>#N/A</v>
          </cell>
          <cell r="DN1448" t="e">
            <v>#N/A</v>
          </cell>
          <cell r="DR1448" t="str">
            <v>777A FITZGERALD AVENUE COURTENAY British Columbia V9N2R4</v>
          </cell>
          <cell r="DS1448" t="str">
            <v>777AFITZGERALDAVENUECOURTENAYBritishColumbiaV9N2R4</v>
          </cell>
          <cell r="DT1448" t="str">
            <v xml:space="preserve"> </v>
          </cell>
          <cell r="DU1448" t="str">
            <v xml:space="preserve"> </v>
          </cell>
          <cell r="DV1448" t="str">
            <v xml:space="preserve"> </v>
          </cell>
        </row>
        <row r="1449">
          <cell r="DE1449">
            <v>90862</v>
          </cell>
          <cell r="DF1449" t="str">
            <v>650 WEST 41ST AVE-SUITE 638</v>
          </cell>
          <cell r="DG1449" t="str">
            <v>VANCOUVER</v>
          </cell>
          <cell r="DH1449" t="str">
            <v>British Columbia</v>
          </cell>
          <cell r="DI1449" t="str">
            <v>V5Z2M9</v>
          </cell>
          <cell r="DK1449" t="e">
            <v>#N/A</v>
          </cell>
          <cell r="DL1449" t="e">
            <v>#N/A</v>
          </cell>
          <cell r="DM1449" t="e">
            <v>#N/A</v>
          </cell>
          <cell r="DN1449" t="e">
            <v>#N/A</v>
          </cell>
          <cell r="DR1449" t="str">
            <v>650 WEST 41ST AVE-SUITE 638 VANCOUVER British Columbia V5Z2M9</v>
          </cell>
          <cell r="DS1449" t="str">
            <v>650WEST41STAVE-SUITE638VANCOUVERBritishColumbiaV5Z2M9</v>
          </cell>
          <cell r="DT1449" t="str">
            <v xml:space="preserve"> </v>
          </cell>
          <cell r="DU1449" t="str">
            <v xml:space="preserve"> </v>
          </cell>
          <cell r="DV1449" t="str">
            <v xml:space="preserve"> </v>
          </cell>
        </row>
        <row r="1450">
          <cell r="DK1450" t="e">
            <v>#N/A</v>
          </cell>
          <cell r="DL1450" t="e">
            <v>#N/A</v>
          </cell>
          <cell r="DM1450" t="e">
            <v>#N/A</v>
          </cell>
          <cell r="DN1450" t="e">
            <v>#N/A</v>
          </cell>
          <cell r="DR1450" t="str">
            <v xml:space="preserve">   </v>
          </cell>
          <cell r="DT1450" t="str">
            <v xml:space="preserve"> </v>
          </cell>
          <cell r="DU1450" t="str">
            <v xml:space="preserve"> </v>
          </cell>
          <cell r="DV1450" t="str">
            <v xml:space="preserve"> </v>
          </cell>
        </row>
        <row r="1451">
          <cell r="DK1451" t="e">
            <v>#N/A</v>
          </cell>
          <cell r="DL1451" t="e">
            <v>#N/A</v>
          </cell>
          <cell r="DM1451" t="e">
            <v>#N/A</v>
          </cell>
          <cell r="DN1451" t="e">
            <v>#N/A</v>
          </cell>
          <cell r="DR1451" t="str">
            <v xml:space="preserve">   </v>
          </cell>
          <cell r="DT1451" t="str">
            <v xml:space="preserve"> </v>
          </cell>
          <cell r="DU1451" t="str">
            <v xml:space="preserve"> </v>
          </cell>
          <cell r="DV1451" t="str">
            <v xml:space="preserve"> </v>
          </cell>
        </row>
        <row r="1452">
          <cell r="DK1452" t="e">
            <v>#N/A</v>
          </cell>
          <cell r="DL1452" t="e">
            <v>#N/A</v>
          </cell>
          <cell r="DM1452" t="e">
            <v>#N/A</v>
          </cell>
          <cell r="DN1452" t="e">
            <v>#N/A</v>
          </cell>
          <cell r="DR1452" t="str">
            <v xml:space="preserve">   </v>
          </cell>
          <cell r="DT1452" t="str">
            <v xml:space="preserve"> </v>
          </cell>
          <cell r="DU1452" t="str">
            <v xml:space="preserve"> </v>
          </cell>
          <cell r="DV1452" t="str">
            <v xml:space="preserve"> </v>
          </cell>
        </row>
        <row r="1453">
          <cell r="DK1453" t="e">
            <v>#N/A</v>
          </cell>
          <cell r="DL1453" t="e">
            <v>#N/A</v>
          </cell>
          <cell r="DM1453" t="e">
            <v>#N/A</v>
          </cell>
          <cell r="DN1453" t="e">
            <v>#N/A</v>
          </cell>
          <cell r="DR1453" t="str">
            <v xml:space="preserve">   </v>
          </cell>
          <cell r="DT1453" t="str">
            <v xml:space="preserve"> </v>
          </cell>
          <cell r="DU1453" t="str">
            <v xml:space="preserve"> </v>
          </cell>
          <cell r="DV1453" t="str">
            <v xml:space="preserve"> </v>
          </cell>
        </row>
        <row r="1454">
          <cell r="DK1454" t="e">
            <v>#N/A</v>
          </cell>
          <cell r="DL1454" t="e">
            <v>#N/A</v>
          </cell>
          <cell r="DM1454" t="e">
            <v>#N/A</v>
          </cell>
          <cell r="DN1454" t="e">
            <v>#N/A</v>
          </cell>
          <cell r="DR1454" t="str">
            <v xml:space="preserve">   </v>
          </cell>
          <cell r="DT1454" t="str">
            <v xml:space="preserve"> </v>
          </cell>
          <cell r="DU1454" t="str">
            <v xml:space="preserve"> </v>
          </cell>
          <cell r="DV1454" t="str">
            <v xml:space="preserve"> </v>
          </cell>
        </row>
        <row r="1455">
          <cell r="DK1455" t="e">
            <v>#N/A</v>
          </cell>
          <cell r="DL1455" t="e">
            <v>#N/A</v>
          </cell>
          <cell r="DM1455" t="e">
            <v>#N/A</v>
          </cell>
          <cell r="DN1455" t="e">
            <v>#N/A</v>
          </cell>
          <cell r="DR1455" t="str">
            <v xml:space="preserve">   </v>
          </cell>
          <cell r="DT1455" t="str">
            <v xml:space="preserve"> </v>
          </cell>
          <cell r="DU1455" t="str">
            <v xml:space="preserve"> </v>
          </cell>
          <cell r="DV1455" t="str">
            <v xml:space="preserve"> </v>
          </cell>
        </row>
        <row r="1456">
          <cell r="DK1456" t="e">
            <v>#N/A</v>
          </cell>
          <cell r="DL1456" t="e">
            <v>#N/A</v>
          </cell>
          <cell r="DM1456" t="e">
            <v>#N/A</v>
          </cell>
          <cell r="DN1456" t="e">
            <v>#N/A</v>
          </cell>
          <cell r="DR1456" t="str">
            <v xml:space="preserve">   </v>
          </cell>
          <cell r="DT1456" t="str">
            <v xml:space="preserve"> </v>
          </cell>
          <cell r="DU1456" t="str">
            <v xml:space="preserve"> </v>
          </cell>
          <cell r="DV1456" t="str">
            <v xml:space="preserve"> </v>
          </cell>
        </row>
      </sheetData>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hyperlink" Target="http://udweb.fg.rbc.com/ud/address.asp" TargetMode="External"/><Relationship Id="rId13" Type="http://schemas.openxmlformats.org/officeDocument/2006/relationships/hyperlink" Target="http://udweb.fg.rbc.com/ud/address.asp" TargetMode="External"/><Relationship Id="rId3" Type="http://schemas.openxmlformats.org/officeDocument/2006/relationships/hyperlink" Target="http://udweb.fg.rbc.com/ud/address.asp" TargetMode="External"/><Relationship Id="rId7" Type="http://schemas.openxmlformats.org/officeDocument/2006/relationships/hyperlink" Target="http://udweb.fg.rbc.com/ud/address.asp" TargetMode="External"/><Relationship Id="rId12" Type="http://schemas.openxmlformats.org/officeDocument/2006/relationships/hyperlink" Target="http://udweb.fg.rbc.com/ud/address.asp" TargetMode="External"/><Relationship Id="rId2" Type="http://schemas.openxmlformats.org/officeDocument/2006/relationships/hyperlink" Target="http://udweb.fg.rbc.com/ud/address.asp" TargetMode="External"/><Relationship Id="rId16" Type="http://schemas.openxmlformats.org/officeDocument/2006/relationships/hyperlink" Target="http://udweb.fg.rbc.com/ud/address.asp" TargetMode="External"/><Relationship Id="rId1" Type="http://schemas.openxmlformats.org/officeDocument/2006/relationships/hyperlink" Target="http://udweb.fg.rbc.com/ud/address.asp" TargetMode="External"/><Relationship Id="rId6" Type="http://schemas.openxmlformats.org/officeDocument/2006/relationships/hyperlink" Target="http://udweb.fg.rbc.com/ud/address.asp" TargetMode="External"/><Relationship Id="rId11" Type="http://schemas.openxmlformats.org/officeDocument/2006/relationships/hyperlink" Target="http://udweb.fg.rbc.com/ud/address.asp" TargetMode="External"/><Relationship Id="rId5" Type="http://schemas.openxmlformats.org/officeDocument/2006/relationships/hyperlink" Target="http://udweb.fg.rbc.com/ud/address.asp" TargetMode="External"/><Relationship Id="rId15" Type="http://schemas.openxmlformats.org/officeDocument/2006/relationships/hyperlink" Target="http://udweb.fg.rbc.com/ud/address.asp" TargetMode="External"/><Relationship Id="rId10" Type="http://schemas.openxmlformats.org/officeDocument/2006/relationships/hyperlink" Target="http://udweb.fg.rbc.com/ud/address.asp" TargetMode="External"/><Relationship Id="rId4" Type="http://schemas.openxmlformats.org/officeDocument/2006/relationships/hyperlink" Target="http://udweb.fg.rbc.com/ud/address.asp" TargetMode="External"/><Relationship Id="rId9" Type="http://schemas.openxmlformats.org/officeDocument/2006/relationships/hyperlink" Target="http://udweb.fg.rbc.com/ud/address.asp" TargetMode="External"/><Relationship Id="rId14" Type="http://schemas.openxmlformats.org/officeDocument/2006/relationships/hyperlink" Target="http://udweb.fg.rbc.com/ud/address.asp" TargetMode="External"/></Relationships>
</file>

<file path=xl/worksheets/sheet1.xml><?xml version="1.0" encoding="utf-8"?>
<worksheet xmlns="http://schemas.openxmlformats.org/spreadsheetml/2006/main" xmlns:r="http://schemas.openxmlformats.org/officeDocument/2006/relationships">
  <sheetPr codeName="Sheet1">
    <tabColor rgb="FFFFFF00"/>
  </sheetPr>
  <dimension ref="A1:IV1350"/>
  <sheetViews>
    <sheetView zoomScaleNormal="100" workbookViewId="0">
      <pane ySplit="1" topLeftCell="A1265" activePane="bottomLeft" state="frozen"/>
      <selection pane="bottomLeft" activeCell="D1277" sqref="D1277"/>
    </sheetView>
  </sheetViews>
  <sheetFormatPr defaultRowHeight="12.75"/>
  <cols>
    <col min="1" max="1" width="7.28515625" customWidth="1"/>
    <col min="2" max="2" width="10.5703125" customWidth="1"/>
    <col min="3" max="3" width="9.5703125" customWidth="1"/>
    <col min="4" max="4" width="153" style="23" customWidth="1"/>
    <col min="5" max="5" width="4" customWidth="1"/>
    <col min="6" max="7" width="4.28515625" customWidth="1"/>
    <col min="15" max="15" width="12.7109375" bestFit="1" customWidth="1"/>
  </cols>
  <sheetData>
    <row r="1" spans="1:4" ht="25.5">
      <c r="A1" s="1" t="s">
        <v>3571</v>
      </c>
      <c r="B1" s="1" t="s">
        <v>3572</v>
      </c>
      <c r="C1" s="1" t="s">
        <v>3573</v>
      </c>
      <c r="D1" s="1" t="s">
        <v>3574</v>
      </c>
    </row>
    <row r="2" spans="1:4">
      <c r="A2" s="2">
        <v>41660</v>
      </c>
      <c r="B2" s="3" t="s">
        <v>3575</v>
      </c>
      <c r="C2" s="3" t="s">
        <v>3576</v>
      </c>
      <c r="D2" s="4" t="s">
        <v>1986</v>
      </c>
    </row>
    <row r="3" spans="1:4">
      <c r="A3" s="5">
        <v>41660</v>
      </c>
      <c r="B3" s="6" t="s">
        <v>3575</v>
      </c>
      <c r="C3" s="6" t="s">
        <v>3575</v>
      </c>
      <c r="D3" s="7" t="s">
        <v>10028</v>
      </c>
    </row>
    <row r="4" spans="1:4">
      <c r="A4" s="12">
        <v>41675</v>
      </c>
      <c r="B4" s="13" t="s">
        <v>3575</v>
      </c>
      <c r="C4" s="13" t="s">
        <v>3575</v>
      </c>
      <c r="D4" s="22" t="s">
        <v>153</v>
      </c>
    </row>
    <row r="5" spans="1:4" ht="25.5">
      <c r="A5" s="16">
        <v>41723</v>
      </c>
      <c r="B5" s="17" t="s">
        <v>2530</v>
      </c>
      <c r="C5" s="17" t="s">
        <v>2530</v>
      </c>
      <c r="D5" s="18" t="s">
        <v>2531</v>
      </c>
    </row>
    <row r="6" spans="1:4">
      <c r="A6" s="16">
        <v>41723</v>
      </c>
      <c r="B6" s="17" t="s">
        <v>2530</v>
      </c>
      <c r="C6" s="17" t="s">
        <v>2530</v>
      </c>
      <c r="D6" s="18" t="s">
        <v>2532</v>
      </c>
    </row>
    <row r="7" spans="1:4">
      <c r="A7" s="16">
        <v>41723</v>
      </c>
      <c r="B7" s="17" t="s">
        <v>2530</v>
      </c>
      <c r="C7" s="17" t="s">
        <v>2530</v>
      </c>
      <c r="D7" s="18" t="s">
        <v>2533</v>
      </c>
    </row>
    <row r="8" spans="1:4">
      <c r="A8" s="16">
        <v>41725</v>
      </c>
      <c r="B8" s="14" t="s">
        <v>2530</v>
      </c>
      <c r="C8" s="14" t="s">
        <v>2534</v>
      </c>
      <c r="D8" s="22" t="s">
        <v>2535</v>
      </c>
    </row>
    <row r="9" spans="1:4">
      <c r="A9" s="16">
        <v>41726</v>
      </c>
      <c r="B9" s="14" t="s">
        <v>2534</v>
      </c>
      <c r="C9" s="14" t="s">
        <v>2534</v>
      </c>
      <c r="D9" s="22" t="s">
        <v>154</v>
      </c>
    </row>
    <row r="10" spans="1:4" ht="38.25">
      <c r="A10" s="16">
        <v>41729</v>
      </c>
      <c r="B10" s="14" t="s">
        <v>3575</v>
      </c>
      <c r="C10" s="14" t="s">
        <v>3575</v>
      </c>
      <c r="D10" s="18" t="s">
        <v>2538</v>
      </c>
    </row>
    <row r="11" spans="1:4">
      <c r="A11" s="16">
        <v>41733</v>
      </c>
      <c r="B11" s="14" t="s">
        <v>3575</v>
      </c>
      <c r="C11" s="14" t="s">
        <v>3575</v>
      </c>
      <c r="D11" s="22" t="s">
        <v>2539</v>
      </c>
    </row>
    <row r="12" spans="1:4" ht="25.5">
      <c r="A12" s="16">
        <v>41737</v>
      </c>
      <c r="B12" s="14" t="s">
        <v>2544</v>
      </c>
      <c r="C12" s="14" t="s">
        <v>2544</v>
      </c>
      <c r="D12" s="18" t="s">
        <v>2545</v>
      </c>
    </row>
    <row r="13" spans="1:4">
      <c r="A13" s="16">
        <v>41738</v>
      </c>
      <c r="B13" s="17" t="s">
        <v>2534</v>
      </c>
      <c r="C13" s="17" t="s">
        <v>2534</v>
      </c>
      <c r="D13" s="18" t="s">
        <v>4446</v>
      </c>
    </row>
    <row r="14" spans="1:4">
      <c r="A14" s="16">
        <v>41746</v>
      </c>
      <c r="B14" s="14" t="s">
        <v>2530</v>
      </c>
      <c r="C14" s="14" t="s">
        <v>2530</v>
      </c>
      <c r="D14" s="22" t="s">
        <v>4457</v>
      </c>
    </row>
    <row r="15" spans="1:4">
      <c r="A15" s="16">
        <v>41752</v>
      </c>
      <c r="B15" s="14" t="s">
        <v>2534</v>
      </c>
      <c r="C15" s="14" t="s">
        <v>2534</v>
      </c>
      <c r="D15" s="22" t="s">
        <v>155</v>
      </c>
    </row>
    <row r="16" spans="1:4">
      <c r="A16" s="16">
        <v>41757</v>
      </c>
      <c r="B16" s="14" t="s">
        <v>3575</v>
      </c>
      <c r="C16" s="14" t="s">
        <v>3575</v>
      </c>
      <c r="D16" s="22" t="s">
        <v>4868</v>
      </c>
    </row>
    <row r="17" spans="1:8">
      <c r="A17" s="16">
        <v>41757</v>
      </c>
      <c r="B17" s="14" t="s">
        <v>8523</v>
      </c>
      <c r="C17" s="14" t="s">
        <v>8523</v>
      </c>
      <c r="D17" s="22" t="s">
        <v>8543</v>
      </c>
    </row>
    <row r="18" spans="1:8">
      <c r="A18" s="16">
        <v>41760</v>
      </c>
      <c r="B18" s="17" t="s">
        <v>2530</v>
      </c>
      <c r="C18" s="17" t="s">
        <v>2530</v>
      </c>
      <c r="D18" s="18" t="s">
        <v>4194</v>
      </c>
    </row>
    <row r="19" spans="1:8">
      <c r="A19" s="16">
        <v>41760</v>
      </c>
      <c r="B19" s="14" t="s">
        <v>8523</v>
      </c>
      <c r="C19" s="14" t="s">
        <v>8523</v>
      </c>
      <c r="D19" s="22" t="s">
        <v>5297</v>
      </c>
    </row>
    <row r="20" spans="1:8" ht="25.5">
      <c r="A20" s="16">
        <v>41773</v>
      </c>
      <c r="B20" s="17" t="s">
        <v>2530</v>
      </c>
      <c r="C20" s="17" t="s">
        <v>2530</v>
      </c>
      <c r="D20" s="18" t="s">
        <v>1230</v>
      </c>
    </row>
    <row r="21" spans="1:8">
      <c r="A21" s="16">
        <v>41774</v>
      </c>
      <c r="B21" s="17" t="s">
        <v>7111</v>
      </c>
      <c r="C21" s="17" t="s">
        <v>7111</v>
      </c>
      <c r="D21" s="18" t="s">
        <v>156</v>
      </c>
    </row>
    <row r="22" spans="1:8" ht="25.5">
      <c r="A22" s="16">
        <v>41774</v>
      </c>
      <c r="B22" s="17" t="s">
        <v>7111</v>
      </c>
      <c r="C22" s="17" t="s">
        <v>7111</v>
      </c>
      <c r="D22" s="18" t="s">
        <v>7113</v>
      </c>
    </row>
    <row r="23" spans="1:8">
      <c r="A23" s="16">
        <v>41781</v>
      </c>
      <c r="B23" s="17" t="s">
        <v>2530</v>
      </c>
      <c r="C23" s="17" t="s">
        <v>2530</v>
      </c>
      <c r="D23" s="18" t="s">
        <v>7114</v>
      </c>
    </row>
    <row r="24" spans="1:8" ht="25.5">
      <c r="A24" s="16">
        <v>41782</v>
      </c>
      <c r="B24" s="17" t="s">
        <v>2530</v>
      </c>
      <c r="C24" s="17" t="s">
        <v>2530</v>
      </c>
      <c r="D24" s="18" t="s">
        <v>3583</v>
      </c>
    </row>
    <row r="25" spans="1:8">
      <c r="A25" s="16">
        <v>41784</v>
      </c>
      <c r="B25" s="17" t="s">
        <v>7111</v>
      </c>
      <c r="C25" s="17" t="s">
        <v>7111</v>
      </c>
      <c r="D25" s="18" t="s">
        <v>3585</v>
      </c>
    </row>
    <row r="26" spans="1:8" ht="25.5">
      <c r="A26" s="16">
        <v>41786</v>
      </c>
      <c r="B26" s="14" t="s">
        <v>2530</v>
      </c>
      <c r="C26" s="17" t="s">
        <v>2530</v>
      </c>
      <c r="D26" s="52" t="s">
        <v>3586</v>
      </c>
    </row>
    <row r="27" spans="1:8">
      <c r="A27" s="16">
        <v>41786</v>
      </c>
      <c r="B27" s="17" t="s">
        <v>2534</v>
      </c>
      <c r="C27" s="64" t="s">
        <v>9066</v>
      </c>
      <c r="D27" s="67" t="s">
        <v>9067</v>
      </c>
      <c r="E27" s="19"/>
      <c r="F27" s="19"/>
      <c r="G27" s="19"/>
      <c r="H27" s="19"/>
    </row>
    <row r="28" spans="1:8" ht="25.5">
      <c r="A28" s="16">
        <v>41786</v>
      </c>
      <c r="B28" s="17" t="s">
        <v>2534</v>
      </c>
      <c r="C28" s="64" t="s">
        <v>2534</v>
      </c>
      <c r="D28" s="63" t="s">
        <v>157</v>
      </c>
      <c r="E28" s="19"/>
      <c r="F28" s="19"/>
      <c r="G28" s="19"/>
      <c r="H28" s="19"/>
    </row>
    <row r="29" spans="1:8">
      <c r="A29" s="16">
        <v>41788</v>
      </c>
      <c r="B29" s="14" t="s">
        <v>9066</v>
      </c>
      <c r="C29" s="65" t="s">
        <v>9066</v>
      </c>
      <c r="D29" s="22" t="s">
        <v>158</v>
      </c>
      <c r="E29" s="19"/>
      <c r="F29" s="19"/>
      <c r="G29" s="19"/>
      <c r="H29" s="19"/>
    </row>
    <row r="30" spans="1:8" ht="25.5">
      <c r="A30" s="16">
        <v>41793</v>
      </c>
      <c r="B30" s="17" t="s">
        <v>6809</v>
      </c>
      <c r="C30" s="65" t="s">
        <v>2530</v>
      </c>
      <c r="D30" s="22" t="s">
        <v>159</v>
      </c>
      <c r="E30" s="19"/>
      <c r="F30" s="19"/>
      <c r="G30" s="19"/>
      <c r="H30" s="19"/>
    </row>
    <row r="31" spans="1:8">
      <c r="A31" s="16">
        <v>41793</v>
      </c>
      <c r="B31" s="17" t="s">
        <v>2534</v>
      </c>
      <c r="C31" s="65" t="s">
        <v>2530</v>
      </c>
      <c r="D31" s="54" t="s">
        <v>8493</v>
      </c>
      <c r="E31" s="19"/>
      <c r="F31" s="19"/>
      <c r="G31" s="19"/>
      <c r="H31" s="19"/>
    </row>
    <row r="32" spans="1:8" ht="25.5">
      <c r="A32" s="16">
        <v>41793</v>
      </c>
      <c r="B32" s="17" t="s">
        <v>2534</v>
      </c>
      <c r="C32" s="65" t="s">
        <v>2530</v>
      </c>
      <c r="D32" s="54" t="s">
        <v>8494</v>
      </c>
      <c r="E32" s="19"/>
      <c r="F32" s="19"/>
      <c r="G32" s="19"/>
      <c r="H32" s="19"/>
    </row>
    <row r="33" spans="1:8">
      <c r="A33" s="16">
        <v>41793</v>
      </c>
      <c r="B33" s="17" t="s">
        <v>2534</v>
      </c>
      <c r="C33" s="64" t="s">
        <v>2530</v>
      </c>
      <c r="D33" s="18" t="s">
        <v>160</v>
      </c>
      <c r="E33" s="19"/>
      <c r="F33" s="19"/>
      <c r="G33" s="19"/>
      <c r="H33" s="19"/>
    </row>
    <row r="34" spans="1:8">
      <c r="A34" s="16">
        <v>41793</v>
      </c>
      <c r="B34" s="17" t="s">
        <v>2534</v>
      </c>
      <c r="C34" s="64" t="s">
        <v>2530</v>
      </c>
      <c r="D34" s="53" t="s">
        <v>6806</v>
      </c>
      <c r="E34" s="19"/>
      <c r="F34" s="19"/>
      <c r="G34" s="19"/>
      <c r="H34" s="19"/>
    </row>
    <row r="35" spans="1:8">
      <c r="A35" s="16">
        <v>41793</v>
      </c>
      <c r="B35" s="17" t="s">
        <v>2530</v>
      </c>
      <c r="C35" s="64" t="s">
        <v>2530</v>
      </c>
      <c r="D35" s="53" t="s">
        <v>6808</v>
      </c>
      <c r="E35" s="66"/>
      <c r="F35" s="19"/>
      <c r="G35" s="19"/>
      <c r="H35" s="19"/>
    </row>
    <row r="36" spans="1:8">
      <c r="A36" s="14"/>
      <c r="B36" s="14"/>
      <c r="C36" s="65"/>
      <c r="D36" s="53" t="s">
        <v>6807</v>
      </c>
      <c r="E36" s="19"/>
      <c r="F36" s="19"/>
      <c r="G36" s="19"/>
      <c r="H36" s="19"/>
    </row>
    <row r="37" spans="1:8">
      <c r="A37" s="16">
        <v>41796</v>
      </c>
      <c r="B37" s="14" t="s">
        <v>2534</v>
      </c>
      <c r="C37" s="65" t="s">
        <v>2534</v>
      </c>
      <c r="D37" s="53" t="s">
        <v>161</v>
      </c>
      <c r="E37" s="19"/>
      <c r="F37" s="19"/>
      <c r="G37" s="19"/>
      <c r="H37" s="19"/>
    </row>
    <row r="38" spans="1:8">
      <c r="A38" s="16">
        <v>41796</v>
      </c>
      <c r="B38" s="14" t="s">
        <v>2534</v>
      </c>
      <c r="C38" s="65" t="s">
        <v>2534</v>
      </c>
      <c r="D38" s="53" t="s">
        <v>6814</v>
      </c>
      <c r="E38" s="19"/>
      <c r="F38" s="19"/>
      <c r="G38" s="19"/>
      <c r="H38" s="19"/>
    </row>
    <row r="39" spans="1:8">
      <c r="A39" s="16">
        <v>41796</v>
      </c>
      <c r="B39" s="14" t="s">
        <v>2534</v>
      </c>
      <c r="C39" s="65" t="s">
        <v>2534</v>
      </c>
      <c r="D39" s="53" t="s">
        <v>6815</v>
      </c>
      <c r="E39" s="19"/>
      <c r="F39" s="19"/>
      <c r="G39" s="19"/>
      <c r="H39" s="19"/>
    </row>
    <row r="40" spans="1:8">
      <c r="A40" s="16">
        <v>41796</v>
      </c>
      <c r="B40" s="14" t="s">
        <v>2534</v>
      </c>
      <c r="C40" s="65" t="s">
        <v>2534</v>
      </c>
      <c r="D40" s="53" t="s">
        <v>162</v>
      </c>
      <c r="E40" s="19"/>
      <c r="F40" s="19"/>
      <c r="G40" s="19"/>
      <c r="H40" s="19"/>
    </row>
    <row r="41" spans="1:8">
      <c r="A41" s="16">
        <v>41806</v>
      </c>
      <c r="B41" s="14" t="s">
        <v>3278</v>
      </c>
      <c r="C41" s="65" t="s">
        <v>2534</v>
      </c>
      <c r="D41" s="53" t="s">
        <v>3279</v>
      </c>
      <c r="E41" s="19"/>
      <c r="F41" s="19"/>
      <c r="G41" s="19"/>
      <c r="H41" s="19"/>
    </row>
    <row r="42" spans="1:8">
      <c r="A42" s="16">
        <v>41806</v>
      </c>
      <c r="B42" s="14" t="s">
        <v>3278</v>
      </c>
      <c r="C42" s="65" t="s">
        <v>2534</v>
      </c>
      <c r="D42" s="53" t="s">
        <v>3280</v>
      </c>
      <c r="E42" s="19"/>
      <c r="F42" s="19"/>
      <c r="G42" s="19"/>
      <c r="H42" s="19"/>
    </row>
    <row r="43" spans="1:8">
      <c r="A43" s="16">
        <v>41806</v>
      </c>
      <c r="B43" s="77" t="s">
        <v>3278</v>
      </c>
      <c r="C43" s="77" t="s">
        <v>2534</v>
      </c>
      <c r="D43" s="53" t="s">
        <v>3281</v>
      </c>
      <c r="E43" s="19"/>
      <c r="F43" s="19"/>
      <c r="G43" s="19"/>
      <c r="H43" s="19"/>
    </row>
    <row r="44" spans="1:8">
      <c r="A44" s="16">
        <v>41808</v>
      </c>
      <c r="B44" s="77" t="s">
        <v>3278</v>
      </c>
      <c r="C44" s="77" t="s">
        <v>2530</v>
      </c>
      <c r="D44" s="22" t="s">
        <v>4197</v>
      </c>
    </row>
    <row r="45" spans="1:8">
      <c r="A45" s="16">
        <v>41813</v>
      </c>
      <c r="B45" s="14"/>
      <c r="C45" s="77" t="s">
        <v>4198</v>
      </c>
      <c r="D45" s="22" t="s">
        <v>4199</v>
      </c>
    </row>
    <row r="46" spans="1:8">
      <c r="A46" s="16">
        <v>41820</v>
      </c>
      <c r="B46" s="14"/>
      <c r="C46" s="77" t="s">
        <v>4198</v>
      </c>
      <c r="D46" s="22" t="s">
        <v>4199</v>
      </c>
    </row>
    <row r="47" spans="1:8">
      <c r="A47" s="16">
        <v>41823</v>
      </c>
      <c r="B47" s="14"/>
      <c r="C47" s="77" t="s">
        <v>8523</v>
      </c>
      <c r="D47" s="22" t="s">
        <v>3470</v>
      </c>
    </row>
    <row r="48" spans="1:8">
      <c r="A48" s="16">
        <v>41823</v>
      </c>
      <c r="B48" s="14"/>
      <c r="C48" s="77" t="s">
        <v>8523</v>
      </c>
      <c r="D48" s="22" t="s">
        <v>3471</v>
      </c>
    </row>
    <row r="49" spans="1:4">
      <c r="A49" s="16">
        <v>41823</v>
      </c>
      <c r="B49" s="14"/>
      <c r="C49" s="77" t="s">
        <v>8523</v>
      </c>
      <c r="D49" s="22" t="s">
        <v>163</v>
      </c>
    </row>
    <row r="50" spans="1:4">
      <c r="A50" s="16">
        <v>41824</v>
      </c>
      <c r="B50" s="14"/>
      <c r="C50" s="77" t="s">
        <v>5285</v>
      </c>
      <c r="D50" s="78" t="s">
        <v>5286</v>
      </c>
    </row>
    <row r="51" spans="1:4">
      <c r="A51" s="16">
        <v>41827</v>
      </c>
      <c r="B51" s="14"/>
      <c r="C51" s="77" t="s">
        <v>4198</v>
      </c>
      <c r="D51" s="78" t="s">
        <v>5288</v>
      </c>
    </row>
    <row r="52" spans="1:4" ht="25.5">
      <c r="A52" s="16">
        <v>41830</v>
      </c>
      <c r="B52" s="14"/>
      <c r="C52" s="79" t="s">
        <v>2544</v>
      </c>
      <c r="D52" s="18" t="s">
        <v>5287</v>
      </c>
    </row>
    <row r="53" spans="1:4">
      <c r="A53" s="16">
        <v>41833</v>
      </c>
      <c r="B53" s="14"/>
      <c r="C53" s="50" t="s">
        <v>8523</v>
      </c>
      <c r="D53" s="18" t="s">
        <v>164</v>
      </c>
    </row>
    <row r="54" spans="1:4">
      <c r="A54" s="16">
        <v>41833</v>
      </c>
      <c r="B54" s="14"/>
      <c r="C54" s="50" t="s">
        <v>8523</v>
      </c>
      <c r="D54" s="80" t="s">
        <v>165</v>
      </c>
    </row>
    <row r="55" spans="1:4">
      <c r="A55" s="16">
        <v>41833</v>
      </c>
      <c r="B55" s="14"/>
      <c r="C55" s="50" t="s">
        <v>8523</v>
      </c>
      <c r="D55" s="80" t="s">
        <v>166</v>
      </c>
    </row>
    <row r="56" spans="1:4">
      <c r="A56" s="16">
        <v>41833</v>
      </c>
      <c r="B56" s="14"/>
      <c r="C56" s="50" t="s">
        <v>8523</v>
      </c>
      <c r="D56" s="80" t="s">
        <v>167</v>
      </c>
    </row>
    <row r="57" spans="1:4">
      <c r="A57" s="16">
        <v>41833</v>
      </c>
      <c r="B57" s="14"/>
      <c r="C57" s="50" t="s">
        <v>8523</v>
      </c>
      <c r="D57" s="18" t="s">
        <v>2500</v>
      </c>
    </row>
    <row r="58" spans="1:4">
      <c r="A58" s="16">
        <v>41833</v>
      </c>
      <c r="B58" s="14"/>
      <c r="C58" s="50" t="s">
        <v>8523</v>
      </c>
      <c r="D58" s="80" t="s">
        <v>2501</v>
      </c>
    </row>
    <row r="59" spans="1:4">
      <c r="A59" s="16">
        <v>41833</v>
      </c>
      <c r="B59" s="14"/>
      <c r="C59" s="50" t="s">
        <v>8523</v>
      </c>
      <c r="D59" s="18" t="s">
        <v>168</v>
      </c>
    </row>
    <row r="60" spans="1:4">
      <c r="A60" s="16">
        <v>41833</v>
      </c>
      <c r="B60" s="14"/>
      <c r="C60" s="50" t="s">
        <v>8523</v>
      </c>
      <c r="D60" s="18" t="s">
        <v>169</v>
      </c>
    </row>
    <row r="61" spans="1:4" ht="25.5">
      <c r="A61" s="16">
        <v>41833</v>
      </c>
      <c r="B61" s="14"/>
      <c r="C61" s="50" t="s">
        <v>8523</v>
      </c>
      <c r="D61" s="80" t="s">
        <v>170</v>
      </c>
    </row>
    <row r="62" spans="1:4">
      <c r="A62" s="16">
        <v>41833</v>
      </c>
      <c r="B62" s="14"/>
      <c r="C62" s="50" t="s">
        <v>8523</v>
      </c>
      <c r="D62" s="80" t="s">
        <v>171</v>
      </c>
    </row>
    <row r="63" spans="1:4">
      <c r="A63" s="16">
        <v>41833</v>
      </c>
      <c r="B63" s="14"/>
      <c r="C63" s="50" t="s">
        <v>8523</v>
      </c>
      <c r="D63" s="80" t="s">
        <v>172</v>
      </c>
    </row>
    <row r="64" spans="1:4">
      <c r="A64" s="16">
        <v>41833</v>
      </c>
      <c r="B64" s="14"/>
      <c r="C64" s="50" t="s">
        <v>8523</v>
      </c>
      <c r="D64" s="80" t="s">
        <v>132</v>
      </c>
    </row>
    <row r="65" spans="1:4">
      <c r="A65" s="16">
        <v>41833</v>
      </c>
      <c r="B65" s="14"/>
      <c r="C65" s="50" t="s">
        <v>8523</v>
      </c>
      <c r="D65" s="80" t="s">
        <v>133</v>
      </c>
    </row>
    <row r="66" spans="1:4">
      <c r="A66" s="16">
        <v>41833</v>
      </c>
      <c r="B66" s="14"/>
      <c r="C66" s="50" t="s">
        <v>8523</v>
      </c>
      <c r="D66" s="80" t="s">
        <v>134</v>
      </c>
    </row>
    <row r="67" spans="1:4">
      <c r="A67" s="16">
        <v>41833</v>
      </c>
      <c r="B67" s="14"/>
      <c r="C67" s="50" t="s">
        <v>8523</v>
      </c>
      <c r="D67" s="18" t="s">
        <v>135</v>
      </c>
    </row>
    <row r="68" spans="1:4">
      <c r="A68" s="16">
        <v>41833</v>
      </c>
      <c r="B68" s="14"/>
      <c r="C68" s="50" t="s">
        <v>8523</v>
      </c>
      <c r="D68" s="18" t="s">
        <v>136</v>
      </c>
    </row>
    <row r="69" spans="1:4">
      <c r="A69" s="16">
        <v>41834</v>
      </c>
      <c r="B69" s="14"/>
      <c r="C69" s="77" t="s">
        <v>4198</v>
      </c>
      <c r="D69" s="18" t="s">
        <v>4802</v>
      </c>
    </row>
    <row r="70" spans="1:4">
      <c r="A70" s="16">
        <v>41836</v>
      </c>
      <c r="B70" s="14"/>
      <c r="C70" s="50" t="s">
        <v>8523</v>
      </c>
      <c r="D70" s="18" t="s">
        <v>137</v>
      </c>
    </row>
    <row r="71" spans="1:4">
      <c r="A71" s="16">
        <v>41836</v>
      </c>
      <c r="B71" s="14"/>
      <c r="C71" s="50" t="s">
        <v>8523</v>
      </c>
      <c r="D71" s="18" t="s">
        <v>138</v>
      </c>
    </row>
    <row r="72" spans="1:4">
      <c r="A72" s="16">
        <v>41836</v>
      </c>
      <c r="B72" s="14"/>
      <c r="C72" s="50" t="s">
        <v>8523</v>
      </c>
      <c r="D72" s="18" t="s">
        <v>139</v>
      </c>
    </row>
    <row r="73" spans="1:4">
      <c r="A73" s="16">
        <v>41836</v>
      </c>
      <c r="B73" s="14"/>
      <c r="C73" s="50" t="s">
        <v>8523</v>
      </c>
      <c r="D73" s="18" t="s">
        <v>140</v>
      </c>
    </row>
    <row r="74" spans="1:4">
      <c r="A74" s="16">
        <v>41836</v>
      </c>
      <c r="B74" s="14"/>
      <c r="C74" s="77" t="s">
        <v>4198</v>
      </c>
      <c r="D74" s="18" t="s">
        <v>141</v>
      </c>
    </row>
    <row r="75" spans="1:4">
      <c r="A75" s="16">
        <v>41837</v>
      </c>
      <c r="B75" s="14"/>
      <c r="C75" s="50" t="s">
        <v>5285</v>
      </c>
      <c r="D75" s="18" t="s">
        <v>10115</v>
      </c>
    </row>
    <row r="76" spans="1:4">
      <c r="A76" s="16">
        <v>41841</v>
      </c>
      <c r="B76" s="14"/>
      <c r="C76" s="77" t="s">
        <v>4198</v>
      </c>
      <c r="D76" s="18" t="s">
        <v>4802</v>
      </c>
    </row>
    <row r="77" spans="1:4">
      <c r="A77" s="81">
        <v>41842</v>
      </c>
      <c r="C77" s="82" t="s">
        <v>8237</v>
      </c>
      <c r="D77" s="23" t="s">
        <v>9490</v>
      </c>
    </row>
    <row r="78" spans="1:4">
      <c r="A78" s="81">
        <v>41843</v>
      </c>
      <c r="B78" s="14"/>
      <c r="C78" s="77" t="s">
        <v>8523</v>
      </c>
      <c r="D78" s="18" t="s">
        <v>440</v>
      </c>
    </row>
    <row r="79" spans="1:4">
      <c r="A79" s="81">
        <v>41843</v>
      </c>
      <c r="B79" s="14"/>
      <c r="C79" s="77" t="s">
        <v>8523</v>
      </c>
      <c r="D79" s="18" t="s">
        <v>441</v>
      </c>
    </row>
    <row r="80" spans="1:4">
      <c r="A80" s="81">
        <v>41843</v>
      </c>
      <c r="B80" s="14"/>
      <c r="C80" s="77" t="s">
        <v>8523</v>
      </c>
      <c r="D80" s="18" t="s">
        <v>442</v>
      </c>
    </row>
    <row r="81" spans="1:4">
      <c r="A81" s="81">
        <v>41843</v>
      </c>
      <c r="B81" s="14"/>
      <c r="C81" s="77" t="s">
        <v>8523</v>
      </c>
      <c r="D81" s="18" t="s">
        <v>443</v>
      </c>
    </row>
    <row r="82" spans="1:4">
      <c r="A82" s="81">
        <v>41843</v>
      </c>
      <c r="B82" s="14"/>
      <c r="C82" s="77" t="s">
        <v>8523</v>
      </c>
      <c r="D82" s="18" t="s">
        <v>444</v>
      </c>
    </row>
    <row r="83" spans="1:4">
      <c r="A83" s="81">
        <v>41843</v>
      </c>
      <c r="B83" s="14"/>
      <c r="C83" s="77" t="s">
        <v>8523</v>
      </c>
      <c r="D83" s="18" t="s">
        <v>445</v>
      </c>
    </row>
    <row r="84" spans="1:4">
      <c r="A84" s="81">
        <v>41843</v>
      </c>
      <c r="B84" s="14"/>
      <c r="C84" s="77" t="s">
        <v>8523</v>
      </c>
      <c r="D84" s="18" t="s">
        <v>446</v>
      </c>
    </row>
    <row r="85" spans="1:4">
      <c r="A85" s="81">
        <v>41843</v>
      </c>
      <c r="B85" s="14"/>
      <c r="C85" s="77" t="s">
        <v>8523</v>
      </c>
      <c r="D85" s="18" t="s">
        <v>447</v>
      </c>
    </row>
    <row r="86" spans="1:4">
      <c r="A86" s="81">
        <v>41843</v>
      </c>
      <c r="B86" s="14"/>
      <c r="C86" s="77" t="s">
        <v>8523</v>
      </c>
      <c r="D86" s="18" t="s">
        <v>448</v>
      </c>
    </row>
    <row r="87" spans="1:4">
      <c r="A87" s="81">
        <v>41843</v>
      </c>
      <c r="B87" s="14"/>
      <c r="C87" s="77" t="s">
        <v>8523</v>
      </c>
      <c r="D87" s="18" t="s">
        <v>449</v>
      </c>
    </row>
    <row r="88" spans="1:4">
      <c r="A88" s="81">
        <v>41843</v>
      </c>
      <c r="B88" s="14"/>
      <c r="C88" s="77" t="s">
        <v>8523</v>
      </c>
      <c r="D88" s="18" t="s">
        <v>450</v>
      </c>
    </row>
    <row r="89" spans="1:4">
      <c r="A89" s="81">
        <v>41843</v>
      </c>
      <c r="B89" s="14"/>
      <c r="C89" s="77" t="s">
        <v>8523</v>
      </c>
      <c r="D89" s="18" t="s">
        <v>451</v>
      </c>
    </row>
    <row r="90" spans="1:4">
      <c r="A90" s="81">
        <v>41843</v>
      </c>
      <c r="B90" s="14"/>
      <c r="C90" s="77" t="s">
        <v>8523</v>
      </c>
      <c r="D90" s="18" t="s">
        <v>452</v>
      </c>
    </row>
    <row r="91" spans="1:4">
      <c r="A91" s="81">
        <v>41843</v>
      </c>
      <c r="B91" s="14"/>
      <c r="C91" s="77" t="s">
        <v>8523</v>
      </c>
      <c r="D91" s="18" t="s">
        <v>453</v>
      </c>
    </row>
    <row r="92" spans="1:4">
      <c r="A92" s="81">
        <v>41843</v>
      </c>
      <c r="B92" s="14"/>
      <c r="C92" s="77" t="s">
        <v>8523</v>
      </c>
      <c r="D92" s="18" t="s">
        <v>454</v>
      </c>
    </row>
    <row r="93" spans="1:4">
      <c r="A93" s="81">
        <v>41843</v>
      </c>
      <c r="B93" s="14"/>
      <c r="C93" s="77" t="s">
        <v>8523</v>
      </c>
      <c r="D93" s="18" t="s">
        <v>455</v>
      </c>
    </row>
    <row r="94" spans="1:4">
      <c r="A94" s="81">
        <v>41844</v>
      </c>
      <c r="B94" s="14"/>
      <c r="C94" s="77" t="s">
        <v>8523</v>
      </c>
      <c r="D94" s="18" t="s">
        <v>456</v>
      </c>
    </row>
    <row r="95" spans="1:4">
      <c r="A95" s="81">
        <v>41844</v>
      </c>
      <c r="B95" s="14"/>
      <c r="C95" s="77" t="s">
        <v>8523</v>
      </c>
      <c r="D95" s="18" t="s">
        <v>457</v>
      </c>
    </row>
    <row r="96" spans="1:4">
      <c r="A96" s="81">
        <v>41844</v>
      </c>
      <c r="B96" s="14"/>
      <c r="C96" s="77" t="s">
        <v>8523</v>
      </c>
      <c r="D96" s="18" t="s">
        <v>458</v>
      </c>
    </row>
    <row r="97" spans="1:4">
      <c r="A97" s="81">
        <v>41844</v>
      </c>
      <c r="B97" s="14"/>
      <c r="C97" s="77" t="s">
        <v>8523</v>
      </c>
      <c r="D97" s="18" t="s">
        <v>459</v>
      </c>
    </row>
    <row r="98" spans="1:4">
      <c r="A98" s="81">
        <v>41844</v>
      </c>
      <c r="B98" s="14"/>
      <c r="C98" s="50" t="s">
        <v>8523</v>
      </c>
      <c r="D98" s="18" t="s">
        <v>460</v>
      </c>
    </row>
    <row r="99" spans="1:4">
      <c r="A99" s="81">
        <v>41844</v>
      </c>
      <c r="B99" s="14"/>
      <c r="C99" s="77" t="s">
        <v>8523</v>
      </c>
      <c r="D99" s="18" t="s">
        <v>461</v>
      </c>
    </row>
    <row r="100" spans="1:4" ht="25.5">
      <c r="A100" s="81">
        <v>41844</v>
      </c>
      <c r="B100" s="14"/>
      <c r="C100" s="50" t="s">
        <v>8523</v>
      </c>
      <c r="D100" s="18" t="s">
        <v>462</v>
      </c>
    </row>
    <row r="101" spans="1:4" ht="25.5">
      <c r="A101" s="81">
        <v>41844</v>
      </c>
      <c r="B101" s="14"/>
      <c r="C101" s="50" t="s">
        <v>8523</v>
      </c>
      <c r="D101" s="18" t="s">
        <v>463</v>
      </c>
    </row>
    <row r="102" spans="1:4">
      <c r="A102" s="16">
        <v>41848</v>
      </c>
      <c r="B102" s="14"/>
      <c r="C102" s="77" t="s">
        <v>4198</v>
      </c>
      <c r="D102" s="18" t="s">
        <v>4802</v>
      </c>
    </row>
    <row r="103" spans="1:4">
      <c r="A103" s="16">
        <v>41849</v>
      </c>
      <c r="B103" s="14"/>
      <c r="C103" s="77" t="s">
        <v>8237</v>
      </c>
      <c r="D103" s="18" t="s">
        <v>4733</v>
      </c>
    </row>
    <row r="104" spans="1:4">
      <c r="A104" s="16">
        <v>41852</v>
      </c>
      <c r="B104" s="14"/>
      <c r="C104" s="77" t="s">
        <v>4198</v>
      </c>
      <c r="D104" s="18" t="s">
        <v>4802</v>
      </c>
    </row>
    <row r="105" spans="1:4">
      <c r="A105" s="16">
        <v>41857</v>
      </c>
      <c r="B105" s="14"/>
      <c r="C105" s="77" t="s">
        <v>8523</v>
      </c>
      <c r="D105" s="18" t="s">
        <v>464</v>
      </c>
    </row>
    <row r="106" spans="1:4">
      <c r="A106" s="16">
        <v>41857</v>
      </c>
      <c r="B106" s="14"/>
      <c r="C106" s="77" t="s">
        <v>8523</v>
      </c>
      <c r="D106" s="18" t="s">
        <v>465</v>
      </c>
    </row>
    <row r="107" spans="1:4">
      <c r="A107" s="16">
        <v>41858</v>
      </c>
      <c r="B107" s="14"/>
      <c r="C107" s="77" t="s">
        <v>8523</v>
      </c>
      <c r="D107" s="18" t="s">
        <v>466</v>
      </c>
    </row>
    <row r="108" spans="1:4">
      <c r="A108" s="16">
        <v>41858</v>
      </c>
      <c r="B108" s="14"/>
      <c r="C108" s="77" t="s">
        <v>8523</v>
      </c>
      <c r="D108" s="18" t="s">
        <v>467</v>
      </c>
    </row>
    <row r="109" spans="1:4">
      <c r="A109" s="16">
        <v>41858</v>
      </c>
      <c r="B109" s="14"/>
      <c r="C109" s="77" t="s">
        <v>8523</v>
      </c>
      <c r="D109" s="18" t="s">
        <v>468</v>
      </c>
    </row>
    <row r="110" spans="1:4">
      <c r="A110" s="16">
        <v>41858</v>
      </c>
      <c r="B110" s="14"/>
      <c r="C110" s="77" t="s">
        <v>8523</v>
      </c>
      <c r="D110" s="18" t="s">
        <v>469</v>
      </c>
    </row>
    <row r="111" spans="1:4">
      <c r="A111" s="16">
        <v>41858</v>
      </c>
      <c r="B111" s="14"/>
      <c r="C111" s="77" t="s">
        <v>8523</v>
      </c>
      <c r="D111" s="18" t="s">
        <v>470</v>
      </c>
    </row>
    <row r="112" spans="1:4">
      <c r="A112" s="16">
        <v>41858</v>
      </c>
      <c r="B112" s="14"/>
      <c r="C112" s="50" t="s">
        <v>8523</v>
      </c>
      <c r="D112" s="18" t="s">
        <v>471</v>
      </c>
    </row>
    <row r="113" spans="1:4">
      <c r="A113" s="16">
        <v>41858</v>
      </c>
      <c r="B113" s="14"/>
      <c r="C113" s="77" t="s">
        <v>8523</v>
      </c>
      <c r="D113" s="18" t="s">
        <v>472</v>
      </c>
    </row>
    <row r="114" spans="1:4">
      <c r="A114" s="16">
        <v>41858</v>
      </c>
      <c r="B114" s="14"/>
      <c r="C114" s="77" t="s">
        <v>8523</v>
      </c>
      <c r="D114" s="18" t="s">
        <v>473</v>
      </c>
    </row>
    <row r="115" spans="1:4">
      <c r="A115" s="16">
        <v>41858</v>
      </c>
      <c r="B115" s="14"/>
      <c r="C115" s="77" t="s">
        <v>8523</v>
      </c>
      <c r="D115" s="18" t="s">
        <v>474</v>
      </c>
    </row>
    <row r="116" spans="1:4">
      <c r="A116" s="16">
        <v>41858</v>
      </c>
      <c r="B116" s="14"/>
      <c r="C116" s="77" t="s">
        <v>8523</v>
      </c>
      <c r="D116" s="18" t="s">
        <v>475</v>
      </c>
    </row>
    <row r="117" spans="1:4">
      <c r="A117" s="16">
        <v>41858</v>
      </c>
      <c r="B117" s="14"/>
      <c r="C117" s="77" t="s">
        <v>8523</v>
      </c>
      <c r="D117" s="18" t="s">
        <v>476</v>
      </c>
    </row>
    <row r="118" spans="1:4">
      <c r="A118" s="16">
        <v>41858</v>
      </c>
      <c r="B118" s="14"/>
      <c r="C118" s="77" t="s">
        <v>8523</v>
      </c>
      <c r="D118" s="18" t="s">
        <v>477</v>
      </c>
    </row>
    <row r="119" spans="1:4">
      <c r="A119" s="16">
        <v>41858</v>
      </c>
      <c r="B119" s="14"/>
      <c r="C119" s="77" t="s">
        <v>8523</v>
      </c>
      <c r="D119" s="18" t="s">
        <v>478</v>
      </c>
    </row>
    <row r="120" spans="1:4">
      <c r="A120" s="16">
        <v>41858</v>
      </c>
      <c r="B120" s="14"/>
      <c r="C120" s="77" t="s">
        <v>8523</v>
      </c>
      <c r="D120" s="18" t="s">
        <v>479</v>
      </c>
    </row>
    <row r="121" spans="1:4">
      <c r="A121" s="16">
        <v>41858</v>
      </c>
      <c r="B121" s="14"/>
      <c r="C121" s="77" t="s">
        <v>8523</v>
      </c>
      <c r="D121" s="18" t="s">
        <v>480</v>
      </c>
    </row>
    <row r="122" spans="1:4">
      <c r="A122" s="16">
        <v>41858</v>
      </c>
      <c r="B122" s="14"/>
      <c r="C122" s="77" t="s">
        <v>8523</v>
      </c>
      <c r="D122" s="18" t="s">
        <v>481</v>
      </c>
    </row>
    <row r="123" spans="1:4">
      <c r="A123" s="16">
        <v>41858</v>
      </c>
      <c r="B123" s="14"/>
      <c r="C123" s="77" t="s">
        <v>8523</v>
      </c>
      <c r="D123" s="18" t="s">
        <v>482</v>
      </c>
    </row>
    <row r="124" spans="1:4">
      <c r="A124" s="16">
        <v>41858</v>
      </c>
      <c r="B124" s="14"/>
      <c r="C124" s="77" t="s">
        <v>8523</v>
      </c>
      <c r="D124" s="18" t="s">
        <v>483</v>
      </c>
    </row>
    <row r="125" spans="1:4">
      <c r="A125" s="16">
        <v>41858</v>
      </c>
      <c r="B125" s="14"/>
      <c r="C125" s="77" t="s">
        <v>8523</v>
      </c>
      <c r="D125" s="18" t="s">
        <v>484</v>
      </c>
    </row>
    <row r="126" spans="1:4">
      <c r="A126" s="16">
        <v>41858</v>
      </c>
      <c r="B126" s="14"/>
      <c r="C126" s="77" t="s">
        <v>8523</v>
      </c>
      <c r="D126" s="18" t="s">
        <v>485</v>
      </c>
    </row>
    <row r="127" spans="1:4">
      <c r="A127" s="16">
        <v>41858</v>
      </c>
      <c r="B127" s="14"/>
      <c r="C127" s="77" t="s">
        <v>8523</v>
      </c>
      <c r="D127" s="18" t="s">
        <v>978</v>
      </c>
    </row>
    <row r="128" spans="1:4">
      <c r="A128" s="16">
        <v>41858</v>
      </c>
      <c r="B128" s="14"/>
      <c r="C128" s="77" t="s">
        <v>8523</v>
      </c>
      <c r="D128" s="18" t="s">
        <v>979</v>
      </c>
    </row>
    <row r="129" spans="1:4">
      <c r="A129" s="16">
        <v>41858</v>
      </c>
      <c r="B129" s="14"/>
      <c r="C129" s="77" t="s">
        <v>8523</v>
      </c>
      <c r="D129" s="18" t="s">
        <v>980</v>
      </c>
    </row>
    <row r="130" spans="1:4">
      <c r="A130" s="16">
        <v>41858</v>
      </c>
      <c r="B130" s="14"/>
      <c r="C130" s="77" t="s">
        <v>8523</v>
      </c>
      <c r="D130" s="18" t="s">
        <v>981</v>
      </c>
    </row>
    <row r="131" spans="1:4">
      <c r="A131" s="16">
        <v>41858</v>
      </c>
      <c r="B131" s="14"/>
      <c r="C131" s="77" t="s">
        <v>8523</v>
      </c>
      <c r="D131" s="18" t="s">
        <v>982</v>
      </c>
    </row>
    <row r="132" spans="1:4">
      <c r="A132" s="16">
        <v>41858</v>
      </c>
      <c r="B132" s="14"/>
      <c r="C132" s="77" t="s">
        <v>8523</v>
      </c>
      <c r="D132" s="18" t="s">
        <v>983</v>
      </c>
    </row>
    <row r="133" spans="1:4">
      <c r="A133" s="16">
        <v>41858</v>
      </c>
      <c r="B133" s="14"/>
      <c r="C133" s="77" t="s">
        <v>8523</v>
      </c>
      <c r="D133" s="18" t="s">
        <v>984</v>
      </c>
    </row>
    <row r="134" spans="1:4">
      <c r="A134" s="16">
        <v>41858</v>
      </c>
      <c r="B134" s="14"/>
      <c r="C134" s="77" t="s">
        <v>8523</v>
      </c>
      <c r="D134" s="18" t="s">
        <v>985</v>
      </c>
    </row>
    <row r="135" spans="1:4">
      <c r="A135" s="16">
        <v>41858</v>
      </c>
      <c r="B135" s="14"/>
      <c r="C135" s="77" t="s">
        <v>8523</v>
      </c>
      <c r="D135" s="18" t="s">
        <v>986</v>
      </c>
    </row>
    <row r="136" spans="1:4">
      <c r="A136" s="16">
        <v>41858</v>
      </c>
      <c r="B136" s="14"/>
      <c r="C136" s="77" t="s">
        <v>8523</v>
      </c>
      <c r="D136" s="18" t="s">
        <v>987</v>
      </c>
    </row>
    <row r="137" spans="1:4">
      <c r="A137" s="16">
        <v>41858</v>
      </c>
      <c r="B137" s="14"/>
      <c r="C137" s="77" t="s">
        <v>8523</v>
      </c>
      <c r="D137" s="18" t="s">
        <v>988</v>
      </c>
    </row>
    <row r="138" spans="1:4">
      <c r="A138" s="16">
        <v>41858</v>
      </c>
      <c r="B138" s="14"/>
      <c r="C138" s="77" t="s">
        <v>8523</v>
      </c>
      <c r="D138" s="18" t="s">
        <v>989</v>
      </c>
    </row>
    <row r="139" spans="1:4">
      <c r="A139" s="16">
        <v>41858</v>
      </c>
      <c r="B139" s="14"/>
      <c r="C139" s="77" t="s">
        <v>8523</v>
      </c>
      <c r="D139" s="18" t="s">
        <v>261</v>
      </c>
    </row>
    <row r="140" spans="1:4">
      <c r="A140" s="16">
        <v>41858</v>
      </c>
      <c r="B140" s="14"/>
      <c r="C140" s="77" t="s">
        <v>8523</v>
      </c>
      <c r="D140" s="18" t="s">
        <v>262</v>
      </c>
    </row>
    <row r="141" spans="1:4">
      <c r="A141" s="16">
        <v>41858</v>
      </c>
      <c r="B141" s="14"/>
      <c r="C141" s="77" t="s">
        <v>8523</v>
      </c>
      <c r="D141" s="18" t="s">
        <v>263</v>
      </c>
    </row>
    <row r="142" spans="1:4">
      <c r="A142" s="16">
        <v>41858</v>
      </c>
      <c r="B142" s="14"/>
      <c r="C142" s="77" t="s">
        <v>8523</v>
      </c>
      <c r="D142" s="18" t="s">
        <v>264</v>
      </c>
    </row>
    <row r="143" spans="1:4">
      <c r="A143" s="16">
        <v>41858</v>
      </c>
      <c r="B143" s="14"/>
      <c r="C143" s="77" t="s">
        <v>8523</v>
      </c>
      <c r="D143" s="18" t="s">
        <v>265</v>
      </c>
    </row>
    <row r="144" spans="1:4">
      <c r="A144" s="16">
        <v>41858</v>
      </c>
      <c r="B144" s="14"/>
      <c r="C144" s="77" t="s">
        <v>8523</v>
      </c>
      <c r="D144" s="18" t="s">
        <v>266</v>
      </c>
    </row>
    <row r="145" spans="1:4">
      <c r="A145" s="16">
        <v>41858</v>
      </c>
      <c r="B145" s="14"/>
      <c r="C145" s="77" t="s">
        <v>8523</v>
      </c>
      <c r="D145" s="18" t="s">
        <v>267</v>
      </c>
    </row>
    <row r="146" spans="1:4">
      <c r="A146" s="16">
        <v>41858</v>
      </c>
      <c r="B146" s="14"/>
      <c r="C146" s="77" t="s">
        <v>8523</v>
      </c>
      <c r="D146" s="18" t="s">
        <v>268</v>
      </c>
    </row>
    <row r="147" spans="1:4">
      <c r="A147" s="16">
        <v>41858</v>
      </c>
      <c r="B147" s="14"/>
      <c r="C147" s="77" t="s">
        <v>8523</v>
      </c>
      <c r="D147" s="18" t="s">
        <v>384</v>
      </c>
    </row>
    <row r="148" spans="1:4">
      <c r="A148" s="16">
        <v>41858</v>
      </c>
      <c r="B148" s="14"/>
      <c r="C148" s="77" t="s">
        <v>8523</v>
      </c>
      <c r="D148" s="18" t="s">
        <v>385</v>
      </c>
    </row>
    <row r="149" spans="1:4">
      <c r="A149" s="16">
        <v>41858</v>
      </c>
      <c r="B149" s="14"/>
      <c r="C149" s="77" t="s">
        <v>8523</v>
      </c>
      <c r="D149" s="18" t="s">
        <v>386</v>
      </c>
    </row>
    <row r="150" spans="1:4">
      <c r="A150" s="16">
        <v>41858</v>
      </c>
      <c r="B150" s="14"/>
      <c r="C150" s="77" t="s">
        <v>8523</v>
      </c>
      <c r="D150" s="18" t="s">
        <v>387</v>
      </c>
    </row>
    <row r="151" spans="1:4">
      <c r="A151" s="16">
        <v>41858</v>
      </c>
      <c r="B151" s="14"/>
      <c r="C151" s="77" t="s">
        <v>8523</v>
      </c>
      <c r="D151" s="18" t="s">
        <v>388</v>
      </c>
    </row>
    <row r="152" spans="1:4" ht="25.5">
      <c r="A152" s="16">
        <v>41858</v>
      </c>
      <c r="B152" s="14"/>
      <c r="C152" s="77" t="s">
        <v>8523</v>
      </c>
      <c r="D152" s="18" t="s">
        <v>389</v>
      </c>
    </row>
    <row r="153" spans="1:4">
      <c r="A153" s="16">
        <v>41858</v>
      </c>
      <c r="B153" s="14"/>
      <c r="C153" s="77" t="s">
        <v>8523</v>
      </c>
      <c r="D153" s="18" t="s">
        <v>390</v>
      </c>
    </row>
    <row r="154" spans="1:4">
      <c r="A154" s="16">
        <v>41858</v>
      </c>
      <c r="B154" s="14"/>
      <c r="C154" s="77" t="s">
        <v>8523</v>
      </c>
      <c r="D154" s="18" t="s">
        <v>391</v>
      </c>
    </row>
    <row r="155" spans="1:4">
      <c r="A155" s="16">
        <v>7</v>
      </c>
      <c r="B155" s="14"/>
      <c r="C155" s="50" t="s">
        <v>8523</v>
      </c>
      <c r="D155" s="18" t="s">
        <v>5590</v>
      </c>
    </row>
    <row r="156" spans="1:4">
      <c r="A156" s="16">
        <v>41859</v>
      </c>
      <c r="B156" s="14"/>
      <c r="C156" s="50" t="s">
        <v>5285</v>
      </c>
      <c r="D156" s="18" t="s">
        <v>10115</v>
      </c>
    </row>
    <row r="157" spans="1:4" ht="25.5">
      <c r="A157" s="16">
        <v>41859</v>
      </c>
      <c r="B157" s="14"/>
      <c r="C157" s="50" t="s">
        <v>2530</v>
      </c>
      <c r="D157" s="18" t="s">
        <v>7456</v>
      </c>
    </row>
    <row r="158" spans="1:4" ht="25.5">
      <c r="A158" s="16">
        <v>41863</v>
      </c>
      <c r="B158" s="14"/>
      <c r="C158" s="77" t="s">
        <v>8523</v>
      </c>
      <c r="D158" s="18" t="s">
        <v>392</v>
      </c>
    </row>
    <row r="159" spans="1:4">
      <c r="A159" s="16">
        <v>41863</v>
      </c>
      <c r="B159" s="14"/>
      <c r="C159" s="77" t="s">
        <v>8523</v>
      </c>
      <c r="D159" s="18" t="s">
        <v>494</v>
      </c>
    </row>
    <row r="160" spans="1:4">
      <c r="A160" s="16">
        <v>41863</v>
      </c>
      <c r="B160" s="14"/>
      <c r="C160" s="77" t="s">
        <v>8523</v>
      </c>
      <c r="D160" s="18" t="s">
        <v>495</v>
      </c>
    </row>
    <row r="161" spans="1:4">
      <c r="A161" s="16">
        <v>41863</v>
      </c>
      <c r="B161" s="14"/>
      <c r="C161" s="77" t="s">
        <v>8523</v>
      </c>
      <c r="D161" s="18" t="s">
        <v>496</v>
      </c>
    </row>
    <row r="162" spans="1:4">
      <c r="A162" s="16">
        <v>41863</v>
      </c>
      <c r="B162" s="14"/>
      <c r="C162" s="77" t="s">
        <v>8523</v>
      </c>
      <c r="D162" s="18" t="s">
        <v>497</v>
      </c>
    </row>
    <row r="163" spans="1:4" ht="25.5">
      <c r="A163" s="16">
        <v>41863</v>
      </c>
      <c r="B163" s="14"/>
      <c r="C163" s="77" t="s">
        <v>8523</v>
      </c>
      <c r="D163" s="18" t="s">
        <v>498</v>
      </c>
    </row>
    <row r="164" spans="1:4">
      <c r="A164" s="16">
        <v>41863</v>
      </c>
      <c r="B164" s="14"/>
      <c r="C164" s="77" t="s">
        <v>8523</v>
      </c>
      <c r="D164" s="18" t="s">
        <v>499</v>
      </c>
    </row>
    <row r="165" spans="1:4">
      <c r="A165" s="16">
        <v>41864</v>
      </c>
      <c r="B165" s="14"/>
      <c r="C165" s="77" t="s">
        <v>8523</v>
      </c>
      <c r="D165" s="18" t="s">
        <v>500</v>
      </c>
    </row>
    <row r="166" spans="1:4">
      <c r="A166" s="16">
        <v>41864</v>
      </c>
      <c r="B166" s="14"/>
      <c r="C166" s="77" t="s">
        <v>8523</v>
      </c>
      <c r="D166" s="18" t="s">
        <v>501</v>
      </c>
    </row>
    <row r="167" spans="1:4">
      <c r="A167" s="16">
        <v>41864</v>
      </c>
      <c r="B167" s="14"/>
      <c r="C167" s="77" t="s">
        <v>8523</v>
      </c>
      <c r="D167" s="18" t="s">
        <v>502</v>
      </c>
    </row>
    <row r="168" spans="1:4">
      <c r="A168" s="16">
        <v>41864</v>
      </c>
      <c r="B168" s="14"/>
      <c r="C168" s="77" t="s">
        <v>8523</v>
      </c>
      <c r="D168" s="18" t="s">
        <v>503</v>
      </c>
    </row>
    <row r="169" spans="1:4">
      <c r="A169" s="16">
        <v>41864</v>
      </c>
      <c r="B169" s="14"/>
      <c r="C169" s="77" t="s">
        <v>8523</v>
      </c>
      <c r="D169" s="18" t="s">
        <v>504</v>
      </c>
    </row>
    <row r="170" spans="1:4">
      <c r="A170" s="16">
        <v>41864</v>
      </c>
      <c r="B170" s="14"/>
      <c r="C170" s="77" t="s">
        <v>8523</v>
      </c>
      <c r="D170" s="18" t="s">
        <v>505</v>
      </c>
    </row>
    <row r="171" spans="1:4">
      <c r="A171" s="16">
        <v>41864</v>
      </c>
      <c r="B171" s="14"/>
      <c r="C171" s="77" t="s">
        <v>8523</v>
      </c>
      <c r="D171" s="18" t="s">
        <v>506</v>
      </c>
    </row>
    <row r="172" spans="1:4">
      <c r="A172" s="16">
        <v>41864</v>
      </c>
      <c r="B172" s="14"/>
      <c r="C172" s="77" t="s">
        <v>8523</v>
      </c>
      <c r="D172" s="18" t="s">
        <v>507</v>
      </c>
    </row>
    <row r="173" spans="1:4">
      <c r="A173" s="16">
        <v>41864</v>
      </c>
      <c r="B173" s="14"/>
      <c r="C173" s="77" t="s">
        <v>8523</v>
      </c>
      <c r="D173" s="18" t="s">
        <v>508</v>
      </c>
    </row>
    <row r="174" spans="1:4">
      <c r="A174" s="16">
        <v>41864</v>
      </c>
      <c r="B174" s="14"/>
      <c r="C174" s="77" t="s">
        <v>8523</v>
      </c>
      <c r="D174" s="18" t="s">
        <v>509</v>
      </c>
    </row>
    <row r="175" spans="1:4">
      <c r="A175" s="16">
        <v>41864</v>
      </c>
      <c r="B175" s="14"/>
      <c r="C175" s="77" t="s">
        <v>8523</v>
      </c>
      <c r="D175" s="18" t="s">
        <v>510</v>
      </c>
    </row>
    <row r="176" spans="1:4">
      <c r="A176" s="16">
        <v>41864</v>
      </c>
      <c r="B176" s="14"/>
      <c r="C176" s="77" t="s">
        <v>8523</v>
      </c>
      <c r="D176" s="18" t="s">
        <v>511</v>
      </c>
    </row>
    <row r="177" spans="1:5">
      <c r="A177" s="16">
        <v>41864</v>
      </c>
      <c r="B177" s="14"/>
      <c r="C177" s="77" t="s">
        <v>8523</v>
      </c>
      <c r="D177" s="18" t="s">
        <v>512</v>
      </c>
    </row>
    <row r="178" spans="1:5">
      <c r="A178" s="16">
        <v>41864</v>
      </c>
      <c r="B178" s="14"/>
      <c r="C178" s="77" t="s">
        <v>8523</v>
      </c>
      <c r="D178" s="18" t="s">
        <v>513</v>
      </c>
    </row>
    <row r="179" spans="1:5">
      <c r="A179" s="16">
        <v>41869</v>
      </c>
      <c r="B179" s="14"/>
      <c r="C179" s="77" t="s">
        <v>4198</v>
      </c>
      <c r="D179" s="18" t="s">
        <v>514</v>
      </c>
    </row>
    <row r="180" spans="1:5">
      <c r="A180" s="16">
        <v>41869</v>
      </c>
      <c r="B180" s="14"/>
      <c r="C180" s="77" t="s">
        <v>4198</v>
      </c>
      <c r="D180" s="18" t="s">
        <v>4802</v>
      </c>
    </row>
    <row r="181" spans="1:5">
      <c r="A181" s="16">
        <v>41870</v>
      </c>
      <c r="B181" s="14"/>
      <c r="C181" s="77" t="s">
        <v>8237</v>
      </c>
      <c r="D181" s="18" t="s">
        <v>9490</v>
      </c>
    </row>
    <row r="182" spans="1:5" ht="178.5">
      <c r="A182" s="16">
        <v>41871</v>
      </c>
      <c r="B182" s="14"/>
      <c r="C182" s="77" t="s">
        <v>2530</v>
      </c>
      <c r="D182" s="18" t="s">
        <v>515</v>
      </c>
      <c r="E182" t="s">
        <v>9491</v>
      </c>
    </row>
    <row r="183" spans="1:5" ht="51">
      <c r="A183" s="16">
        <v>41871</v>
      </c>
      <c r="B183" s="14"/>
      <c r="C183" s="50" t="s">
        <v>2530</v>
      </c>
      <c r="D183" s="18" t="s">
        <v>516</v>
      </c>
    </row>
    <row r="184" spans="1:5">
      <c r="A184" s="16">
        <v>41871</v>
      </c>
      <c r="B184" s="14"/>
      <c r="C184" s="50" t="s">
        <v>2530</v>
      </c>
      <c r="D184" s="18" t="s">
        <v>6699</v>
      </c>
    </row>
    <row r="185" spans="1:5">
      <c r="A185" s="16">
        <v>41871</v>
      </c>
      <c r="B185" s="14"/>
      <c r="C185" s="77"/>
      <c r="D185" s="18" t="s">
        <v>517</v>
      </c>
    </row>
    <row r="186" spans="1:5">
      <c r="A186" s="16">
        <v>41871</v>
      </c>
      <c r="B186" s="14"/>
      <c r="C186" s="50" t="s">
        <v>2530</v>
      </c>
      <c r="D186" s="18" t="s">
        <v>6701</v>
      </c>
    </row>
    <row r="187" spans="1:5" ht="25.5">
      <c r="A187" s="16">
        <v>41876</v>
      </c>
      <c r="B187" s="14"/>
      <c r="C187" s="50" t="s">
        <v>7111</v>
      </c>
      <c r="D187" s="18" t="s">
        <v>6702</v>
      </c>
    </row>
    <row r="188" spans="1:5">
      <c r="A188" s="16">
        <v>41876</v>
      </c>
      <c r="B188" s="14"/>
      <c r="C188" s="50" t="s">
        <v>7111</v>
      </c>
      <c r="D188" s="18" t="s">
        <v>518</v>
      </c>
    </row>
    <row r="189" spans="1:5">
      <c r="A189" s="16">
        <v>41876</v>
      </c>
      <c r="B189" s="14"/>
      <c r="C189" s="50" t="s">
        <v>7111</v>
      </c>
      <c r="D189" s="18" t="s">
        <v>519</v>
      </c>
    </row>
    <row r="190" spans="1:5">
      <c r="A190" s="16">
        <v>41876</v>
      </c>
      <c r="B190" s="14"/>
      <c r="C190" s="50" t="s">
        <v>7111</v>
      </c>
      <c r="D190" s="18" t="s">
        <v>520</v>
      </c>
    </row>
    <row r="191" spans="1:5" ht="38.25">
      <c r="A191" s="16">
        <v>41876</v>
      </c>
      <c r="B191" s="14"/>
      <c r="C191" s="50" t="s">
        <v>7111</v>
      </c>
      <c r="D191" s="18" t="s">
        <v>521</v>
      </c>
    </row>
    <row r="192" spans="1:5">
      <c r="A192" s="16">
        <v>41876</v>
      </c>
      <c r="B192" s="14"/>
      <c r="C192" s="50" t="s">
        <v>7111</v>
      </c>
      <c r="D192" s="18" t="s">
        <v>522</v>
      </c>
    </row>
    <row r="193" spans="1:4">
      <c r="A193" s="16">
        <v>41876</v>
      </c>
      <c r="B193" s="14"/>
      <c r="C193" s="77" t="s">
        <v>4198</v>
      </c>
      <c r="D193" s="18" t="s">
        <v>523</v>
      </c>
    </row>
    <row r="194" spans="1:4">
      <c r="A194" s="16">
        <v>41883</v>
      </c>
      <c r="B194" s="14"/>
      <c r="C194" s="50" t="s">
        <v>3576</v>
      </c>
      <c r="D194" s="18" t="s">
        <v>2677</v>
      </c>
    </row>
    <row r="195" spans="1:4">
      <c r="A195" s="16">
        <v>41883</v>
      </c>
      <c r="B195" s="14"/>
      <c r="C195" s="50" t="s">
        <v>3576</v>
      </c>
      <c r="D195" s="53" t="s">
        <v>2678</v>
      </c>
    </row>
    <row r="196" spans="1:4">
      <c r="A196" s="16">
        <v>41883</v>
      </c>
      <c r="B196" s="14"/>
      <c r="C196" s="50" t="s">
        <v>3576</v>
      </c>
      <c r="D196" s="53" t="s">
        <v>2679</v>
      </c>
    </row>
    <row r="197" spans="1:4">
      <c r="A197" s="16">
        <v>41884</v>
      </c>
      <c r="B197" s="14"/>
      <c r="C197" s="77" t="s">
        <v>4198</v>
      </c>
      <c r="D197" s="18" t="s">
        <v>523</v>
      </c>
    </row>
    <row r="198" spans="1:4">
      <c r="A198" s="16">
        <v>41884</v>
      </c>
      <c r="B198" s="14"/>
      <c r="C198" s="50" t="s">
        <v>2530</v>
      </c>
      <c r="D198" s="53" t="s">
        <v>524</v>
      </c>
    </row>
    <row r="199" spans="1:4">
      <c r="A199" s="16"/>
      <c r="B199" s="14"/>
      <c r="C199" s="50" t="s">
        <v>2530</v>
      </c>
      <c r="D199" s="53" t="s">
        <v>525</v>
      </c>
    </row>
    <row r="200" spans="1:4">
      <c r="A200" s="16"/>
      <c r="B200" s="14"/>
      <c r="C200" s="50" t="s">
        <v>2530</v>
      </c>
      <c r="D200" s="87" t="s">
        <v>526</v>
      </c>
    </row>
    <row r="201" spans="1:4">
      <c r="A201" s="16"/>
      <c r="B201" s="14"/>
      <c r="C201" s="50" t="s">
        <v>2530</v>
      </c>
      <c r="D201" s="18" t="s">
        <v>527</v>
      </c>
    </row>
    <row r="202" spans="1:4">
      <c r="A202" s="16"/>
      <c r="B202" s="17" t="s">
        <v>4635</v>
      </c>
      <c r="C202" s="50" t="s">
        <v>2530</v>
      </c>
      <c r="D202" s="18" t="s">
        <v>528</v>
      </c>
    </row>
    <row r="203" spans="1:4">
      <c r="A203" s="16"/>
      <c r="B203" s="17" t="s">
        <v>4635</v>
      </c>
      <c r="C203" s="50" t="s">
        <v>2530</v>
      </c>
      <c r="D203" s="33" t="s">
        <v>529</v>
      </c>
    </row>
    <row r="204" spans="1:4">
      <c r="A204" s="16"/>
      <c r="B204" s="17" t="s">
        <v>4635</v>
      </c>
      <c r="C204" s="50" t="s">
        <v>2530</v>
      </c>
      <c r="D204" s="33" t="s">
        <v>530</v>
      </c>
    </row>
    <row r="205" spans="1:4">
      <c r="A205" s="16">
        <v>41885</v>
      </c>
      <c r="B205" s="14"/>
      <c r="C205" s="77" t="s">
        <v>8523</v>
      </c>
      <c r="D205" s="18" t="s">
        <v>4638</v>
      </c>
    </row>
    <row r="206" spans="1:4">
      <c r="A206" s="16">
        <v>41885</v>
      </c>
      <c r="B206" s="14"/>
      <c r="C206" s="77" t="s">
        <v>8523</v>
      </c>
      <c r="D206" s="18" t="s">
        <v>4639</v>
      </c>
    </row>
    <row r="207" spans="1:4">
      <c r="A207" s="16">
        <v>41885</v>
      </c>
      <c r="B207" s="14"/>
      <c r="C207" s="77" t="s">
        <v>8523</v>
      </c>
      <c r="D207" s="18" t="s">
        <v>531</v>
      </c>
    </row>
    <row r="208" spans="1:4" ht="25.5">
      <c r="A208" s="16">
        <v>41887</v>
      </c>
      <c r="B208" s="14"/>
      <c r="C208" s="50" t="s">
        <v>8523</v>
      </c>
      <c r="D208" s="18" t="s">
        <v>3032</v>
      </c>
    </row>
    <row r="209" spans="1:4">
      <c r="A209" s="16">
        <v>41887</v>
      </c>
      <c r="B209" s="14"/>
      <c r="C209" s="50" t="s">
        <v>8523</v>
      </c>
      <c r="D209" s="18" t="s">
        <v>3033</v>
      </c>
    </row>
    <row r="210" spans="1:4">
      <c r="A210" s="16">
        <v>41890</v>
      </c>
      <c r="B210" s="14"/>
      <c r="C210" s="50" t="s">
        <v>8523</v>
      </c>
      <c r="D210" s="18" t="s">
        <v>532</v>
      </c>
    </row>
    <row r="211" spans="1:4">
      <c r="A211" s="16">
        <v>41891</v>
      </c>
      <c r="B211" s="14"/>
      <c r="C211" s="50" t="s">
        <v>8523</v>
      </c>
      <c r="D211" s="18" t="s">
        <v>3034</v>
      </c>
    </row>
    <row r="212" spans="1:4">
      <c r="A212" s="16">
        <v>41891</v>
      </c>
      <c r="B212" s="14"/>
      <c r="C212" s="50" t="s">
        <v>8523</v>
      </c>
      <c r="D212" s="18" t="s">
        <v>533</v>
      </c>
    </row>
    <row r="213" spans="1:4">
      <c r="A213" s="16">
        <v>41891</v>
      </c>
      <c r="B213" s="14"/>
      <c r="C213" s="77" t="s">
        <v>8237</v>
      </c>
      <c r="D213" s="18" t="s">
        <v>3035</v>
      </c>
    </row>
    <row r="214" spans="1:4">
      <c r="A214" s="16">
        <v>41892</v>
      </c>
      <c r="B214" s="14"/>
      <c r="C214" s="50" t="s">
        <v>8523</v>
      </c>
      <c r="D214" s="18" t="s">
        <v>534</v>
      </c>
    </row>
    <row r="215" spans="1:4" ht="25.5">
      <c r="A215" s="16">
        <v>41892</v>
      </c>
      <c r="B215" s="14"/>
      <c r="C215" s="50" t="s">
        <v>8523</v>
      </c>
      <c r="D215" s="18" t="s">
        <v>1521</v>
      </c>
    </row>
    <row r="216" spans="1:4">
      <c r="A216" s="16">
        <v>41892</v>
      </c>
      <c r="B216" s="14"/>
      <c r="C216" s="50" t="s">
        <v>8523</v>
      </c>
      <c r="D216" s="18" t="s">
        <v>1522</v>
      </c>
    </row>
    <row r="217" spans="1:4">
      <c r="A217" s="16">
        <v>41893</v>
      </c>
      <c r="B217" s="14"/>
      <c r="C217" s="50" t="s">
        <v>3576</v>
      </c>
      <c r="D217" s="18" t="s">
        <v>1523</v>
      </c>
    </row>
    <row r="218" spans="1:4">
      <c r="A218" s="16">
        <v>41893</v>
      </c>
      <c r="B218" s="14"/>
      <c r="C218" s="50" t="s">
        <v>3576</v>
      </c>
      <c r="D218" s="18" t="s">
        <v>1524</v>
      </c>
    </row>
    <row r="219" spans="1:4">
      <c r="A219" s="16">
        <v>41893</v>
      </c>
      <c r="B219" s="14"/>
      <c r="C219" s="50" t="s">
        <v>3576</v>
      </c>
      <c r="D219" s="18" t="s">
        <v>2884</v>
      </c>
    </row>
    <row r="220" spans="1:4">
      <c r="A220" s="16">
        <v>41893</v>
      </c>
      <c r="B220" s="14"/>
      <c r="C220" s="50" t="s">
        <v>3576</v>
      </c>
      <c r="D220" s="18" t="s">
        <v>2885</v>
      </c>
    </row>
    <row r="221" spans="1:4">
      <c r="A221" s="16">
        <v>41893</v>
      </c>
      <c r="B221" s="14"/>
      <c r="C221" s="50" t="s">
        <v>3576</v>
      </c>
      <c r="D221" s="18" t="s">
        <v>2886</v>
      </c>
    </row>
    <row r="222" spans="1:4">
      <c r="A222" s="16">
        <v>41893</v>
      </c>
      <c r="B222" s="14"/>
      <c r="C222" s="50" t="s">
        <v>3576</v>
      </c>
      <c r="D222" s="18" t="s">
        <v>2887</v>
      </c>
    </row>
    <row r="223" spans="1:4">
      <c r="A223" s="16">
        <v>41893</v>
      </c>
      <c r="B223" s="14"/>
      <c r="C223" s="50" t="s">
        <v>3576</v>
      </c>
      <c r="D223" s="18" t="s">
        <v>2888</v>
      </c>
    </row>
    <row r="224" spans="1:4">
      <c r="A224" s="16">
        <v>41893</v>
      </c>
      <c r="B224" s="14"/>
      <c r="C224" s="50" t="s">
        <v>3576</v>
      </c>
      <c r="D224" s="18" t="s">
        <v>2889</v>
      </c>
    </row>
    <row r="225" spans="1:6" ht="18">
      <c r="A225" s="16">
        <v>41893</v>
      </c>
      <c r="B225" s="14"/>
      <c r="C225" s="50" t="s">
        <v>3576</v>
      </c>
      <c r="D225" s="88" t="s">
        <v>2892</v>
      </c>
      <c r="E225" s="88"/>
      <c r="F225" s="89"/>
    </row>
    <row r="226" spans="1:6" ht="18">
      <c r="A226" s="16">
        <v>41893</v>
      </c>
      <c r="B226" s="14"/>
      <c r="C226" s="50" t="s">
        <v>3576</v>
      </c>
      <c r="D226" s="88" t="s">
        <v>2891</v>
      </c>
    </row>
    <row r="227" spans="1:6">
      <c r="A227" s="16">
        <v>41893</v>
      </c>
      <c r="B227" s="14"/>
      <c r="C227" s="50" t="s">
        <v>3576</v>
      </c>
      <c r="D227" s="18" t="s">
        <v>2890</v>
      </c>
    </row>
    <row r="228" spans="1:6">
      <c r="A228" s="16">
        <v>41893</v>
      </c>
      <c r="B228" s="14"/>
      <c r="C228" s="50" t="s">
        <v>3576</v>
      </c>
      <c r="D228" s="18" t="s">
        <v>2893</v>
      </c>
    </row>
    <row r="229" spans="1:6">
      <c r="A229" s="16">
        <v>41893</v>
      </c>
      <c r="B229" s="14"/>
      <c r="C229" s="50" t="s">
        <v>3576</v>
      </c>
      <c r="D229" s="18" t="s">
        <v>2894</v>
      </c>
    </row>
    <row r="230" spans="1:6">
      <c r="A230" s="16">
        <v>41893</v>
      </c>
      <c r="B230" s="14"/>
      <c r="C230" s="50" t="s">
        <v>3576</v>
      </c>
      <c r="D230" s="18" t="s">
        <v>2895</v>
      </c>
    </row>
    <row r="231" spans="1:6">
      <c r="A231" s="16">
        <v>41893</v>
      </c>
      <c r="B231" s="14"/>
      <c r="C231" s="50" t="s">
        <v>3576</v>
      </c>
      <c r="D231" s="18" t="s">
        <v>2896</v>
      </c>
    </row>
    <row r="232" spans="1:6">
      <c r="A232" s="16">
        <v>41893</v>
      </c>
      <c r="B232" s="14"/>
      <c r="C232" s="50" t="s">
        <v>3576</v>
      </c>
      <c r="D232" s="18" t="s">
        <v>2897</v>
      </c>
    </row>
    <row r="233" spans="1:6">
      <c r="A233" s="16">
        <v>41893</v>
      </c>
      <c r="B233" s="14"/>
      <c r="C233" s="50" t="s">
        <v>3576</v>
      </c>
      <c r="D233" s="18" t="s">
        <v>2898</v>
      </c>
    </row>
    <row r="234" spans="1:6">
      <c r="A234" s="16">
        <v>41893</v>
      </c>
      <c r="B234" s="14"/>
      <c r="C234" s="50" t="s">
        <v>3576</v>
      </c>
      <c r="D234" s="18" t="s">
        <v>2899</v>
      </c>
    </row>
    <row r="235" spans="1:6">
      <c r="A235" s="16">
        <v>41893</v>
      </c>
      <c r="B235" s="14"/>
      <c r="C235" s="50" t="s">
        <v>3576</v>
      </c>
      <c r="D235" s="18" t="s">
        <v>2900</v>
      </c>
    </row>
    <row r="236" spans="1:6" ht="18">
      <c r="A236" s="16">
        <v>41893</v>
      </c>
      <c r="B236" s="14"/>
      <c r="C236" s="50" t="s">
        <v>3576</v>
      </c>
      <c r="D236" s="88" t="s">
        <v>2901</v>
      </c>
      <c r="E236" s="88"/>
      <c r="F236" s="89"/>
    </row>
    <row r="237" spans="1:6" ht="18">
      <c r="A237" s="16">
        <v>41893</v>
      </c>
      <c r="B237" s="14"/>
      <c r="C237" s="50" t="s">
        <v>3576</v>
      </c>
      <c r="D237" s="88" t="s">
        <v>2902</v>
      </c>
      <c r="E237" s="88"/>
      <c r="F237" s="89"/>
    </row>
    <row r="238" spans="1:6" ht="18">
      <c r="A238" s="16">
        <v>41893</v>
      </c>
      <c r="B238" s="14"/>
      <c r="C238" s="50" t="s">
        <v>3576</v>
      </c>
      <c r="D238" s="88" t="s">
        <v>2903</v>
      </c>
      <c r="E238" s="88"/>
      <c r="F238" s="89"/>
    </row>
    <row r="239" spans="1:6" ht="18">
      <c r="A239" s="16">
        <v>41893</v>
      </c>
      <c r="B239" s="14"/>
      <c r="C239" s="50" t="s">
        <v>3576</v>
      </c>
      <c r="D239" s="88" t="s">
        <v>2904</v>
      </c>
      <c r="E239" s="88"/>
      <c r="F239" s="89"/>
    </row>
    <row r="240" spans="1:6" ht="18">
      <c r="A240" s="16">
        <v>41893</v>
      </c>
      <c r="B240" s="14"/>
      <c r="C240" s="50" t="s">
        <v>3576</v>
      </c>
      <c r="D240" s="88" t="s">
        <v>2905</v>
      </c>
      <c r="E240" s="88"/>
      <c r="F240" s="89"/>
    </row>
    <row r="241" spans="1:6" ht="18">
      <c r="A241" s="16">
        <v>41893</v>
      </c>
      <c r="B241" s="14"/>
      <c r="C241" s="50" t="s">
        <v>3576</v>
      </c>
      <c r="D241" s="88" t="s">
        <v>2906</v>
      </c>
      <c r="E241" s="88"/>
      <c r="F241" s="89"/>
    </row>
    <row r="242" spans="1:6" ht="18">
      <c r="A242" s="16">
        <v>41893</v>
      </c>
      <c r="B242" s="14"/>
      <c r="C242" s="50" t="s">
        <v>3576</v>
      </c>
      <c r="D242" s="88" t="s">
        <v>2907</v>
      </c>
      <c r="E242" s="88"/>
      <c r="F242" s="89"/>
    </row>
    <row r="243" spans="1:6" ht="36">
      <c r="A243" s="16">
        <v>41893</v>
      </c>
      <c r="B243" s="14"/>
      <c r="C243" s="50" t="s">
        <v>3576</v>
      </c>
      <c r="D243" s="90" t="s">
        <v>535</v>
      </c>
      <c r="E243" s="92"/>
      <c r="F243" s="91"/>
    </row>
    <row r="244" spans="1:6">
      <c r="A244" s="16">
        <v>41893</v>
      </c>
      <c r="B244" s="14"/>
      <c r="C244" s="50" t="s">
        <v>8523</v>
      </c>
      <c r="D244" s="18" t="s">
        <v>536</v>
      </c>
    </row>
    <row r="245" spans="1:6">
      <c r="A245" s="16">
        <v>41893</v>
      </c>
      <c r="B245" s="14"/>
      <c r="C245" s="50" t="s">
        <v>8523</v>
      </c>
      <c r="D245" s="18" t="s">
        <v>537</v>
      </c>
    </row>
    <row r="246" spans="1:6">
      <c r="A246" s="16">
        <v>41893</v>
      </c>
      <c r="B246" s="14"/>
      <c r="C246" s="50" t="s">
        <v>8523</v>
      </c>
      <c r="D246" s="18" t="s">
        <v>1632</v>
      </c>
    </row>
    <row r="247" spans="1:6">
      <c r="A247" s="16">
        <v>41893</v>
      </c>
      <c r="B247" s="14"/>
      <c r="C247" s="50" t="s">
        <v>8523</v>
      </c>
      <c r="D247" s="18" t="s">
        <v>1633</v>
      </c>
    </row>
    <row r="248" spans="1:6" ht="18">
      <c r="A248" s="16">
        <v>41894</v>
      </c>
      <c r="B248" s="14"/>
      <c r="C248" s="50" t="s">
        <v>1168</v>
      </c>
      <c r="D248" s="18" t="s">
        <v>1169</v>
      </c>
      <c r="E248" s="92" t="s">
        <v>1170</v>
      </c>
      <c r="F248" s="91" t="s">
        <v>1171</v>
      </c>
    </row>
    <row r="249" spans="1:6">
      <c r="A249" s="16">
        <v>41896</v>
      </c>
      <c r="B249" s="14" t="s">
        <v>2534</v>
      </c>
      <c r="C249" s="50" t="s">
        <v>8523</v>
      </c>
      <c r="D249" s="18" t="s">
        <v>1172</v>
      </c>
    </row>
    <row r="250" spans="1:6">
      <c r="A250" s="16">
        <v>41896</v>
      </c>
      <c r="B250" s="14" t="s">
        <v>2534</v>
      </c>
      <c r="C250" s="50" t="s">
        <v>8523</v>
      </c>
      <c r="D250" s="18" t="s">
        <v>1173</v>
      </c>
    </row>
    <row r="251" spans="1:6">
      <c r="A251" s="16">
        <v>41896</v>
      </c>
      <c r="B251" s="14" t="s">
        <v>2534</v>
      </c>
      <c r="C251" s="50" t="s">
        <v>8523</v>
      </c>
      <c r="D251" s="18" t="s">
        <v>538</v>
      </c>
    </row>
    <row r="252" spans="1:6">
      <c r="A252" s="16">
        <v>41897</v>
      </c>
      <c r="B252" s="14"/>
      <c r="C252" s="50" t="s">
        <v>4198</v>
      </c>
      <c r="D252" s="18" t="s">
        <v>539</v>
      </c>
    </row>
    <row r="253" spans="1:6">
      <c r="A253" s="16">
        <v>41897</v>
      </c>
      <c r="B253" s="14"/>
      <c r="C253" s="50" t="s">
        <v>4198</v>
      </c>
      <c r="D253" s="18" t="s">
        <v>540</v>
      </c>
    </row>
    <row r="254" spans="1:6">
      <c r="A254" s="16">
        <v>41897</v>
      </c>
      <c r="B254" s="14"/>
      <c r="C254" s="50" t="s">
        <v>4198</v>
      </c>
      <c r="D254" s="18" t="s">
        <v>523</v>
      </c>
    </row>
    <row r="255" spans="1:6">
      <c r="A255" s="16">
        <v>41898</v>
      </c>
      <c r="B255" s="14"/>
      <c r="C255" s="50" t="s">
        <v>8237</v>
      </c>
      <c r="D255" s="18" t="s">
        <v>1176</v>
      </c>
    </row>
    <row r="256" spans="1:6">
      <c r="A256" s="16">
        <v>41899</v>
      </c>
      <c r="B256" s="14"/>
      <c r="C256" s="50" t="s">
        <v>8237</v>
      </c>
      <c r="D256" s="18" t="s">
        <v>1177</v>
      </c>
    </row>
    <row r="257" spans="1:4">
      <c r="A257" s="16">
        <v>41899</v>
      </c>
      <c r="B257" s="17" t="s">
        <v>9924</v>
      </c>
      <c r="C257" s="50" t="s">
        <v>8523</v>
      </c>
      <c r="D257" s="18" t="s">
        <v>9921</v>
      </c>
    </row>
    <row r="258" spans="1:4">
      <c r="A258" s="16">
        <v>41899</v>
      </c>
      <c r="B258" s="17" t="s">
        <v>2534</v>
      </c>
      <c r="C258" s="50" t="s">
        <v>8523</v>
      </c>
      <c r="D258" s="18" t="s">
        <v>9922</v>
      </c>
    </row>
    <row r="259" spans="1:4">
      <c r="A259" s="16">
        <v>41899</v>
      </c>
      <c r="B259" s="17" t="s">
        <v>2534</v>
      </c>
      <c r="C259" s="50" t="s">
        <v>8523</v>
      </c>
      <c r="D259" s="18" t="s">
        <v>9925</v>
      </c>
    </row>
    <row r="260" spans="1:4">
      <c r="A260" s="16">
        <v>41899</v>
      </c>
      <c r="B260" s="17" t="s">
        <v>2534</v>
      </c>
      <c r="C260" s="50" t="s">
        <v>8523</v>
      </c>
      <c r="D260" s="18" t="s">
        <v>5617</v>
      </c>
    </row>
    <row r="261" spans="1:4">
      <c r="A261" s="16">
        <v>41899</v>
      </c>
      <c r="B261" s="17" t="s">
        <v>2534</v>
      </c>
      <c r="C261" s="50" t="s">
        <v>8523</v>
      </c>
      <c r="D261" s="18" t="s">
        <v>8430</v>
      </c>
    </row>
    <row r="262" spans="1:4">
      <c r="A262" s="16">
        <v>41899</v>
      </c>
      <c r="B262" s="17" t="s">
        <v>2534</v>
      </c>
      <c r="C262" s="50" t="s">
        <v>8523</v>
      </c>
      <c r="D262" s="18" t="s">
        <v>8431</v>
      </c>
    </row>
    <row r="263" spans="1:4">
      <c r="A263" s="16">
        <v>41899</v>
      </c>
      <c r="B263" s="17" t="s">
        <v>2534</v>
      </c>
      <c r="C263" s="50" t="s">
        <v>8523</v>
      </c>
      <c r="D263" s="18" t="s">
        <v>541</v>
      </c>
    </row>
    <row r="264" spans="1:4">
      <c r="A264" s="16">
        <v>41899</v>
      </c>
      <c r="B264" s="17" t="s">
        <v>2534</v>
      </c>
      <c r="C264" s="50" t="s">
        <v>8523</v>
      </c>
      <c r="D264" s="18" t="s">
        <v>542</v>
      </c>
    </row>
    <row r="265" spans="1:4">
      <c r="A265" s="16">
        <v>41899</v>
      </c>
      <c r="B265" s="17" t="s">
        <v>2534</v>
      </c>
      <c r="C265" s="50" t="s">
        <v>8523</v>
      </c>
      <c r="D265" s="18" t="s">
        <v>543</v>
      </c>
    </row>
    <row r="266" spans="1:4">
      <c r="A266" s="16">
        <v>41899</v>
      </c>
      <c r="B266" s="17" t="s">
        <v>2534</v>
      </c>
      <c r="C266" s="50" t="s">
        <v>8523</v>
      </c>
      <c r="D266" s="18" t="s">
        <v>544</v>
      </c>
    </row>
    <row r="267" spans="1:4">
      <c r="A267" s="16">
        <v>41899</v>
      </c>
      <c r="B267" s="17" t="s">
        <v>2534</v>
      </c>
      <c r="C267" s="50" t="s">
        <v>8523</v>
      </c>
      <c r="D267" s="18" t="s">
        <v>8432</v>
      </c>
    </row>
    <row r="268" spans="1:4" ht="25.5">
      <c r="A268" s="16">
        <v>41900</v>
      </c>
      <c r="B268" s="17" t="s">
        <v>6809</v>
      </c>
      <c r="C268" s="50" t="s">
        <v>2530</v>
      </c>
      <c r="D268" s="18" t="s">
        <v>545</v>
      </c>
    </row>
    <row r="269" spans="1:4">
      <c r="A269" s="16">
        <v>41900</v>
      </c>
      <c r="B269" s="17" t="s">
        <v>6809</v>
      </c>
      <c r="C269" s="50" t="s">
        <v>2530</v>
      </c>
      <c r="D269" s="18" t="s">
        <v>546</v>
      </c>
    </row>
    <row r="270" spans="1:4">
      <c r="A270" s="16">
        <v>41900</v>
      </c>
      <c r="B270" s="17" t="s">
        <v>6809</v>
      </c>
      <c r="C270" s="50" t="s">
        <v>2530</v>
      </c>
      <c r="D270" s="18" t="s">
        <v>8433</v>
      </c>
    </row>
    <row r="271" spans="1:4">
      <c r="A271" s="16">
        <v>41900</v>
      </c>
      <c r="B271" s="17" t="s">
        <v>6809</v>
      </c>
      <c r="C271" s="50" t="s">
        <v>2530</v>
      </c>
      <c r="D271" s="18" t="s">
        <v>8434</v>
      </c>
    </row>
    <row r="272" spans="1:4">
      <c r="A272" s="16">
        <v>41900</v>
      </c>
      <c r="B272" s="17" t="s">
        <v>6809</v>
      </c>
      <c r="C272" s="50" t="s">
        <v>2530</v>
      </c>
      <c r="D272" s="18" t="s">
        <v>8438</v>
      </c>
    </row>
    <row r="273" spans="1:4">
      <c r="A273" s="16">
        <v>41900</v>
      </c>
      <c r="B273" s="17" t="s">
        <v>6809</v>
      </c>
      <c r="C273" s="50" t="s">
        <v>2530</v>
      </c>
      <c r="D273" s="18" t="s">
        <v>547</v>
      </c>
    </row>
    <row r="274" spans="1:4">
      <c r="A274" s="16">
        <v>41900</v>
      </c>
      <c r="B274" s="17" t="s">
        <v>6809</v>
      </c>
      <c r="C274" s="50" t="s">
        <v>2530</v>
      </c>
      <c r="D274" s="18" t="s">
        <v>8439</v>
      </c>
    </row>
    <row r="275" spans="1:4">
      <c r="A275" s="16">
        <v>41900</v>
      </c>
      <c r="B275" s="17" t="s">
        <v>6809</v>
      </c>
      <c r="C275" s="50" t="s">
        <v>2530</v>
      </c>
      <c r="D275" s="18" t="s">
        <v>548</v>
      </c>
    </row>
    <row r="276" spans="1:4">
      <c r="A276" s="16">
        <v>41900</v>
      </c>
      <c r="B276" s="17" t="s">
        <v>6809</v>
      </c>
      <c r="C276" s="50" t="s">
        <v>2530</v>
      </c>
      <c r="D276" s="18" t="s">
        <v>549</v>
      </c>
    </row>
    <row r="277" spans="1:4">
      <c r="A277" s="16">
        <v>41901</v>
      </c>
      <c r="B277" s="14" t="s">
        <v>6809</v>
      </c>
      <c r="C277" s="50" t="s">
        <v>2544</v>
      </c>
      <c r="D277" s="18" t="s">
        <v>9749</v>
      </c>
    </row>
    <row r="278" spans="1:4">
      <c r="A278" s="16">
        <v>41903</v>
      </c>
      <c r="B278" s="14"/>
      <c r="C278" s="50" t="s">
        <v>8523</v>
      </c>
      <c r="D278" s="18" t="s">
        <v>9635</v>
      </c>
    </row>
    <row r="279" spans="1:4">
      <c r="A279" s="16">
        <v>41903</v>
      </c>
      <c r="B279" s="14"/>
      <c r="C279" s="50" t="s">
        <v>8523</v>
      </c>
      <c r="D279" s="18" t="s">
        <v>6666</v>
      </c>
    </row>
    <row r="280" spans="1:4">
      <c r="A280" s="16">
        <v>41903</v>
      </c>
      <c r="B280" s="14"/>
      <c r="C280" s="50" t="s">
        <v>8523</v>
      </c>
      <c r="D280" s="18" t="s">
        <v>9750</v>
      </c>
    </row>
    <row r="281" spans="1:4">
      <c r="A281" s="16">
        <v>41903</v>
      </c>
      <c r="B281" s="14"/>
      <c r="C281" s="50" t="s">
        <v>8523</v>
      </c>
      <c r="D281" s="18" t="s">
        <v>9751</v>
      </c>
    </row>
    <row r="282" spans="1:4">
      <c r="A282" s="16">
        <v>41903</v>
      </c>
      <c r="B282" s="14"/>
      <c r="C282" s="50" t="s">
        <v>8523</v>
      </c>
      <c r="D282" s="18" t="s">
        <v>9752</v>
      </c>
    </row>
    <row r="283" spans="1:4">
      <c r="A283" s="16">
        <v>41903</v>
      </c>
      <c r="B283" s="14"/>
      <c r="C283" s="50" t="s">
        <v>8523</v>
      </c>
      <c r="D283" s="18" t="s">
        <v>6660</v>
      </c>
    </row>
    <row r="284" spans="1:4">
      <c r="A284" s="16">
        <v>41903</v>
      </c>
      <c r="B284" s="14"/>
      <c r="C284" s="50" t="s">
        <v>8523</v>
      </c>
      <c r="D284" s="18" t="s">
        <v>6661</v>
      </c>
    </row>
    <row r="285" spans="1:4">
      <c r="A285" s="16">
        <v>41903</v>
      </c>
      <c r="B285" s="14"/>
      <c r="C285" s="50" t="s">
        <v>8523</v>
      </c>
      <c r="D285" s="18" t="s">
        <v>6665</v>
      </c>
    </row>
    <row r="286" spans="1:4">
      <c r="A286" s="16">
        <v>41903</v>
      </c>
      <c r="B286" s="14"/>
      <c r="C286" s="50" t="s">
        <v>8523</v>
      </c>
      <c r="D286" s="18" t="s">
        <v>6664</v>
      </c>
    </row>
    <row r="287" spans="1:4">
      <c r="A287" s="16">
        <v>41903</v>
      </c>
      <c r="B287" s="14"/>
      <c r="C287" s="50" t="s">
        <v>8523</v>
      </c>
      <c r="D287" s="18" t="s">
        <v>6662</v>
      </c>
    </row>
    <row r="288" spans="1:4">
      <c r="A288" s="16">
        <v>41903</v>
      </c>
      <c r="B288" s="14"/>
      <c r="C288" s="50" t="s">
        <v>8523</v>
      </c>
      <c r="D288" s="18" t="s">
        <v>6663</v>
      </c>
    </row>
    <row r="289" spans="1:4">
      <c r="A289" s="16">
        <v>41903</v>
      </c>
      <c r="B289" s="14"/>
      <c r="C289" s="50" t="s">
        <v>8523</v>
      </c>
      <c r="D289" s="18" t="s">
        <v>9636</v>
      </c>
    </row>
    <row r="290" spans="1:4">
      <c r="A290" s="16">
        <v>41903</v>
      </c>
      <c r="B290" s="14"/>
      <c r="C290" s="50" t="s">
        <v>8523</v>
      </c>
      <c r="D290" s="18" t="s">
        <v>9638</v>
      </c>
    </row>
    <row r="291" spans="1:4">
      <c r="A291" s="16">
        <v>41904</v>
      </c>
      <c r="B291" s="14"/>
      <c r="C291" s="50" t="s">
        <v>4198</v>
      </c>
      <c r="D291" s="18" t="s">
        <v>523</v>
      </c>
    </row>
    <row r="292" spans="1:4">
      <c r="A292" s="16">
        <v>41905</v>
      </c>
      <c r="B292" s="14"/>
      <c r="C292" s="50" t="s">
        <v>8237</v>
      </c>
      <c r="D292" s="18" t="s">
        <v>251</v>
      </c>
    </row>
    <row r="293" spans="1:4" ht="25.5">
      <c r="A293" s="16">
        <v>41906</v>
      </c>
      <c r="B293" s="14"/>
      <c r="C293" s="50" t="s">
        <v>8523</v>
      </c>
      <c r="D293" s="18" t="s">
        <v>3811</v>
      </c>
    </row>
    <row r="294" spans="1:4">
      <c r="A294" s="16">
        <v>41906</v>
      </c>
      <c r="B294" s="14"/>
      <c r="C294" s="50" t="s">
        <v>2544</v>
      </c>
      <c r="D294" s="18" t="s">
        <v>3812</v>
      </c>
    </row>
    <row r="295" spans="1:4" ht="25.5">
      <c r="A295" s="16">
        <v>41910</v>
      </c>
      <c r="B295" s="14"/>
      <c r="C295" s="50" t="s">
        <v>8523</v>
      </c>
      <c r="D295" s="18" t="s">
        <v>3813</v>
      </c>
    </row>
    <row r="296" spans="1:4">
      <c r="A296" s="16">
        <v>41910</v>
      </c>
      <c r="B296" s="14"/>
      <c r="C296" s="50" t="s">
        <v>8523</v>
      </c>
      <c r="D296" s="18" t="s">
        <v>3814</v>
      </c>
    </row>
    <row r="297" spans="1:4">
      <c r="A297" s="16">
        <v>41910</v>
      </c>
      <c r="B297" s="14"/>
      <c r="C297" s="50" t="s">
        <v>8523</v>
      </c>
      <c r="D297" s="18" t="s">
        <v>3815</v>
      </c>
    </row>
    <row r="298" spans="1:4" ht="25.5">
      <c r="A298" s="16">
        <v>41910</v>
      </c>
      <c r="B298" s="14"/>
      <c r="C298" s="50" t="s">
        <v>8523</v>
      </c>
      <c r="D298" s="18" t="s">
        <v>3816</v>
      </c>
    </row>
    <row r="299" spans="1:4">
      <c r="A299" s="16">
        <v>41910</v>
      </c>
      <c r="B299" s="14"/>
      <c r="C299" s="50" t="s">
        <v>8523</v>
      </c>
      <c r="D299" s="18" t="s">
        <v>3817</v>
      </c>
    </row>
    <row r="300" spans="1:4">
      <c r="A300" s="16"/>
      <c r="B300" s="14"/>
      <c r="C300" s="50"/>
      <c r="D300" s="18"/>
    </row>
    <row r="301" spans="1:4" ht="25.5">
      <c r="A301" s="16">
        <v>41910</v>
      </c>
      <c r="B301" s="14"/>
      <c r="C301" s="50" t="s">
        <v>8523</v>
      </c>
      <c r="D301" s="18" t="s">
        <v>3818</v>
      </c>
    </row>
    <row r="302" spans="1:4" ht="25.5">
      <c r="A302" s="16">
        <v>41910</v>
      </c>
      <c r="B302" s="14"/>
      <c r="C302" s="50" t="s">
        <v>8523</v>
      </c>
      <c r="D302" s="18" t="s">
        <v>3819</v>
      </c>
    </row>
    <row r="303" spans="1:4" ht="38.25">
      <c r="A303" s="16">
        <v>41910</v>
      </c>
      <c r="B303" s="14"/>
      <c r="C303" s="50" t="s">
        <v>8523</v>
      </c>
      <c r="D303" s="18" t="s">
        <v>3820</v>
      </c>
    </row>
    <row r="304" spans="1:4">
      <c r="A304" s="16">
        <v>41911</v>
      </c>
      <c r="B304" s="14"/>
      <c r="C304" s="50" t="s">
        <v>4198</v>
      </c>
      <c r="D304" s="18" t="s">
        <v>523</v>
      </c>
    </row>
    <row r="305" spans="1:4">
      <c r="A305" s="16">
        <v>41912</v>
      </c>
      <c r="B305" s="14"/>
      <c r="C305" s="50" t="s">
        <v>8237</v>
      </c>
      <c r="D305" s="18" t="s">
        <v>9753</v>
      </c>
    </row>
    <row r="306" spans="1:4" ht="38.25">
      <c r="A306" s="16">
        <v>41913</v>
      </c>
      <c r="B306" s="14"/>
      <c r="C306" s="50" t="s">
        <v>8523</v>
      </c>
      <c r="D306" s="18" t="s">
        <v>1477</v>
      </c>
    </row>
    <row r="307" spans="1:4" ht="38.25">
      <c r="A307" s="16">
        <v>41913</v>
      </c>
      <c r="B307" s="14"/>
      <c r="C307" s="50" t="s">
        <v>8523</v>
      </c>
      <c r="D307" s="18" t="s">
        <v>1959</v>
      </c>
    </row>
    <row r="308" spans="1:4">
      <c r="A308" s="16">
        <v>41913</v>
      </c>
      <c r="B308" s="14"/>
      <c r="C308" s="50" t="s">
        <v>8523</v>
      </c>
      <c r="D308" s="18" t="s">
        <v>1478</v>
      </c>
    </row>
    <row r="309" spans="1:4" ht="38.25">
      <c r="A309" s="16">
        <v>41913</v>
      </c>
      <c r="B309" s="14"/>
      <c r="C309" s="50" t="s">
        <v>8523</v>
      </c>
      <c r="D309" s="18" t="s">
        <v>1956</v>
      </c>
    </row>
    <row r="310" spans="1:4">
      <c r="A310" s="16">
        <v>41913</v>
      </c>
      <c r="B310" s="14"/>
      <c r="C310" s="50" t="s">
        <v>8523</v>
      </c>
      <c r="D310" s="18" t="s">
        <v>1957</v>
      </c>
    </row>
    <row r="311" spans="1:4">
      <c r="A311" s="16">
        <v>41913</v>
      </c>
      <c r="B311" s="14"/>
      <c r="C311" s="50" t="s">
        <v>8523</v>
      </c>
      <c r="D311" s="18" t="s">
        <v>1958</v>
      </c>
    </row>
    <row r="312" spans="1:4">
      <c r="A312" s="16">
        <v>41918</v>
      </c>
      <c r="B312" s="14"/>
      <c r="C312" s="50" t="s">
        <v>4198</v>
      </c>
      <c r="D312" s="18" t="s">
        <v>523</v>
      </c>
    </row>
    <row r="313" spans="1:4" ht="25.5">
      <c r="A313" s="16">
        <v>41918</v>
      </c>
      <c r="B313" s="14"/>
      <c r="C313" s="50" t="s">
        <v>8523</v>
      </c>
      <c r="D313" s="18" t="s">
        <v>9246</v>
      </c>
    </row>
    <row r="314" spans="1:4">
      <c r="A314" s="16">
        <v>41918</v>
      </c>
      <c r="B314" s="14"/>
      <c r="C314" s="50" t="s">
        <v>8523</v>
      </c>
      <c r="D314" s="18" t="s">
        <v>550</v>
      </c>
    </row>
    <row r="315" spans="1:4">
      <c r="A315" s="16">
        <v>41918</v>
      </c>
      <c r="B315" s="14"/>
      <c r="C315" s="50" t="s">
        <v>8523</v>
      </c>
      <c r="D315" s="18" t="s">
        <v>9245</v>
      </c>
    </row>
    <row r="316" spans="1:4" ht="25.5" customHeight="1">
      <c r="A316" s="16">
        <v>41918</v>
      </c>
      <c r="B316" s="14"/>
      <c r="C316" s="63" t="s">
        <v>9247</v>
      </c>
      <c r="D316" s="18" t="s">
        <v>9248</v>
      </c>
    </row>
    <row r="317" spans="1:4" ht="25.5">
      <c r="A317" s="16">
        <v>41920</v>
      </c>
      <c r="B317" s="14"/>
      <c r="C317" s="50" t="s">
        <v>8523</v>
      </c>
      <c r="D317" s="18" t="s">
        <v>551</v>
      </c>
    </row>
    <row r="318" spans="1:4" ht="25.5">
      <c r="A318" s="16">
        <v>41920</v>
      </c>
      <c r="B318" s="14"/>
      <c r="C318" s="50" t="s">
        <v>8523</v>
      </c>
      <c r="D318" s="18" t="s">
        <v>552</v>
      </c>
    </row>
    <row r="319" spans="1:4" ht="38.25">
      <c r="A319" s="16">
        <v>41920</v>
      </c>
      <c r="B319" s="14"/>
      <c r="C319" s="50" t="s">
        <v>8523</v>
      </c>
      <c r="D319" s="18" t="s">
        <v>1023</v>
      </c>
    </row>
    <row r="320" spans="1:4" ht="25.5">
      <c r="A320" s="16">
        <v>41920</v>
      </c>
      <c r="B320" s="14"/>
      <c r="C320" s="50" t="s">
        <v>8523</v>
      </c>
      <c r="D320" s="18" t="s">
        <v>1024</v>
      </c>
    </row>
    <row r="321" spans="1:4">
      <c r="A321" s="16">
        <v>41920</v>
      </c>
      <c r="B321" s="14"/>
      <c r="C321" s="50" t="s">
        <v>8523</v>
      </c>
      <c r="D321" s="18" t="s">
        <v>9253</v>
      </c>
    </row>
    <row r="322" spans="1:4">
      <c r="A322" s="16">
        <v>41920</v>
      </c>
      <c r="B322" s="14"/>
      <c r="C322" s="50" t="s">
        <v>8523</v>
      </c>
      <c r="D322" s="18" t="s">
        <v>9254</v>
      </c>
    </row>
    <row r="323" spans="1:4">
      <c r="A323" s="16">
        <v>41920</v>
      </c>
      <c r="B323" s="14"/>
      <c r="C323" s="50" t="s">
        <v>8523</v>
      </c>
      <c r="D323" s="18" t="s">
        <v>1025</v>
      </c>
    </row>
    <row r="324" spans="1:4" ht="25.5">
      <c r="A324" s="16">
        <v>41920</v>
      </c>
      <c r="B324" s="14"/>
      <c r="C324" s="50" t="s">
        <v>8523</v>
      </c>
      <c r="D324" s="18" t="s">
        <v>9256</v>
      </c>
    </row>
    <row r="325" spans="1:4">
      <c r="A325" s="16">
        <v>41920</v>
      </c>
      <c r="B325" s="14"/>
      <c r="C325" s="50" t="s">
        <v>8523</v>
      </c>
      <c r="D325" s="18" t="s">
        <v>318</v>
      </c>
    </row>
    <row r="326" spans="1:4" ht="25.5">
      <c r="A326" s="16">
        <v>41920</v>
      </c>
      <c r="B326" s="14"/>
      <c r="C326" s="50" t="s">
        <v>8523</v>
      </c>
      <c r="D326" s="18" t="s">
        <v>9257</v>
      </c>
    </row>
    <row r="327" spans="1:4">
      <c r="A327" s="16">
        <v>41920</v>
      </c>
      <c r="B327" s="14"/>
      <c r="C327" s="50" t="s">
        <v>8523</v>
      </c>
      <c r="D327" s="18" t="s">
        <v>319</v>
      </c>
    </row>
    <row r="328" spans="1:4" ht="25.5">
      <c r="A328" s="16">
        <v>41920</v>
      </c>
      <c r="B328" s="14"/>
      <c r="C328" s="50" t="s">
        <v>8523</v>
      </c>
      <c r="D328" s="18" t="s">
        <v>7907</v>
      </c>
    </row>
    <row r="329" spans="1:4">
      <c r="A329" s="16">
        <v>41920</v>
      </c>
      <c r="B329" s="14"/>
      <c r="C329" s="50" t="s">
        <v>8523</v>
      </c>
      <c r="D329" s="18" t="s">
        <v>320</v>
      </c>
    </row>
    <row r="330" spans="1:4" ht="25.5">
      <c r="A330" s="16">
        <v>41920</v>
      </c>
      <c r="B330" s="14"/>
      <c r="C330" s="50" t="s">
        <v>8523</v>
      </c>
      <c r="D330" s="18" t="s">
        <v>6672</v>
      </c>
    </row>
    <row r="331" spans="1:4">
      <c r="A331" s="16">
        <v>41920</v>
      </c>
      <c r="B331" s="14"/>
      <c r="C331" s="50" t="s">
        <v>8523</v>
      </c>
      <c r="D331" s="18" t="s">
        <v>321</v>
      </c>
    </row>
    <row r="332" spans="1:4" ht="25.5">
      <c r="A332" s="16">
        <v>41920</v>
      </c>
      <c r="B332" s="14"/>
      <c r="C332" s="50" t="s">
        <v>8523</v>
      </c>
      <c r="D332" s="18" t="s">
        <v>6673</v>
      </c>
    </row>
    <row r="333" spans="1:4">
      <c r="A333" s="16">
        <v>41921</v>
      </c>
      <c r="B333" s="14"/>
      <c r="C333" s="50" t="s">
        <v>6674</v>
      </c>
      <c r="D333" s="18" t="s">
        <v>6675</v>
      </c>
    </row>
    <row r="334" spans="1:4">
      <c r="A334" s="16">
        <v>41921</v>
      </c>
      <c r="B334" s="14"/>
      <c r="C334" s="50" t="s">
        <v>6674</v>
      </c>
      <c r="D334" s="18" t="s">
        <v>6676</v>
      </c>
    </row>
    <row r="335" spans="1:4">
      <c r="A335" s="16">
        <v>41921</v>
      </c>
      <c r="B335" s="14"/>
      <c r="C335" s="50" t="s">
        <v>6674</v>
      </c>
      <c r="D335" s="18" t="s">
        <v>322</v>
      </c>
    </row>
    <row r="336" spans="1:4">
      <c r="A336" s="16">
        <v>41922</v>
      </c>
      <c r="B336" s="14"/>
      <c r="C336" s="50" t="s">
        <v>5285</v>
      </c>
      <c r="D336" s="18" t="s">
        <v>10115</v>
      </c>
    </row>
    <row r="337" spans="1:256">
      <c r="A337" s="16">
        <v>41926</v>
      </c>
      <c r="B337" s="16"/>
      <c r="C337" s="95" t="s">
        <v>4198</v>
      </c>
      <c r="D337" s="18" t="s">
        <v>523</v>
      </c>
    </row>
    <row r="338" spans="1:256" ht="27">
      <c r="A338" s="16">
        <v>41927</v>
      </c>
      <c r="B338" s="16"/>
      <c r="C338" s="63" t="s">
        <v>9631</v>
      </c>
      <c r="D338" s="18" t="s">
        <v>9248</v>
      </c>
    </row>
    <row r="339" spans="1:256">
      <c r="A339" s="16">
        <v>41927</v>
      </c>
      <c r="B339" s="14"/>
      <c r="C339" s="50" t="s">
        <v>9632</v>
      </c>
      <c r="D339" s="18" t="s">
        <v>323</v>
      </c>
    </row>
    <row r="340" spans="1:256" ht="192">
      <c r="A340" s="96">
        <v>41927</v>
      </c>
      <c r="B340" s="19"/>
      <c r="C340" s="97" t="s">
        <v>9633</v>
      </c>
      <c r="D340" s="98" t="s">
        <v>9189</v>
      </c>
    </row>
    <row r="341" spans="1:256">
      <c r="A341" s="16">
        <v>41928</v>
      </c>
      <c r="B341" s="14"/>
      <c r="C341" s="50" t="s">
        <v>8523</v>
      </c>
      <c r="D341" s="18" t="s">
        <v>9634</v>
      </c>
    </row>
    <row r="342" spans="1:256">
      <c r="A342" s="16">
        <v>41928</v>
      </c>
      <c r="B342" s="14"/>
      <c r="C342" s="50" t="s">
        <v>8523</v>
      </c>
      <c r="D342" s="98" t="s">
        <v>324</v>
      </c>
    </row>
    <row r="343" spans="1:256">
      <c r="A343" s="16">
        <v>41928</v>
      </c>
      <c r="B343" s="14"/>
      <c r="C343" s="50" t="s">
        <v>8523</v>
      </c>
      <c r="D343" s="98" t="s">
        <v>325</v>
      </c>
    </row>
    <row r="344" spans="1:256">
      <c r="A344" s="16">
        <v>41928</v>
      </c>
      <c r="B344" s="14"/>
      <c r="C344" s="50" t="s">
        <v>8523</v>
      </c>
      <c r="D344" s="99" t="s">
        <v>9187</v>
      </c>
      <c r="E344" s="19"/>
      <c r="F344" s="100"/>
      <c r="G344" s="96"/>
      <c r="H344" s="19"/>
      <c r="I344" s="100"/>
      <c r="J344" s="96"/>
      <c r="K344" s="19"/>
      <c r="L344" s="100"/>
      <c r="M344" s="96"/>
      <c r="N344" s="19"/>
      <c r="O344" s="100"/>
      <c r="P344" s="96"/>
      <c r="Q344" s="19"/>
      <c r="R344" s="100"/>
      <c r="S344" s="96"/>
      <c r="T344" s="19"/>
      <c r="U344" s="100"/>
      <c r="V344" s="96"/>
      <c r="W344" s="19"/>
      <c r="X344" s="100"/>
      <c r="Y344" s="96"/>
      <c r="Z344" s="19"/>
      <c r="AA344" s="100"/>
      <c r="AB344" s="96"/>
      <c r="AC344" s="19"/>
      <c r="AD344" s="100"/>
      <c r="AE344" s="96"/>
      <c r="AF344" s="19"/>
      <c r="AG344" s="100"/>
      <c r="AH344" s="96"/>
      <c r="AI344" s="19"/>
      <c r="AJ344" s="100"/>
      <c r="AK344" s="96"/>
      <c r="AL344" s="19"/>
      <c r="AM344" s="100"/>
      <c r="AN344" s="96"/>
      <c r="AO344" s="19"/>
      <c r="AP344" s="100"/>
      <c r="AQ344" s="96"/>
      <c r="AR344" s="19"/>
      <c r="AS344" s="100"/>
      <c r="AT344" s="96"/>
      <c r="AU344" s="19"/>
      <c r="AV344" s="100"/>
      <c r="AW344" s="96"/>
      <c r="AX344" s="19"/>
      <c r="AY344" s="100"/>
      <c r="AZ344" s="96"/>
      <c r="BA344" s="19"/>
      <c r="BB344" s="100"/>
      <c r="BC344" s="96"/>
      <c r="BD344" s="19"/>
      <c r="BE344" s="100"/>
      <c r="BF344" s="96"/>
      <c r="BG344" s="19"/>
      <c r="BH344" s="100"/>
      <c r="BI344" s="96"/>
      <c r="BJ344" s="19"/>
      <c r="BK344" s="100"/>
      <c r="BL344" s="96"/>
      <c r="BM344" s="19"/>
      <c r="BN344" s="100"/>
      <c r="BO344" s="96"/>
      <c r="BP344" s="19"/>
      <c r="BQ344" s="100"/>
      <c r="BR344" s="96"/>
      <c r="BS344" s="19"/>
      <c r="BT344" s="100"/>
      <c r="BU344" s="96"/>
      <c r="BV344" s="19"/>
      <c r="BW344" s="100"/>
      <c r="BX344" s="96"/>
      <c r="BY344" s="19"/>
      <c r="BZ344" s="100"/>
      <c r="CA344" s="96"/>
      <c r="CB344" s="19"/>
      <c r="CC344" s="100"/>
      <c r="CD344" s="96"/>
      <c r="CE344" s="19"/>
      <c r="CF344" s="100"/>
      <c r="CG344" s="96"/>
      <c r="CH344" s="19"/>
      <c r="CI344" s="100"/>
      <c r="CJ344" s="96"/>
      <c r="CK344" s="19"/>
      <c r="CL344" s="100"/>
      <c r="CM344" s="96"/>
      <c r="CN344" s="19"/>
      <c r="CO344" s="100"/>
      <c r="CP344" s="96"/>
      <c r="CQ344" s="19"/>
      <c r="CR344" s="100"/>
      <c r="CS344" s="96"/>
      <c r="CT344" s="19"/>
      <c r="CU344" s="100"/>
      <c r="CV344" s="96"/>
      <c r="CW344" s="19"/>
      <c r="CX344" s="100"/>
      <c r="CY344" s="96"/>
      <c r="CZ344" s="19"/>
      <c r="DA344" s="100"/>
      <c r="DB344" s="96"/>
      <c r="DC344" s="19"/>
      <c r="DD344" s="100"/>
      <c r="DE344" s="96"/>
      <c r="DF344" s="19"/>
      <c r="DG344" s="100"/>
      <c r="DH344" s="96"/>
      <c r="DI344" s="19"/>
      <c r="DJ344" s="100"/>
      <c r="DK344" s="96"/>
      <c r="DL344" s="19"/>
      <c r="DM344" s="100"/>
      <c r="DN344" s="96"/>
      <c r="DO344" s="19"/>
      <c r="DP344" s="100"/>
      <c r="DQ344" s="96"/>
      <c r="DR344" s="19"/>
      <c r="DS344" s="100"/>
      <c r="DT344" s="96"/>
      <c r="DU344" s="19"/>
      <c r="DV344" s="100"/>
      <c r="DW344" s="96"/>
      <c r="DX344" s="19"/>
      <c r="DY344" s="100"/>
      <c r="DZ344" s="96"/>
      <c r="EA344" s="19"/>
      <c r="EB344" s="100"/>
      <c r="EC344" s="96"/>
      <c r="ED344" s="19"/>
      <c r="EE344" s="100"/>
      <c r="EF344" s="96"/>
      <c r="EG344" s="19"/>
      <c r="EH344" s="100"/>
      <c r="EI344" s="96"/>
      <c r="EJ344" s="19"/>
      <c r="EK344" s="100"/>
      <c r="EL344" s="96"/>
      <c r="EM344" s="19"/>
      <c r="EN344" s="100"/>
      <c r="EO344" s="96"/>
      <c r="EP344" s="19"/>
      <c r="EQ344" s="100"/>
      <c r="ER344" s="96"/>
      <c r="ES344" s="19"/>
      <c r="ET344" s="100"/>
      <c r="EU344" s="96"/>
      <c r="EV344" s="19"/>
      <c r="EW344" s="100"/>
      <c r="EX344" s="96"/>
      <c r="EY344" s="19"/>
      <c r="EZ344" s="100"/>
      <c r="FA344" s="96"/>
      <c r="FB344" s="19"/>
      <c r="FC344" s="100"/>
      <c r="FD344" s="96"/>
      <c r="FE344" s="19"/>
      <c r="FF344" s="100"/>
      <c r="FG344" s="96"/>
      <c r="FH344" s="19"/>
      <c r="FI344" s="100"/>
      <c r="FJ344" s="96"/>
      <c r="FK344" s="19"/>
      <c r="FL344" s="100"/>
      <c r="FM344" s="96"/>
      <c r="FN344" s="19"/>
      <c r="FO344" s="100"/>
      <c r="FP344" s="96"/>
      <c r="FQ344" s="19"/>
      <c r="FR344" s="100"/>
      <c r="FS344" s="96"/>
      <c r="FT344" s="19"/>
      <c r="FU344" s="100"/>
      <c r="FV344" s="96"/>
      <c r="FW344" s="19"/>
      <c r="FX344" s="100"/>
      <c r="FY344" s="96"/>
      <c r="FZ344" s="19"/>
      <c r="GA344" s="100"/>
      <c r="GB344" s="96"/>
      <c r="GC344" s="19"/>
      <c r="GD344" s="100"/>
      <c r="GE344" s="96"/>
      <c r="GF344" s="19"/>
      <c r="GG344" s="100"/>
      <c r="GH344" s="96"/>
      <c r="GI344" s="19"/>
      <c r="GJ344" s="100"/>
      <c r="GK344" s="96"/>
      <c r="GL344" s="19"/>
      <c r="GM344" s="100"/>
      <c r="GN344" s="96"/>
      <c r="GO344" s="19"/>
      <c r="GP344" s="100"/>
      <c r="GQ344" s="96"/>
      <c r="GR344" s="19"/>
      <c r="GS344" s="100"/>
      <c r="GT344" s="96"/>
      <c r="GU344" s="19"/>
      <c r="GV344" s="100"/>
      <c r="GW344" s="96"/>
      <c r="GX344" s="19"/>
      <c r="GY344" s="100"/>
      <c r="GZ344" s="96"/>
      <c r="HA344" s="19"/>
      <c r="HB344" s="100"/>
      <c r="HC344" s="96"/>
      <c r="HD344" s="19"/>
      <c r="HE344" s="100"/>
      <c r="HF344" s="96"/>
      <c r="HG344" s="19"/>
      <c r="HH344" s="100"/>
      <c r="HI344" s="96"/>
      <c r="HJ344" s="19"/>
      <c r="HK344" s="100"/>
      <c r="HL344" s="96"/>
      <c r="HM344" s="19"/>
      <c r="HN344" s="100"/>
      <c r="HO344" s="96"/>
      <c r="HP344" s="19"/>
      <c r="HQ344" s="100"/>
      <c r="HR344" s="96"/>
      <c r="HS344" s="19"/>
      <c r="HT344" s="100"/>
      <c r="HU344" s="96"/>
      <c r="HV344" s="19"/>
      <c r="HW344" s="100"/>
      <c r="HX344" s="96"/>
      <c r="HY344" s="19"/>
      <c r="HZ344" s="100"/>
      <c r="IA344" s="96"/>
      <c r="IB344" s="19"/>
      <c r="IC344" s="100"/>
      <c r="ID344" s="96"/>
      <c r="IE344" s="19"/>
      <c r="IF344" s="100"/>
      <c r="IG344" s="96"/>
      <c r="IH344" s="19"/>
      <c r="II344" s="100"/>
      <c r="IJ344" s="96"/>
      <c r="IK344" s="19"/>
      <c r="IL344" s="100"/>
      <c r="IM344" s="96"/>
      <c r="IN344" s="19"/>
      <c r="IO344" s="100"/>
      <c r="IP344" s="96"/>
      <c r="IQ344" s="19"/>
      <c r="IR344" s="100"/>
      <c r="IS344" s="96"/>
      <c r="IT344" s="19"/>
      <c r="IU344" s="100"/>
      <c r="IV344" s="96"/>
    </row>
    <row r="345" spans="1:256">
      <c r="A345" s="16">
        <v>41928</v>
      </c>
      <c r="B345" s="14"/>
      <c r="C345" s="50" t="s">
        <v>8523</v>
      </c>
      <c r="D345" s="98" t="s">
        <v>9188</v>
      </c>
    </row>
    <row r="346" spans="1:256">
      <c r="A346" s="96">
        <v>41928</v>
      </c>
      <c r="B346" s="19"/>
      <c r="C346" s="97" t="s">
        <v>9190</v>
      </c>
      <c r="D346" s="98" t="s">
        <v>9191</v>
      </c>
    </row>
    <row r="347" spans="1:256">
      <c r="A347" s="96">
        <v>41929</v>
      </c>
      <c r="B347" s="14"/>
      <c r="C347" s="50" t="s">
        <v>9192</v>
      </c>
      <c r="D347" s="101" t="s">
        <v>9193</v>
      </c>
    </row>
    <row r="348" spans="1:256" ht="25.5">
      <c r="A348" s="16">
        <v>41929</v>
      </c>
      <c r="B348" s="14"/>
      <c r="C348" s="50" t="s">
        <v>8523</v>
      </c>
      <c r="D348" s="18" t="s">
        <v>9194</v>
      </c>
      <c r="E348" s="14"/>
      <c r="F348" s="50"/>
      <c r="G348" s="16"/>
      <c r="H348" s="14"/>
      <c r="I348" s="50"/>
      <c r="J348" s="16"/>
      <c r="K348" s="14"/>
      <c r="L348" s="50"/>
      <c r="M348" s="16"/>
      <c r="N348" s="14"/>
      <c r="O348" s="50"/>
      <c r="P348" s="16"/>
      <c r="Q348" s="14"/>
      <c r="R348" s="50"/>
      <c r="S348" s="16"/>
      <c r="T348" s="14"/>
      <c r="U348" s="50"/>
      <c r="V348" s="16"/>
      <c r="W348" s="14"/>
      <c r="X348" s="50"/>
      <c r="Y348" s="16"/>
      <c r="Z348" s="14"/>
      <c r="AA348" s="50"/>
      <c r="AB348" s="16"/>
      <c r="AC348" s="14"/>
      <c r="AD348" s="50"/>
      <c r="AE348" s="16"/>
      <c r="AF348" s="14"/>
      <c r="AG348" s="50"/>
      <c r="AH348" s="16"/>
      <c r="AI348" s="14"/>
      <c r="AJ348" s="50"/>
      <c r="AK348" s="16"/>
      <c r="AL348" s="14"/>
      <c r="AM348" s="50"/>
      <c r="AN348" s="16"/>
      <c r="AO348" s="14"/>
      <c r="AP348" s="50"/>
      <c r="AQ348" s="16"/>
      <c r="AR348" s="14"/>
      <c r="AS348" s="50"/>
      <c r="AT348" s="16"/>
      <c r="AU348" s="14"/>
      <c r="AV348" s="50"/>
      <c r="AW348" s="16"/>
      <c r="AX348" s="14"/>
      <c r="AY348" s="50"/>
      <c r="AZ348" s="16"/>
      <c r="BA348" s="14"/>
      <c r="BB348" s="50"/>
      <c r="BC348" s="16"/>
      <c r="BD348" s="14"/>
      <c r="BE348" s="50"/>
      <c r="BF348" s="16"/>
      <c r="BG348" s="14"/>
      <c r="BH348" s="50"/>
      <c r="BI348" s="16"/>
      <c r="BJ348" s="14"/>
      <c r="BK348" s="50"/>
      <c r="BL348" s="16"/>
      <c r="BM348" s="14"/>
      <c r="BN348" s="50"/>
      <c r="BO348" s="16"/>
      <c r="BP348" s="14"/>
      <c r="BQ348" s="50"/>
      <c r="BR348" s="16"/>
      <c r="BS348" s="14"/>
      <c r="BT348" s="50"/>
      <c r="BU348" s="16"/>
      <c r="BV348" s="14"/>
      <c r="BW348" s="50"/>
      <c r="BX348" s="16"/>
      <c r="BY348" s="14"/>
      <c r="BZ348" s="50"/>
      <c r="CA348" s="16"/>
      <c r="CB348" s="14"/>
      <c r="CC348" s="50"/>
      <c r="CD348" s="16"/>
      <c r="CE348" s="14"/>
      <c r="CF348" s="50"/>
      <c r="CG348" s="16"/>
      <c r="CH348" s="14"/>
      <c r="CI348" s="50"/>
      <c r="CJ348" s="16"/>
      <c r="CK348" s="14"/>
      <c r="CL348" s="50"/>
      <c r="CM348" s="16"/>
      <c r="CN348" s="14"/>
      <c r="CO348" s="50"/>
      <c r="CP348" s="16"/>
      <c r="CQ348" s="14"/>
      <c r="CR348" s="50"/>
      <c r="CS348" s="16"/>
      <c r="CT348" s="14"/>
      <c r="CU348" s="50"/>
      <c r="CV348" s="16"/>
      <c r="CW348" s="14"/>
      <c r="CX348" s="50"/>
      <c r="CY348" s="16"/>
      <c r="CZ348" s="14"/>
      <c r="DA348" s="50"/>
      <c r="DB348" s="16"/>
      <c r="DC348" s="14"/>
      <c r="DD348" s="50"/>
      <c r="DE348" s="16"/>
      <c r="DF348" s="14"/>
      <c r="DG348" s="50"/>
      <c r="DH348" s="16"/>
      <c r="DI348" s="14"/>
      <c r="DJ348" s="50"/>
      <c r="DK348" s="16"/>
      <c r="DL348" s="14"/>
      <c r="DM348" s="50"/>
      <c r="DN348" s="16"/>
      <c r="DO348" s="14"/>
      <c r="DP348" s="50"/>
      <c r="DQ348" s="16"/>
      <c r="DR348" s="14"/>
      <c r="DS348" s="50"/>
      <c r="DT348" s="16"/>
      <c r="DU348" s="14"/>
      <c r="DV348" s="50"/>
      <c r="DW348" s="16"/>
      <c r="DX348" s="14"/>
      <c r="DY348" s="50"/>
      <c r="DZ348" s="16"/>
      <c r="EA348" s="14"/>
      <c r="EB348" s="50"/>
      <c r="EC348" s="16"/>
      <c r="ED348" s="14"/>
      <c r="EE348" s="50"/>
      <c r="EF348" s="16"/>
      <c r="EG348" s="14"/>
      <c r="EH348" s="50"/>
      <c r="EI348" s="16"/>
      <c r="EJ348" s="14"/>
      <c r="EK348" s="50"/>
      <c r="EL348" s="16"/>
      <c r="EM348" s="14"/>
      <c r="EN348" s="50"/>
      <c r="EO348" s="16"/>
      <c r="EP348" s="14"/>
      <c r="EQ348" s="50"/>
      <c r="ER348" s="16"/>
      <c r="ES348" s="14"/>
      <c r="ET348" s="50"/>
      <c r="EU348" s="16"/>
      <c r="EV348" s="14"/>
      <c r="EW348" s="50"/>
      <c r="EX348" s="16"/>
      <c r="EY348" s="14"/>
      <c r="EZ348" s="50"/>
      <c r="FA348" s="16"/>
      <c r="FB348" s="14"/>
      <c r="FC348" s="50"/>
      <c r="FD348" s="16"/>
      <c r="FE348" s="14"/>
      <c r="FF348" s="50"/>
      <c r="FG348" s="16"/>
      <c r="FH348" s="14"/>
      <c r="FI348" s="50"/>
      <c r="FJ348" s="16"/>
      <c r="FK348" s="14"/>
      <c r="FL348" s="50"/>
      <c r="FM348" s="16"/>
      <c r="FN348" s="14"/>
      <c r="FO348" s="50"/>
      <c r="FP348" s="16"/>
      <c r="FQ348" s="14"/>
      <c r="FR348" s="50"/>
      <c r="FS348" s="16"/>
      <c r="FT348" s="14"/>
      <c r="FU348" s="50"/>
      <c r="FV348" s="16"/>
      <c r="FW348" s="14"/>
      <c r="FX348" s="50"/>
      <c r="FY348" s="16"/>
      <c r="FZ348" s="14"/>
      <c r="GA348" s="50"/>
      <c r="GB348" s="16"/>
      <c r="GC348" s="14"/>
      <c r="GD348" s="50"/>
      <c r="GE348" s="16"/>
      <c r="GF348" s="14"/>
      <c r="GG348" s="50"/>
      <c r="GH348" s="16"/>
      <c r="GI348" s="14"/>
      <c r="GJ348" s="50"/>
      <c r="GK348" s="16"/>
      <c r="GL348" s="14"/>
      <c r="GM348" s="50"/>
      <c r="GN348" s="16"/>
      <c r="GO348" s="14"/>
      <c r="GP348" s="50"/>
      <c r="GQ348" s="16"/>
      <c r="GR348" s="14"/>
      <c r="GS348" s="50"/>
      <c r="GT348" s="16"/>
      <c r="GU348" s="14"/>
      <c r="GV348" s="50"/>
      <c r="GW348" s="16"/>
      <c r="GX348" s="14"/>
      <c r="GY348" s="50"/>
      <c r="GZ348" s="16"/>
      <c r="HA348" s="14"/>
      <c r="HB348" s="50"/>
      <c r="HC348" s="16"/>
      <c r="HD348" s="14"/>
      <c r="HE348" s="50"/>
      <c r="HF348" s="16"/>
      <c r="HG348" s="14"/>
      <c r="HH348" s="50"/>
      <c r="HI348" s="16"/>
      <c r="HJ348" s="14"/>
      <c r="HK348" s="50"/>
      <c r="HL348" s="16"/>
      <c r="HM348" s="14"/>
      <c r="HN348" s="50"/>
      <c r="HO348" s="16"/>
      <c r="HP348" s="14"/>
      <c r="HQ348" s="50"/>
      <c r="HR348" s="16"/>
      <c r="HS348" s="14"/>
      <c r="HT348" s="50"/>
      <c r="HU348" s="16"/>
      <c r="HV348" s="14"/>
      <c r="HW348" s="50"/>
      <c r="HX348" s="16"/>
      <c r="HY348" s="14"/>
      <c r="HZ348" s="50"/>
      <c r="IA348" s="16"/>
      <c r="IB348" s="14"/>
      <c r="IC348" s="50"/>
      <c r="ID348" s="16"/>
      <c r="IE348" s="14"/>
      <c r="IF348" s="50"/>
      <c r="IG348" s="16"/>
      <c r="IH348" s="14"/>
      <c r="II348" s="50"/>
      <c r="IJ348" s="16"/>
      <c r="IK348" s="14"/>
      <c r="IL348" s="50"/>
      <c r="IM348" s="16"/>
      <c r="IN348" s="14"/>
      <c r="IO348" s="50"/>
      <c r="IP348" s="16"/>
      <c r="IQ348" s="14"/>
      <c r="IR348" s="50"/>
      <c r="IS348" s="16"/>
      <c r="IT348" s="14"/>
      <c r="IU348" s="50"/>
      <c r="IV348" s="16"/>
    </row>
    <row r="349" spans="1:256">
      <c r="A349" s="16">
        <v>41929</v>
      </c>
      <c r="B349" s="14"/>
      <c r="C349" s="50" t="s">
        <v>8523</v>
      </c>
      <c r="D349" s="18" t="s">
        <v>9197</v>
      </c>
    </row>
    <row r="350" spans="1:256">
      <c r="A350" s="16">
        <v>41929</v>
      </c>
      <c r="B350" s="14"/>
      <c r="C350" s="50" t="s">
        <v>8523</v>
      </c>
      <c r="D350" s="18" t="s">
        <v>9195</v>
      </c>
    </row>
    <row r="351" spans="1:256">
      <c r="A351" s="16">
        <v>41929</v>
      </c>
      <c r="B351" s="14"/>
      <c r="C351" s="50" t="s">
        <v>8523</v>
      </c>
      <c r="D351" s="18" t="s">
        <v>9196</v>
      </c>
    </row>
    <row r="352" spans="1:256" ht="25.5">
      <c r="A352" s="16">
        <v>41930</v>
      </c>
      <c r="B352" s="14"/>
      <c r="C352" s="50" t="s">
        <v>9258</v>
      </c>
      <c r="D352" s="18" t="s">
        <v>326</v>
      </c>
    </row>
    <row r="353" spans="1:4" ht="27">
      <c r="A353" s="16">
        <v>41932</v>
      </c>
      <c r="B353" s="16"/>
      <c r="C353" s="63" t="s">
        <v>9628</v>
      </c>
      <c r="D353" s="18" t="s">
        <v>9248</v>
      </c>
    </row>
    <row r="354" spans="1:4" ht="25.5">
      <c r="A354" s="16">
        <v>41932</v>
      </c>
      <c r="B354" s="96"/>
      <c r="C354" s="103" t="s">
        <v>9629</v>
      </c>
      <c r="D354" s="104" t="s">
        <v>327</v>
      </c>
    </row>
    <row r="355" spans="1:4">
      <c r="A355" s="16">
        <v>41932</v>
      </c>
      <c r="B355" s="14"/>
      <c r="C355" s="50" t="s">
        <v>8523</v>
      </c>
      <c r="D355" s="18" t="s">
        <v>328</v>
      </c>
    </row>
    <row r="356" spans="1:4" ht="25.5">
      <c r="A356" s="16">
        <v>41932</v>
      </c>
      <c r="B356" s="14"/>
      <c r="C356" s="50" t="s">
        <v>8523</v>
      </c>
      <c r="D356" s="18" t="s">
        <v>329</v>
      </c>
    </row>
    <row r="357" spans="1:4">
      <c r="A357" s="16">
        <v>41932</v>
      </c>
      <c r="B357" s="14"/>
      <c r="C357" s="50" t="s">
        <v>8523</v>
      </c>
      <c r="D357" s="18" t="s">
        <v>9630</v>
      </c>
    </row>
    <row r="358" spans="1:4" ht="180">
      <c r="A358" s="96">
        <v>41933</v>
      </c>
      <c r="B358" s="19"/>
      <c r="C358" s="100" t="s">
        <v>10109</v>
      </c>
      <c r="D358" s="102" t="s">
        <v>10111</v>
      </c>
    </row>
    <row r="359" spans="1:4">
      <c r="A359" s="96">
        <v>41933</v>
      </c>
      <c r="B359" s="105" t="s">
        <v>9491</v>
      </c>
      <c r="C359" s="100" t="s">
        <v>10113</v>
      </c>
      <c r="D359" s="102" t="s">
        <v>10112</v>
      </c>
    </row>
    <row r="360" spans="1:4">
      <c r="A360" s="106">
        <v>41933</v>
      </c>
      <c r="B360" s="19"/>
      <c r="C360" s="100" t="s">
        <v>10113</v>
      </c>
      <c r="D360" s="102" t="s">
        <v>10114</v>
      </c>
    </row>
    <row r="361" spans="1:4">
      <c r="A361" s="106">
        <v>41933</v>
      </c>
      <c r="B361" s="19"/>
      <c r="C361" s="100" t="s">
        <v>4198</v>
      </c>
      <c r="D361" s="18" t="s">
        <v>523</v>
      </c>
    </row>
    <row r="362" spans="1:4" hidden="1">
      <c r="A362" s="106"/>
      <c r="B362" s="19"/>
      <c r="C362" s="100"/>
      <c r="D362" s="104"/>
    </row>
    <row r="363" spans="1:4" hidden="1">
      <c r="A363" s="106"/>
      <c r="B363" s="19"/>
      <c r="C363" s="100"/>
      <c r="D363" s="104"/>
    </row>
    <row r="364" spans="1:4" ht="25.5">
      <c r="A364" s="16">
        <v>41932</v>
      </c>
      <c r="B364" s="14"/>
      <c r="C364" s="50" t="s">
        <v>8523</v>
      </c>
      <c r="D364" s="18" t="s">
        <v>9262</v>
      </c>
    </row>
    <row r="365" spans="1:4" ht="25.5">
      <c r="A365" s="16">
        <v>41932</v>
      </c>
      <c r="B365" s="14"/>
      <c r="C365" s="50" t="s">
        <v>8523</v>
      </c>
      <c r="D365" s="18" t="s">
        <v>9259</v>
      </c>
    </row>
    <row r="366" spans="1:4">
      <c r="A366" s="16">
        <v>41932</v>
      </c>
      <c r="B366" s="14"/>
      <c r="C366" s="50" t="s">
        <v>8523</v>
      </c>
      <c r="D366" s="18" t="s">
        <v>330</v>
      </c>
    </row>
    <row r="367" spans="1:4">
      <c r="A367" s="16">
        <v>41932</v>
      </c>
      <c r="B367" s="14"/>
      <c r="C367" s="50" t="s">
        <v>8523</v>
      </c>
      <c r="D367" s="18" t="s">
        <v>9260</v>
      </c>
    </row>
    <row r="368" spans="1:4" ht="25.5">
      <c r="A368" s="16">
        <v>41932</v>
      </c>
      <c r="B368" s="14"/>
      <c r="C368" s="50" t="s">
        <v>8523</v>
      </c>
      <c r="D368" s="18" t="s">
        <v>331</v>
      </c>
    </row>
    <row r="369" spans="1:4" ht="25.5">
      <c r="A369" s="16">
        <v>41932</v>
      </c>
      <c r="B369" s="14"/>
      <c r="C369" s="50" t="s">
        <v>8523</v>
      </c>
      <c r="D369" s="18" t="s">
        <v>9261</v>
      </c>
    </row>
    <row r="370" spans="1:4">
      <c r="A370" s="16">
        <v>41934</v>
      </c>
      <c r="B370" s="14"/>
      <c r="C370" s="50" t="s">
        <v>8237</v>
      </c>
      <c r="D370" s="18" t="s">
        <v>9263</v>
      </c>
    </row>
    <row r="371" spans="1:4">
      <c r="A371" s="16">
        <v>41934</v>
      </c>
      <c r="B371" s="14"/>
      <c r="C371" s="50" t="s">
        <v>9265</v>
      </c>
      <c r="D371" s="104" t="s">
        <v>332</v>
      </c>
    </row>
    <row r="372" spans="1:4">
      <c r="A372" s="16">
        <v>41935</v>
      </c>
      <c r="B372" s="14"/>
      <c r="C372" s="50" t="s">
        <v>10113</v>
      </c>
      <c r="D372" s="18" t="s">
        <v>333</v>
      </c>
    </row>
    <row r="373" spans="1:4" ht="25.5">
      <c r="A373" s="16">
        <v>41935</v>
      </c>
      <c r="B373" s="14"/>
      <c r="C373" s="50" t="s">
        <v>10113</v>
      </c>
      <c r="D373" s="18" t="s">
        <v>9266</v>
      </c>
    </row>
    <row r="374" spans="1:4" ht="27">
      <c r="A374" s="16">
        <v>41935</v>
      </c>
      <c r="B374" s="16"/>
      <c r="C374" s="63" t="s">
        <v>9628</v>
      </c>
      <c r="D374" s="18" t="s">
        <v>9248</v>
      </c>
    </row>
    <row r="375" spans="1:4">
      <c r="A375" s="16">
        <v>41935</v>
      </c>
      <c r="B375" s="14"/>
      <c r="C375" s="50" t="s">
        <v>9267</v>
      </c>
      <c r="D375" s="18" t="s">
        <v>9268</v>
      </c>
    </row>
    <row r="376" spans="1:4">
      <c r="A376" s="16">
        <v>41936</v>
      </c>
      <c r="B376" s="14"/>
      <c r="C376" s="50" t="s">
        <v>9269</v>
      </c>
      <c r="D376" s="18" t="s">
        <v>10115</v>
      </c>
    </row>
    <row r="377" spans="1:4" ht="27">
      <c r="A377" s="16">
        <v>41936</v>
      </c>
      <c r="B377" s="16"/>
      <c r="C377" s="63" t="s">
        <v>9628</v>
      </c>
      <c r="D377" s="18" t="s">
        <v>9248</v>
      </c>
    </row>
    <row r="378" spans="1:4">
      <c r="A378" s="16">
        <v>41936</v>
      </c>
      <c r="B378" s="14"/>
      <c r="C378" s="50" t="s">
        <v>9192</v>
      </c>
      <c r="D378" s="18" t="s">
        <v>334</v>
      </c>
    </row>
    <row r="379" spans="1:4">
      <c r="A379" s="16">
        <v>41936</v>
      </c>
      <c r="B379" s="14"/>
      <c r="C379" s="50" t="s">
        <v>9192</v>
      </c>
      <c r="D379" s="18" t="s">
        <v>335</v>
      </c>
    </row>
    <row r="380" spans="1:4">
      <c r="A380" s="16">
        <v>41936</v>
      </c>
      <c r="B380" s="14"/>
      <c r="C380" s="50" t="s">
        <v>9265</v>
      </c>
      <c r="D380" s="18" t="s">
        <v>336</v>
      </c>
    </row>
    <row r="381" spans="1:4" ht="27">
      <c r="A381" s="16">
        <v>41939</v>
      </c>
      <c r="B381" s="16"/>
      <c r="C381" s="63" t="s">
        <v>9628</v>
      </c>
      <c r="D381" s="18" t="s">
        <v>9248</v>
      </c>
    </row>
    <row r="382" spans="1:4">
      <c r="A382" s="96">
        <v>41940</v>
      </c>
      <c r="B382" s="107"/>
      <c r="C382" s="108" t="s">
        <v>8237</v>
      </c>
      <c r="D382" s="104" t="s">
        <v>337</v>
      </c>
    </row>
    <row r="383" spans="1:4" ht="38.25">
      <c r="A383" s="96">
        <v>41940</v>
      </c>
      <c r="B383" s="107"/>
      <c r="C383" s="108" t="s">
        <v>4198</v>
      </c>
      <c r="D383" s="18" t="s">
        <v>338</v>
      </c>
    </row>
    <row r="384" spans="1:4" ht="25.5">
      <c r="A384" s="96">
        <v>41941</v>
      </c>
      <c r="B384" s="107"/>
      <c r="C384" s="108" t="s">
        <v>10113</v>
      </c>
      <c r="D384" s="104" t="s">
        <v>339</v>
      </c>
    </row>
    <row r="385" spans="1:4" ht="25.5">
      <c r="A385" s="96">
        <v>41941</v>
      </c>
      <c r="B385" s="107"/>
      <c r="C385" s="108" t="s">
        <v>10113</v>
      </c>
      <c r="D385" s="104" t="s">
        <v>340</v>
      </c>
    </row>
    <row r="386" spans="1:4" ht="25.5">
      <c r="A386" s="96">
        <v>41941</v>
      </c>
      <c r="B386" s="107"/>
      <c r="C386" s="108" t="s">
        <v>10113</v>
      </c>
      <c r="D386" s="109" t="s">
        <v>341</v>
      </c>
    </row>
    <row r="387" spans="1:4">
      <c r="A387" s="96">
        <v>41941</v>
      </c>
      <c r="B387" s="107"/>
      <c r="C387" s="108" t="s">
        <v>10113</v>
      </c>
      <c r="D387" s="110" t="s">
        <v>342</v>
      </c>
    </row>
    <row r="388" spans="1:4">
      <c r="A388" s="96">
        <v>41941</v>
      </c>
      <c r="B388" s="107"/>
      <c r="C388" s="108" t="s">
        <v>10109</v>
      </c>
      <c r="D388" s="110" t="s">
        <v>562</v>
      </c>
    </row>
    <row r="389" spans="1:4" ht="25.5">
      <c r="A389" s="96">
        <v>41941</v>
      </c>
      <c r="B389" s="107"/>
      <c r="C389" s="108" t="s">
        <v>10109</v>
      </c>
      <c r="D389" s="109" t="s">
        <v>343</v>
      </c>
    </row>
    <row r="390" spans="1:4">
      <c r="A390" s="96">
        <v>41941</v>
      </c>
      <c r="B390" s="107"/>
      <c r="C390" s="108" t="s">
        <v>10109</v>
      </c>
      <c r="D390" s="110" t="s">
        <v>344</v>
      </c>
    </row>
    <row r="391" spans="1:4">
      <c r="A391" s="96">
        <v>41941</v>
      </c>
      <c r="B391" s="107"/>
      <c r="C391" s="108" t="s">
        <v>10109</v>
      </c>
      <c r="D391" s="110" t="s">
        <v>345</v>
      </c>
    </row>
    <row r="392" spans="1:4">
      <c r="A392" s="96">
        <v>41941</v>
      </c>
      <c r="B392" s="107"/>
      <c r="C392" s="108" t="s">
        <v>10109</v>
      </c>
      <c r="D392" s="110" t="s">
        <v>346</v>
      </c>
    </row>
    <row r="393" spans="1:4">
      <c r="A393" s="96">
        <v>41941</v>
      </c>
      <c r="B393" s="107"/>
      <c r="C393" s="108" t="s">
        <v>10109</v>
      </c>
      <c r="D393" s="110" t="s">
        <v>347</v>
      </c>
    </row>
    <row r="394" spans="1:4">
      <c r="A394" s="96">
        <v>41941</v>
      </c>
      <c r="B394" s="107"/>
      <c r="C394" s="108" t="s">
        <v>10109</v>
      </c>
      <c r="D394" s="110" t="s">
        <v>563</v>
      </c>
    </row>
    <row r="395" spans="1:4">
      <c r="A395" s="96">
        <v>41942</v>
      </c>
      <c r="B395" s="107"/>
      <c r="C395" s="108" t="s">
        <v>10113</v>
      </c>
      <c r="D395" s="110" t="s">
        <v>348</v>
      </c>
    </row>
    <row r="396" spans="1:4" ht="27">
      <c r="A396" s="16">
        <v>41943</v>
      </c>
      <c r="B396" s="16"/>
      <c r="C396" s="63" t="s">
        <v>9628</v>
      </c>
      <c r="D396" s="18" t="s">
        <v>9248</v>
      </c>
    </row>
    <row r="397" spans="1:4">
      <c r="A397" s="16">
        <v>41946</v>
      </c>
      <c r="B397" s="107"/>
      <c r="C397" s="108" t="s">
        <v>10113</v>
      </c>
      <c r="D397" s="104" t="s">
        <v>349</v>
      </c>
    </row>
    <row r="398" spans="1:4">
      <c r="A398" s="16">
        <v>41946</v>
      </c>
      <c r="B398" s="107"/>
      <c r="C398" s="108" t="s">
        <v>10109</v>
      </c>
      <c r="D398" s="104" t="s">
        <v>564</v>
      </c>
    </row>
    <row r="399" spans="1:4">
      <c r="A399" s="16">
        <v>41946</v>
      </c>
      <c r="B399" s="107"/>
      <c r="C399" s="95" t="s">
        <v>4198</v>
      </c>
      <c r="D399" s="18" t="s">
        <v>523</v>
      </c>
    </row>
    <row r="400" spans="1:4" ht="25.5">
      <c r="A400" s="16">
        <v>41947</v>
      </c>
      <c r="B400" s="14"/>
      <c r="C400" s="50" t="s">
        <v>9267</v>
      </c>
      <c r="D400" s="18" t="s">
        <v>350</v>
      </c>
    </row>
    <row r="401" spans="1:4" ht="25.5">
      <c r="A401" s="16">
        <v>41947</v>
      </c>
      <c r="B401" s="14"/>
      <c r="C401" s="50" t="s">
        <v>9267</v>
      </c>
      <c r="D401" s="18" t="s">
        <v>7500</v>
      </c>
    </row>
    <row r="402" spans="1:4">
      <c r="A402" s="16">
        <v>41947</v>
      </c>
      <c r="B402" s="14"/>
      <c r="C402" s="50" t="s">
        <v>9267</v>
      </c>
      <c r="D402" s="18" t="s">
        <v>351</v>
      </c>
    </row>
    <row r="403" spans="1:4" ht="11.25" customHeight="1">
      <c r="A403" s="16">
        <v>41947</v>
      </c>
      <c r="B403" s="14"/>
      <c r="C403" s="50" t="s">
        <v>9267</v>
      </c>
      <c r="D403" s="18" t="s">
        <v>7495</v>
      </c>
    </row>
    <row r="404" spans="1:4">
      <c r="A404" s="16">
        <v>41947</v>
      </c>
      <c r="B404" s="14"/>
      <c r="C404" s="50" t="s">
        <v>9267</v>
      </c>
      <c r="D404" s="18" t="s">
        <v>352</v>
      </c>
    </row>
    <row r="405" spans="1:4">
      <c r="A405" s="16">
        <v>41947</v>
      </c>
      <c r="B405" s="14"/>
      <c r="C405" s="50" t="s">
        <v>9267</v>
      </c>
      <c r="D405" s="18" t="s">
        <v>7497</v>
      </c>
    </row>
    <row r="406" spans="1:4">
      <c r="A406" s="16">
        <v>41947</v>
      </c>
      <c r="B406" s="14"/>
      <c r="C406" s="50" t="s">
        <v>9267</v>
      </c>
      <c r="D406" s="18" t="s">
        <v>353</v>
      </c>
    </row>
    <row r="407" spans="1:4">
      <c r="A407" s="16">
        <v>41947</v>
      </c>
      <c r="B407" s="14"/>
      <c r="C407" s="50" t="s">
        <v>9267</v>
      </c>
      <c r="D407" s="18" t="s">
        <v>7498</v>
      </c>
    </row>
    <row r="408" spans="1:4">
      <c r="A408" s="16">
        <v>41947</v>
      </c>
      <c r="B408" s="14"/>
      <c r="C408" s="50" t="s">
        <v>9267</v>
      </c>
      <c r="D408" s="18" t="s">
        <v>7499</v>
      </c>
    </row>
    <row r="409" spans="1:4">
      <c r="A409" s="16">
        <v>41948</v>
      </c>
      <c r="B409" s="14"/>
      <c r="C409" s="50" t="s">
        <v>9265</v>
      </c>
      <c r="D409" s="18" t="s">
        <v>354</v>
      </c>
    </row>
    <row r="410" spans="1:4">
      <c r="A410" s="16">
        <v>41948</v>
      </c>
      <c r="B410" s="14"/>
      <c r="C410" s="50" t="s">
        <v>9265</v>
      </c>
      <c r="D410" s="18" t="s">
        <v>355</v>
      </c>
    </row>
    <row r="411" spans="1:4">
      <c r="A411" s="16">
        <v>41948</v>
      </c>
      <c r="B411" s="16"/>
      <c r="C411" s="63" t="s">
        <v>9265</v>
      </c>
      <c r="D411" s="18" t="s">
        <v>356</v>
      </c>
    </row>
    <row r="412" spans="1:4">
      <c r="A412" s="16">
        <v>41949</v>
      </c>
      <c r="B412" s="16"/>
      <c r="C412" s="63" t="s">
        <v>7501</v>
      </c>
      <c r="D412" s="18" t="s">
        <v>7502</v>
      </c>
    </row>
    <row r="413" spans="1:4">
      <c r="A413" s="16">
        <v>41949</v>
      </c>
      <c r="B413" s="16"/>
      <c r="C413" s="63" t="s">
        <v>7501</v>
      </c>
      <c r="D413" s="18" t="s">
        <v>357</v>
      </c>
    </row>
    <row r="414" spans="1:4">
      <c r="A414" s="16">
        <v>41949</v>
      </c>
      <c r="B414" s="16"/>
      <c r="C414" s="63" t="s">
        <v>7501</v>
      </c>
      <c r="D414" s="18" t="s">
        <v>358</v>
      </c>
    </row>
    <row r="415" spans="1:4">
      <c r="A415" s="16">
        <v>41949</v>
      </c>
      <c r="B415" s="16"/>
      <c r="C415" s="63" t="s">
        <v>7501</v>
      </c>
      <c r="D415" s="18" t="s">
        <v>7503</v>
      </c>
    </row>
    <row r="416" spans="1:4">
      <c r="A416" s="16">
        <v>41950</v>
      </c>
      <c r="B416" s="16"/>
      <c r="C416" s="50" t="s">
        <v>5285</v>
      </c>
      <c r="D416" s="18" t="s">
        <v>10115</v>
      </c>
    </row>
    <row r="417" spans="1:4" ht="27">
      <c r="A417" s="16">
        <v>41953</v>
      </c>
      <c r="B417" s="16"/>
      <c r="C417" s="63" t="s">
        <v>9628</v>
      </c>
      <c r="D417" s="18" t="s">
        <v>9248</v>
      </c>
    </row>
    <row r="418" spans="1:4" ht="63.75">
      <c r="A418" s="16">
        <v>41954</v>
      </c>
      <c r="B418" s="16"/>
      <c r="C418" s="63" t="s">
        <v>10109</v>
      </c>
      <c r="D418" s="18" t="s">
        <v>7506</v>
      </c>
    </row>
    <row r="419" spans="1:4">
      <c r="A419" s="16">
        <v>41954</v>
      </c>
      <c r="B419" s="16"/>
      <c r="C419" s="63" t="s">
        <v>10109</v>
      </c>
      <c r="D419" s="18" t="s">
        <v>359</v>
      </c>
    </row>
    <row r="420" spans="1:4">
      <c r="A420" s="16">
        <v>41954</v>
      </c>
      <c r="B420" s="16"/>
      <c r="C420" s="63" t="s">
        <v>10109</v>
      </c>
      <c r="D420" s="18" t="s">
        <v>7505</v>
      </c>
    </row>
    <row r="421" spans="1:4" ht="51">
      <c r="A421" s="16">
        <v>41954</v>
      </c>
      <c r="B421" s="16"/>
      <c r="C421" s="63" t="s">
        <v>10109</v>
      </c>
      <c r="D421" s="18" t="s">
        <v>360</v>
      </c>
    </row>
    <row r="422" spans="1:4" ht="27">
      <c r="A422" s="16">
        <v>41956</v>
      </c>
      <c r="B422" s="16"/>
      <c r="C422" s="63" t="s">
        <v>9628</v>
      </c>
      <c r="D422" s="18" t="s">
        <v>9248</v>
      </c>
    </row>
    <row r="423" spans="1:4" ht="27">
      <c r="A423" s="16">
        <v>41960</v>
      </c>
      <c r="B423" s="16"/>
      <c r="C423" s="63" t="s">
        <v>9628</v>
      </c>
      <c r="D423" s="18" t="s">
        <v>9248</v>
      </c>
    </row>
    <row r="424" spans="1:4">
      <c r="A424" s="16">
        <v>41960</v>
      </c>
      <c r="B424" s="16"/>
      <c r="C424" s="95" t="s">
        <v>4198</v>
      </c>
      <c r="D424" s="18" t="s">
        <v>361</v>
      </c>
    </row>
    <row r="425" spans="1:4">
      <c r="A425" s="16">
        <v>41961</v>
      </c>
      <c r="B425" s="16"/>
      <c r="C425" s="95" t="s">
        <v>10113</v>
      </c>
      <c r="D425" s="18" t="s">
        <v>362</v>
      </c>
    </row>
    <row r="426" spans="1:4">
      <c r="A426" s="16">
        <v>41961</v>
      </c>
      <c r="B426" s="16"/>
      <c r="C426" s="95" t="s">
        <v>10113</v>
      </c>
      <c r="D426" s="18" t="s">
        <v>1060</v>
      </c>
    </row>
    <row r="427" spans="1:4" ht="27">
      <c r="A427" s="16">
        <v>41961</v>
      </c>
      <c r="B427" s="16"/>
      <c r="C427" s="63" t="s">
        <v>9628</v>
      </c>
      <c r="D427" s="18" t="s">
        <v>9248</v>
      </c>
    </row>
    <row r="428" spans="1:4">
      <c r="A428" s="16"/>
      <c r="B428" s="16"/>
      <c r="C428" s="63"/>
      <c r="D428" s="18"/>
    </row>
    <row r="429" spans="1:4" ht="27">
      <c r="A429" s="16">
        <v>41962</v>
      </c>
      <c r="B429" s="16"/>
      <c r="C429" s="63" t="s">
        <v>9628</v>
      </c>
      <c r="D429" s="18" t="s">
        <v>9248</v>
      </c>
    </row>
    <row r="430" spans="1:4">
      <c r="A430" s="16">
        <v>41963</v>
      </c>
      <c r="B430" s="16"/>
      <c r="C430" s="63" t="s">
        <v>10113</v>
      </c>
      <c r="D430" s="18" t="s">
        <v>363</v>
      </c>
    </row>
    <row r="431" spans="1:4">
      <c r="A431" s="112">
        <v>41963</v>
      </c>
      <c r="B431" s="16"/>
      <c r="C431" s="63" t="s">
        <v>10113</v>
      </c>
      <c r="D431" s="18" t="s">
        <v>1469</v>
      </c>
    </row>
    <row r="432" spans="1:4">
      <c r="A432" s="16">
        <v>41963</v>
      </c>
      <c r="B432" s="16"/>
      <c r="C432" s="63" t="s">
        <v>10113</v>
      </c>
      <c r="D432" s="18" t="s">
        <v>1061</v>
      </c>
    </row>
    <row r="433" spans="1:4">
      <c r="A433" s="16">
        <v>41963</v>
      </c>
      <c r="B433" s="16"/>
      <c r="C433" s="63" t="s">
        <v>10109</v>
      </c>
      <c r="D433" s="18" t="s">
        <v>1470</v>
      </c>
    </row>
    <row r="434" spans="1:4">
      <c r="A434" s="16">
        <v>41963</v>
      </c>
      <c r="B434" s="16"/>
      <c r="C434" s="63" t="s">
        <v>10113</v>
      </c>
      <c r="D434" s="18" t="s">
        <v>1472</v>
      </c>
    </row>
    <row r="435" spans="1:4">
      <c r="A435" s="16">
        <v>41963</v>
      </c>
      <c r="B435" s="16"/>
      <c r="C435" s="63" t="s">
        <v>10113</v>
      </c>
      <c r="D435" s="18" t="s">
        <v>1471</v>
      </c>
    </row>
    <row r="436" spans="1:4">
      <c r="A436" s="16">
        <v>41963</v>
      </c>
      <c r="B436" s="16"/>
      <c r="C436" s="63" t="s">
        <v>10113</v>
      </c>
      <c r="D436" s="18" t="s">
        <v>1059</v>
      </c>
    </row>
    <row r="437" spans="1:4" ht="27">
      <c r="A437" s="16">
        <v>41964</v>
      </c>
      <c r="B437" s="16"/>
      <c r="C437" s="63" t="s">
        <v>9628</v>
      </c>
      <c r="D437" s="18" t="s">
        <v>9248</v>
      </c>
    </row>
    <row r="438" spans="1:4" ht="51">
      <c r="A438" s="16">
        <v>41964</v>
      </c>
      <c r="B438" s="16"/>
      <c r="C438" s="63" t="s">
        <v>10109</v>
      </c>
      <c r="D438" s="18" t="s">
        <v>364</v>
      </c>
    </row>
    <row r="439" spans="1:4">
      <c r="A439" s="16">
        <v>41964</v>
      </c>
      <c r="B439" s="16"/>
      <c r="C439" s="63" t="s">
        <v>10109</v>
      </c>
      <c r="D439" s="18" t="s">
        <v>1058</v>
      </c>
    </row>
    <row r="440" spans="1:4" ht="38.25">
      <c r="A440" s="16">
        <v>41964</v>
      </c>
      <c r="B440" s="16"/>
      <c r="C440" s="63" t="s">
        <v>10113</v>
      </c>
      <c r="D440" s="18" t="s">
        <v>365</v>
      </c>
    </row>
    <row r="441" spans="1:4">
      <c r="A441" s="16">
        <v>41966</v>
      </c>
      <c r="B441" s="16"/>
      <c r="C441" s="63" t="s">
        <v>9267</v>
      </c>
      <c r="D441" s="18" t="s">
        <v>1062</v>
      </c>
    </row>
    <row r="442" spans="1:4">
      <c r="A442" s="16">
        <v>41966</v>
      </c>
      <c r="B442" s="16"/>
      <c r="C442" s="63" t="s">
        <v>9267</v>
      </c>
      <c r="D442" s="18" t="s">
        <v>1063</v>
      </c>
    </row>
    <row r="443" spans="1:4">
      <c r="A443" s="16">
        <v>41966</v>
      </c>
      <c r="B443" s="16"/>
      <c r="C443" s="63" t="s">
        <v>9267</v>
      </c>
      <c r="D443" s="18" t="s">
        <v>1064</v>
      </c>
    </row>
    <row r="444" spans="1:4">
      <c r="A444" s="16">
        <v>41966</v>
      </c>
      <c r="B444" s="16"/>
      <c r="C444" s="63" t="s">
        <v>9267</v>
      </c>
      <c r="D444" s="18" t="s">
        <v>708</v>
      </c>
    </row>
    <row r="445" spans="1:4">
      <c r="A445" s="16">
        <v>41966</v>
      </c>
      <c r="B445" s="16"/>
      <c r="C445" s="63" t="s">
        <v>9267</v>
      </c>
      <c r="D445" s="18" t="s">
        <v>709</v>
      </c>
    </row>
    <row r="446" spans="1:4">
      <c r="A446" s="16">
        <v>41966</v>
      </c>
      <c r="B446" s="16"/>
      <c r="C446" s="63" t="s">
        <v>9267</v>
      </c>
      <c r="D446" s="18" t="s">
        <v>710</v>
      </c>
    </row>
    <row r="447" spans="1:4" ht="25.5">
      <c r="A447" s="16">
        <v>41966</v>
      </c>
      <c r="B447" s="16"/>
      <c r="C447" s="63" t="s">
        <v>9267</v>
      </c>
      <c r="D447" s="18" t="s">
        <v>711</v>
      </c>
    </row>
    <row r="448" spans="1:4">
      <c r="A448" s="16">
        <v>41966</v>
      </c>
      <c r="B448" s="16" t="s">
        <v>712</v>
      </c>
      <c r="C448" s="63" t="s">
        <v>9267</v>
      </c>
      <c r="D448" s="18" t="s">
        <v>366</v>
      </c>
    </row>
    <row r="449" spans="1:4">
      <c r="A449" s="16">
        <v>41966</v>
      </c>
      <c r="B449" s="16" t="s">
        <v>712</v>
      </c>
      <c r="C449" s="63" t="s">
        <v>9267</v>
      </c>
      <c r="D449" s="18" t="s">
        <v>367</v>
      </c>
    </row>
    <row r="450" spans="1:4">
      <c r="A450" s="16">
        <v>41966</v>
      </c>
      <c r="B450" s="16" t="s">
        <v>712</v>
      </c>
      <c r="C450" s="63" t="s">
        <v>9267</v>
      </c>
      <c r="D450" s="18" t="s">
        <v>368</v>
      </c>
    </row>
    <row r="451" spans="1:4">
      <c r="A451" s="16">
        <v>41966</v>
      </c>
      <c r="B451" s="16" t="s">
        <v>712</v>
      </c>
      <c r="C451" s="63" t="s">
        <v>9267</v>
      </c>
      <c r="D451" s="18" t="s">
        <v>369</v>
      </c>
    </row>
    <row r="452" spans="1:4">
      <c r="A452" s="16">
        <v>41967</v>
      </c>
      <c r="B452" s="16"/>
      <c r="C452" s="63" t="s">
        <v>10109</v>
      </c>
      <c r="D452" s="33" t="s">
        <v>713</v>
      </c>
    </row>
    <row r="453" spans="1:4" ht="27">
      <c r="A453" s="16">
        <v>41967</v>
      </c>
      <c r="B453" s="16"/>
      <c r="C453" s="63" t="s">
        <v>9628</v>
      </c>
      <c r="D453" s="18" t="s">
        <v>9248</v>
      </c>
    </row>
    <row r="454" spans="1:4">
      <c r="A454" s="16">
        <v>41967</v>
      </c>
      <c r="B454" s="16"/>
      <c r="C454" s="63" t="s">
        <v>831</v>
      </c>
      <c r="D454" s="18" t="s">
        <v>832</v>
      </c>
    </row>
    <row r="455" spans="1:4">
      <c r="A455" s="16">
        <v>41967</v>
      </c>
      <c r="B455" s="16"/>
      <c r="C455" s="63" t="s">
        <v>831</v>
      </c>
      <c r="D455" s="18" t="s">
        <v>370</v>
      </c>
    </row>
    <row r="456" spans="1:4" ht="27">
      <c r="A456" s="16">
        <v>41968</v>
      </c>
      <c r="B456" s="16"/>
      <c r="C456" s="63" t="s">
        <v>9628</v>
      </c>
      <c r="D456" s="18" t="s">
        <v>9248</v>
      </c>
    </row>
    <row r="457" spans="1:4" ht="25.5">
      <c r="A457" s="16">
        <v>41968</v>
      </c>
      <c r="B457" s="16"/>
      <c r="C457" s="63" t="s">
        <v>8237</v>
      </c>
      <c r="D457" s="18" t="s">
        <v>833</v>
      </c>
    </row>
    <row r="458" spans="1:4">
      <c r="A458" s="16">
        <v>41968</v>
      </c>
      <c r="B458" s="16"/>
      <c r="C458" s="63" t="s">
        <v>8237</v>
      </c>
      <c r="D458" s="18" t="s">
        <v>834</v>
      </c>
    </row>
    <row r="459" spans="1:4">
      <c r="A459" s="16">
        <v>41968</v>
      </c>
      <c r="B459" s="16"/>
      <c r="C459" s="63" t="s">
        <v>8237</v>
      </c>
      <c r="D459" s="18" t="s">
        <v>835</v>
      </c>
    </row>
    <row r="460" spans="1:4" ht="27">
      <c r="A460" s="16">
        <v>41968</v>
      </c>
      <c r="B460" s="16"/>
      <c r="C460" s="63" t="s">
        <v>9628</v>
      </c>
      <c r="D460" s="18" t="s">
        <v>9248</v>
      </c>
    </row>
    <row r="461" spans="1:4">
      <c r="A461" s="16">
        <v>41969</v>
      </c>
      <c r="B461" s="16"/>
      <c r="C461" s="63" t="s">
        <v>488</v>
      </c>
      <c r="D461" s="18" t="s">
        <v>371</v>
      </c>
    </row>
    <row r="462" spans="1:4">
      <c r="A462" s="16">
        <v>41968</v>
      </c>
      <c r="B462" s="16"/>
      <c r="C462" s="63" t="s">
        <v>831</v>
      </c>
      <c r="D462" s="18" t="s">
        <v>372</v>
      </c>
    </row>
    <row r="463" spans="1:4" ht="306">
      <c r="A463" s="16">
        <v>41969</v>
      </c>
      <c r="B463" s="16"/>
      <c r="C463" s="63" t="s">
        <v>10113</v>
      </c>
      <c r="D463" s="18" t="s">
        <v>487</v>
      </c>
    </row>
    <row r="464" spans="1:4">
      <c r="A464" s="16">
        <v>41969</v>
      </c>
      <c r="B464" s="16"/>
      <c r="C464" s="63" t="s">
        <v>488</v>
      </c>
      <c r="D464" s="18" t="s">
        <v>373</v>
      </c>
    </row>
    <row r="465" spans="1:4">
      <c r="A465" s="16">
        <v>41969</v>
      </c>
      <c r="B465" s="16"/>
      <c r="C465" s="63" t="s">
        <v>831</v>
      </c>
      <c r="D465" s="18" t="s">
        <v>490</v>
      </c>
    </row>
    <row r="466" spans="1:4">
      <c r="A466" s="16">
        <v>41969</v>
      </c>
      <c r="B466" s="16"/>
      <c r="C466" s="63" t="s">
        <v>9267</v>
      </c>
      <c r="D466" s="18" t="s">
        <v>491</v>
      </c>
    </row>
    <row r="467" spans="1:4" ht="25.5">
      <c r="A467" s="16">
        <v>41970</v>
      </c>
      <c r="B467" s="16"/>
      <c r="C467" s="63" t="s">
        <v>488</v>
      </c>
      <c r="D467" s="18" t="s">
        <v>374</v>
      </c>
    </row>
    <row r="468" spans="1:4" ht="27">
      <c r="A468" s="16">
        <v>41970</v>
      </c>
      <c r="B468" s="16"/>
      <c r="C468" s="63" t="s">
        <v>9628</v>
      </c>
      <c r="D468" s="18" t="s">
        <v>9248</v>
      </c>
    </row>
    <row r="469" spans="1:4">
      <c r="A469" s="16">
        <v>41970</v>
      </c>
      <c r="B469" s="16"/>
      <c r="C469" s="63" t="s">
        <v>10113</v>
      </c>
      <c r="D469" s="18" t="s">
        <v>375</v>
      </c>
    </row>
    <row r="470" spans="1:4">
      <c r="A470" s="16">
        <v>41970</v>
      </c>
      <c r="B470" s="16"/>
      <c r="C470" s="63" t="s">
        <v>10113</v>
      </c>
      <c r="D470" s="18" t="s">
        <v>376</v>
      </c>
    </row>
    <row r="471" spans="1:4">
      <c r="A471" s="16">
        <v>41970</v>
      </c>
      <c r="B471" s="16"/>
      <c r="C471" s="63" t="s">
        <v>488</v>
      </c>
      <c r="D471" s="18" t="s">
        <v>377</v>
      </c>
    </row>
    <row r="472" spans="1:4">
      <c r="A472" s="16">
        <v>41970</v>
      </c>
      <c r="B472" s="112" t="s">
        <v>712</v>
      </c>
      <c r="C472" s="63" t="s">
        <v>9267</v>
      </c>
      <c r="D472" s="18" t="s">
        <v>492</v>
      </c>
    </row>
    <row r="473" spans="1:4">
      <c r="A473" s="16">
        <v>41970</v>
      </c>
      <c r="B473" s="112"/>
      <c r="C473" s="63" t="s">
        <v>9267</v>
      </c>
      <c r="D473" s="18" t="s">
        <v>378</v>
      </c>
    </row>
    <row r="474" spans="1:4">
      <c r="A474" s="16">
        <v>41970</v>
      </c>
      <c r="B474" s="112"/>
      <c r="C474" s="63" t="s">
        <v>9267</v>
      </c>
      <c r="D474" s="18" t="s">
        <v>379</v>
      </c>
    </row>
    <row r="475" spans="1:4" ht="13.5" customHeight="1">
      <c r="A475" s="16">
        <v>41971</v>
      </c>
      <c r="B475" s="112"/>
      <c r="C475" s="63" t="s">
        <v>10113</v>
      </c>
      <c r="D475" s="18" t="s">
        <v>493</v>
      </c>
    </row>
    <row r="476" spans="1:4" ht="13.5" customHeight="1">
      <c r="A476" s="113">
        <v>41971</v>
      </c>
      <c r="B476" s="114"/>
      <c r="C476" s="115" t="s">
        <v>488</v>
      </c>
      <c r="D476" s="116" t="s">
        <v>380</v>
      </c>
    </row>
    <row r="477" spans="1:4" s="14" customFormat="1">
      <c r="A477" s="118">
        <v>41974</v>
      </c>
      <c r="B477" s="118"/>
      <c r="C477" s="119" t="s">
        <v>10113</v>
      </c>
      <c r="D477" s="120" t="s">
        <v>381</v>
      </c>
    </row>
    <row r="478" spans="1:4" s="14" customFormat="1">
      <c r="A478" s="118">
        <v>41974</v>
      </c>
      <c r="B478" s="118"/>
      <c r="C478" s="119" t="s">
        <v>10109</v>
      </c>
      <c r="D478" s="120" t="s">
        <v>150</v>
      </c>
    </row>
    <row r="479" spans="1:4" s="14" customFormat="1">
      <c r="A479" s="118">
        <v>41974</v>
      </c>
      <c r="B479" s="118"/>
      <c r="C479" s="119" t="s">
        <v>10109</v>
      </c>
      <c r="D479" s="120" t="s">
        <v>151</v>
      </c>
    </row>
    <row r="480" spans="1:4" s="14" customFormat="1">
      <c r="A480" s="118">
        <v>41974</v>
      </c>
      <c r="B480" s="118"/>
      <c r="C480" s="119" t="s">
        <v>10109</v>
      </c>
      <c r="D480" s="121" t="s">
        <v>851</v>
      </c>
    </row>
    <row r="481" spans="1:16" s="14" customFormat="1" ht="12.75" customHeight="1">
      <c r="A481" s="118">
        <v>41974</v>
      </c>
      <c r="B481" s="118"/>
      <c r="C481" s="119" t="s">
        <v>10109</v>
      </c>
      <c r="D481" s="122" t="s">
        <v>382</v>
      </c>
    </row>
    <row r="482" spans="1:16" s="19" customFormat="1" ht="12.75" customHeight="1">
      <c r="A482" s="118">
        <v>41974</v>
      </c>
      <c r="B482" s="118"/>
      <c r="C482" s="119" t="s">
        <v>10109</v>
      </c>
      <c r="D482" s="123" t="s">
        <v>383</v>
      </c>
      <c r="E482" s="117"/>
      <c r="F482" s="117"/>
      <c r="G482" s="117"/>
      <c r="H482" s="117"/>
      <c r="I482" s="117"/>
      <c r="J482" s="117"/>
      <c r="K482" s="117"/>
      <c r="L482" s="117"/>
      <c r="M482" s="117"/>
      <c r="N482" s="117"/>
      <c r="O482" s="117"/>
      <c r="P482" s="117"/>
    </row>
    <row r="483" spans="1:16" s="19" customFormat="1" ht="12.75" customHeight="1">
      <c r="A483" s="118">
        <v>41974</v>
      </c>
      <c r="B483" s="118"/>
      <c r="C483" s="119" t="s">
        <v>10109</v>
      </c>
      <c r="D483" s="123" t="s">
        <v>842</v>
      </c>
      <c r="E483" s="117"/>
      <c r="F483" s="117"/>
      <c r="G483" s="117"/>
      <c r="H483" s="117"/>
      <c r="I483" s="117"/>
      <c r="J483" s="117"/>
      <c r="K483" s="117"/>
      <c r="L483" s="117"/>
      <c r="M483" s="117"/>
      <c r="N483" s="117"/>
      <c r="O483" s="117"/>
      <c r="P483" s="117"/>
    </row>
    <row r="484" spans="1:16" s="19" customFormat="1" ht="12.75" customHeight="1">
      <c r="A484" s="118">
        <v>41974</v>
      </c>
      <c r="B484" s="118"/>
      <c r="C484" s="119" t="s">
        <v>10109</v>
      </c>
      <c r="D484" s="123" t="s">
        <v>836</v>
      </c>
      <c r="E484" s="117"/>
      <c r="F484" s="117"/>
      <c r="G484" s="117"/>
      <c r="H484" s="117"/>
      <c r="I484" s="117"/>
      <c r="J484" s="117"/>
      <c r="K484" s="117"/>
      <c r="L484" s="117"/>
      <c r="M484" s="117"/>
      <c r="N484" s="117"/>
      <c r="O484" s="117"/>
      <c r="P484" s="117"/>
    </row>
    <row r="485" spans="1:16" s="19" customFormat="1" ht="12.75" customHeight="1">
      <c r="A485" s="118">
        <v>41974</v>
      </c>
      <c r="B485" s="118"/>
      <c r="C485" s="119" t="s">
        <v>10109</v>
      </c>
      <c r="D485" s="123" t="s">
        <v>152</v>
      </c>
      <c r="E485" s="117"/>
      <c r="F485" s="117"/>
      <c r="G485" s="117"/>
      <c r="H485" s="117"/>
      <c r="I485" s="117"/>
      <c r="J485" s="117"/>
      <c r="K485" s="117"/>
      <c r="L485" s="117"/>
      <c r="M485" s="117"/>
      <c r="N485" s="117"/>
      <c r="O485" s="117"/>
      <c r="P485" s="117"/>
    </row>
    <row r="486" spans="1:16" s="19" customFormat="1" ht="12.75" customHeight="1">
      <c r="A486" s="118">
        <v>41974</v>
      </c>
      <c r="B486" s="118"/>
      <c r="C486" s="119" t="s">
        <v>10109</v>
      </c>
      <c r="D486" s="123" t="s">
        <v>837</v>
      </c>
      <c r="E486" s="117"/>
      <c r="F486" s="117"/>
      <c r="G486" s="117"/>
      <c r="H486" s="117"/>
      <c r="I486" s="117"/>
      <c r="J486" s="117"/>
      <c r="K486" s="117"/>
      <c r="L486" s="117"/>
      <c r="M486" s="117"/>
      <c r="N486" s="117"/>
      <c r="O486" s="117"/>
      <c r="P486" s="117"/>
    </row>
    <row r="487" spans="1:16" s="19" customFormat="1" ht="12.75" customHeight="1">
      <c r="A487" s="118">
        <v>41974</v>
      </c>
      <c r="B487" s="118"/>
      <c r="C487" s="119" t="s">
        <v>10109</v>
      </c>
      <c r="D487" s="123" t="s">
        <v>843</v>
      </c>
      <c r="E487" s="117"/>
      <c r="F487" s="117"/>
      <c r="G487" s="117"/>
      <c r="H487" s="117"/>
      <c r="I487" s="117"/>
      <c r="J487" s="117"/>
      <c r="K487" s="117"/>
      <c r="L487" s="117"/>
      <c r="M487" s="117"/>
      <c r="N487" s="117"/>
      <c r="O487" s="117"/>
      <c r="P487" s="117"/>
    </row>
    <row r="488" spans="1:16" s="19" customFormat="1" ht="12.75" customHeight="1">
      <c r="A488" s="118">
        <v>41974</v>
      </c>
      <c r="B488" s="118"/>
      <c r="C488" s="119" t="s">
        <v>10109</v>
      </c>
      <c r="D488" s="123" t="s">
        <v>844</v>
      </c>
      <c r="E488" s="117"/>
      <c r="F488" s="117"/>
      <c r="G488" s="117"/>
      <c r="H488" s="117"/>
      <c r="I488" s="117"/>
      <c r="J488" s="117"/>
      <c r="K488" s="117"/>
      <c r="L488" s="117"/>
      <c r="M488" s="117"/>
      <c r="N488" s="117"/>
      <c r="O488" s="117"/>
      <c r="P488" s="117"/>
    </row>
    <row r="489" spans="1:16" s="19" customFormat="1" ht="12.75" customHeight="1">
      <c r="A489" s="118">
        <v>41974</v>
      </c>
      <c r="B489" s="118"/>
      <c r="C489" s="119" t="s">
        <v>10109</v>
      </c>
      <c r="D489" s="123" t="s">
        <v>850</v>
      </c>
      <c r="E489" s="117"/>
      <c r="F489" s="117"/>
      <c r="G489" s="117"/>
      <c r="H489" s="117"/>
      <c r="I489" s="117"/>
      <c r="J489" s="117"/>
      <c r="K489" s="117"/>
      <c r="L489" s="117"/>
      <c r="M489" s="117"/>
      <c r="N489" s="117"/>
      <c r="O489" s="117"/>
      <c r="P489" s="117"/>
    </row>
    <row r="490" spans="1:16" s="19" customFormat="1" ht="12.75" customHeight="1">
      <c r="A490" s="118">
        <v>41974</v>
      </c>
      <c r="B490" s="118"/>
      <c r="C490" s="119" t="s">
        <v>10109</v>
      </c>
      <c r="D490" s="123" t="s">
        <v>845</v>
      </c>
      <c r="E490" s="126"/>
      <c r="F490" s="117"/>
      <c r="G490" s="117"/>
      <c r="H490" s="117"/>
      <c r="I490" s="117"/>
      <c r="J490" s="117"/>
      <c r="K490" s="117"/>
      <c r="L490" s="117"/>
      <c r="M490" s="117"/>
      <c r="N490" s="117"/>
      <c r="O490" s="117"/>
      <c r="P490" s="117"/>
    </row>
    <row r="491" spans="1:16" s="19" customFormat="1" ht="12.75" customHeight="1">
      <c r="A491" s="118">
        <v>41974</v>
      </c>
      <c r="B491" s="118"/>
      <c r="C491" s="119" t="s">
        <v>10109</v>
      </c>
      <c r="D491" s="123" t="s">
        <v>846</v>
      </c>
      <c r="E491" s="126"/>
      <c r="F491" s="117"/>
      <c r="G491" s="117"/>
      <c r="H491" s="117"/>
      <c r="I491" s="117"/>
      <c r="J491" s="117"/>
      <c r="K491" s="117"/>
      <c r="L491" s="117"/>
      <c r="M491" s="117"/>
      <c r="N491" s="117"/>
      <c r="O491" s="117"/>
      <c r="P491" s="117"/>
    </row>
    <row r="492" spans="1:16" s="19" customFormat="1" ht="12.75" customHeight="1">
      <c r="A492" s="118">
        <v>41974</v>
      </c>
      <c r="B492" s="118"/>
      <c r="C492" s="119" t="s">
        <v>10109</v>
      </c>
      <c r="D492" s="123" t="s">
        <v>847</v>
      </c>
      <c r="E492" s="126"/>
      <c r="F492" s="117"/>
      <c r="G492" s="117"/>
      <c r="H492" s="117"/>
      <c r="I492" s="117"/>
      <c r="J492" s="117"/>
      <c r="K492" s="117"/>
      <c r="L492" s="117"/>
      <c r="M492" s="117"/>
      <c r="N492" s="117"/>
      <c r="O492" s="117"/>
      <c r="P492" s="117"/>
    </row>
    <row r="493" spans="1:16" s="19" customFormat="1" ht="12.75" customHeight="1">
      <c r="A493" s="118">
        <v>41974</v>
      </c>
      <c r="B493" s="118"/>
      <c r="C493" s="119" t="s">
        <v>10109</v>
      </c>
      <c r="D493" s="123" t="s">
        <v>848</v>
      </c>
      <c r="E493" s="126"/>
      <c r="F493" s="117"/>
      <c r="G493" s="117"/>
      <c r="H493" s="117"/>
      <c r="I493" s="117"/>
      <c r="J493" s="117"/>
      <c r="K493" s="117"/>
      <c r="L493" s="117"/>
      <c r="M493" s="117"/>
      <c r="N493" s="117"/>
      <c r="O493" s="117"/>
      <c r="P493" s="117"/>
    </row>
    <row r="494" spans="1:16" s="19" customFormat="1" ht="12.75" customHeight="1">
      <c r="A494" s="118">
        <v>41974</v>
      </c>
      <c r="B494" s="118"/>
      <c r="C494" s="119" t="s">
        <v>10109</v>
      </c>
      <c r="D494" s="123" t="s">
        <v>849</v>
      </c>
      <c r="E494" s="126"/>
      <c r="F494" s="117"/>
      <c r="G494" s="117"/>
      <c r="H494" s="117"/>
      <c r="I494" s="117"/>
      <c r="J494" s="117"/>
      <c r="K494" s="117"/>
      <c r="L494" s="117"/>
      <c r="M494" s="117"/>
      <c r="N494" s="117"/>
      <c r="O494" s="117"/>
      <c r="P494" s="117"/>
    </row>
    <row r="495" spans="1:16" s="19" customFormat="1" ht="12.75" customHeight="1">
      <c r="A495" s="16">
        <v>41974</v>
      </c>
      <c r="B495" s="16"/>
      <c r="C495" s="18" t="s">
        <v>852</v>
      </c>
      <c r="D495" s="18" t="s">
        <v>853</v>
      </c>
    </row>
    <row r="496" spans="1:16" s="19" customFormat="1" ht="26.45" customHeight="1">
      <c r="A496" s="118">
        <v>41974</v>
      </c>
      <c r="B496" s="16"/>
      <c r="C496" s="119" t="s">
        <v>10257</v>
      </c>
      <c r="D496" s="123" t="s">
        <v>9248</v>
      </c>
    </row>
    <row r="497" spans="1:4" s="19" customFormat="1" ht="12.75" customHeight="1">
      <c r="A497" s="16">
        <v>41975</v>
      </c>
      <c r="B497" s="16"/>
      <c r="C497" s="63" t="s">
        <v>488</v>
      </c>
      <c r="D497" s="127" t="s">
        <v>10294</v>
      </c>
    </row>
    <row r="498" spans="1:4" s="19" customFormat="1" ht="12.75" customHeight="1">
      <c r="A498" s="16">
        <v>41975</v>
      </c>
      <c r="B498" s="16"/>
      <c r="C498" s="63" t="s">
        <v>488</v>
      </c>
      <c r="D498" s="127" t="s">
        <v>10295</v>
      </c>
    </row>
    <row r="499" spans="1:4" s="19" customFormat="1" ht="12.75" customHeight="1">
      <c r="A499" s="16">
        <v>41975</v>
      </c>
      <c r="B499" s="16"/>
      <c r="C499" s="63" t="s">
        <v>8237</v>
      </c>
      <c r="D499" s="127" t="s">
        <v>10296</v>
      </c>
    </row>
    <row r="500" spans="1:4" s="19" customFormat="1" ht="12.75" customHeight="1">
      <c r="A500" s="16">
        <v>41975</v>
      </c>
      <c r="B500" s="16"/>
      <c r="C500" s="63" t="s">
        <v>8237</v>
      </c>
      <c r="D500" s="127" t="s">
        <v>10297</v>
      </c>
    </row>
    <row r="501" spans="1:4" ht="25.5">
      <c r="A501" s="16">
        <v>41975</v>
      </c>
      <c r="B501" s="16"/>
      <c r="C501" s="63" t="s">
        <v>8237</v>
      </c>
      <c r="D501" s="18" t="s">
        <v>10298</v>
      </c>
    </row>
    <row r="502" spans="1:4">
      <c r="A502" s="16"/>
      <c r="B502" s="16"/>
      <c r="C502" s="63" t="s">
        <v>488</v>
      </c>
      <c r="D502" s="18" t="s">
        <v>10299</v>
      </c>
    </row>
    <row r="503" spans="1:4" ht="22.5">
      <c r="A503" s="118">
        <v>41976</v>
      </c>
      <c r="B503" s="16"/>
      <c r="C503" s="119" t="s">
        <v>10257</v>
      </c>
      <c r="D503" s="123" t="s">
        <v>9248</v>
      </c>
    </row>
    <row r="504" spans="1:4" ht="25.5">
      <c r="A504" s="16">
        <v>41975</v>
      </c>
      <c r="B504" s="16"/>
      <c r="C504" s="63" t="s">
        <v>10300</v>
      </c>
      <c r="D504" s="18" t="s">
        <v>10301</v>
      </c>
    </row>
    <row r="505" spans="1:4" ht="38.25">
      <c r="A505" s="16">
        <v>41975</v>
      </c>
      <c r="B505" s="16"/>
      <c r="C505" s="63" t="s">
        <v>10300</v>
      </c>
      <c r="D505" s="18" t="s">
        <v>10302</v>
      </c>
    </row>
    <row r="506" spans="1:4" ht="25.5">
      <c r="A506" s="16">
        <v>41976</v>
      </c>
      <c r="B506" s="16"/>
      <c r="C506" s="63" t="s">
        <v>9267</v>
      </c>
      <c r="D506" s="18" t="s">
        <v>9690</v>
      </c>
    </row>
    <row r="507" spans="1:4" ht="25.5">
      <c r="A507" s="16">
        <v>41976</v>
      </c>
      <c r="B507" s="16"/>
      <c r="C507" s="63" t="s">
        <v>9267</v>
      </c>
      <c r="D507" s="18" t="s">
        <v>9689</v>
      </c>
    </row>
    <row r="508" spans="1:4" ht="25.5">
      <c r="A508" s="16">
        <v>41977</v>
      </c>
      <c r="B508" s="16"/>
      <c r="C508" s="63" t="s">
        <v>488</v>
      </c>
      <c r="D508" s="18" t="s">
        <v>9691</v>
      </c>
    </row>
    <row r="509" spans="1:4" ht="22.5">
      <c r="A509" s="118">
        <v>41977</v>
      </c>
      <c r="B509" s="16"/>
      <c r="C509" s="119" t="s">
        <v>10257</v>
      </c>
      <c r="D509" s="123" t="s">
        <v>9248</v>
      </c>
    </row>
    <row r="510" spans="1:4">
      <c r="A510" s="16">
        <v>41977</v>
      </c>
      <c r="B510" s="16"/>
      <c r="C510" s="63" t="s">
        <v>9267</v>
      </c>
      <c r="D510" s="18" t="s">
        <v>9938</v>
      </c>
    </row>
    <row r="511" spans="1:4">
      <c r="A511" s="16">
        <v>41977</v>
      </c>
      <c r="B511" s="16"/>
      <c r="C511" s="63" t="s">
        <v>9267</v>
      </c>
      <c r="D511" s="18" t="s">
        <v>9933</v>
      </c>
    </row>
    <row r="512" spans="1:4">
      <c r="A512" s="16">
        <v>41977</v>
      </c>
      <c r="B512" s="16"/>
      <c r="C512" s="63" t="s">
        <v>9267</v>
      </c>
      <c r="D512" s="18" t="s">
        <v>9932</v>
      </c>
    </row>
    <row r="513" spans="1:4">
      <c r="A513" s="16">
        <v>41977</v>
      </c>
      <c r="B513" s="16"/>
      <c r="C513" s="63" t="s">
        <v>9267</v>
      </c>
      <c r="D513" s="18" t="s">
        <v>9934</v>
      </c>
    </row>
    <row r="514" spans="1:4">
      <c r="A514" s="16">
        <v>41977</v>
      </c>
      <c r="B514" s="16"/>
      <c r="C514" s="63" t="s">
        <v>9267</v>
      </c>
      <c r="D514" s="18" t="s">
        <v>9937</v>
      </c>
    </row>
    <row r="515" spans="1:4">
      <c r="A515" s="16">
        <v>41977</v>
      </c>
      <c r="B515" s="16"/>
      <c r="C515" s="63" t="s">
        <v>9267</v>
      </c>
      <c r="D515" s="18" t="s">
        <v>9936</v>
      </c>
    </row>
    <row r="516" spans="1:4">
      <c r="A516" s="16">
        <v>41977</v>
      </c>
      <c r="B516" s="16"/>
      <c r="C516" s="63" t="s">
        <v>9267</v>
      </c>
      <c r="D516" s="18" t="s">
        <v>9935</v>
      </c>
    </row>
    <row r="517" spans="1:4" ht="16.5" customHeight="1">
      <c r="A517" s="16">
        <v>41978</v>
      </c>
      <c r="B517" s="16"/>
      <c r="C517" s="63" t="s">
        <v>488</v>
      </c>
      <c r="D517" s="18" t="s">
        <v>10095</v>
      </c>
    </row>
    <row r="518" spans="1:4">
      <c r="A518" s="16">
        <v>41978</v>
      </c>
      <c r="B518" s="16"/>
      <c r="C518" s="63" t="s">
        <v>488</v>
      </c>
      <c r="D518" s="18" t="s">
        <v>10096</v>
      </c>
    </row>
    <row r="519" spans="1:4">
      <c r="A519" s="16">
        <v>41978</v>
      </c>
      <c r="B519" s="16"/>
      <c r="C519" s="50" t="s">
        <v>5285</v>
      </c>
      <c r="D519" s="18" t="s">
        <v>10115</v>
      </c>
    </row>
    <row r="520" spans="1:4">
      <c r="A520" s="16">
        <v>41978</v>
      </c>
      <c r="B520" s="16"/>
      <c r="C520" s="63" t="s">
        <v>10300</v>
      </c>
      <c r="D520" s="18" t="s">
        <v>10098</v>
      </c>
    </row>
    <row r="521" spans="1:4">
      <c r="A521" s="16">
        <v>41978</v>
      </c>
      <c r="B521" s="16"/>
      <c r="C521" s="63" t="s">
        <v>10300</v>
      </c>
      <c r="D521" s="18" t="s">
        <v>10099</v>
      </c>
    </row>
    <row r="522" spans="1:4">
      <c r="A522" s="16">
        <v>41978</v>
      </c>
      <c r="B522" s="16"/>
      <c r="C522" s="63" t="s">
        <v>10300</v>
      </c>
      <c r="D522" s="18" t="s">
        <v>10100</v>
      </c>
    </row>
    <row r="523" spans="1:4">
      <c r="A523" s="16">
        <v>41978</v>
      </c>
      <c r="B523" s="16"/>
      <c r="C523" s="63" t="s">
        <v>488</v>
      </c>
      <c r="D523" s="18" t="s">
        <v>10106</v>
      </c>
    </row>
    <row r="524" spans="1:4">
      <c r="A524" s="16">
        <v>41978</v>
      </c>
      <c r="B524" s="16"/>
      <c r="C524" s="63" t="s">
        <v>488</v>
      </c>
      <c r="D524" s="18" t="s">
        <v>10105</v>
      </c>
    </row>
    <row r="525" spans="1:4" ht="22.5">
      <c r="A525" s="118">
        <v>41981</v>
      </c>
      <c r="B525" s="16"/>
      <c r="C525" s="119" t="s">
        <v>10257</v>
      </c>
      <c r="D525" s="123" t="s">
        <v>9248</v>
      </c>
    </row>
    <row r="526" spans="1:4">
      <c r="A526" s="16">
        <v>41981</v>
      </c>
      <c r="B526" s="16"/>
      <c r="C526" s="63" t="s">
        <v>488</v>
      </c>
      <c r="D526" s="18" t="s">
        <v>10107</v>
      </c>
    </row>
    <row r="527" spans="1:4" ht="22.5">
      <c r="A527" s="118">
        <v>41982</v>
      </c>
      <c r="B527" s="16"/>
      <c r="C527" s="119" t="s">
        <v>10257</v>
      </c>
      <c r="D527" s="123" t="s">
        <v>9248</v>
      </c>
    </row>
    <row r="528" spans="1:4">
      <c r="A528" s="16">
        <v>41982</v>
      </c>
      <c r="B528" s="16"/>
      <c r="C528" s="63" t="s">
        <v>852</v>
      </c>
      <c r="D528" s="18" t="s">
        <v>10108</v>
      </c>
    </row>
    <row r="529" spans="1:4">
      <c r="A529" s="16">
        <v>41983</v>
      </c>
      <c r="B529" s="16"/>
      <c r="C529" s="63" t="s">
        <v>10109</v>
      </c>
      <c r="D529" s="18" t="s">
        <v>394</v>
      </c>
    </row>
    <row r="530" spans="1:4">
      <c r="A530" s="16">
        <v>41983</v>
      </c>
      <c r="B530" s="16"/>
      <c r="C530" s="63" t="s">
        <v>10113</v>
      </c>
      <c r="D530" s="18" t="s">
        <v>395</v>
      </c>
    </row>
    <row r="531" spans="1:4">
      <c r="A531" s="16">
        <v>41983</v>
      </c>
      <c r="B531" s="16"/>
      <c r="C531" s="63" t="s">
        <v>488</v>
      </c>
      <c r="D531" s="18" t="s">
        <v>396</v>
      </c>
    </row>
    <row r="532" spans="1:4">
      <c r="A532" s="16">
        <v>41983</v>
      </c>
      <c r="B532" s="16"/>
      <c r="C532" s="63" t="s">
        <v>488</v>
      </c>
      <c r="D532" s="18" t="s">
        <v>661</v>
      </c>
    </row>
    <row r="533" spans="1:4">
      <c r="A533" s="16">
        <v>41983</v>
      </c>
      <c r="B533" s="16"/>
      <c r="C533" s="63" t="s">
        <v>10109</v>
      </c>
      <c r="D533" s="80" t="s">
        <v>662</v>
      </c>
    </row>
    <row r="534" spans="1:4">
      <c r="A534" s="16">
        <v>41983</v>
      </c>
      <c r="B534" s="16"/>
      <c r="C534" s="63" t="s">
        <v>10109</v>
      </c>
      <c r="D534" s="18" t="s">
        <v>663</v>
      </c>
    </row>
    <row r="535" spans="1:4">
      <c r="A535" s="16">
        <v>41983</v>
      </c>
      <c r="B535" s="16"/>
      <c r="C535" s="63" t="s">
        <v>10109</v>
      </c>
      <c r="D535" s="18" t="s">
        <v>665</v>
      </c>
    </row>
    <row r="536" spans="1:4" ht="25.5">
      <c r="A536" s="16">
        <v>41984</v>
      </c>
      <c r="B536" s="16"/>
      <c r="C536" s="63" t="s">
        <v>9267</v>
      </c>
      <c r="D536" s="18" t="s">
        <v>666</v>
      </c>
    </row>
    <row r="537" spans="1:4" ht="22.5">
      <c r="A537" s="118">
        <v>41984</v>
      </c>
      <c r="B537" s="16"/>
      <c r="C537" s="119" t="s">
        <v>10257</v>
      </c>
      <c r="D537" s="123" t="s">
        <v>9248</v>
      </c>
    </row>
    <row r="538" spans="1:4">
      <c r="A538" s="16">
        <v>41984</v>
      </c>
      <c r="B538" s="16"/>
      <c r="C538" s="63" t="s">
        <v>488</v>
      </c>
      <c r="D538" s="18" t="s">
        <v>670</v>
      </c>
    </row>
    <row r="539" spans="1:4">
      <c r="A539" s="16">
        <v>41984</v>
      </c>
      <c r="B539" s="16"/>
      <c r="C539" s="63" t="s">
        <v>488</v>
      </c>
      <c r="D539" s="18" t="s">
        <v>669</v>
      </c>
    </row>
    <row r="540" spans="1:4">
      <c r="A540" s="16" t="s">
        <v>674</v>
      </c>
      <c r="B540" s="14"/>
      <c r="C540" s="17" t="s">
        <v>488</v>
      </c>
      <c r="D540" s="18" t="s">
        <v>672</v>
      </c>
    </row>
    <row r="541" spans="1:4">
      <c r="A541" s="16">
        <v>41984</v>
      </c>
      <c r="B541" s="16"/>
      <c r="C541" s="63" t="s">
        <v>488</v>
      </c>
      <c r="D541" s="18" t="s">
        <v>673</v>
      </c>
    </row>
    <row r="542" spans="1:4">
      <c r="A542" s="16">
        <v>41985</v>
      </c>
      <c r="B542" s="16"/>
      <c r="C542" s="63" t="s">
        <v>488</v>
      </c>
      <c r="D542" s="18" t="s">
        <v>675</v>
      </c>
    </row>
    <row r="543" spans="1:4">
      <c r="A543" s="16">
        <v>41985</v>
      </c>
      <c r="B543" s="16"/>
      <c r="C543" s="63" t="s">
        <v>488</v>
      </c>
      <c r="D543" s="18" t="s">
        <v>676</v>
      </c>
    </row>
    <row r="544" spans="1:4">
      <c r="A544" s="16">
        <v>41985</v>
      </c>
      <c r="B544" s="16"/>
      <c r="C544" s="63" t="s">
        <v>488</v>
      </c>
      <c r="D544" s="18" t="s">
        <v>677</v>
      </c>
    </row>
    <row r="545" spans="1:4">
      <c r="A545" s="16">
        <v>41985</v>
      </c>
      <c r="B545" s="16"/>
      <c r="C545" s="63" t="s">
        <v>488</v>
      </c>
      <c r="D545" s="18" t="s">
        <v>678</v>
      </c>
    </row>
    <row r="546" spans="1:4">
      <c r="A546" s="16">
        <v>41985</v>
      </c>
      <c r="B546" s="16"/>
      <c r="C546" s="63" t="s">
        <v>488</v>
      </c>
      <c r="D546" s="18" t="s">
        <v>676</v>
      </c>
    </row>
    <row r="547" spans="1:4">
      <c r="A547" s="16">
        <v>41986</v>
      </c>
      <c r="B547" s="14"/>
      <c r="C547" s="63" t="s">
        <v>488</v>
      </c>
      <c r="D547" s="22" t="s">
        <v>679</v>
      </c>
    </row>
    <row r="548" spans="1:4">
      <c r="A548" s="16">
        <v>41986</v>
      </c>
      <c r="B548" s="16"/>
      <c r="C548" s="63" t="s">
        <v>488</v>
      </c>
      <c r="D548" s="18" t="s">
        <v>680</v>
      </c>
    </row>
    <row r="549" spans="1:4">
      <c r="A549" s="16">
        <v>41987</v>
      </c>
      <c r="B549" s="16"/>
      <c r="C549" s="63" t="s">
        <v>488</v>
      </c>
      <c r="D549" s="18" t="s">
        <v>681</v>
      </c>
    </row>
    <row r="550" spans="1:4">
      <c r="A550" s="16">
        <v>41987</v>
      </c>
      <c r="B550" s="16"/>
      <c r="C550" s="63" t="s">
        <v>488</v>
      </c>
      <c r="D550" s="18" t="s">
        <v>682</v>
      </c>
    </row>
    <row r="551" spans="1:4">
      <c r="A551" s="16">
        <v>41988</v>
      </c>
      <c r="B551" s="16"/>
      <c r="C551" s="63" t="s">
        <v>488</v>
      </c>
      <c r="D551" s="18" t="s">
        <v>683</v>
      </c>
    </row>
    <row r="552" spans="1:4">
      <c r="A552" s="16">
        <v>41988</v>
      </c>
      <c r="B552" s="16"/>
      <c r="C552" s="63" t="s">
        <v>488</v>
      </c>
      <c r="D552" s="18" t="s">
        <v>676</v>
      </c>
    </row>
    <row r="553" spans="1:4">
      <c r="A553" s="16">
        <v>41989</v>
      </c>
      <c r="B553" s="16"/>
      <c r="C553" s="63" t="s">
        <v>488</v>
      </c>
      <c r="D553" s="18" t="s">
        <v>684</v>
      </c>
    </row>
    <row r="554" spans="1:4">
      <c r="A554" s="16">
        <v>41989</v>
      </c>
      <c r="B554" s="16"/>
      <c r="C554" s="63" t="s">
        <v>488</v>
      </c>
      <c r="D554" s="18" t="s">
        <v>686</v>
      </c>
    </row>
    <row r="555" spans="1:4">
      <c r="A555" s="16">
        <v>41989</v>
      </c>
      <c r="B555" s="16"/>
      <c r="C555" s="63" t="s">
        <v>8237</v>
      </c>
      <c r="D555" s="18" t="s">
        <v>687</v>
      </c>
    </row>
    <row r="556" spans="1:4">
      <c r="A556" s="16">
        <v>41989</v>
      </c>
      <c r="B556" s="16"/>
      <c r="C556" s="63" t="s">
        <v>8237</v>
      </c>
      <c r="D556" s="18" t="s">
        <v>688</v>
      </c>
    </row>
    <row r="557" spans="1:4">
      <c r="A557" s="16">
        <v>41989</v>
      </c>
      <c r="B557" s="16"/>
      <c r="C557" s="63" t="s">
        <v>8237</v>
      </c>
      <c r="D557" s="18" t="s">
        <v>689</v>
      </c>
    </row>
    <row r="558" spans="1:4">
      <c r="A558" s="16">
        <v>41989</v>
      </c>
      <c r="B558" s="16"/>
      <c r="C558" s="63" t="s">
        <v>4198</v>
      </c>
      <c r="D558" s="18" t="s">
        <v>690</v>
      </c>
    </row>
    <row r="559" spans="1:4">
      <c r="A559" s="16">
        <v>41990</v>
      </c>
      <c r="B559" s="16"/>
      <c r="C559" s="63" t="s">
        <v>9267</v>
      </c>
      <c r="D559" s="18" t="s">
        <v>9941</v>
      </c>
    </row>
    <row r="560" spans="1:4">
      <c r="A560" s="16">
        <v>41990</v>
      </c>
      <c r="B560" s="16"/>
      <c r="C560" s="63" t="s">
        <v>9267</v>
      </c>
      <c r="D560" s="18" t="s">
        <v>9942</v>
      </c>
    </row>
    <row r="561" spans="1:4" ht="25.5">
      <c r="A561" s="16">
        <v>41990</v>
      </c>
      <c r="B561" s="16"/>
      <c r="C561" s="63" t="s">
        <v>9267</v>
      </c>
      <c r="D561" s="18" t="s">
        <v>9943</v>
      </c>
    </row>
    <row r="562" spans="1:4" ht="22.5">
      <c r="A562" s="118">
        <v>41990</v>
      </c>
      <c r="B562" s="16"/>
      <c r="C562" s="119" t="s">
        <v>10257</v>
      </c>
      <c r="D562" s="123" t="s">
        <v>9248</v>
      </c>
    </row>
    <row r="563" spans="1:4" ht="38.25">
      <c r="A563" s="16">
        <v>41990</v>
      </c>
      <c r="B563" s="16"/>
      <c r="C563" s="63" t="s">
        <v>10113</v>
      </c>
      <c r="D563" s="18" t="s">
        <v>9944</v>
      </c>
    </row>
    <row r="564" spans="1:4">
      <c r="A564" s="16">
        <v>41990</v>
      </c>
      <c r="B564" s="16"/>
      <c r="C564" s="63" t="s">
        <v>10113</v>
      </c>
      <c r="D564" s="18" t="s">
        <v>9945</v>
      </c>
    </row>
    <row r="565" spans="1:4">
      <c r="A565" s="16">
        <v>41990</v>
      </c>
      <c r="B565" s="16"/>
      <c r="C565" s="63" t="s">
        <v>10109</v>
      </c>
      <c r="D565" s="18" t="s">
        <v>9946</v>
      </c>
    </row>
    <row r="566" spans="1:4" ht="14.25" customHeight="1">
      <c r="A566" s="16">
        <v>41991</v>
      </c>
      <c r="B566" s="16"/>
      <c r="C566" s="63" t="s">
        <v>488</v>
      </c>
      <c r="D566" s="18" t="s">
        <v>9950</v>
      </c>
    </row>
    <row r="567" spans="1:4">
      <c r="A567" s="16">
        <v>41991</v>
      </c>
      <c r="B567" s="16"/>
      <c r="C567" s="63" t="s">
        <v>488</v>
      </c>
      <c r="D567" s="18" t="s">
        <v>9951</v>
      </c>
    </row>
    <row r="568" spans="1:4">
      <c r="A568" s="16">
        <v>41991</v>
      </c>
      <c r="B568" s="16"/>
      <c r="C568" s="63" t="s">
        <v>488</v>
      </c>
      <c r="D568" s="18" t="s">
        <v>9949</v>
      </c>
    </row>
    <row r="569" spans="1:4">
      <c r="A569" s="16">
        <v>41991</v>
      </c>
      <c r="B569" s="16"/>
      <c r="C569" s="63" t="s">
        <v>488</v>
      </c>
      <c r="D569" s="18" t="s">
        <v>9947</v>
      </c>
    </row>
    <row r="570" spans="1:4">
      <c r="A570" s="16">
        <v>41991</v>
      </c>
      <c r="B570" s="16"/>
      <c r="C570" s="63" t="s">
        <v>488</v>
      </c>
      <c r="D570" s="18" t="s">
        <v>9948</v>
      </c>
    </row>
    <row r="571" spans="1:4" ht="22.5">
      <c r="A571" s="118">
        <v>41991</v>
      </c>
      <c r="B571" s="16"/>
      <c r="C571" s="119" t="s">
        <v>10257</v>
      </c>
      <c r="D571" s="123" t="s">
        <v>9248</v>
      </c>
    </row>
    <row r="572" spans="1:4">
      <c r="A572" s="16">
        <v>41991</v>
      </c>
      <c r="B572" s="16"/>
      <c r="C572" s="63" t="s">
        <v>488</v>
      </c>
      <c r="D572" s="18" t="s">
        <v>9953</v>
      </c>
    </row>
    <row r="573" spans="1:4">
      <c r="A573" s="16">
        <v>41991</v>
      </c>
      <c r="B573" s="16"/>
      <c r="C573" s="63" t="s">
        <v>488</v>
      </c>
      <c r="D573" s="18" t="s">
        <v>9952</v>
      </c>
    </row>
    <row r="574" spans="1:4">
      <c r="A574" s="16">
        <v>41991</v>
      </c>
      <c r="B574" s="16"/>
      <c r="C574" s="63" t="s">
        <v>488</v>
      </c>
      <c r="D574" s="18" t="s">
        <v>676</v>
      </c>
    </row>
    <row r="575" spans="1:4">
      <c r="A575" s="16">
        <v>41991</v>
      </c>
      <c r="B575" s="16"/>
      <c r="C575" s="63" t="s">
        <v>488</v>
      </c>
      <c r="D575" s="18" t="s">
        <v>9964</v>
      </c>
    </row>
    <row r="576" spans="1:4">
      <c r="A576" s="16">
        <v>41991</v>
      </c>
      <c r="B576" s="16"/>
      <c r="C576" s="63" t="s">
        <v>488</v>
      </c>
      <c r="D576" s="18" t="s">
        <v>9954</v>
      </c>
    </row>
    <row r="577" spans="1:4">
      <c r="A577" s="16">
        <v>41992</v>
      </c>
      <c r="B577" s="16"/>
      <c r="C577" s="63" t="s">
        <v>488</v>
      </c>
      <c r="D577" s="18" t="s">
        <v>676</v>
      </c>
    </row>
    <row r="578" spans="1:4" ht="22.5">
      <c r="A578" s="118">
        <v>41995</v>
      </c>
      <c r="B578" s="16"/>
      <c r="C578" s="119" t="s">
        <v>10257</v>
      </c>
      <c r="D578" s="123" t="s">
        <v>9248</v>
      </c>
    </row>
    <row r="579" spans="1:4">
      <c r="A579" s="16">
        <v>41995</v>
      </c>
      <c r="B579" s="16"/>
      <c r="C579" s="63" t="s">
        <v>488</v>
      </c>
      <c r="D579" s="18" t="s">
        <v>9963</v>
      </c>
    </row>
    <row r="580" spans="1:4">
      <c r="A580" s="16">
        <v>41995</v>
      </c>
      <c r="B580" s="16"/>
      <c r="C580" s="63" t="s">
        <v>488</v>
      </c>
      <c r="D580" s="18" t="s">
        <v>9955</v>
      </c>
    </row>
    <row r="581" spans="1:4">
      <c r="A581" s="16">
        <v>41995</v>
      </c>
      <c r="B581" s="16"/>
      <c r="C581" s="63" t="s">
        <v>488</v>
      </c>
      <c r="D581" s="18" t="s">
        <v>9956</v>
      </c>
    </row>
    <row r="582" spans="1:4">
      <c r="A582" s="16">
        <v>41996</v>
      </c>
      <c r="B582" s="16"/>
      <c r="C582" s="63" t="s">
        <v>10113</v>
      </c>
      <c r="D582" s="80" t="s">
        <v>9957</v>
      </c>
    </row>
    <row r="583" spans="1:4">
      <c r="A583" s="16">
        <v>41996</v>
      </c>
      <c r="B583" s="16"/>
      <c r="C583" s="63" t="s">
        <v>10113</v>
      </c>
      <c r="D583" s="18" t="s">
        <v>9958</v>
      </c>
    </row>
    <row r="584" spans="1:4">
      <c r="A584" s="16">
        <v>42001</v>
      </c>
      <c r="B584" s="16"/>
      <c r="C584" s="63" t="s">
        <v>488</v>
      </c>
      <c r="D584" s="18" t="s">
        <v>9959</v>
      </c>
    </row>
    <row r="585" spans="1:4">
      <c r="A585" s="16">
        <v>42001</v>
      </c>
      <c r="B585" s="16"/>
      <c r="C585" s="63" t="s">
        <v>488</v>
      </c>
      <c r="D585" s="18" t="s">
        <v>9962</v>
      </c>
    </row>
    <row r="586" spans="1:4" ht="15.75" customHeight="1">
      <c r="A586" s="16">
        <v>42002</v>
      </c>
      <c r="B586" s="16"/>
      <c r="C586" s="63" t="s">
        <v>488</v>
      </c>
      <c r="D586" s="18" t="s">
        <v>9965</v>
      </c>
    </row>
    <row r="587" spans="1:4">
      <c r="A587" s="16">
        <v>42002</v>
      </c>
      <c r="B587" s="16"/>
      <c r="C587" s="63" t="s">
        <v>488</v>
      </c>
      <c r="D587" s="18" t="s">
        <v>9960</v>
      </c>
    </row>
    <row r="588" spans="1:4">
      <c r="A588" s="16">
        <v>42002</v>
      </c>
      <c r="B588" s="16"/>
      <c r="C588" s="63" t="s">
        <v>488</v>
      </c>
      <c r="D588" s="18" t="s">
        <v>9961</v>
      </c>
    </row>
    <row r="589" spans="1:4" ht="22.5">
      <c r="A589" s="118">
        <v>42002</v>
      </c>
      <c r="B589" s="16"/>
      <c r="C589" s="119" t="s">
        <v>10257</v>
      </c>
      <c r="D589" s="123" t="s">
        <v>9248</v>
      </c>
    </row>
    <row r="590" spans="1:4">
      <c r="A590" s="16">
        <v>42002</v>
      </c>
      <c r="B590" s="16"/>
      <c r="C590" s="63" t="s">
        <v>488</v>
      </c>
      <c r="D590" s="18" t="s">
        <v>9966</v>
      </c>
    </row>
    <row r="591" spans="1:4">
      <c r="A591" s="16">
        <v>42002</v>
      </c>
      <c r="B591" s="16"/>
      <c r="C591" s="63" t="s">
        <v>488</v>
      </c>
      <c r="D591" s="18" t="s">
        <v>680</v>
      </c>
    </row>
    <row r="592" spans="1:4" ht="22.5">
      <c r="A592" s="118">
        <v>42002</v>
      </c>
      <c r="B592" s="16"/>
      <c r="C592" s="119" t="s">
        <v>10257</v>
      </c>
      <c r="D592" s="123" t="s">
        <v>9248</v>
      </c>
    </row>
    <row r="593" spans="1:4">
      <c r="A593" s="16">
        <v>42003</v>
      </c>
      <c r="B593" s="16"/>
      <c r="C593" s="63" t="s">
        <v>10113</v>
      </c>
      <c r="D593" s="80" t="s">
        <v>9972</v>
      </c>
    </row>
    <row r="594" spans="1:4">
      <c r="A594" s="16">
        <v>42003</v>
      </c>
      <c r="B594" s="16"/>
      <c r="C594" s="63" t="s">
        <v>10109</v>
      </c>
      <c r="D594" s="18" t="s">
        <v>9973</v>
      </c>
    </row>
    <row r="595" spans="1:4">
      <c r="A595" s="16">
        <v>42003</v>
      </c>
      <c r="B595" s="16"/>
      <c r="C595" s="63" t="s">
        <v>488</v>
      </c>
      <c r="D595" s="18" t="s">
        <v>9974</v>
      </c>
    </row>
    <row r="596" spans="1:4">
      <c r="A596" s="16">
        <v>42003</v>
      </c>
      <c r="B596" s="16"/>
      <c r="C596" s="63" t="s">
        <v>488</v>
      </c>
      <c r="D596" s="18" t="s">
        <v>9975</v>
      </c>
    </row>
    <row r="597" spans="1:4">
      <c r="A597" s="16">
        <v>42004</v>
      </c>
      <c r="B597" s="16"/>
      <c r="C597" s="63" t="s">
        <v>488</v>
      </c>
      <c r="D597" s="18" t="s">
        <v>9978</v>
      </c>
    </row>
    <row r="598" spans="1:4">
      <c r="A598" s="16">
        <v>42004</v>
      </c>
      <c r="B598" s="16"/>
      <c r="C598" s="63" t="s">
        <v>488</v>
      </c>
      <c r="D598" s="18" t="s">
        <v>9979</v>
      </c>
    </row>
    <row r="599" spans="1:4">
      <c r="A599" s="16">
        <v>42006</v>
      </c>
      <c r="B599" s="16"/>
      <c r="C599" s="63" t="s">
        <v>488</v>
      </c>
      <c r="D599" s="18" t="s">
        <v>9978</v>
      </c>
    </row>
    <row r="600" spans="1:4">
      <c r="A600" s="16">
        <v>42006</v>
      </c>
      <c r="B600" s="16"/>
      <c r="C600" s="63" t="s">
        <v>488</v>
      </c>
      <c r="D600" s="18" t="s">
        <v>9147</v>
      </c>
    </row>
    <row r="601" spans="1:4" ht="22.5">
      <c r="A601" s="16">
        <v>42009</v>
      </c>
      <c r="B601" s="16"/>
      <c r="C601" s="119" t="s">
        <v>10257</v>
      </c>
      <c r="D601" s="123" t="s">
        <v>9248</v>
      </c>
    </row>
    <row r="602" spans="1:4">
      <c r="A602" s="16">
        <v>42009</v>
      </c>
      <c r="B602" s="16"/>
      <c r="C602" s="63" t="s">
        <v>852</v>
      </c>
      <c r="D602" s="18" t="s">
        <v>9148</v>
      </c>
    </row>
    <row r="603" spans="1:4">
      <c r="A603" s="16">
        <v>42009</v>
      </c>
      <c r="B603" s="16"/>
      <c r="C603" s="63" t="s">
        <v>488</v>
      </c>
      <c r="D603" s="18" t="s">
        <v>9149</v>
      </c>
    </row>
    <row r="604" spans="1:4">
      <c r="A604" s="16">
        <v>42009</v>
      </c>
      <c r="B604" s="16"/>
      <c r="C604" s="63" t="s">
        <v>488</v>
      </c>
      <c r="D604" s="18" t="s">
        <v>9151</v>
      </c>
    </row>
    <row r="605" spans="1:4">
      <c r="A605" s="16">
        <v>42009</v>
      </c>
      <c r="B605" s="16"/>
      <c r="C605" s="63" t="s">
        <v>488</v>
      </c>
      <c r="D605" s="18" t="s">
        <v>9150</v>
      </c>
    </row>
    <row r="606" spans="1:4">
      <c r="A606" s="16">
        <v>42010</v>
      </c>
      <c r="B606" s="16"/>
      <c r="C606" s="63" t="s">
        <v>488</v>
      </c>
      <c r="D606" s="18" t="s">
        <v>9152</v>
      </c>
    </row>
    <row r="607" spans="1:4" ht="22.5">
      <c r="A607" s="16">
        <v>42010</v>
      </c>
      <c r="B607" s="16"/>
      <c r="C607" s="119" t="s">
        <v>10257</v>
      </c>
      <c r="D607" s="123" t="s">
        <v>9248</v>
      </c>
    </row>
    <row r="608" spans="1:4" ht="22.5">
      <c r="A608" s="16">
        <v>42011</v>
      </c>
      <c r="B608" s="16"/>
      <c r="C608" s="119" t="s">
        <v>10257</v>
      </c>
      <c r="D608" s="123" t="s">
        <v>9248</v>
      </c>
    </row>
    <row r="609" spans="1:4" ht="25.5">
      <c r="A609" s="16">
        <v>42011</v>
      </c>
      <c r="B609" s="16"/>
      <c r="C609" s="63" t="s">
        <v>9153</v>
      </c>
      <c r="D609" s="18" t="s">
        <v>9593</v>
      </c>
    </row>
    <row r="610" spans="1:4">
      <c r="A610" s="16">
        <v>42012</v>
      </c>
      <c r="B610" s="16"/>
      <c r="C610" s="63" t="s">
        <v>488</v>
      </c>
      <c r="D610" s="18" t="s">
        <v>9603</v>
      </c>
    </row>
    <row r="611" spans="1:4">
      <c r="A611" s="16">
        <v>42012</v>
      </c>
      <c r="B611" s="16"/>
      <c r="C611" s="63" t="s">
        <v>488</v>
      </c>
      <c r="D611" s="18" t="s">
        <v>9595</v>
      </c>
    </row>
    <row r="612" spans="1:4">
      <c r="A612" s="16">
        <v>42012</v>
      </c>
      <c r="B612" s="16"/>
      <c r="C612" s="63" t="s">
        <v>488</v>
      </c>
      <c r="D612" s="18" t="s">
        <v>9594</v>
      </c>
    </row>
    <row r="613" spans="1:4">
      <c r="A613" s="16">
        <v>42012</v>
      </c>
      <c r="B613" s="16"/>
      <c r="C613" s="63" t="s">
        <v>488</v>
      </c>
      <c r="D613" s="18" t="s">
        <v>9600</v>
      </c>
    </row>
    <row r="614" spans="1:4">
      <c r="A614" s="16">
        <v>42012</v>
      </c>
      <c r="B614" s="16"/>
      <c r="C614" s="63" t="s">
        <v>488</v>
      </c>
      <c r="D614" s="18" t="s">
        <v>9601</v>
      </c>
    </row>
    <row r="615" spans="1:4" ht="22.5">
      <c r="A615" s="16">
        <v>42012</v>
      </c>
      <c r="B615" s="16"/>
      <c r="C615" s="119" t="s">
        <v>10257</v>
      </c>
      <c r="D615" s="123" t="s">
        <v>9248</v>
      </c>
    </row>
    <row r="616" spans="1:4">
      <c r="A616" s="16">
        <v>42012</v>
      </c>
      <c r="B616" s="16"/>
      <c r="C616" s="63" t="s">
        <v>488</v>
      </c>
      <c r="D616" s="18" t="s">
        <v>9602</v>
      </c>
    </row>
    <row r="617" spans="1:4">
      <c r="A617" s="16">
        <v>42012</v>
      </c>
      <c r="B617" s="16"/>
      <c r="C617" s="63" t="s">
        <v>488</v>
      </c>
      <c r="D617" s="18" t="s">
        <v>9604</v>
      </c>
    </row>
    <row r="618" spans="1:4">
      <c r="A618" s="16">
        <v>42012</v>
      </c>
      <c r="B618" s="16"/>
      <c r="C618" s="63" t="s">
        <v>488</v>
      </c>
      <c r="D618" s="18" t="s">
        <v>9605</v>
      </c>
    </row>
    <row r="619" spans="1:4" ht="20.25">
      <c r="A619" s="16">
        <v>42013</v>
      </c>
      <c r="B619" s="16"/>
      <c r="C619" s="63" t="s">
        <v>10109</v>
      </c>
      <c r="D619" s="125" t="s">
        <v>9606</v>
      </c>
    </row>
    <row r="620" spans="1:4">
      <c r="A620" s="16">
        <v>42013</v>
      </c>
      <c r="B620" s="16"/>
      <c r="C620" s="63" t="s">
        <v>5285</v>
      </c>
      <c r="D620" s="18" t="s">
        <v>10115</v>
      </c>
    </row>
    <row r="621" spans="1:4">
      <c r="A621" s="16">
        <v>42013</v>
      </c>
      <c r="B621" s="16"/>
      <c r="C621" s="63" t="s">
        <v>488</v>
      </c>
      <c r="D621" s="18" t="s">
        <v>9608</v>
      </c>
    </row>
    <row r="622" spans="1:4">
      <c r="A622" s="16">
        <v>42013</v>
      </c>
      <c r="B622" s="16"/>
      <c r="C622" s="63" t="s">
        <v>488</v>
      </c>
      <c r="D622" s="18" t="s">
        <v>9609</v>
      </c>
    </row>
    <row r="623" spans="1:4">
      <c r="A623" s="16">
        <v>42013</v>
      </c>
      <c r="B623" s="16"/>
      <c r="C623" s="63" t="s">
        <v>488</v>
      </c>
      <c r="D623" s="18" t="s">
        <v>9607</v>
      </c>
    </row>
    <row r="624" spans="1:4">
      <c r="A624" s="16">
        <v>42013</v>
      </c>
      <c r="B624" s="16"/>
      <c r="C624" s="63" t="s">
        <v>488</v>
      </c>
      <c r="D624" s="18" t="s">
        <v>9610</v>
      </c>
    </row>
    <row r="625" spans="1:4">
      <c r="A625" s="16">
        <v>42013</v>
      </c>
      <c r="B625" s="16"/>
      <c r="C625" s="63" t="s">
        <v>488</v>
      </c>
      <c r="D625" s="18" t="s">
        <v>9611</v>
      </c>
    </row>
    <row r="626" spans="1:4">
      <c r="A626" s="16">
        <v>42016</v>
      </c>
      <c r="B626" s="16"/>
      <c r="C626" s="63" t="s">
        <v>10113</v>
      </c>
      <c r="D626" s="18" t="s">
        <v>9612</v>
      </c>
    </row>
    <row r="627" spans="1:4">
      <c r="A627" s="16">
        <v>42016</v>
      </c>
      <c r="B627" s="16"/>
      <c r="C627" s="63" t="s">
        <v>488</v>
      </c>
      <c r="D627" s="18" t="s">
        <v>9627</v>
      </c>
    </row>
    <row r="628" spans="1:4">
      <c r="A628" s="16">
        <v>42016</v>
      </c>
      <c r="B628" s="16"/>
      <c r="C628" s="63" t="s">
        <v>488</v>
      </c>
      <c r="D628" s="18" t="s">
        <v>9626</v>
      </c>
    </row>
    <row r="629" spans="1:4">
      <c r="A629" s="16">
        <v>42016</v>
      </c>
      <c r="B629" s="16"/>
      <c r="C629" s="63" t="s">
        <v>488</v>
      </c>
      <c r="D629" s="18" t="s">
        <v>9625</v>
      </c>
    </row>
    <row r="630" spans="1:4">
      <c r="A630" s="16">
        <v>42016</v>
      </c>
      <c r="B630" s="16"/>
      <c r="C630" s="63" t="s">
        <v>488</v>
      </c>
      <c r="D630" s="18" t="s">
        <v>9616</v>
      </c>
    </row>
    <row r="631" spans="1:4">
      <c r="A631" s="16">
        <v>42016</v>
      </c>
      <c r="B631" s="16"/>
      <c r="C631" s="63" t="s">
        <v>488</v>
      </c>
      <c r="D631" s="18" t="s">
        <v>10263</v>
      </c>
    </row>
    <row r="632" spans="1:4">
      <c r="A632" s="16">
        <v>42016</v>
      </c>
      <c r="B632" s="16"/>
      <c r="C632" s="63" t="s">
        <v>488</v>
      </c>
      <c r="D632" s="18" t="s">
        <v>10259</v>
      </c>
    </row>
    <row r="633" spans="1:4">
      <c r="A633" s="16">
        <v>42016</v>
      </c>
      <c r="B633" s="16"/>
      <c r="C633" s="63" t="s">
        <v>488</v>
      </c>
      <c r="D633" s="18" t="s">
        <v>10261</v>
      </c>
    </row>
    <row r="634" spans="1:4" ht="22.5">
      <c r="A634" s="16">
        <v>42016</v>
      </c>
      <c r="B634" s="16"/>
      <c r="C634" s="119" t="s">
        <v>10257</v>
      </c>
      <c r="D634" s="123" t="s">
        <v>9248</v>
      </c>
    </row>
    <row r="635" spans="1:4">
      <c r="A635" s="16">
        <v>42017</v>
      </c>
      <c r="B635" s="16"/>
      <c r="C635" s="63" t="s">
        <v>488</v>
      </c>
      <c r="D635" s="18" t="s">
        <v>10265</v>
      </c>
    </row>
    <row r="636" spans="1:4">
      <c r="A636" s="16">
        <v>42017</v>
      </c>
      <c r="B636" s="16"/>
      <c r="C636" s="63" t="s">
        <v>488</v>
      </c>
      <c r="D636" s="18" t="s">
        <v>10266</v>
      </c>
    </row>
    <row r="637" spans="1:4">
      <c r="A637" s="16">
        <v>42017</v>
      </c>
      <c r="B637" s="16"/>
      <c r="C637" s="63" t="s">
        <v>488</v>
      </c>
      <c r="D637" s="18" t="s">
        <v>10267</v>
      </c>
    </row>
    <row r="638" spans="1:4">
      <c r="A638" s="16">
        <v>42017</v>
      </c>
      <c r="B638" s="16"/>
      <c r="C638" s="63" t="s">
        <v>488</v>
      </c>
      <c r="D638" s="18" t="s">
        <v>10268</v>
      </c>
    </row>
    <row r="639" spans="1:4" ht="22.5">
      <c r="A639" s="16">
        <v>42017</v>
      </c>
      <c r="B639" s="16"/>
      <c r="C639" s="119" t="s">
        <v>10257</v>
      </c>
      <c r="D639" s="123" t="s">
        <v>9248</v>
      </c>
    </row>
    <row r="640" spans="1:4">
      <c r="A640" s="16">
        <v>42019</v>
      </c>
      <c r="B640" s="16"/>
      <c r="C640" s="63" t="s">
        <v>488</v>
      </c>
      <c r="D640" s="18" t="s">
        <v>10270</v>
      </c>
    </row>
    <row r="641" spans="1:7">
      <c r="A641" s="16">
        <v>42019</v>
      </c>
      <c r="B641" s="16"/>
      <c r="C641" s="63" t="s">
        <v>488</v>
      </c>
      <c r="D641" s="18" t="s">
        <v>10269</v>
      </c>
    </row>
    <row r="642" spans="1:7" ht="22.5">
      <c r="A642" s="16">
        <v>42019</v>
      </c>
      <c r="B642" s="16"/>
      <c r="C642" s="119" t="s">
        <v>10257</v>
      </c>
      <c r="D642" s="123" t="s">
        <v>9248</v>
      </c>
    </row>
    <row r="643" spans="1:7">
      <c r="A643" s="16">
        <v>42020</v>
      </c>
      <c r="B643" s="16"/>
      <c r="C643" s="63" t="s">
        <v>488</v>
      </c>
      <c r="D643" s="18" t="s">
        <v>10271</v>
      </c>
    </row>
    <row r="644" spans="1:7" ht="22.5">
      <c r="A644" s="16">
        <v>42020</v>
      </c>
      <c r="B644" s="16"/>
      <c r="C644" s="119" t="s">
        <v>10257</v>
      </c>
      <c r="D644" s="123" t="s">
        <v>9248</v>
      </c>
    </row>
    <row r="645" spans="1:7">
      <c r="A645" s="16">
        <v>42020</v>
      </c>
      <c r="B645" s="16"/>
      <c r="C645" s="63" t="s">
        <v>10300</v>
      </c>
      <c r="D645" s="18" t="s">
        <v>10274</v>
      </c>
    </row>
    <row r="646" spans="1:7">
      <c r="A646" s="16">
        <v>42020</v>
      </c>
      <c r="B646" s="16"/>
      <c r="C646" s="63" t="s">
        <v>488</v>
      </c>
      <c r="D646" s="18" t="s">
        <v>10276</v>
      </c>
    </row>
    <row r="647" spans="1:7">
      <c r="A647" s="16">
        <v>42020</v>
      </c>
      <c r="B647" s="16"/>
      <c r="C647" s="63" t="s">
        <v>488</v>
      </c>
      <c r="D647" s="18" t="s">
        <v>10275</v>
      </c>
    </row>
    <row r="648" spans="1:7" ht="20.25">
      <c r="A648" s="16">
        <v>42022</v>
      </c>
      <c r="B648" s="16"/>
      <c r="C648" s="63" t="s">
        <v>10109</v>
      </c>
      <c r="D648" s="87" t="s">
        <v>10277</v>
      </c>
      <c r="E648" s="124"/>
      <c r="F648" s="124"/>
      <c r="G648" s="124"/>
    </row>
    <row r="649" spans="1:7" ht="76.5">
      <c r="A649" s="16">
        <v>42022</v>
      </c>
      <c r="B649" s="16"/>
      <c r="C649" s="63" t="s">
        <v>10109</v>
      </c>
      <c r="D649" s="18" t="s">
        <v>10284</v>
      </c>
    </row>
    <row r="650" spans="1:7" ht="13.5" thickBot="1">
      <c r="A650" s="16">
        <v>42022</v>
      </c>
      <c r="B650" s="16"/>
      <c r="C650" s="63" t="s">
        <v>10109</v>
      </c>
      <c r="D650" s="133" t="s">
        <v>10285</v>
      </c>
    </row>
    <row r="651" spans="1:7">
      <c r="A651" s="16">
        <v>42022</v>
      </c>
      <c r="B651" s="16"/>
      <c r="C651" s="63" t="s">
        <v>10109</v>
      </c>
      <c r="D651" s="80" t="s">
        <v>10286</v>
      </c>
    </row>
    <row r="652" spans="1:7">
      <c r="A652" s="16">
        <v>42022</v>
      </c>
      <c r="B652" s="16"/>
      <c r="C652" s="63" t="s">
        <v>10109</v>
      </c>
      <c r="D652" s="18" t="s">
        <v>10287</v>
      </c>
    </row>
    <row r="653" spans="1:7">
      <c r="A653" s="16">
        <v>42022</v>
      </c>
      <c r="B653" s="16"/>
      <c r="C653" s="63" t="s">
        <v>10109</v>
      </c>
      <c r="D653" s="18" t="s">
        <v>10288</v>
      </c>
    </row>
    <row r="654" spans="1:7">
      <c r="A654" s="16">
        <v>42022</v>
      </c>
      <c r="B654" s="16"/>
      <c r="C654" s="63" t="s">
        <v>10109</v>
      </c>
      <c r="D654" s="87" t="s">
        <v>10289</v>
      </c>
    </row>
    <row r="655" spans="1:7">
      <c r="A655" s="16">
        <v>42022</v>
      </c>
      <c r="B655" s="16"/>
      <c r="C655" s="63" t="s">
        <v>10109</v>
      </c>
      <c r="D655" s="87" t="s">
        <v>10290</v>
      </c>
    </row>
    <row r="656" spans="1:7">
      <c r="A656" s="16">
        <v>42023</v>
      </c>
      <c r="B656" s="16"/>
      <c r="C656" s="63" t="s">
        <v>488</v>
      </c>
      <c r="D656" s="18" t="s">
        <v>10292</v>
      </c>
    </row>
    <row r="657" spans="1:4">
      <c r="A657" s="16">
        <v>42023</v>
      </c>
      <c r="B657" s="16"/>
      <c r="C657" s="63" t="s">
        <v>488</v>
      </c>
      <c r="D657" s="18" t="s">
        <v>10291</v>
      </c>
    </row>
    <row r="658" spans="1:4">
      <c r="A658" s="16">
        <v>42023</v>
      </c>
      <c r="B658" s="16"/>
      <c r="C658" s="63" t="s">
        <v>4198</v>
      </c>
      <c r="D658" s="18" t="s">
        <v>10293</v>
      </c>
    </row>
    <row r="659" spans="1:4">
      <c r="A659" s="16">
        <v>42023</v>
      </c>
      <c r="B659" s="16"/>
      <c r="C659" s="63" t="s">
        <v>488</v>
      </c>
      <c r="D659" s="18" t="s">
        <v>173</v>
      </c>
    </row>
    <row r="660" spans="1:4" ht="22.5">
      <c r="A660" s="16">
        <v>42024</v>
      </c>
      <c r="B660" s="16"/>
      <c r="C660" s="119" t="s">
        <v>10257</v>
      </c>
      <c r="D660" s="123" t="s">
        <v>9248</v>
      </c>
    </row>
    <row r="661" spans="1:4">
      <c r="A661" s="16">
        <v>42024</v>
      </c>
      <c r="B661" s="16"/>
      <c r="C661" s="63" t="s">
        <v>488</v>
      </c>
      <c r="D661" s="18" t="s">
        <v>176</v>
      </c>
    </row>
    <row r="662" spans="1:4">
      <c r="A662" s="16">
        <v>42024</v>
      </c>
      <c r="B662" s="16"/>
      <c r="C662" s="63" t="s">
        <v>488</v>
      </c>
      <c r="D662" s="18" t="s">
        <v>175</v>
      </c>
    </row>
    <row r="663" spans="1:4">
      <c r="A663" s="16">
        <v>42024</v>
      </c>
      <c r="B663" s="16"/>
      <c r="C663" s="63" t="s">
        <v>488</v>
      </c>
      <c r="D663" s="18" t="s">
        <v>177</v>
      </c>
    </row>
    <row r="664" spans="1:4">
      <c r="A664" s="16">
        <v>42025</v>
      </c>
      <c r="B664" s="16"/>
      <c r="C664" s="63" t="s">
        <v>10109</v>
      </c>
      <c r="D664" s="18" t="s">
        <v>178</v>
      </c>
    </row>
    <row r="665" spans="1:4">
      <c r="A665" s="16">
        <v>42025</v>
      </c>
      <c r="B665" s="16"/>
      <c r="C665" s="63" t="s">
        <v>10109</v>
      </c>
      <c r="D665" s="18" t="s">
        <v>179</v>
      </c>
    </row>
    <row r="666" spans="1:4">
      <c r="A666" s="16">
        <v>42025</v>
      </c>
      <c r="B666" s="16"/>
      <c r="C666" s="63" t="s">
        <v>10109</v>
      </c>
      <c r="D666" s="18" t="s">
        <v>180</v>
      </c>
    </row>
    <row r="667" spans="1:4">
      <c r="A667" s="16">
        <v>42025</v>
      </c>
      <c r="B667" s="16"/>
      <c r="C667" s="63" t="s">
        <v>488</v>
      </c>
      <c r="D667" s="18" t="s">
        <v>185</v>
      </c>
    </row>
    <row r="668" spans="1:4">
      <c r="A668" s="16">
        <v>42025</v>
      </c>
      <c r="B668" s="16"/>
      <c r="C668" s="63" t="s">
        <v>488</v>
      </c>
      <c r="D668" s="18" t="s">
        <v>181</v>
      </c>
    </row>
    <row r="669" spans="1:4" ht="25.5">
      <c r="A669" s="16">
        <v>42025</v>
      </c>
      <c r="B669" s="16"/>
      <c r="C669" s="63" t="s">
        <v>488</v>
      </c>
      <c r="D669" s="18" t="s">
        <v>182</v>
      </c>
    </row>
    <row r="670" spans="1:4">
      <c r="A670" s="16">
        <v>42025</v>
      </c>
      <c r="B670" s="16"/>
      <c r="C670" s="63" t="s">
        <v>488</v>
      </c>
      <c r="D670" s="18" t="s">
        <v>184</v>
      </c>
    </row>
    <row r="671" spans="1:4">
      <c r="A671" s="16">
        <v>42025</v>
      </c>
      <c r="B671" s="16"/>
      <c r="C671" s="63" t="s">
        <v>488</v>
      </c>
      <c r="D671" s="18" t="s">
        <v>183</v>
      </c>
    </row>
    <row r="672" spans="1:4" ht="22.5">
      <c r="A672" s="16">
        <v>42026</v>
      </c>
      <c r="B672" s="16"/>
      <c r="C672" s="119" t="s">
        <v>10257</v>
      </c>
      <c r="D672" s="123" t="s">
        <v>9248</v>
      </c>
    </row>
    <row r="673" spans="1:4">
      <c r="A673" s="16">
        <v>42026</v>
      </c>
      <c r="B673" s="16"/>
      <c r="C673" s="63" t="s">
        <v>488</v>
      </c>
      <c r="D673" s="18" t="s">
        <v>186</v>
      </c>
    </row>
    <row r="674" spans="1:4">
      <c r="A674" s="16">
        <v>42026</v>
      </c>
      <c r="B674" s="16"/>
      <c r="C674" s="63" t="s">
        <v>488</v>
      </c>
      <c r="D674" s="18" t="s">
        <v>187</v>
      </c>
    </row>
    <row r="675" spans="1:4">
      <c r="A675" s="16">
        <v>42027</v>
      </c>
      <c r="B675" s="16"/>
      <c r="C675" s="63" t="s">
        <v>5285</v>
      </c>
      <c r="D675" s="18" t="s">
        <v>10115</v>
      </c>
    </row>
    <row r="676" spans="1:4">
      <c r="A676" s="16">
        <v>42027</v>
      </c>
      <c r="B676" s="16"/>
      <c r="C676" s="63" t="s">
        <v>488</v>
      </c>
      <c r="D676" s="18" t="s">
        <v>189</v>
      </c>
    </row>
    <row r="677" spans="1:4">
      <c r="A677" s="16">
        <v>42027</v>
      </c>
      <c r="B677" s="16"/>
      <c r="C677" s="63" t="s">
        <v>488</v>
      </c>
      <c r="D677" s="18" t="s">
        <v>191</v>
      </c>
    </row>
    <row r="678" spans="1:4">
      <c r="A678" s="16">
        <v>42027</v>
      </c>
      <c r="B678" s="16"/>
      <c r="C678" s="63" t="s">
        <v>488</v>
      </c>
      <c r="D678" s="18" t="s">
        <v>193</v>
      </c>
    </row>
    <row r="679" spans="1:4">
      <c r="A679" s="16">
        <v>42027</v>
      </c>
      <c r="B679" s="14"/>
      <c r="C679" s="63" t="s">
        <v>488</v>
      </c>
      <c r="D679" s="22" t="s">
        <v>192</v>
      </c>
    </row>
    <row r="680" spans="1:4">
      <c r="A680" s="16">
        <v>42027</v>
      </c>
      <c r="B680" s="16"/>
      <c r="C680" s="63" t="s">
        <v>488</v>
      </c>
      <c r="D680" s="18" t="s">
        <v>190</v>
      </c>
    </row>
    <row r="681" spans="1:4">
      <c r="A681" s="16">
        <v>42028</v>
      </c>
      <c r="B681" s="16"/>
      <c r="C681" s="63" t="s">
        <v>488</v>
      </c>
      <c r="D681" s="18" t="s">
        <v>194</v>
      </c>
    </row>
    <row r="682" spans="1:4">
      <c r="A682" s="16">
        <v>42030</v>
      </c>
      <c r="B682" s="16"/>
      <c r="C682" s="63" t="s">
        <v>10113</v>
      </c>
      <c r="D682" s="87" t="s">
        <v>553</v>
      </c>
    </row>
    <row r="683" spans="1:4">
      <c r="A683" s="16">
        <v>42030</v>
      </c>
      <c r="B683" s="16"/>
      <c r="C683" s="63" t="s">
        <v>10113</v>
      </c>
      <c r="D683" s="18" t="s">
        <v>554</v>
      </c>
    </row>
    <row r="684" spans="1:4">
      <c r="A684" s="16">
        <v>42030</v>
      </c>
      <c r="B684" s="16"/>
      <c r="C684" s="63" t="s">
        <v>10113</v>
      </c>
      <c r="D684" s="87" t="s">
        <v>555</v>
      </c>
    </row>
    <row r="685" spans="1:4">
      <c r="A685" s="16">
        <v>42030</v>
      </c>
      <c r="B685" s="16"/>
      <c r="C685" s="63" t="s">
        <v>488</v>
      </c>
      <c r="D685" s="18" t="s">
        <v>556</v>
      </c>
    </row>
    <row r="686" spans="1:4">
      <c r="A686" s="16">
        <v>42030</v>
      </c>
      <c r="B686" s="16"/>
      <c r="C686" s="63" t="s">
        <v>488</v>
      </c>
      <c r="D686" s="18" t="s">
        <v>557</v>
      </c>
    </row>
    <row r="687" spans="1:4">
      <c r="A687" s="16">
        <v>42030</v>
      </c>
      <c r="B687" s="16"/>
      <c r="C687" s="63" t="s">
        <v>488</v>
      </c>
      <c r="D687" s="18" t="s">
        <v>558</v>
      </c>
    </row>
    <row r="688" spans="1:4">
      <c r="A688" s="16">
        <v>42030</v>
      </c>
      <c r="B688" s="16"/>
      <c r="C688" s="63" t="s">
        <v>488</v>
      </c>
      <c r="D688" s="18" t="s">
        <v>398</v>
      </c>
    </row>
    <row r="689" spans="1:4">
      <c r="A689" s="16">
        <v>42030</v>
      </c>
      <c r="B689" s="16"/>
      <c r="C689" s="63" t="s">
        <v>4198</v>
      </c>
      <c r="D689" s="18" t="s">
        <v>9980</v>
      </c>
    </row>
    <row r="690" spans="1:4">
      <c r="A690" s="16">
        <v>42030</v>
      </c>
      <c r="B690" s="16"/>
      <c r="C690" s="63" t="s">
        <v>488</v>
      </c>
      <c r="D690" s="18" t="s">
        <v>400</v>
      </c>
    </row>
    <row r="691" spans="1:4">
      <c r="A691" s="16">
        <v>42030</v>
      </c>
      <c r="B691" s="16"/>
      <c r="C691" s="63" t="s">
        <v>488</v>
      </c>
      <c r="D691" s="18" t="s">
        <v>397</v>
      </c>
    </row>
    <row r="692" spans="1:4">
      <c r="A692" s="16">
        <v>42030</v>
      </c>
      <c r="B692" s="16"/>
      <c r="C692" s="63" t="s">
        <v>488</v>
      </c>
      <c r="D692" s="18" t="s">
        <v>399</v>
      </c>
    </row>
    <row r="693" spans="1:4" ht="22.5">
      <c r="A693" s="16">
        <v>42030</v>
      </c>
      <c r="B693" s="16"/>
      <c r="C693" s="119" t="s">
        <v>10257</v>
      </c>
      <c r="D693" s="123" t="s">
        <v>9248</v>
      </c>
    </row>
    <row r="694" spans="1:4">
      <c r="A694" s="16">
        <v>42030</v>
      </c>
      <c r="B694" s="16"/>
      <c r="C694" s="63" t="s">
        <v>10109</v>
      </c>
      <c r="D694" s="87" t="s">
        <v>401</v>
      </c>
    </row>
    <row r="695" spans="1:4">
      <c r="A695" s="16">
        <v>42030</v>
      </c>
      <c r="B695" s="16"/>
      <c r="C695" s="63" t="s">
        <v>488</v>
      </c>
      <c r="D695" s="18" t="s">
        <v>402</v>
      </c>
    </row>
    <row r="696" spans="1:4">
      <c r="A696" s="16">
        <v>42030</v>
      </c>
      <c r="B696" s="16"/>
      <c r="C696" s="63" t="s">
        <v>488</v>
      </c>
      <c r="D696" s="18" t="s">
        <v>403</v>
      </c>
    </row>
    <row r="697" spans="1:4">
      <c r="A697" s="16">
        <v>42030</v>
      </c>
      <c r="B697" s="16"/>
      <c r="C697" s="63" t="s">
        <v>488</v>
      </c>
      <c r="D697" s="18" t="s">
        <v>404</v>
      </c>
    </row>
    <row r="698" spans="1:4" ht="22.5">
      <c r="A698" s="16">
        <v>42031</v>
      </c>
      <c r="B698" s="16"/>
      <c r="C698" s="119" t="s">
        <v>10257</v>
      </c>
      <c r="D698" s="123" t="s">
        <v>9248</v>
      </c>
    </row>
    <row r="699" spans="1:4">
      <c r="A699" s="16">
        <v>42033</v>
      </c>
      <c r="B699" s="16"/>
      <c r="C699" s="63" t="s">
        <v>488</v>
      </c>
      <c r="D699" s="18" t="s">
        <v>405</v>
      </c>
    </row>
    <row r="700" spans="1:4">
      <c r="A700" s="16">
        <v>42033</v>
      </c>
      <c r="B700" s="16"/>
      <c r="C700" s="63" t="s">
        <v>488</v>
      </c>
      <c r="D700" s="18" t="s">
        <v>406</v>
      </c>
    </row>
    <row r="701" spans="1:4">
      <c r="A701" s="16">
        <v>42033</v>
      </c>
      <c r="B701" s="16"/>
      <c r="C701" s="63" t="s">
        <v>488</v>
      </c>
      <c r="D701" s="18" t="s">
        <v>407</v>
      </c>
    </row>
    <row r="702" spans="1:4">
      <c r="A702" s="16">
        <v>42033</v>
      </c>
      <c r="B702" s="16"/>
      <c r="C702" s="63" t="s">
        <v>488</v>
      </c>
      <c r="D702" s="18" t="s">
        <v>411</v>
      </c>
    </row>
    <row r="703" spans="1:4">
      <c r="A703" s="16">
        <v>42033</v>
      </c>
      <c r="B703" s="16"/>
      <c r="C703" s="63" t="s">
        <v>488</v>
      </c>
      <c r="D703" s="18" t="s">
        <v>408</v>
      </c>
    </row>
    <row r="704" spans="1:4">
      <c r="A704" s="16">
        <v>42033</v>
      </c>
      <c r="B704" s="16"/>
      <c r="C704" s="63" t="s">
        <v>409</v>
      </c>
      <c r="D704" s="18" t="s">
        <v>410</v>
      </c>
    </row>
    <row r="705" spans="1:4" ht="22.5">
      <c r="A705" s="16">
        <v>42033</v>
      </c>
      <c r="B705" s="16"/>
      <c r="C705" s="119" t="s">
        <v>10257</v>
      </c>
      <c r="D705" s="123" t="s">
        <v>9248</v>
      </c>
    </row>
    <row r="706" spans="1:4">
      <c r="A706" s="16">
        <v>42034</v>
      </c>
      <c r="B706" s="16"/>
      <c r="C706" s="63" t="s">
        <v>488</v>
      </c>
      <c r="D706" s="18" t="s">
        <v>414</v>
      </c>
    </row>
    <row r="707" spans="1:4">
      <c r="A707" s="16">
        <v>42034</v>
      </c>
      <c r="B707" s="16"/>
      <c r="C707" s="63" t="s">
        <v>488</v>
      </c>
      <c r="D707" s="18" t="s">
        <v>415</v>
      </c>
    </row>
    <row r="708" spans="1:4">
      <c r="A708" s="16">
        <v>42034</v>
      </c>
      <c r="B708" s="16"/>
      <c r="C708" s="63" t="s">
        <v>488</v>
      </c>
      <c r="D708" s="18" t="s">
        <v>416</v>
      </c>
    </row>
    <row r="709" spans="1:4">
      <c r="A709" s="16">
        <v>42034</v>
      </c>
      <c r="B709" s="16"/>
      <c r="C709" s="63" t="s">
        <v>488</v>
      </c>
      <c r="D709" s="18" t="s">
        <v>417</v>
      </c>
    </row>
    <row r="710" spans="1:4">
      <c r="A710" s="16">
        <v>42034</v>
      </c>
      <c r="B710" s="16"/>
      <c r="C710" s="63" t="s">
        <v>488</v>
      </c>
      <c r="D710" s="18" t="s">
        <v>418</v>
      </c>
    </row>
    <row r="711" spans="1:4">
      <c r="A711" s="16">
        <v>42034</v>
      </c>
      <c r="B711" s="16"/>
      <c r="C711" s="63" t="s">
        <v>488</v>
      </c>
      <c r="D711" s="18" t="s">
        <v>421</v>
      </c>
    </row>
    <row r="712" spans="1:4">
      <c r="A712" s="16">
        <v>42034</v>
      </c>
      <c r="B712" s="16"/>
      <c r="C712" s="63" t="s">
        <v>488</v>
      </c>
      <c r="D712" s="18" t="s">
        <v>422</v>
      </c>
    </row>
    <row r="713" spans="1:4">
      <c r="A713" s="16">
        <v>42037</v>
      </c>
      <c r="B713" s="16"/>
      <c r="C713" s="63" t="s">
        <v>10109</v>
      </c>
      <c r="D713" s="18" t="s">
        <v>423</v>
      </c>
    </row>
    <row r="714" spans="1:4">
      <c r="A714" s="16">
        <v>42037</v>
      </c>
      <c r="B714" s="16"/>
      <c r="C714" s="63" t="s">
        <v>10109</v>
      </c>
      <c r="D714" s="18" t="s">
        <v>424</v>
      </c>
    </row>
    <row r="715" spans="1:4">
      <c r="A715" s="16">
        <v>42037</v>
      </c>
      <c r="B715" s="16"/>
      <c r="C715" s="63" t="s">
        <v>10109</v>
      </c>
      <c r="D715" s="18" t="s">
        <v>425</v>
      </c>
    </row>
    <row r="716" spans="1:4">
      <c r="A716" s="16">
        <v>42037</v>
      </c>
      <c r="B716" s="16"/>
      <c r="C716" s="63" t="s">
        <v>10109</v>
      </c>
      <c r="D716" s="18" t="s">
        <v>426</v>
      </c>
    </row>
    <row r="717" spans="1:4">
      <c r="A717" s="16">
        <v>42037</v>
      </c>
      <c r="B717" s="16"/>
      <c r="C717" s="63" t="s">
        <v>10109</v>
      </c>
      <c r="D717" s="18" t="s">
        <v>427</v>
      </c>
    </row>
    <row r="718" spans="1:4" ht="25.5">
      <c r="A718" s="16">
        <v>42037</v>
      </c>
      <c r="B718" s="16"/>
      <c r="C718" s="63" t="s">
        <v>2544</v>
      </c>
      <c r="D718" s="18" t="s">
        <v>127</v>
      </c>
    </row>
    <row r="719" spans="1:4">
      <c r="A719" s="16">
        <v>42037</v>
      </c>
      <c r="B719" s="16"/>
      <c r="C719" s="63" t="s">
        <v>488</v>
      </c>
      <c r="D719" s="18" t="s">
        <v>128</v>
      </c>
    </row>
    <row r="720" spans="1:4">
      <c r="A720" s="16">
        <v>42037</v>
      </c>
      <c r="B720" s="140"/>
      <c r="C720" s="139" t="s">
        <v>2544</v>
      </c>
      <c r="D720" s="80" t="s">
        <v>129</v>
      </c>
    </row>
    <row r="721" spans="1:4" ht="38.25">
      <c r="A721" s="16">
        <v>42038</v>
      </c>
      <c r="B721" s="140"/>
      <c r="C721" s="139" t="s">
        <v>4198</v>
      </c>
      <c r="D721" s="80" t="s">
        <v>149</v>
      </c>
    </row>
    <row r="722" spans="1:4">
      <c r="A722" s="16">
        <v>42038</v>
      </c>
      <c r="B722" s="140"/>
      <c r="C722" s="139" t="s">
        <v>488</v>
      </c>
      <c r="D722" s="80" t="s">
        <v>146</v>
      </c>
    </row>
    <row r="723" spans="1:4">
      <c r="A723" s="16">
        <v>42038</v>
      </c>
      <c r="B723" s="140"/>
      <c r="C723" s="139" t="s">
        <v>488</v>
      </c>
      <c r="D723" s="80" t="s">
        <v>143</v>
      </c>
    </row>
    <row r="724" spans="1:4">
      <c r="A724" s="16">
        <v>42038</v>
      </c>
      <c r="B724" s="140"/>
      <c r="C724" s="139" t="s">
        <v>488</v>
      </c>
      <c r="D724" s="80" t="s">
        <v>144</v>
      </c>
    </row>
    <row r="725" spans="1:4">
      <c r="A725" s="16">
        <v>42038</v>
      </c>
      <c r="B725" s="140"/>
      <c r="C725" s="139" t="s">
        <v>488</v>
      </c>
      <c r="D725" s="80" t="s">
        <v>145</v>
      </c>
    </row>
    <row r="726" spans="1:4">
      <c r="A726" s="16">
        <v>42038</v>
      </c>
      <c r="B726" s="140"/>
      <c r="C726" s="139" t="s">
        <v>8237</v>
      </c>
      <c r="D726" s="138" t="s">
        <v>147</v>
      </c>
    </row>
    <row r="727" spans="1:4">
      <c r="A727" s="14"/>
      <c r="B727" s="141"/>
      <c r="C727" s="142"/>
      <c r="D727" s="138" t="s">
        <v>148</v>
      </c>
    </row>
    <row r="728" spans="1:4">
      <c r="A728" s="16">
        <v>42039</v>
      </c>
      <c r="B728" s="141"/>
      <c r="C728" s="139" t="s">
        <v>10109</v>
      </c>
      <c r="D728" s="138" t="s">
        <v>10304</v>
      </c>
    </row>
    <row r="729" spans="1:4">
      <c r="A729" s="16">
        <v>42039</v>
      </c>
      <c r="B729" s="141"/>
      <c r="C729" s="139" t="s">
        <v>10109</v>
      </c>
      <c r="D729" s="138" t="s">
        <v>10305</v>
      </c>
    </row>
    <row r="730" spans="1:4">
      <c r="A730" s="16">
        <v>42039</v>
      </c>
      <c r="B730" s="141"/>
      <c r="C730" s="139" t="s">
        <v>10109</v>
      </c>
      <c r="D730" s="138" t="s">
        <v>10306</v>
      </c>
    </row>
    <row r="731" spans="1:4" ht="25.5">
      <c r="A731" s="16">
        <v>42039</v>
      </c>
      <c r="B731" s="140"/>
      <c r="C731" s="139" t="s">
        <v>10257</v>
      </c>
      <c r="D731" s="143" t="s">
        <v>9248</v>
      </c>
    </row>
    <row r="732" spans="1:4">
      <c r="A732" s="16">
        <v>42039</v>
      </c>
      <c r="B732" s="141"/>
      <c r="C732" s="142" t="s">
        <v>488</v>
      </c>
      <c r="D732" s="138" t="s">
        <v>10309</v>
      </c>
    </row>
    <row r="733" spans="1:4">
      <c r="A733" s="16">
        <v>42039</v>
      </c>
      <c r="B733" s="77"/>
      <c r="C733" s="142" t="s">
        <v>488</v>
      </c>
      <c r="D733" s="138" t="s">
        <v>10310</v>
      </c>
    </row>
    <row r="734" spans="1:4">
      <c r="A734" s="16">
        <v>42039</v>
      </c>
      <c r="B734" s="77"/>
      <c r="C734" s="17" t="s">
        <v>488</v>
      </c>
      <c r="D734" s="138" t="s">
        <v>10311</v>
      </c>
    </row>
    <row r="735" spans="1:4">
      <c r="A735" s="16">
        <v>42039</v>
      </c>
      <c r="B735" s="77"/>
      <c r="C735" s="14" t="s">
        <v>488</v>
      </c>
      <c r="D735" s="138" t="s">
        <v>10312</v>
      </c>
    </row>
    <row r="736" spans="1:4">
      <c r="A736" s="16">
        <v>42039</v>
      </c>
      <c r="B736" s="77"/>
      <c r="C736" s="17" t="s">
        <v>488</v>
      </c>
      <c r="D736" s="138" t="s">
        <v>10314</v>
      </c>
    </row>
    <row r="737" spans="1:4">
      <c r="A737" s="16">
        <v>42039</v>
      </c>
      <c r="B737" s="77"/>
      <c r="C737" s="14" t="s">
        <v>488</v>
      </c>
      <c r="D737" s="138" t="s">
        <v>10313</v>
      </c>
    </row>
    <row r="738" spans="1:4">
      <c r="A738" s="16">
        <v>42039</v>
      </c>
      <c r="B738" s="77"/>
      <c r="C738" s="14" t="s">
        <v>488</v>
      </c>
      <c r="D738" s="138" t="s">
        <v>10316</v>
      </c>
    </row>
    <row r="739" spans="1:4">
      <c r="A739" s="16">
        <v>42039</v>
      </c>
      <c r="B739" s="77"/>
      <c r="C739" s="14" t="s">
        <v>488</v>
      </c>
      <c r="D739" s="138" t="s">
        <v>10315</v>
      </c>
    </row>
    <row r="740" spans="1:4">
      <c r="A740" s="16">
        <v>42039</v>
      </c>
      <c r="B740" s="77"/>
      <c r="C740" s="14" t="s">
        <v>488</v>
      </c>
      <c r="D740" s="138" t="s">
        <v>10317</v>
      </c>
    </row>
    <row r="741" spans="1:4" ht="25.5">
      <c r="A741" s="16">
        <v>42040</v>
      </c>
      <c r="B741" s="77"/>
      <c r="C741" s="14" t="s">
        <v>488</v>
      </c>
      <c r="D741" s="147" t="s">
        <v>10318</v>
      </c>
    </row>
    <row r="742" spans="1:4">
      <c r="A742" s="16">
        <v>42040</v>
      </c>
      <c r="B742" s="77"/>
      <c r="C742" s="14" t="s">
        <v>488</v>
      </c>
      <c r="D742" s="138" t="s">
        <v>10319</v>
      </c>
    </row>
    <row r="743" spans="1:4">
      <c r="A743" s="16">
        <v>42040</v>
      </c>
      <c r="B743" s="77"/>
      <c r="C743" s="14" t="s">
        <v>488</v>
      </c>
      <c r="D743" s="138" t="s">
        <v>10320</v>
      </c>
    </row>
    <row r="744" spans="1:4">
      <c r="A744" s="16">
        <v>42041</v>
      </c>
      <c r="B744" s="77"/>
      <c r="C744" s="14" t="s">
        <v>488</v>
      </c>
      <c r="D744" s="138" t="s">
        <v>10323</v>
      </c>
    </row>
    <row r="745" spans="1:4">
      <c r="A745" s="16">
        <v>42041</v>
      </c>
      <c r="B745" s="77"/>
      <c r="C745" s="14" t="s">
        <v>488</v>
      </c>
      <c r="D745" s="138" t="s">
        <v>10322</v>
      </c>
    </row>
    <row r="746" spans="1:4">
      <c r="A746" s="16">
        <v>42041</v>
      </c>
      <c r="B746" s="77"/>
      <c r="C746" s="14" t="s">
        <v>488</v>
      </c>
      <c r="D746" s="138" t="s">
        <v>10324</v>
      </c>
    </row>
    <row r="747" spans="1:4">
      <c r="A747" s="16">
        <v>42041</v>
      </c>
      <c r="B747" s="77"/>
      <c r="C747" s="63" t="s">
        <v>5285</v>
      </c>
      <c r="D747" s="18" t="s">
        <v>10326</v>
      </c>
    </row>
    <row r="748" spans="1:4">
      <c r="A748" s="16">
        <v>42041</v>
      </c>
      <c r="B748" s="77"/>
      <c r="C748" s="17" t="s">
        <v>10300</v>
      </c>
      <c r="D748" s="138" t="s">
        <v>10327</v>
      </c>
    </row>
    <row r="749" spans="1:4">
      <c r="A749" s="16">
        <v>42044</v>
      </c>
      <c r="B749" s="77"/>
      <c r="C749" s="14" t="s">
        <v>488</v>
      </c>
      <c r="D749" s="138" t="s">
        <v>10329</v>
      </c>
    </row>
    <row r="750" spans="1:4">
      <c r="A750" s="16">
        <v>42044</v>
      </c>
      <c r="B750" s="77"/>
      <c r="C750" s="14" t="s">
        <v>488</v>
      </c>
      <c r="D750" s="138" t="s">
        <v>10328</v>
      </c>
    </row>
    <row r="751" spans="1:4" ht="25.5">
      <c r="A751" s="16">
        <v>42044</v>
      </c>
      <c r="B751" s="140"/>
      <c r="C751" s="139" t="s">
        <v>10257</v>
      </c>
      <c r="D751" s="143" t="s">
        <v>9248</v>
      </c>
    </row>
    <row r="752" spans="1:4">
      <c r="A752" s="16">
        <v>42044</v>
      </c>
      <c r="B752" s="77"/>
      <c r="C752" s="14" t="s">
        <v>488</v>
      </c>
      <c r="D752" s="138" t="s">
        <v>10331</v>
      </c>
    </row>
    <row r="753" spans="1:4">
      <c r="A753" s="16">
        <v>42044</v>
      </c>
      <c r="B753" s="77"/>
      <c r="C753" s="14" t="s">
        <v>488</v>
      </c>
      <c r="D753" s="138" t="s">
        <v>10332</v>
      </c>
    </row>
    <row r="754" spans="1:4">
      <c r="A754" s="16">
        <v>42044</v>
      </c>
      <c r="B754" s="77"/>
      <c r="C754" s="14" t="s">
        <v>4198</v>
      </c>
      <c r="D754" s="80" t="s">
        <v>10333</v>
      </c>
    </row>
    <row r="755" spans="1:4">
      <c r="A755" s="16">
        <v>42044</v>
      </c>
      <c r="B755" s="77"/>
      <c r="C755" s="14" t="s">
        <v>10113</v>
      </c>
      <c r="D755" s="138" t="s">
        <v>195</v>
      </c>
    </row>
    <row r="756" spans="1:4">
      <c r="A756" s="16">
        <v>42044</v>
      </c>
      <c r="B756" s="77"/>
      <c r="C756" s="14" t="s">
        <v>10109</v>
      </c>
      <c r="D756" s="138" t="s">
        <v>196</v>
      </c>
    </row>
    <row r="757" spans="1:4" ht="25.5">
      <c r="A757" s="16">
        <v>42045</v>
      </c>
      <c r="B757" s="140"/>
      <c r="C757" s="139" t="s">
        <v>10257</v>
      </c>
      <c r="D757" s="143" t="s">
        <v>9248</v>
      </c>
    </row>
    <row r="758" spans="1:4">
      <c r="A758" s="16">
        <v>42045</v>
      </c>
      <c r="B758" s="77"/>
      <c r="C758" s="17" t="s">
        <v>8237</v>
      </c>
      <c r="D758" s="138" t="s">
        <v>198</v>
      </c>
    </row>
    <row r="759" spans="1:4">
      <c r="A759" s="16">
        <v>42045</v>
      </c>
      <c r="B759" s="77"/>
      <c r="C759" s="17" t="s">
        <v>8237</v>
      </c>
      <c r="D759" s="138" t="s">
        <v>199</v>
      </c>
    </row>
    <row r="760" spans="1:4">
      <c r="A760" s="16">
        <v>42045</v>
      </c>
      <c r="B760" s="77"/>
      <c r="C760" s="17" t="s">
        <v>8237</v>
      </c>
      <c r="D760" s="138" t="s">
        <v>200</v>
      </c>
    </row>
    <row r="761" spans="1:4">
      <c r="A761" s="16">
        <v>42045</v>
      </c>
      <c r="B761" s="77"/>
      <c r="C761" s="17" t="s">
        <v>8237</v>
      </c>
      <c r="D761" s="138" t="s">
        <v>201</v>
      </c>
    </row>
    <row r="762" spans="1:4">
      <c r="A762" s="16">
        <v>42045</v>
      </c>
      <c r="B762" s="77"/>
      <c r="C762" s="17" t="s">
        <v>8237</v>
      </c>
      <c r="D762" s="138" t="s">
        <v>202</v>
      </c>
    </row>
    <row r="763" spans="1:4">
      <c r="A763" s="16">
        <v>42045</v>
      </c>
      <c r="B763" s="77"/>
      <c r="C763" s="14" t="s">
        <v>488</v>
      </c>
      <c r="D763" s="138" t="s">
        <v>205</v>
      </c>
    </row>
    <row r="764" spans="1:4">
      <c r="A764" s="16">
        <v>42045</v>
      </c>
      <c r="B764" s="77"/>
      <c r="C764" s="14" t="s">
        <v>488</v>
      </c>
      <c r="D764" s="138" t="s">
        <v>206</v>
      </c>
    </row>
    <row r="765" spans="1:4">
      <c r="A765" s="16">
        <v>42045</v>
      </c>
      <c r="B765" s="77"/>
      <c r="C765" s="14" t="s">
        <v>488</v>
      </c>
      <c r="D765" s="138" t="s">
        <v>207</v>
      </c>
    </row>
    <row r="766" spans="1:4">
      <c r="A766" s="16">
        <v>42045</v>
      </c>
      <c r="B766" s="77"/>
      <c r="C766" s="14" t="s">
        <v>488</v>
      </c>
      <c r="D766" s="138" t="s">
        <v>203</v>
      </c>
    </row>
    <row r="767" spans="1:4">
      <c r="A767" s="16">
        <v>42045</v>
      </c>
      <c r="B767" s="77"/>
      <c r="C767" s="14" t="s">
        <v>488</v>
      </c>
      <c r="D767" s="138" t="s">
        <v>204</v>
      </c>
    </row>
    <row r="768" spans="1:4">
      <c r="A768" s="16">
        <v>42045</v>
      </c>
      <c r="B768" s="77"/>
      <c r="C768" s="17" t="s">
        <v>488</v>
      </c>
      <c r="D768" s="138" t="s">
        <v>208</v>
      </c>
    </row>
    <row r="769" spans="1:4">
      <c r="A769" s="16">
        <v>42046</v>
      </c>
      <c r="B769" s="77"/>
      <c r="C769" s="17" t="s">
        <v>10113</v>
      </c>
      <c r="D769" s="138" t="s">
        <v>209</v>
      </c>
    </row>
    <row r="770" spans="1:4">
      <c r="A770" s="16">
        <v>42046</v>
      </c>
      <c r="B770" s="77"/>
      <c r="C770" s="17" t="s">
        <v>488</v>
      </c>
      <c r="D770" s="138" t="s">
        <v>212</v>
      </c>
    </row>
    <row r="771" spans="1:4">
      <c r="A771" s="16">
        <v>42046</v>
      </c>
      <c r="B771" s="77"/>
      <c r="C771" s="17" t="s">
        <v>488</v>
      </c>
      <c r="D771" s="138" t="s">
        <v>210</v>
      </c>
    </row>
    <row r="772" spans="1:4" ht="27" customHeight="1">
      <c r="A772" s="16">
        <v>42046</v>
      </c>
      <c r="B772" s="77"/>
      <c r="C772" s="17" t="s">
        <v>488</v>
      </c>
      <c r="D772" s="147" t="s">
        <v>214</v>
      </c>
    </row>
    <row r="773" spans="1:4">
      <c r="A773" s="16">
        <v>42046</v>
      </c>
      <c r="B773" s="77"/>
      <c r="C773" s="17" t="s">
        <v>488</v>
      </c>
      <c r="D773" s="138" t="s">
        <v>211</v>
      </c>
    </row>
    <row r="774" spans="1:4">
      <c r="A774" s="16">
        <v>42046</v>
      </c>
      <c r="B774" s="77"/>
      <c r="C774" s="17" t="s">
        <v>488</v>
      </c>
      <c r="D774" s="138" t="s">
        <v>213</v>
      </c>
    </row>
    <row r="775" spans="1:4">
      <c r="A775" s="16">
        <v>42047</v>
      </c>
      <c r="B775" s="77"/>
      <c r="C775" s="17" t="s">
        <v>488</v>
      </c>
      <c r="D775" s="138" t="s">
        <v>215</v>
      </c>
    </row>
    <row r="776" spans="1:4">
      <c r="A776" s="16">
        <v>42047</v>
      </c>
      <c r="B776" s="77"/>
      <c r="C776" s="17" t="s">
        <v>488</v>
      </c>
      <c r="D776" s="138" t="s">
        <v>216</v>
      </c>
    </row>
    <row r="777" spans="1:4" ht="25.5">
      <c r="A777" s="16">
        <v>42047</v>
      </c>
      <c r="B777" s="140"/>
      <c r="C777" s="139" t="s">
        <v>10257</v>
      </c>
      <c r="D777" s="143" t="s">
        <v>9248</v>
      </c>
    </row>
    <row r="778" spans="1:4">
      <c r="A778" s="16">
        <v>42047</v>
      </c>
      <c r="B778" s="77"/>
      <c r="C778" s="17" t="s">
        <v>10113</v>
      </c>
      <c r="D778" s="138" t="s">
        <v>217</v>
      </c>
    </row>
    <row r="779" spans="1:4">
      <c r="A779" s="16">
        <v>42047</v>
      </c>
      <c r="B779" s="77"/>
      <c r="C779" s="17" t="s">
        <v>10113</v>
      </c>
      <c r="D779" s="138" t="s">
        <v>218</v>
      </c>
    </row>
    <row r="780" spans="1:4">
      <c r="A780" s="16">
        <v>42047</v>
      </c>
      <c r="B780" s="77"/>
      <c r="C780" s="17" t="s">
        <v>10113</v>
      </c>
      <c r="D780" s="147" t="s">
        <v>220</v>
      </c>
    </row>
    <row r="781" spans="1:4">
      <c r="A781" s="16">
        <v>42047</v>
      </c>
      <c r="B781" s="77"/>
      <c r="C781" s="17" t="s">
        <v>10113</v>
      </c>
      <c r="D781" s="138" t="s">
        <v>219</v>
      </c>
    </row>
    <row r="782" spans="1:4">
      <c r="A782" s="16">
        <v>42047</v>
      </c>
      <c r="B782" s="77"/>
      <c r="C782" s="17" t="s">
        <v>10109</v>
      </c>
      <c r="D782" s="138" t="s">
        <v>221</v>
      </c>
    </row>
    <row r="783" spans="1:4">
      <c r="A783" s="16">
        <v>42047</v>
      </c>
      <c r="B783" s="77"/>
      <c r="C783" s="17" t="s">
        <v>10109</v>
      </c>
      <c r="D783" s="138" t="s">
        <v>222</v>
      </c>
    </row>
    <row r="784" spans="1:4" ht="25.5">
      <c r="A784" s="16">
        <v>42048</v>
      </c>
      <c r="B784" s="140"/>
      <c r="C784" s="139" t="s">
        <v>10257</v>
      </c>
      <c r="D784" s="143" t="s">
        <v>9248</v>
      </c>
    </row>
    <row r="785" spans="1:4" ht="25.5">
      <c r="A785" s="16">
        <v>42048</v>
      </c>
      <c r="B785" s="77"/>
      <c r="C785" s="17" t="s">
        <v>10113</v>
      </c>
      <c r="D785" s="147" t="s">
        <v>223</v>
      </c>
    </row>
    <row r="786" spans="1:4">
      <c r="A786" s="16">
        <v>42048</v>
      </c>
      <c r="B786" s="77"/>
      <c r="C786" s="17" t="s">
        <v>10109</v>
      </c>
      <c r="D786" s="138" t="s">
        <v>224</v>
      </c>
    </row>
    <row r="787" spans="1:4">
      <c r="A787" s="16">
        <v>42051</v>
      </c>
      <c r="B787" s="77"/>
      <c r="C787" s="17" t="s">
        <v>488</v>
      </c>
      <c r="D787" s="138" t="s">
        <v>225</v>
      </c>
    </row>
    <row r="788" spans="1:4">
      <c r="A788" s="16">
        <v>42051</v>
      </c>
      <c r="B788" s="77"/>
      <c r="C788" s="17" t="s">
        <v>488</v>
      </c>
      <c r="D788" s="138" t="s">
        <v>226</v>
      </c>
    </row>
    <row r="789" spans="1:4">
      <c r="A789" s="16">
        <v>42051</v>
      </c>
      <c r="B789" s="77"/>
      <c r="C789" s="17" t="s">
        <v>488</v>
      </c>
      <c r="D789" s="138" t="s">
        <v>227</v>
      </c>
    </row>
    <row r="790" spans="1:4">
      <c r="A790" s="16">
        <v>42052</v>
      </c>
      <c r="B790" s="77"/>
      <c r="C790" s="17" t="s">
        <v>228</v>
      </c>
      <c r="D790" s="138" t="s">
        <v>229</v>
      </c>
    </row>
    <row r="791" spans="1:4">
      <c r="A791" s="16">
        <v>42052</v>
      </c>
      <c r="B791" s="77"/>
      <c r="C791" s="17" t="s">
        <v>10109</v>
      </c>
      <c r="D791" s="138" t="s">
        <v>230</v>
      </c>
    </row>
    <row r="792" spans="1:4">
      <c r="A792" s="16">
        <v>42052</v>
      </c>
      <c r="B792" s="77"/>
      <c r="C792" s="17" t="s">
        <v>10109</v>
      </c>
      <c r="D792" s="138" t="s">
        <v>231</v>
      </c>
    </row>
    <row r="793" spans="1:4">
      <c r="A793" s="16">
        <v>42052</v>
      </c>
      <c r="B793" s="77"/>
      <c r="C793" s="17" t="s">
        <v>10109</v>
      </c>
      <c r="D793" s="147" t="s">
        <v>232</v>
      </c>
    </row>
    <row r="794" spans="1:4">
      <c r="A794" s="16">
        <v>42052</v>
      </c>
      <c r="B794" s="77"/>
      <c r="C794" s="17" t="s">
        <v>10109</v>
      </c>
      <c r="D794" s="138" t="s">
        <v>233</v>
      </c>
    </row>
    <row r="795" spans="1:4">
      <c r="A795" s="16">
        <v>42052</v>
      </c>
      <c r="B795" s="77"/>
      <c r="C795" s="17" t="s">
        <v>8237</v>
      </c>
      <c r="D795" s="138" t="s">
        <v>235</v>
      </c>
    </row>
    <row r="796" spans="1:4">
      <c r="A796" s="16">
        <v>42052</v>
      </c>
      <c r="B796" s="77"/>
      <c r="C796" s="17" t="s">
        <v>8237</v>
      </c>
      <c r="D796" s="138" t="s">
        <v>234</v>
      </c>
    </row>
    <row r="797" spans="1:4">
      <c r="A797" s="16">
        <v>42052</v>
      </c>
      <c r="B797" s="77"/>
      <c r="C797" s="17" t="s">
        <v>488</v>
      </c>
      <c r="D797" s="138" t="s">
        <v>238</v>
      </c>
    </row>
    <row r="798" spans="1:4">
      <c r="A798" s="16">
        <v>42052</v>
      </c>
      <c r="B798" s="77"/>
      <c r="C798" s="17" t="s">
        <v>488</v>
      </c>
      <c r="D798" s="138" t="s">
        <v>236</v>
      </c>
    </row>
    <row r="799" spans="1:4">
      <c r="A799" s="16">
        <v>42052</v>
      </c>
      <c r="B799" s="77"/>
      <c r="C799" s="17" t="s">
        <v>488</v>
      </c>
      <c r="D799" s="138" t="s">
        <v>237</v>
      </c>
    </row>
    <row r="800" spans="1:4">
      <c r="A800" s="16">
        <v>42053</v>
      </c>
      <c r="B800" s="77"/>
      <c r="C800" s="17" t="s">
        <v>488</v>
      </c>
      <c r="D800" s="138" t="s">
        <v>242</v>
      </c>
    </row>
    <row r="801" spans="1:4">
      <c r="A801" s="16">
        <v>42053</v>
      </c>
      <c r="B801" s="77"/>
      <c r="C801" s="17" t="s">
        <v>488</v>
      </c>
      <c r="D801" s="138" t="s">
        <v>241</v>
      </c>
    </row>
    <row r="802" spans="1:4">
      <c r="A802" s="16">
        <v>42053</v>
      </c>
      <c r="B802" s="77"/>
      <c r="C802" s="17" t="s">
        <v>488</v>
      </c>
      <c r="D802" s="138" t="s">
        <v>239</v>
      </c>
    </row>
    <row r="803" spans="1:4">
      <c r="A803" s="16">
        <v>42053</v>
      </c>
      <c r="B803" s="77"/>
      <c r="C803" s="17" t="s">
        <v>488</v>
      </c>
      <c r="D803" s="138" t="s">
        <v>240</v>
      </c>
    </row>
    <row r="804" spans="1:4">
      <c r="A804" s="16">
        <v>42054</v>
      </c>
      <c r="B804" s="77"/>
      <c r="C804" s="17" t="s">
        <v>10113</v>
      </c>
      <c r="D804" s="138" t="s">
        <v>243</v>
      </c>
    </row>
    <row r="805" spans="1:4" ht="25.5">
      <c r="A805" s="16">
        <v>42054</v>
      </c>
      <c r="B805" s="77"/>
      <c r="C805" s="17" t="s">
        <v>10113</v>
      </c>
      <c r="D805" s="147" t="s">
        <v>244</v>
      </c>
    </row>
    <row r="806" spans="1:4">
      <c r="A806" s="16">
        <v>42054</v>
      </c>
      <c r="B806" s="77"/>
      <c r="C806" s="17" t="s">
        <v>10113</v>
      </c>
      <c r="D806" s="138" t="s">
        <v>248</v>
      </c>
    </row>
    <row r="807" spans="1:4" ht="25.5">
      <c r="A807" s="16">
        <v>42054</v>
      </c>
      <c r="B807" s="77"/>
      <c r="C807" s="17" t="s">
        <v>10113</v>
      </c>
      <c r="D807" s="147" t="s">
        <v>2</v>
      </c>
    </row>
    <row r="808" spans="1:4">
      <c r="A808" s="16">
        <v>42054</v>
      </c>
      <c r="B808" s="77"/>
      <c r="C808" s="17" t="s">
        <v>10113</v>
      </c>
      <c r="D808" s="138" t="s">
        <v>245</v>
      </c>
    </row>
    <row r="809" spans="1:4">
      <c r="A809" s="16">
        <v>42054</v>
      </c>
      <c r="B809" s="77"/>
      <c r="C809" s="17" t="s">
        <v>10113</v>
      </c>
      <c r="D809" s="138" t="s">
        <v>246</v>
      </c>
    </row>
    <row r="810" spans="1:4">
      <c r="A810" s="16">
        <v>42054</v>
      </c>
      <c r="B810" s="77"/>
      <c r="C810" s="17" t="s">
        <v>10113</v>
      </c>
      <c r="D810" s="138" t="s">
        <v>247</v>
      </c>
    </row>
    <row r="811" spans="1:4">
      <c r="A811" s="16">
        <v>42054</v>
      </c>
      <c r="B811" s="77"/>
      <c r="C811" s="17" t="s">
        <v>10113</v>
      </c>
      <c r="D811" s="138" t="s">
        <v>249</v>
      </c>
    </row>
    <row r="812" spans="1:4">
      <c r="A812" s="16">
        <v>42054</v>
      </c>
      <c r="B812" s="77"/>
      <c r="C812" s="17" t="s">
        <v>10113</v>
      </c>
      <c r="D812" s="138" t="s">
        <v>250</v>
      </c>
    </row>
    <row r="813" spans="1:4" ht="25.5">
      <c r="A813" s="16">
        <v>42054</v>
      </c>
      <c r="B813" s="77"/>
      <c r="C813" s="17" t="s">
        <v>10113</v>
      </c>
      <c r="D813" s="147" t="s">
        <v>0</v>
      </c>
    </row>
    <row r="814" spans="1:4">
      <c r="A814" s="16">
        <v>42054</v>
      </c>
      <c r="B814" s="77"/>
      <c r="C814" s="17" t="s">
        <v>10113</v>
      </c>
      <c r="D814" s="138" t="s">
        <v>1</v>
      </c>
    </row>
    <row r="815" spans="1:4" ht="25.5">
      <c r="A815" s="16">
        <v>42054</v>
      </c>
      <c r="B815" s="77"/>
      <c r="C815" s="17" t="s">
        <v>488</v>
      </c>
      <c r="D815" s="147" t="s">
        <v>3</v>
      </c>
    </row>
    <row r="816" spans="1:4">
      <c r="A816" s="16">
        <v>42054</v>
      </c>
      <c r="B816" s="77"/>
      <c r="C816" s="17" t="s">
        <v>488</v>
      </c>
      <c r="D816" s="138" t="s">
        <v>4</v>
      </c>
    </row>
    <row r="817" spans="1:15">
      <c r="A817" s="16">
        <v>42054</v>
      </c>
      <c r="B817" s="77"/>
      <c r="C817" s="17" t="s">
        <v>488</v>
      </c>
      <c r="D817" s="138" t="s">
        <v>5</v>
      </c>
    </row>
    <row r="818" spans="1:15">
      <c r="A818" s="16">
        <v>42055</v>
      </c>
      <c r="B818" s="77"/>
      <c r="C818" s="63" t="s">
        <v>5285</v>
      </c>
      <c r="D818" s="18" t="s">
        <v>10326</v>
      </c>
    </row>
    <row r="819" spans="1:15">
      <c r="A819" s="16">
        <v>42057</v>
      </c>
      <c r="B819" s="77"/>
      <c r="C819" s="17" t="s">
        <v>488</v>
      </c>
      <c r="D819" s="147" t="s">
        <v>10468</v>
      </c>
    </row>
    <row r="820" spans="1:15">
      <c r="A820" s="16">
        <v>42057</v>
      </c>
      <c r="B820" s="77"/>
      <c r="C820" s="17" t="s">
        <v>488</v>
      </c>
      <c r="D820" s="138" t="s">
        <v>11</v>
      </c>
    </row>
    <row r="821" spans="1:15">
      <c r="A821" s="16">
        <v>42057</v>
      </c>
      <c r="B821" s="77"/>
      <c r="C821" s="17" t="s">
        <v>488</v>
      </c>
      <c r="D821" s="138" t="s">
        <v>120</v>
      </c>
    </row>
    <row r="822" spans="1:15">
      <c r="A822" s="16">
        <v>42057</v>
      </c>
      <c r="B822" s="77"/>
      <c r="C822" s="17" t="s">
        <v>488</v>
      </c>
      <c r="D822" s="138" t="s">
        <v>121</v>
      </c>
    </row>
    <row r="823" spans="1:15" ht="25.5">
      <c r="A823" s="16">
        <v>42058</v>
      </c>
      <c r="B823" s="140"/>
      <c r="C823" s="139" t="s">
        <v>10257</v>
      </c>
      <c r="D823" s="143" t="s">
        <v>9248</v>
      </c>
    </row>
    <row r="824" spans="1:15" ht="25.5">
      <c r="A824" s="16">
        <v>42058</v>
      </c>
      <c r="B824" s="77"/>
      <c r="C824" s="17" t="s">
        <v>4198</v>
      </c>
      <c r="D824" s="80" t="s">
        <v>123</v>
      </c>
    </row>
    <row r="825" spans="1:15">
      <c r="A825" s="16">
        <v>42058</v>
      </c>
      <c r="B825" s="77"/>
      <c r="C825" s="17" t="s">
        <v>488</v>
      </c>
      <c r="D825" s="138" t="s">
        <v>10465</v>
      </c>
    </row>
    <row r="826" spans="1:15">
      <c r="A826" s="16">
        <v>42058</v>
      </c>
      <c r="B826" s="77"/>
      <c r="C826" s="17" t="s">
        <v>488</v>
      </c>
      <c r="D826" s="138" t="s">
        <v>10466</v>
      </c>
    </row>
    <row r="827" spans="1:15">
      <c r="A827" s="16">
        <v>42058</v>
      </c>
      <c r="B827" s="77"/>
      <c r="C827" s="17" t="s">
        <v>488</v>
      </c>
      <c r="D827" s="138" t="s">
        <v>415</v>
      </c>
    </row>
    <row r="828" spans="1:15">
      <c r="A828" s="16">
        <v>42058</v>
      </c>
      <c r="B828" s="77"/>
      <c r="C828" s="17" t="s">
        <v>488</v>
      </c>
      <c r="D828" s="138" t="s">
        <v>10467</v>
      </c>
    </row>
    <row r="829" spans="1:15">
      <c r="A829" s="16">
        <v>42059</v>
      </c>
      <c r="B829" s="77"/>
      <c r="C829" s="17" t="s">
        <v>10109</v>
      </c>
      <c r="D829" s="138" t="s">
        <v>10469</v>
      </c>
    </row>
    <row r="830" spans="1:15" ht="25.5">
      <c r="A830" s="16">
        <v>42059</v>
      </c>
      <c r="B830" s="140"/>
      <c r="C830" s="139" t="s">
        <v>10257</v>
      </c>
      <c r="D830" s="143" t="s">
        <v>9248</v>
      </c>
    </row>
    <row r="831" spans="1:15">
      <c r="A831" s="16">
        <v>42059</v>
      </c>
      <c r="B831" s="77"/>
      <c r="C831" s="17" t="s">
        <v>8237</v>
      </c>
      <c r="D831" s="138" t="s">
        <v>10471</v>
      </c>
      <c r="O831" s="148">
        <v>9073490812</v>
      </c>
    </row>
    <row r="832" spans="1:15">
      <c r="A832" s="16">
        <v>42059</v>
      </c>
      <c r="B832" s="77"/>
      <c r="C832" s="17" t="s">
        <v>10113</v>
      </c>
      <c r="D832" s="147" t="s">
        <v>10472</v>
      </c>
    </row>
    <row r="833" spans="1:4">
      <c r="A833" s="112">
        <v>42060</v>
      </c>
      <c r="B833" s="77"/>
      <c r="C833" s="17" t="s">
        <v>10113</v>
      </c>
      <c r="D833" s="147" t="s">
        <v>10473</v>
      </c>
    </row>
    <row r="834" spans="1:4">
      <c r="A834" s="112">
        <v>42060</v>
      </c>
      <c r="B834" s="77"/>
      <c r="C834" s="17" t="s">
        <v>10113</v>
      </c>
      <c r="D834" s="138" t="s">
        <v>10474</v>
      </c>
    </row>
    <row r="835" spans="1:4">
      <c r="A835" s="112">
        <v>42060</v>
      </c>
      <c r="B835" s="77"/>
      <c r="C835" s="17" t="s">
        <v>10113</v>
      </c>
      <c r="D835" s="149" t="s">
        <v>10477</v>
      </c>
    </row>
    <row r="836" spans="1:4" ht="15">
      <c r="A836" s="112">
        <v>42060</v>
      </c>
      <c r="B836" s="77"/>
      <c r="C836" s="17" t="s">
        <v>10113</v>
      </c>
      <c r="D836" s="150" t="s">
        <v>10476</v>
      </c>
    </row>
    <row r="837" spans="1:4">
      <c r="A837" s="112">
        <v>42060</v>
      </c>
      <c r="B837" s="77"/>
      <c r="C837" s="17" t="s">
        <v>10113</v>
      </c>
      <c r="D837" s="138" t="s">
        <v>10478</v>
      </c>
    </row>
    <row r="838" spans="1:4">
      <c r="A838" s="112">
        <v>42060</v>
      </c>
      <c r="B838" s="77"/>
      <c r="C838" s="17" t="s">
        <v>10113</v>
      </c>
      <c r="D838" s="147" t="s">
        <v>10479</v>
      </c>
    </row>
    <row r="839" spans="1:4">
      <c r="A839" s="16">
        <v>42060</v>
      </c>
      <c r="B839" s="77"/>
      <c r="C839" s="17" t="s">
        <v>488</v>
      </c>
      <c r="D839" s="138" t="s">
        <v>10480</v>
      </c>
    </row>
    <row r="840" spans="1:4">
      <c r="A840" s="16">
        <v>42060</v>
      </c>
      <c r="B840" s="77"/>
      <c r="C840" s="17" t="s">
        <v>488</v>
      </c>
      <c r="D840" s="138" t="s">
        <v>415</v>
      </c>
    </row>
    <row r="841" spans="1:4">
      <c r="A841" s="16">
        <v>42060</v>
      </c>
      <c r="B841" s="77"/>
      <c r="C841" s="17" t="s">
        <v>488</v>
      </c>
      <c r="D841" s="138" t="s">
        <v>10482</v>
      </c>
    </row>
    <row r="842" spans="1:4">
      <c r="A842" s="16">
        <v>42060</v>
      </c>
      <c r="B842" s="77"/>
      <c r="C842" s="17" t="s">
        <v>488</v>
      </c>
      <c r="D842" s="138" t="s">
        <v>10481</v>
      </c>
    </row>
    <row r="843" spans="1:4">
      <c r="A843" s="16">
        <v>42061</v>
      </c>
      <c r="B843" s="77"/>
      <c r="C843" s="17" t="s">
        <v>488</v>
      </c>
      <c r="D843" s="138" t="s">
        <v>10505</v>
      </c>
    </row>
    <row r="844" spans="1:4">
      <c r="A844" s="16">
        <v>42061</v>
      </c>
      <c r="B844" s="77"/>
      <c r="C844" s="17" t="s">
        <v>488</v>
      </c>
      <c r="D844" s="138" t="s">
        <v>10498</v>
      </c>
    </row>
    <row r="845" spans="1:4">
      <c r="A845" s="16">
        <v>42061</v>
      </c>
      <c r="B845" s="77"/>
      <c r="C845" s="17" t="s">
        <v>488</v>
      </c>
      <c r="D845" s="138" t="s">
        <v>10502</v>
      </c>
    </row>
    <row r="846" spans="1:4">
      <c r="A846" s="16">
        <v>42061</v>
      </c>
      <c r="B846" s="77"/>
      <c r="C846" s="17" t="s">
        <v>488</v>
      </c>
      <c r="D846" s="138" t="s">
        <v>10504</v>
      </c>
    </row>
    <row r="847" spans="1:4" ht="25.5">
      <c r="A847" s="16">
        <v>42061</v>
      </c>
      <c r="B847" s="140"/>
      <c r="C847" s="139" t="s">
        <v>10257</v>
      </c>
      <c r="D847" s="143" t="s">
        <v>9248</v>
      </c>
    </row>
    <row r="848" spans="1:4" ht="25.5">
      <c r="A848" s="16">
        <v>42062</v>
      </c>
      <c r="B848" s="140"/>
      <c r="C848" s="139" t="s">
        <v>10257</v>
      </c>
      <c r="D848" s="143" t="s">
        <v>9248</v>
      </c>
    </row>
    <row r="849" spans="1:4" ht="25.5">
      <c r="A849" s="16">
        <v>42062</v>
      </c>
      <c r="B849" s="77"/>
      <c r="C849" s="17" t="s">
        <v>10300</v>
      </c>
      <c r="D849" s="147" t="s">
        <v>10506</v>
      </c>
    </row>
    <row r="850" spans="1:4" ht="25.5">
      <c r="A850" s="16">
        <v>42064</v>
      </c>
      <c r="B850" s="77"/>
      <c r="C850" s="17" t="s">
        <v>488</v>
      </c>
      <c r="D850" s="147" t="s">
        <v>10507</v>
      </c>
    </row>
    <row r="851" spans="1:4">
      <c r="A851" s="16">
        <v>42065</v>
      </c>
      <c r="B851" s="77"/>
      <c r="C851" s="17" t="s">
        <v>4198</v>
      </c>
      <c r="D851" s="80" t="s">
        <v>10508</v>
      </c>
    </row>
    <row r="852" spans="1:4">
      <c r="A852" s="16">
        <v>42065</v>
      </c>
      <c r="B852" s="77"/>
      <c r="C852" s="17" t="s">
        <v>488</v>
      </c>
      <c r="D852" s="147" t="s">
        <v>10509</v>
      </c>
    </row>
    <row r="853" spans="1:4">
      <c r="A853" s="16">
        <v>42065</v>
      </c>
      <c r="B853" s="77"/>
      <c r="C853" s="17" t="s">
        <v>488</v>
      </c>
      <c r="D853" s="147" t="s">
        <v>10519</v>
      </c>
    </row>
    <row r="854" spans="1:4">
      <c r="A854" s="16">
        <v>42065</v>
      </c>
      <c r="B854" s="77"/>
      <c r="C854" s="17" t="s">
        <v>488</v>
      </c>
      <c r="D854" s="147" t="s">
        <v>10465</v>
      </c>
    </row>
    <row r="855" spans="1:4">
      <c r="A855" s="16">
        <v>2</v>
      </c>
      <c r="B855" s="77"/>
      <c r="C855" s="17" t="s">
        <v>488</v>
      </c>
      <c r="D855" s="147" t="s">
        <v>10520</v>
      </c>
    </row>
    <row r="856" spans="1:4">
      <c r="A856" s="16">
        <v>42065</v>
      </c>
      <c r="B856" s="140"/>
      <c r="C856" s="139" t="s">
        <v>10522</v>
      </c>
      <c r="D856" s="143" t="s">
        <v>9248</v>
      </c>
    </row>
    <row r="857" spans="1:4">
      <c r="A857" s="16">
        <v>42065</v>
      </c>
      <c r="B857" s="77"/>
      <c r="C857" s="17" t="s">
        <v>10113</v>
      </c>
      <c r="D857" s="147" t="s">
        <v>10523</v>
      </c>
    </row>
    <row r="858" spans="1:4">
      <c r="A858" s="16">
        <v>42065</v>
      </c>
      <c r="B858" s="77"/>
      <c r="C858" s="17" t="s">
        <v>10113</v>
      </c>
      <c r="D858" s="147" t="s">
        <v>10524</v>
      </c>
    </row>
    <row r="859" spans="1:4">
      <c r="A859" s="16">
        <v>42066</v>
      </c>
      <c r="B859" s="140"/>
      <c r="C859" s="139" t="s">
        <v>10522</v>
      </c>
      <c r="D859" s="143" t="s">
        <v>9248</v>
      </c>
    </row>
    <row r="860" spans="1:4">
      <c r="A860" s="16">
        <v>42066</v>
      </c>
      <c r="B860" s="77"/>
      <c r="C860" s="17" t="s">
        <v>8237</v>
      </c>
      <c r="D860" s="147" t="s">
        <v>10527</v>
      </c>
    </row>
    <row r="861" spans="1:4" ht="51">
      <c r="A861" s="16">
        <v>42066</v>
      </c>
      <c r="B861" s="77"/>
      <c r="C861" s="17" t="s">
        <v>10528</v>
      </c>
      <c r="D861" s="147" t="s">
        <v>10529</v>
      </c>
    </row>
    <row r="862" spans="1:4">
      <c r="A862" s="16">
        <v>42066</v>
      </c>
      <c r="B862" s="77"/>
      <c r="C862" s="17" t="s">
        <v>488</v>
      </c>
      <c r="D862" s="147" t="s">
        <v>10531</v>
      </c>
    </row>
    <row r="863" spans="1:4">
      <c r="A863" s="16">
        <v>42066</v>
      </c>
      <c r="B863" s="77"/>
      <c r="C863" s="17" t="s">
        <v>488</v>
      </c>
      <c r="D863" s="147" t="s">
        <v>10530</v>
      </c>
    </row>
    <row r="864" spans="1:4">
      <c r="A864" s="16">
        <v>42066</v>
      </c>
      <c r="B864" s="77"/>
      <c r="C864" s="17" t="s">
        <v>488</v>
      </c>
      <c r="D864" s="147" t="s">
        <v>10536</v>
      </c>
    </row>
    <row r="865" spans="1:4">
      <c r="A865" s="16">
        <v>42066</v>
      </c>
      <c r="B865" s="77"/>
      <c r="C865" s="17" t="s">
        <v>10109</v>
      </c>
      <c r="D865" s="147" t="s">
        <v>10532</v>
      </c>
    </row>
    <row r="866" spans="1:4">
      <c r="A866" s="16">
        <v>42066</v>
      </c>
      <c r="B866" s="77"/>
      <c r="C866" s="17" t="s">
        <v>10109</v>
      </c>
      <c r="D866" s="147" t="s">
        <v>10533</v>
      </c>
    </row>
    <row r="867" spans="1:4" ht="25.5">
      <c r="A867" s="16">
        <v>42066</v>
      </c>
      <c r="B867" s="77"/>
      <c r="C867" s="17" t="s">
        <v>10109</v>
      </c>
      <c r="D867" s="151" t="s">
        <v>10534</v>
      </c>
    </row>
    <row r="868" spans="1:4">
      <c r="A868" s="16">
        <v>42066</v>
      </c>
      <c r="B868" s="77"/>
      <c r="C868" s="17" t="s">
        <v>10109</v>
      </c>
      <c r="D868" s="147" t="s">
        <v>10535</v>
      </c>
    </row>
    <row r="869" spans="1:4">
      <c r="A869" s="16">
        <v>42067</v>
      </c>
      <c r="B869" s="140"/>
      <c r="C869" s="139" t="s">
        <v>10522</v>
      </c>
      <c r="D869" s="143" t="s">
        <v>9248</v>
      </c>
    </row>
    <row r="870" spans="1:4">
      <c r="A870" s="16">
        <v>42067</v>
      </c>
      <c r="B870" s="77"/>
      <c r="C870" s="17" t="s">
        <v>488</v>
      </c>
      <c r="D870" s="147" t="s">
        <v>10538</v>
      </c>
    </row>
    <row r="871" spans="1:4">
      <c r="A871" s="16">
        <v>42067</v>
      </c>
      <c r="B871" s="77"/>
      <c r="C871" s="17" t="s">
        <v>488</v>
      </c>
      <c r="D871" s="147" t="s">
        <v>10537</v>
      </c>
    </row>
    <row r="872" spans="1:4">
      <c r="A872" s="16">
        <v>42067</v>
      </c>
      <c r="B872" s="77"/>
      <c r="C872" s="17" t="s">
        <v>488</v>
      </c>
      <c r="D872" s="147" t="s">
        <v>10539</v>
      </c>
    </row>
    <row r="873" spans="1:4">
      <c r="A873" s="16">
        <v>4</v>
      </c>
      <c r="B873" s="77"/>
      <c r="C873" s="17" t="s">
        <v>488</v>
      </c>
      <c r="D873" s="147" t="s">
        <v>10540</v>
      </c>
    </row>
    <row r="874" spans="1:4">
      <c r="A874" s="16">
        <v>42069</v>
      </c>
      <c r="B874" s="77"/>
      <c r="C874" s="63" t="s">
        <v>5285</v>
      </c>
      <c r="D874" s="18" t="s">
        <v>10326</v>
      </c>
    </row>
    <row r="875" spans="1:4">
      <c r="A875" s="16">
        <v>42069</v>
      </c>
      <c r="B875" s="140"/>
      <c r="C875" s="139" t="s">
        <v>10522</v>
      </c>
      <c r="D875" s="143" t="s">
        <v>9248</v>
      </c>
    </row>
    <row r="876" spans="1:4" ht="25.5">
      <c r="A876" s="16">
        <v>42069</v>
      </c>
      <c r="B876" s="77"/>
      <c r="C876" s="17" t="s">
        <v>488</v>
      </c>
      <c r="D876" s="147" t="s">
        <v>10542</v>
      </c>
    </row>
    <row r="877" spans="1:4">
      <c r="A877" s="16">
        <v>42069</v>
      </c>
      <c r="B877" s="140"/>
      <c r="C877" s="139" t="s">
        <v>10522</v>
      </c>
      <c r="D877" s="143" t="s">
        <v>9248</v>
      </c>
    </row>
    <row r="878" spans="1:4">
      <c r="A878" s="16">
        <v>42072</v>
      </c>
      <c r="B878" s="77"/>
      <c r="C878" s="17" t="s">
        <v>4198</v>
      </c>
      <c r="D878" s="80" t="s">
        <v>10508</v>
      </c>
    </row>
    <row r="879" spans="1:4">
      <c r="A879" s="16">
        <v>42072</v>
      </c>
      <c r="B879" s="77"/>
      <c r="C879" s="17" t="s">
        <v>488</v>
      </c>
      <c r="D879" s="147" t="s">
        <v>10543</v>
      </c>
    </row>
    <row r="880" spans="1:4">
      <c r="A880" s="16">
        <v>42073</v>
      </c>
      <c r="B880" s="140"/>
      <c r="C880" s="139" t="s">
        <v>10522</v>
      </c>
      <c r="D880" s="143" t="s">
        <v>9248</v>
      </c>
    </row>
    <row r="881" spans="1:4">
      <c r="A881" s="16">
        <v>42073</v>
      </c>
      <c r="B881" s="77"/>
      <c r="C881" s="17" t="s">
        <v>8237</v>
      </c>
      <c r="D881" s="147" t="s">
        <v>10544</v>
      </c>
    </row>
    <row r="882" spans="1:4">
      <c r="A882" s="16">
        <v>42073</v>
      </c>
      <c r="B882" s="77"/>
      <c r="C882" s="17" t="s">
        <v>8237</v>
      </c>
      <c r="D882" s="147" t="s">
        <v>10546</v>
      </c>
    </row>
    <row r="883" spans="1:4" ht="25.5">
      <c r="A883" s="16">
        <v>42073</v>
      </c>
      <c r="B883" s="77"/>
      <c r="C883" s="17" t="s">
        <v>8237</v>
      </c>
      <c r="D883" s="147" t="s">
        <v>10547</v>
      </c>
    </row>
    <row r="884" spans="1:4">
      <c r="A884" s="16">
        <v>42073</v>
      </c>
      <c r="B884" s="140"/>
      <c r="C884" s="139" t="s">
        <v>10522</v>
      </c>
      <c r="D884" s="143" t="s">
        <v>9248</v>
      </c>
    </row>
    <row r="885" spans="1:4">
      <c r="A885" s="16">
        <v>42073</v>
      </c>
      <c r="B885" s="140"/>
      <c r="C885" s="139" t="s">
        <v>488</v>
      </c>
      <c r="D885" s="143" t="s">
        <v>10556</v>
      </c>
    </row>
    <row r="886" spans="1:4">
      <c r="A886" s="16">
        <v>42073</v>
      </c>
      <c r="B886" s="140"/>
      <c r="C886" s="139" t="s">
        <v>488</v>
      </c>
      <c r="D886" s="143" t="s">
        <v>10558</v>
      </c>
    </row>
    <row r="887" spans="1:4">
      <c r="A887" s="16">
        <v>42073</v>
      </c>
      <c r="B887" s="140"/>
      <c r="C887" s="139" t="s">
        <v>488</v>
      </c>
      <c r="D887" s="143" t="s">
        <v>10557</v>
      </c>
    </row>
    <row r="888" spans="1:4">
      <c r="A888" s="16">
        <v>42073</v>
      </c>
      <c r="B888" s="140"/>
      <c r="C888" s="139" t="s">
        <v>488</v>
      </c>
      <c r="D888" s="143" t="s">
        <v>10549</v>
      </c>
    </row>
    <row r="889" spans="1:4">
      <c r="A889" s="16">
        <v>42073</v>
      </c>
      <c r="B889" s="140"/>
      <c r="C889" s="139" t="s">
        <v>488</v>
      </c>
      <c r="D889" s="143" t="s">
        <v>10553</v>
      </c>
    </row>
    <row r="890" spans="1:4">
      <c r="A890" s="16">
        <v>42074</v>
      </c>
      <c r="B890" s="140"/>
      <c r="C890" s="139" t="s">
        <v>10109</v>
      </c>
      <c r="D890" s="143" t="s">
        <v>10560</v>
      </c>
    </row>
    <row r="891" spans="1:4">
      <c r="A891" s="16">
        <v>42074</v>
      </c>
      <c r="B891" s="140"/>
      <c r="C891" s="139" t="s">
        <v>10561</v>
      </c>
      <c r="D891" s="143" t="s">
        <v>9248</v>
      </c>
    </row>
    <row r="892" spans="1:4">
      <c r="A892" s="16">
        <v>42074</v>
      </c>
      <c r="B892" s="140"/>
      <c r="C892" s="139" t="s">
        <v>488</v>
      </c>
      <c r="D892" s="143" t="s">
        <v>8439</v>
      </c>
    </row>
    <row r="893" spans="1:4">
      <c r="A893" s="16">
        <v>42074</v>
      </c>
      <c r="B893" s="140"/>
      <c r="C893" s="139" t="s">
        <v>488</v>
      </c>
      <c r="D893" s="143" t="s">
        <v>10562</v>
      </c>
    </row>
    <row r="894" spans="1:4">
      <c r="A894" s="16">
        <v>42074</v>
      </c>
      <c r="B894" s="140"/>
      <c r="C894" s="139" t="s">
        <v>488</v>
      </c>
      <c r="D894" s="143" t="s">
        <v>415</v>
      </c>
    </row>
    <row r="895" spans="1:4">
      <c r="A895" s="16">
        <v>42074</v>
      </c>
      <c r="B895" s="140"/>
      <c r="C895" s="139" t="s">
        <v>488</v>
      </c>
      <c r="D895" s="143" t="s">
        <v>10568</v>
      </c>
    </row>
    <row r="896" spans="1:4">
      <c r="A896" s="16">
        <v>42075</v>
      </c>
      <c r="B896" s="140"/>
      <c r="C896" s="139" t="s">
        <v>10561</v>
      </c>
      <c r="D896" s="143" t="s">
        <v>9248</v>
      </c>
    </row>
    <row r="897" spans="1:4">
      <c r="A897" s="16">
        <v>42075</v>
      </c>
      <c r="B897" s="140"/>
      <c r="C897" s="139" t="s">
        <v>488</v>
      </c>
      <c r="D897" s="143" t="s">
        <v>10572</v>
      </c>
    </row>
    <row r="898" spans="1:4">
      <c r="A898" s="16">
        <v>42075</v>
      </c>
      <c r="B898" s="140"/>
      <c r="C898" s="139" t="s">
        <v>488</v>
      </c>
      <c r="D898" s="143" t="s">
        <v>10569</v>
      </c>
    </row>
    <row r="899" spans="1:4">
      <c r="A899" s="16">
        <v>42075</v>
      </c>
      <c r="B899" s="140"/>
      <c r="C899" s="139" t="s">
        <v>488</v>
      </c>
      <c r="D899" s="143" t="s">
        <v>415</v>
      </c>
    </row>
    <row r="900" spans="1:4">
      <c r="A900" s="16">
        <v>42075</v>
      </c>
      <c r="B900" s="140"/>
      <c r="C900" s="139" t="s">
        <v>488</v>
      </c>
      <c r="D900" s="143" t="s">
        <v>10574</v>
      </c>
    </row>
    <row r="901" spans="1:4">
      <c r="A901" s="16">
        <v>42076</v>
      </c>
      <c r="B901" s="140"/>
      <c r="C901" s="139" t="s">
        <v>10561</v>
      </c>
      <c r="D901" s="143" t="s">
        <v>9248</v>
      </c>
    </row>
    <row r="902" spans="1:4">
      <c r="A902" s="16">
        <v>42076</v>
      </c>
      <c r="B902" s="140"/>
      <c r="C902" s="139" t="s">
        <v>488</v>
      </c>
      <c r="D902" s="143" t="s">
        <v>10583</v>
      </c>
    </row>
    <row r="903" spans="1:4">
      <c r="A903" s="16">
        <v>42076</v>
      </c>
      <c r="B903" s="140"/>
      <c r="C903" s="139" t="s">
        <v>488</v>
      </c>
      <c r="D903" s="143" t="s">
        <v>10582</v>
      </c>
    </row>
    <row r="904" spans="1:4">
      <c r="A904" s="16">
        <v>42077</v>
      </c>
      <c r="B904" s="140"/>
      <c r="C904" s="139" t="s">
        <v>488</v>
      </c>
      <c r="D904" s="143" t="s">
        <v>10584</v>
      </c>
    </row>
    <row r="905" spans="1:4">
      <c r="A905" s="16">
        <v>42077</v>
      </c>
      <c r="B905" s="140"/>
      <c r="C905" s="139" t="s">
        <v>488</v>
      </c>
      <c r="D905" s="143" t="s">
        <v>10583</v>
      </c>
    </row>
    <row r="906" spans="1:4">
      <c r="A906" s="16">
        <v>42079</v>
      </c>
      <c r="B906" s="140"/>
      <c r="C906" s="139" t="s">
        <v>10109</v>
      </c>
      <c r="D906" s="143" t="s">
        <v>10627</v>
      </c>
    </row>
    <row r="907" spans="1:4">
      <c r="A907" s="16">
        <v>42079</v>
      </c>
      <c r="B907" s="140"/>
      <c r="C907" s="139" t="s">
        <v>10109</v>
      </c>
      <c r="D907" s="143" t="s">
        <v>10628</v>
      </c>
    </row>
    <row r="908" spans="1:4">
      <c r="A908" s="16">
        <v>42079</v>
      </c>
      <c r="B908" s="140"/>
      <c r="C908" s="139" t="s">
        <v>10109</v>
      </c>
      <c r="D908" s="153" t="s">
        <v>10633</v>
      </c>
    </row>
    <row r="909" spans="1:4">
      <c r="A909" s="16">
        <v>42079</v>
      </c>
      <c r="B909" s="140"/>
      <c r="C909" s="139" t="s">
        <v>4198</v>
      </c>
      <c r="D909" s="80" t="s">
        <v>10629</v>
      </c>
    </row>
    <row r="910" spans="1:4">
      <c r="A910" s="16">
        <v>42079</v>
      </c>
      <c r="B910" s="140"/>
      <c r="C910" s="139" t="s">
        <v>10561</v>
      </c>
      <c r="D910" s="143" t="s">
        <v>9248</v>
      </c>
    </row>
    <row r="911" spans="1:4">
      <c r="A911" s="16">
        <v>42079</v>
      </c>
      <c r="B911" s="140"/>
      <c r="C911" s="139" t="s">
        <v>488</v>
      </c>
      <c r="D911" s="143" t="s">
        <v>10630</v>
      </c>
    </row>
    <row r="912" spans="1:4">
      <c r="A912" s="16">
        <v>42079</v>
      </c>
      <c r="B912" s="140"/>
      <c r="C912" s="139" t="s">
        <v>488</v>
      </c>
      <c r="D912" s="143" t="s">
        <v>10631</v>
      </c>
    </row>
    <row r="913" spans="1:4">
      <c r="A913" s="16">
        <v>42079</v>
      </c>
      <c r="B913" s="140"/>
      <c r="C913" s="139" t="s">
        <v>488</v>
      </c>
      <c r="D913" s="143" t="s">
        <v>10632</v>
      </c>
    </row>
    <row r="914" spans="1:4">
      <c r="A914" s="16">
        <v>42079</v>
      </c>
      <c r="B914" s="140"/>
      <c r="C914" s="139" t="s">
        <v>10109</v>
      </c>
      <c r="D914" s="143" t="s">
        <v>10634</v>
      </c>
    </row>
    <row r="915" spans="1:4">
      <c r="A915" s="16">
        <v>42079</v>
      </c>
      <c r="B915" s="140"/>
      <c r="C915" s="139" t="s">
        <v>10109</v>
      </c>
      <c r="D915" s="154" t="s">
        <v>10635</v>
      </c>
    </row>
    <row r="916" spans="1:4">
      <c r="A916" s="16">
        <v>42080</v>
      </c>
      <c r="B916" s="140"/>
      <c r="C916" s="139" t="s">
        <v>10561</v>
      </c>
      <c r="D916" s="143" t="s">
        <v>9248</v>
      </c>
    </row>
    <row r="917" spans="1:4">
      <c r="A917" s="16">
        <v>42080</v>
      </c>
      <c r="B917" s="140"/>
      <c r="C917" s="139" t="s">
        <v>488</v>
      </c>
      <c r="D917" s="143" t="s">
        <v>10637</v>
      </c>
    </row>
    <row r="918" spans="1:4">
      <c r="A918" s="16">
        <v>42080</v>
      </c>
      <c r="B918" s="140"/>
      <c r="C918" s="139" t="s">
        <v>488</v>
      </c>
      <c r="D918" s="143" t="s">
        <v>10638</v>
      </c>
    </row>
    <row r="919" spans="1:4" ht="51">
      <c r="A919" s="16">
        <v>42081</v>
      </c>
      <c r="B919" s="140"/>
      <c r="C919" s="139" t="s">
        <v>10113</v>
      </c>
      <c r="D919" s="24" t="s">
        <v>10639</v>
      </c>
    </row>
    <row r="920" spans="1:4">
      <c r="A920" s="16">
        <v>42082</v>
      </c>
      <c r="B920" s="140"/>
      <c r="C920" s="139" t="s">
        <v>10109</v>
      </c>
      <c r="D920" s="143" t="s">
        <v>10641</v>
      </c>
    </row>
    <row r="921" spans="1:4">
      <c r="A921" s="16">
        <v>42082</v>
      </c>
      <c r="B921" s="140"/>
      <c r="C921" s="139" t="s">
        <v>10109</v>
      </c>
      <c r="D921" s="143" t="s">
        <v>10640</v>
      </c>
    </row>
    <row r="922" spans="1:4">
      <c r="A922" s="16">
        <v>42082</v>
      </c>
      <c r="B922" s="140"/>
      <c r="C922" s="139" t="s">
        <v>10109</v>
      </c>
      <c r="D922" s="143" t="s">
        <v>10642</v>
      </c>
    </row>
    <row r="923" spans="1:4">
      <c r="A923" s="16">
        <v>42082</v>
      </c>
      <c r="B923" s="140"/>
      <c r="C923" s="139" t="s">
        <v>10561</v>
      </c>
      <c r="D923" s="143" t="s">
        <v>9248</v>
      </c>
    </row>
    <row r="924" spans="1:4">
      <c r="A924" s="16">
        <v>42082</v>
      </c>
      <c r="B924" s="140"/>
      <c r="C924" s="139" t="s">
        <v>488</v>
      </c>
      <c r="D924" s="143" t="s">
        <v>10644</v>
      </c>
    </row>
    <row r="925" spans="1:4">
      <c r="A925" s="16">
        <v>42082</v>
      </c>
      <c r="B925" s="140"/>
      <c r="C925" s="139" t="s">
        <v>488</v>
      </c>
      <c r="D925" s="143" t="s">
        <v>10643</v>
      </c>
    </row>
    <row r="926" spans="1:4">
      <c r="A926" s="16">
        <v>42082</v>
      </c>
      <c r="B926" s="140"/>
      <c r="C926" s="139" t="s">
        <v>488</v>
      </c>
      <c r="D926" s="143" t="s">
        <v>10645</v>
      </c>
    </row>
    <row r="927" spans="1:4">
      <c r="A927" s="16">
        <v>42083</v>
      </c>
      <c r="B927" s="140"/>
      <c r="C927" s="139" t="s">
        <v>10561</v>
      </c>
      <c r="D927" s="143" t="s">
        <v>9248</v>
      </c>
    </row>
    <row r="928" spans="1:4">
      <c r="A928" s="16">
        <v>42084</v>
      </c>
      <c r="B928" s="140"/>
      <c r="C928" s="139" t="s">
        <v>10109</v>
      </c>
      <c r="D928" s="143" t="s">
        <v>10646</v>
      </c>
    </row>
    <row r="929" spans="1:4">
      <c r="A929" s="16">
        <v>42084</v>
      </c>
      <c r="B929" s="140"/>
      <c r="C929" s="139" t="s">
        <v>10109</v>
      </c>
      <c r="D929" s="143" t="s">
        <v>10647</v>
      </c>
    </row>
    <row r="930" spans="1:4">
      <c r="A930" s="16">
        <v>42084</v>
      </c>
      <c r="B930" s="140"/>
      <c r="C930" s="139" t="s">
        <v>10109</v>
      </c>
      <c r="D930" s="143" t="s">
        <v>10648</v>
      </c>
    </row>
    <row r="931" spans="1:4">
      <c r="A931" s="16">
        <v>42084</v>
      </c>
      <c r="B931" s="140"/>
      <c r="C931" s="139" t="s">
        <v>10109</v>
      </c>
      <c r="D931" s="155" t="s">
        <v>10649</v>
      </c>
    </row>
    <row r="932" spans="1:4">
      <c r="A932" s="16">
        <v>42084</v>
      </c>
      <c r="B932" s="140"/>
      <c r="C932" s="139" t="s">
        <v>10109</v>
      </c>
      <c r="D932" s="143" t="s">
        <v>10650</v>
      </c>
    </row>
    <row r="933" spans="1:4">
      <c r="A933" s="16">
        <v>42085</v>
      </c>
      <c r="B933" s="140"/>
      <c r="C933" s="139" t="s">
        <v>488</v>
      </c>
      <c r="D933" s="143" t="s">
        <v>10651</v>
      </c>
    </row>
    <row r="934" spans="1:4">
      <c r="A934" s="16">
        <v>42086</v>
      </c>
      <c r="B934" s="140"/>
      <c r="C934" s="139" t="s">
        <v>4198</v>
      </c>
      <c r="D934" s="80" t="s">
        <v>10652</v>
      </c>
    </row>
    <row r="935" spans="1:4">
      <c r="A935" s="16">
        <v>42086</v>
      </c>
      <c r="B935" s="140"/>
      <c r="C935" s="139" t="s">
        <v>488</v>
      </c>
      <c r="D935" s="143" t="s">
        <v>10653</v>
      </c>
    </row>
    <row r="936" spans="1:4">
      <c r="A936" s="16">
        <v>42086</v>
      </c>
      <c r="B936" s="140"/>
      <c r="C936" s="139" t="s">
        <v>488</v>
      </c>
      <c r="D936" s="143" t="s">
        <v>10654</v>
      </c>
    </row>
    <row r="937" spans="1:4">
      <c r="A937" s="16">
        <v>42086</v>
      </c>
      <c r="B937" s="140"/>
      <c r="C937" s="139" t="s">
        <v>488</v>
      </c>
      <c r="D937" s="143" t="s">
        <v>10655</v>
      </c>
    </row>
    <row r="938" spans="1:4">
      <c r="A938" s="16">
        <v>42087</v>
      </c>
      <c r="B938" s="140"/>
      <c r="C938" s="139" t="s">
        <v>10561</v>
      </c>
      <c r="D938" s="143" t="s">
        <v>9248</v>
      </c>
    </row>
    <row r="939" spans="1:4">
      <c r="A939" s="16">
        <v>74959</v>
      </c>
      <c r="B939" s="140"/>
      <c r="C939" s="139" t="s">
        <v>8237</v>
      </c>
      <c r="D939" s="143" t="s">
        <v>10656</v>
      </c>
    </row>
    <row r="940" spans="1:4">
      <c r="A940" s="16">
        <v>42088</v>
      </c>
      <c r="B940" s="140"/>
      <c r="C940" s="139" t="s">
        <v>10109</v>
      </c>
      <c r="D940" s="143" t="s">
        <v>10657</v>
      </c>
    </row>
    <row r="941" spans="1:4">
      <c r="A941" s="16">
        <v>42088</v>
      </c>
      <c r="B941" s="140"/>
      <c r="C941" s="139" t="s">
        <v>10109</v>
      </c>
      <c r="D941" s="147" t="s">
        <v>10658</v>
      </c>
    </row>
    <row r="942" spans="1:4">
      <c r="A942" s="16">
        <v>42088</v>
      </c>
      <c r="B942" s="140"/>
      <c r="C942" s="139" t="s">
        <v>10109</v>
      </c>
      <c r="D942" s="147" t="s">
        <v>10659</v>
      </c>
    </row>
    <row r="943" spans="1:4">
      <c r="A943" s="16">
        <v>42088</v>
      </c>
      <c r="B943" s="140"/>
      <c r="C943" s="139" t="s">
        <v>10109</v>
      </c>
      <c r="D943" s="138" t="s">
        <v>10660</v>
      </c>
    </row>
    <row r="944" spans="1:4">
      <c r="A944" s="16">
        <v>42088</v>
      </c>
      <c r="B944" s="140"/>
      <c r="C944" s="139" t="s">
        <v>10109</v>
      </c>
      <c r="D944" s="138" t="s">
        <v>10661</v>
      </c>
    </row>
    <row r="945" spans="1:4">
      <c r="A945" s="16">
        <v>42088</v>
      </c>
      <c r="B945" s="77"/>
      <c r="C945" s="139" t="s">
        <v>10561</v>
      </c>
      <c r="D945" s="143" t="s">
        <v>9248</v>
      </c>
    </row>
    <row r="946" spans="1:4">
      <c r="A946" s="16">
        <v>42088</v>
      </c>
      <c r="B946" s="77"/>
      <c r="C946" s="139" t="s">
        <v>488</v>
      </c>
      <c r="D946" s="143" t="s">
        <v>10662</v>
      </c>
    </row>
    <row r="947" spans="1:4">
      <c r="A947" s="16">
        <v>42088</v>
      </c>
      <c r="B947" s="77"/>
      <c r="C947" s="139" t="s">
        <v>488</v>
      </c>
      <c r="D947" s="143" t="s">
        <v>10663</v>
      </c>
    </row>
    <row r="948" spans="1:4">
      <c r="A948" s="16">
        <v>42088</v>
      </c>
      <c r="B948" s="77"/>
      <c r="C948" s="139" t="s">
        <v>488</v>
      </c>
      <c r="D948" s="143" t="s">
        <v>10664</v>
      </c>
    </row>
    <row r="949" spans="1:4">
      <c r="A949" s="16">
        <v>42088</v>
      </c>
      <c r="B949" s="77"/>
      <c r="C949" s="139" t="s">
        <v>10561</v>
      </c>
      <c r="D949" s="143" t="s">
        <v>9248</v>
      </c>
    </row>
    <row r="950" spans="1:4">
      <c r="A950" s="16">
        <v>42089</v>
      </c>
      <c r="B950" s="77"/>
      <c r="C950" s="139" t="s">
        <v>488</v>
      </c>
      <c r="D950" s="143" t="s">
        <v>10666</v>
      </c>
    </row>
    <row r="951" spans="1:4">
      <c r="A951" s="16">
        <v>42089</v>
      </c>
      <c r="B951" s="77"/>
      <c r="C951" s="139" t="s">
        <v>488</v>
      </c>
      <c r="D951" s="143" t="s">
        <v>10665</v>
      </c>
    </row>
    <row r="952" spans="1:4">
      <c r="A952" s="16">
        <v>42089</v>
      </c>
      <c r="B952" s="77"/>
      <c r="C952" s="139" t="s">
        <v>488</v>
      </c>
      <c r="D952" s="143" t="s">
        <v>10668</v>
      </c>
    </row>
    <row r="953" spans="1:4">
      <c r="A953" s="16">
        <v>42089</v>
      </c>
      <c r="B953" s="77"/>
      <c r="C953" s="139" t="s">
        <v>488</v>
      </c>
      <c r="D953" s="143" t="s">
        <v>10667</v>
      </c>
    </row>
    <row r="954" spans="1:4">
      <c r="A954" s="16">
        <v>42090</v>
      </c>
      <c r="B954" s="77"/>
      <c r="C954" s="139" t="s">
        <v>10561</v>
      </c>
      <c r="D954" s="143" t="s">
        <v>9248</v>
      </c>
    </row>
    <row r="955" spans="1:4">
      <c r="A955" s="16">
        <v>42090</v>
      </c>
      <c r="B955" s="77"/>
      <c r="C955" s="139" t="s">
        <v>488</v>
      </c>
      <c r="D955" s="143" t="s">
        <v>10671</v>
      </c>
    </row>
    <row r="956" spans="1:4">
      <c r="A956" s="16">
        <v>42090</v>
      </c>
      <c r="B956" s="77"/>
      <c r="C956" s="139" t="s">
        <v>488</v>
      </c>
      <c r="D956" s="143" t="s">
        <v>10669</v>
      </c>
    </row>
    <row r="957" spans="1:4">
      <c r="A957" s="16">
        <v>42090</v>
      </c>
      <c r="B957" s="77"/>
      <c r="C957" s="139" t="s">
        <v>488</v>
      </c>
      <c r="D957" s="143" t="s">
        <v>10670</v>
      </c>
    </row>
    <row r="958" spans="1:4">
      <c r="A958" s="16">
        <v>42092</v>
      </c>
      <c r="B958" s="77"/>
      <c r="C958" s="139" t="s">
        <v>10113</v>
      </c>
      <c r="D958" s="143" t="s">
        <v>10672</v>
      </c>
    </row>
    <row r="959" spans="1:4">
      <c r="A959" s="16">
        <v>42092</v>
      </c>
      <c r="B959" s="77"/>
      <c r="C959" s="139" t="s">
        <v>10113</v>
      </c>
      <c r="D959" s="156" t="s">
        <v>10673</v>
      </c>
    </row>
    <row r="960" spans="1:4">
      <c r="A960" s="16">
        <v>42092</v>
      </c>
      <c r="B960" s="77"/>
      <c r="C960" s="139" t="s">
        <v>10113</v>
      </c>
      <c r="D960" s="143" t="s">
        <v>10674</v>
      </c>
    </row>
    <row r="961" spans="1:4">
      <c r="A961" s="16">
        <v>42093</v>
      </c>
      <c r="B961" s="77"/>
      <c r="C961" s="63" t="s">
        <v>4198</v>
      </c>
      <c r="D961" s="80" t="s">
        <v>10652</v>
      </c>
    </row>
    <row r="962" spans="1:4">
      <c r="A962" s="16">
        <v>42093</v>
      </c>
      <c r="B962" s="77"/>
      <c r="C962" s="139" t="s">
        <v>10561</v>
      </c>
      <c r="D962" s="143" t="s">
        <v>9248</v>
      </c>
    </row>
    <row r="963" spans="1:4">
      <c r="A963" s="16">
        <v>42093</v>
      </c>
      <c r="B963" s="77"/>
      <c r="C963" s="139" t="s">
        <v>488</v>
      </c>
      <c r="D963" s="143" t="s">
        <v>10675</v>
      </c>
    </row>
    <row r="964" spans="1:4">
      <c r="A964" s="16">
        <v>42093</v>
      </c>
      <c r="B964" s="77"/>
      <c r="C964" s="139" t="s">
        <v>488</v>
      </c>
      <c r="D964" s="143" t="s">
        <v>10678</v>
      </c>
    </row>
    <row r="965" spans="1:4">
      <c r="A965" s="16">
        <v>42094</v>
      </c>
      <c r="B965" s="77"/>
      <c r="C965" s="139" t="s">
        <v>10113</v>
      </c>
      <c r="D965" s="143" t="s">
        <v>10676</v>
      </c>
    </row>
    <row r="966" spans="1:4">
      <c r="A966" s="16">
        <v>42094</v>
      </c>
      <c r="B966" s="77"/>
      <c r="C966" s="139" t="s">
        <v>10113</v>
      </c>
      <c r="D966" s="143" t="s">
        <v>10677</v>
      </c>
    </row>
    <row r="967" spans="1:4">
      <c r="A967" s="16">
        <v>42094</v>
      </c>
      <c r="B967" s="77"/>
      <c r="C967" s="139" t="s">
        <v>488</v>
      </c>
      <c r="D967" s="143" t="s">
        <v>10682</v>
      </c>
    </row>
    <row r="968" spans="1:4">
      <c r="A968" s="16">
        <v>74966</v>
      </c>
      <c r="B968" s="77"/>
      <c r="C968" s="139" t="s">
        <v>8237</v>
      </c>
      <c r="D968" s="143" t="s">
        <v>10679</v>
      </c>
    </row>
    <row r="969" spans="1:4">
      <c r="A969" s="16">
        <v>42094</v>
      </c>
      <c r="B969" s="77"/>
      <c r="C969" s="139" t="s">
        <v>8237</v>
      </c>
      <c r="D969" s="143" t="s">
        <v>10680</v>
      </c>
    </row>
    <row r="970" spans="1:4">
      <c r="A970" s="16">
        <v>42094</v>
      </c>
      <c r="B970" s="77"/>
      <c r="C970" s="139" t="s">
        <v>8237</v>
      </c>
      <c r="D970" s="143" t="s">
        <v>10681</v>
      </c>
    </row>
    <row r="971" spans="1:4">
      <c r="A971" s="16">
        <v>42094</v>
      </c>
      <c r="B971" s="77"/>
      <c r="C971" s="139" t="s">
        <v>488</v>
      </c>
      <c r="D971" s="143" t="s">
        <v>10683</v>
      </c>
    </row>
    <row r="972" spans="1:4">
      <c r="A972" s="16">
        <v>42095</v>
      </c>
      <c r="B972" s="77"/>
      <c r="C972" s="139" t="s">
        <v>10561</v>
      </c>
      <c r="D972" s="143" t="s">
        <v>9248</v>
      </c>
    </row>
    <row r="973" spans="1:4">
      <c r="A973" s="16">
        <v>42095</v>
      </c>
      <c r="B973" s="77"/>
      <c r="C973" s="139" t="s">
        <v>488</v>
      </c>
      <c r="D973" s="143" t="s">
        <v>10684</v>
      </c>
    </row>
    <row r="974" spans="1:4">
      <c r="A974" s="16">
        <v>42095</v>
      </c>
      <c r="B974" s="77"/>
      <c r="C974" s="139" t="s">
        <v>488</v>
      </c>
      <c r="D974" s="143" t="s">
        <v>10583</v>
      </c>
    </row>
    <row r="975" spans="1:4">
      <c r="A975" s="16">
        <v>42095</v>
      </c>
      <c r="B975" s="77"/>
      <c r="C975" s="139" t="s">
        <v>488</v>
      </c>
      <c r="D975" s="143" t="s">
        <v>10691</v>
      </c>
    </row>
    <row r="976" spans="1:4">
      <c r="A976" s="16">
        <v>42095</v>
      </c>
      <c r="B976" s="77"/>
      <c r="C976" s="139" t="s">
        <v>10561</v>
      </c>
      <c r="D976" s="143" t="s">
        <v>9248</v>
      </c>
    </row>
    <row r="977" spans="1:4" ht="38.25">
      <c r="A977" s="16">
        <v>42095</v>
      </c>
      <c r="B977" s="77"/>
      <c r="C977" s="139" t="s">
        <v>10113</v>
      </c>
      <c r="D977" s="157" t="s">
        <v>10693</v>
      </c>
    </row>
    <row r="978" spans="1:4">
      <c r="A978" s="16">
        <v>42095</v>
      </c>
      <c r="B978" s="77"/>
      <c r="C978" s="139" t="s">
        <v>10113</v>
      </c>
      <c r="D978" s="143" t="s">
        <v>10692</v>
      </c>
    </row>
    <row r="979" spans="1:4">
      <c r="A979" s="16">
        <v>42096</v>
      </c>
      <c r="B979" s="77"/>
      <c r="C979" s="139" t="s">
        <v>10561</v>
      </c>
      <c r="D979" s="143" t="s">
        <v>9248</v>
      </c>
    </row>
    <row r="980" spans="1:4">
      <c r="A980" s="16">
        <v>42096</v>
      </c>
      <c r="B980" s="77"/>
      <c r="C980" s="63" t="s">
        <v>5285</v>
      </c>
      <c r="D980" s="18" t="s">
        <v>10326</v>
      </c>
    </row>
    <row r="981" spans="1:4">
      <c r="A981" s="16">
        <v>42099</v>
      </c>
      <c r="B981" s="77"/>
      <c r="C981" s="139" t="s">
        <v>488</v>
      </c>
      <c r="D981" s="143" t="s">
        <v>10694</v>
      </c>
    </row>
    <row r="982" spans="1:4">
      <c r="A982" s="16">
        <v>42100</v>
      </c>
      <c r="B982" s="77"/>
      <c r="C982" s="63" t="s">
        <v>4198</v>
      </c>
      <c r="D982" s="80" t="s">
        <v>10652</v>
      </c>
    </row>
    <row r="983" spans="1:4">
      <c r="A983" s="16">
        <v>42101</v>
      </c>
      <c r="B983" s="77"/>
      <c r="C983" s="139" t="s">
        <v>10561</v>
      </c>
      <c r="D983" s="143" t="s">
        <v>9248</v>
      </c>
    </row>
    <row r="984" spans="1:4">
      <c r="A984" s="16">
        <v>42101</v>
      </c>
      <c r="B984" s="77"/>
      <c r="C984" s="139" t="s">
        <v>488</v>
      </c>
      <c r="D984" s="143" t="s">
        <v>10695</v>
      </c>
    </row>
    <row r="985" spans="1:4">
      <c r="A985" s="16">
        <v>42101</v>
      </c>
      <c r="B985" s="77"/>
      <c r="C985" s="139" t="s">
        <v>488</v>
      </c>
      <c r="D985" s="143" t="s">
        <v>10655</v>
      </c>
    </row>
    <row r="986" spans="1:4">
      <c r="A986" s="16">
        <v>42101</v>
      </c>
      <c r="B986" s="77"/>
      <c r="C986" s="139" t="s">
        <v>488</v>
      </c>
      <c r="D986" s="143" t="s">
        <v>10696</v>
      </c>
    </row>
    <row r="987" spans="1:4">
      <c r="A987" s="16">
        <v>42101</v>
      </c>
      <c r="B987" s="77"/>
      <c r="C987" s="139" t="s">
        <v>488</v>
      </c>
      <c r="D987" s="143" t="s">
        <v>10697</v>
      </c>
    </row>
    <row r="988" spans="1:4">
      <c r="A988" s="16">
        <v>42101</v>
      </c>
      <c r="B988" s="77"/>
      <c r="C988" s="139" t="s">
        <v>488</v>
      </c>
      <c r="D988" s="143" t="s">
        <v>10698</v>
      </c>
    </row>
    <row r="989" spans="1:4">
      <c r="A989" s="16">
        <v>42102</v>
      </c>
      <c r="B989" s="77"/>
      <c r="C989" s="139" t="s">
        <v>10561</v>
      </c>
      <c r="D989" s="143" t="s">
        <v>9248</v>
      </c>
    </row>
    <row r="990" spans="1:4">
      <c r="A990" s="16">
        <v>42103</v>
      </c>
      <c r="B990" s="77"/>
      <c r="C990" s="139" t="s">
        <v>10561</v>
      </c>
      <c r="D990" s="143" t="s">
        <v>9248</v>
      </c>
    </row>
    <row r="991" spans="1:4">
      <c r="A991" s="16">
        <v>42103</v>
      </c>
      <c r="B991" s="77"/>
      <c r="C991" s="139" t="s">
        <v>488</v>
      </c>
      <c r="D991" s="157" t="s">
        <v>10699</v>
      </c>
    </row>
    <row r="992" spans="1:4">
      <c r="A992" s="16">
        <v>42103</v>
      </c>
      <c r="B992" s="77"/>
      <c r="C992" s="139" t="s">
        <v>488</v>
      </c>
      <c r="D992" s="143" t="s">
        <v>10700</v>
      </c>
    </row>
    <row r="993" spans="1:4">
      <c r="A993" s="16">
        <v>42104</v>
      </c>
      <c r="B993" s="77"/>
      <c r="C993" s="139" t="s">
        <v>10113</v>
      </c>
      <c r="D993" s="143" t="s">
        <v>10702</v>
      </c>
    </row>
    <row r="994" spans="1:4">
      <c r="A994" s="16">
        <v>42104</v>
      </c>
      <c r="B994" s="77"/>
      <c r="C994" s="139" t="s">
        <v>10113</v>
      </c>
      <c r="D994" s="143" t="s">
        <v>10703</v>
      </c>
    </row>
    <row r="995" spans="1:4">
      <c r="A995" s="16">
        <v>42104</v>
      </c>
      <c r="B995" s="77"/>
      <c r="C995" s="139" t="s">
        <v>10113</v>
      </c>
      <c r="D995" s="143" t="s">
        <v>10704</v>
      </c>
    </row>
    <row r="996" spans="1:4" ht="15">
      <c r="A996" s="16">
        <v>42104</v>
      </c>
      <c r="B996" s="77"/>
      <c r="C996" s="139" t="s">
        <v>10113</v>
      </c>
      <c r="D996" s="158" t="s">
        <v>10705</v>
      </c>
    </row>
    <row r="997" spans="1:4">
      <c r="A997" s="16">
        <v>42104</v>
      </c>
      <c r="B997" s="77"/>
      <c r="C997" s="139" t="s">
        <v>10561</v>
      </c>
      <c r="D997" s="143" t="s">
        <v>9248</v>
      </c>
    </row>
    <row r="998" spans="1:4">
      <c r="A998" s="16">
        <v>42105</v>
      </c>
      <c r="B998" s="77"/>
      <c r="C998" s="139" t="s">
        <v>10561</v>
      </c>
      <c r="D998" s="143" t="s">
        <v>9248</v>
      </c>
    </row>
    <row r="999" spans="1:4">
      <c r="A999" s="16">
        <v>42107</v>
      </c>
      <c r="B999" s="77"/>
      <c r="C999" s="63" t="s">
        <v>4198</v>
      </c>
      <c r="D999" s="80" t="s">
        <v>10652</v>
      </c>
    </row>
    <row r="1000" spans="1:4">
      <c r="A1000" s="16">
        <v>42108</v>
      </c>
      <c r="B1000" s="77"/>
      <c r="C1000" s="139" t="s">
        <v>488</v>
      </c>
      <c r="D1000" s="143" t="s">
        <v>10706</v>
      </c>
    </row>
    <row r="1001" spans="1:4">
      <c r="A1001" s="16">
        <v>42108</v>
      </c>
      <c r="B1001" s="77"/>
      <c r="C1001" s="139" t="s">
        <v>488</v>
      </c>
      <c r="D1001" s="143" t="s">
        <v>10707</v>
      </c>
    </row>
    <row r="1002" spans="1:4">
      <c r="A1002" s="16">
        <v>42108</v>
      </c>
      <c r="B1002" s="77"/>
      <c r="C1002" s="139" t="s">
        <v>10561</v>
      </c>
      <c r="D1002" s="159" t="s">
        <v>10708</v>
      </c>
    </row>
    <row r="1003" spans="1:4">
      <c r="A1003" s="16">
        <v>42109</v>
      </c>
      <c r="B1003" s="77"/>
      <c r="C1003" s="139" t="s">
        <v>488</v>
      </c>
      <c r="D1003" s="143" t="s">
        <v>10706</v>
      </c>
    </row>
    <row r="1004" spans="1:4">
      <c r="A1004" s="16">
        <v>42109</v>
      </c>
      <c r="B1004" s="77"/>
      <c r="C1004" s="139" t="s">
        <v>488</v>
      </c>
      <c r="D1004" s="143" t="s">
        <v>10709</v>
      </c>
    </row>
    <row r="1005" spans="1:4">
      <c r="A1005" s="16">
        <v>42110</v>
      </c>
      <c r="B1005" s="77"/>
      <c r="C1005" s="139" t="s">
        <v>488</v>
      </c>
      <c r="D1005" s="143" t="s">
        <v>10706</v>
      </c>
    </row>
    <row r="1006" spans="1:4">
      <c r="A1006" s="16">
        <v>42110</v>
      </c>
      <c r="B1006" s="77"/>
      <c r="C1006" s="139" t="s">
        <v>488</v>
      </c>
      <c r="D1006" s="143" t="s">
        <v>10710</v>
      </c>
    </row>
    <row r="1007" spans="1:4">
      <c r="A1007" s="16">
        <v>42110</v>
      </c>
      <c r="B1007" s="77"/>
      <c r="C1007" s="139" t="s">
        <v>488</v>
      </c>
      <c r="D1007" s="143" t="s">
        <v>10719</v>
      </c>
    </row>
    <row r="1008" spans="1:4">
      <c r="A1008" s="16">
        <v>42110</v>
      </c>
      <c r="B1008" s="77"/>
      <c r="C1008" s="139" t="s">
        <v>488</v>
      </c>
      <c r="D1008" s="143" t="s">
        <v>10720</v>
      </c>
    </row>
    <row r="1009" spans="1:4">
      <c r="A1009" s="16">
        <v>42111</v>
      </c>
      <c r="B1009" s="77"/>
      <c r="C1009" s="63" t="s">
        <v>5285</v>
      </c>
      <c r="D1009" s="18" t="s">
        <v>10326</v>
      </c>
    </row>
    <row r="1010" spans="1:4">
      <c r="A1010" s="16">
        <v>42111</v>
      </c>
      <c r="B1010" s="77"/>
      <c r="C1010" s="139" t="s">
        <v>488</v>
      </c>
      <c r="D1010" s="143" t="s">
        <v>10721</v>
      </c>
    </row>
    <row r="1011" spans="1:4">
      <c r="A1011" s="16">
        <v>42111</v>
      </c>
      <c r="B1011" s="77"/>
      <c r="C1011" s="139" t="s">
        <v>488</v>
      </c>
      <c r="D1011" s="143" t="s">
        <v>10706</v>
      </c>
    </row>
    <row r="1012" spans="1:4">
      <c r="A1012" s="16">
        <v>42114</v>
      </c>
      <c r="B1012" s="77"/>
      <c r="C1012" s="139" t="s">
        <v>488</v>
      </c>
      <c r="D1012" s="143" t="s">
        <v>10706</v>
      </c>
    </row>
    <row r="1013" spans="1:4">
      <c r="A1013" s="16">
        <v>42114</v>
      </c>
      <c r="B1013" s="77"/>
      <c r="C1013" s="139" t="s">
        <v>488</v>
      </c>
      <c r="D1013" s="143" t="s">
        <v>10723</v>
      </c>
    </row>
    <row r="1014" spans="1:4">
      <c r="A1014" s="16">
        <v>42114</v>
      </c>
      <c r="B1014" s="77"/>
      <c r="C1014" s="139" t="s">
        <v>10109</v>
      </c>
      <c r="D1014" s="143" t="s">
        <v>10738</v>
      </c>
    </row>
    <row r="1015" spans="1:4">
      <c r="A1015" s="16">
        <v>42114</v>
      </c>
      <c r="B1015" s="77"/>
      <c r="C1015" s="139" t="s">
        <v>10109</v>
      </c>
      <c r="D1015" s="33" t="s">
        <v>10739</v>
      </c>
    </row>
    <row r="1016" spans="1:4">
      <c r="A1016" s="16">
        <v>42114</v>
      </c>
      <c r="B1016" s="77"/>
      <c r="C1016" s="63" t="s">
        <v>4198</v>
      </c>
      <c r="D1016" s="80" t="s">
        <v>10740</v>
      </c>
    </row>
    <row r="1017" spans="1:4" ht="51">
      <c r="A1017" s="16">
        <v>42115</v>
      </c>
      <c r="B1017" s="77"/>
      <c r="C1017" s="139" t="s">
        <v>8237</v>
      </c>
      <c r="D1017" s="157" t="s">
        <v>10741</v>
      </c>
    </row>
    <row r="1018" spans="1:4">
      <c r="A1018" s="16">
        <v>42116</v>
      </c>
      <c r="B1018" s="77"/>
      <c r="C1018" s="139" t="s">
        <v>488</v>
      </c>
      <c r="D1018" s="143" t="s">
        <v>10706</v>
      </c>
    </row>
    <row r="1019" spans="1:4">
      <c r="A1019" s="16">
        <v>42116</v>
      </c>
      <c r="B1019" s="77"/>
      <c r="C1019" s="139" t="s">
        <v>488</v>
      </c>
      <c r="D1019" s="143" t="s">
        <v>10742</v>
      </c>
    </row>
    <row r="1020" spans="1:4">
      <c r="A1020" s="16">
        <v>42116</v>
      </c>
      <c r="B1020" s="77"/>
      <c r="C1020" s="139" t="s">
        <v>488</v>
      </c>
      <c r="D1020" s="143" t="s">
        <v>10743</v>
      </c>
    </row>
    <row r="1021" spans="1:4">
      <c r="A1021" s="16">
        <v>42116</v>
      </c>
      <c r="B1021" s="77"/>
      <c r="C1021" s="139" t="s">
        <v>488</v>
      </c>
      <c r="D1021" s="143" t="s">
        <v>10723</v>
      </c>
    </row>
    <row r="1022" spans="1:4">
      <c r="A1022" s="16">
        <v>42116</v>
      </c>
      <c r="B1022" s="77"/>
      <c r="C1022" s="139" t="s">
        <v>488</v>
      </c>
      <c r="D1022" s="143" t="s">
        <v>10788</v>
      </c>
    </row>
    <row r="1023" spans="1:4">
      <c r="A1023" s="16">
        <v>42116</v>
      </c>
      <c r="B1023" s="77"/>
      <c r="C1023" s="139" t="s">
        <v>488</v>
      </c>
      <c r="D1023" s="143" t="s">
        <v>10789</v>
      </c>
    </row>
    <row r="1024" spans="1:4">
      <c r="A1024" s="16"/>
      <c r="B1024" s="77"/>
      <c r="C1024" s="139"/>
      <c r="D1024" s="143" t="s">
        <v>10790</v>
      </c>
    </row>
    <row r="1025" spans="1:4">
      <c r="A1025" s="16"/>
      <c r="B1025" s="77"/>
      <c r="C1025" s="139"/>
      <c r="D1025" s="143" t="s">
        <v>10641</v>
      </c>
    </row>
    <row r="1026" spans="1:4">
      <c r="A1026" s="16"/>
      <c r="B1026" s="77"/>
      <c r="C1026" s="139"/>
      <c r="D1026" s="143" t="s">
        <v>10791</v>
      </c>
    </row>
    <row r="1027" spans="1:4">
      <c r="A1027" s="16">
        <v>42117</v>
      </c>
      <c r="B1027" s="77"/>
      <c r="C1027" s="139" t="s">
        <v>10300</v>
      </c>
      <c r="D1027" s="143" t="s">
        <v>10792</v>
      </c>
    </row>
    <row r="1028" spans="1:4">
      <c r="A1028" s="16"/>
      <c r="B1028" s="77"/>
      <c r="C1028" s="139" t="s">
        <v>10300</v>
      </c>
      <c r="D1028" s="143" t="s">
        <v>10793</v>
      </c>
    </row>
    <row r="1029" spans="1:4">
      <c r="A1029" s="16">
        <v>42117</v>
      </c>
      <c r="B1029" s="77"/>
      <c r="C1029" s="139" t="s">
        <v>488</v>
      </c>
      <c r="D1029" s="143" t="s">
        <v>10706</v>
      </c>
    </row>
    <row r="1030" spans="1:4">
      <c r="A1030" s="16">
        <v>42117</v>
      </c>
      <c r="B1030" s="77"/>
      <c r="C1030" s="139" t="s">
        <v>488</v>
      </c>
      <c r="D1030" s="143" t="s">
        <v>10794</v>
      </c>
    </row>
    <row r="1031" spans="1:4">
      <c r="A1031" s="16">
        <v>42118</v>
      </c>
      <c r="B1031" s="77"/>
      <c r="C1031" s="139" t="s">
        <v>10109</v>
      </c>
      <c r="D1031" s="143" t="s">
        <v>10795</v>
      </c>
    </row>
    <row r="1032" spans="1:4">
      <c r="A1032" s="16">
        <v>42118</v>
      </c>
      <c r="B1032" s="77"/>
      <c r="C1032" s="139" t="s">
        <v>10109</v>
      </c>
      <c r="D1032" s="143" t="s">
        <v>10796</v>
      </c>
    </row>
    <row r="1033" spans="1:4">
      <c r="A1033" s="16">
        <v>42118</v>
      </c>
      <c r="B1033" s="77"/>
      <c r="C1033" s="139" t="s">
        <v>488</v>
      </c>
      <c r="D1033" s="143" t="s">
        <v>10706</v>
      </c>
    </row>
    <row r="1034" spans="1:4">
      <c r="A1034" s="16">
        <v>42118</v>
      </c>
      <c r="B1034" s="77"/>
      <c r="C1034" s="139" t="s">
        <v>488</v>
      </c>
      <c r="D1034" s="143" t="s">
        <v>10723</v>
      </c>
    </row>
    <row r="1035" spans="1:4">
      <c r="A1035" s="112">
        <v>42118</v>
      </c>
      <c r="B1035" s="77"/>
      <c r="C1035" s="139" t="s">
        <v>8237</v>
      </c>
      <c r="D1035" s="143" t="s">
        <v>10813</v>
      </c>
    </row>
    <row r="1036" spans="1:4">
      <c r="A1036" s="16">
        <v>42121</v>
      </c>
      <c r="B1036" s="77"/>
      <c r="C1036" s="139" t="s">
        <v>10113</v>
      </c>
      <c r="D1036" s="143" t="s">
        <v>10814</v>
      </c>
    </row>
    <row r="1037" spans="1:4">
      <c r="A1037" s="16">
        <v>42121</v>
      </c>
      <c r="B1037" s="77"/>
      <c r="C1037" s="139" t="s">
        <v>4198</v>
      </c>
      <c r="D1037" s="80" t="s">
        <v>10815</v>
      </c>
    </row>
    <row r="1038" spans="1:4" ht="38.25">
      <c r="A1038" s="16">
        <v>42121</v>
      </c>
      <c r="B1038" s="77"/>
      <c r="C1038" s="139" t="s">
        <v>8237</v>
      </c>
      <c r="D1038" s="157" t="s">
        <v>10816</v>
      </c>
    </row>
    <row r="1039" spans="1:4">
      <c r="A1039" s="16">
        <v>42121</v>
      </c>
      <c r="B1039" s="77"/>
      <c r="C1039" s="139" t="s">
        <v>488</v>
      </c>
      <c r="D1039" s="143" t="s">
        <v>10706</v>
      </c>
    </row>
    <row r="1040" spans="1:4">
      <c r="A1040" s="16">
        <v>42121</v>
      </c>
      <c r="B1040" s="77"/>
      <c r="C1040" s="139" t="s">
        <v>488</v>
      </c>
      <c r="D1040" s="143" t="s">
        <v>10742</v>
      </c>
    </row>
    <row r="1041" spans="1:4">
      <c r="A1041" s="16">
        <v>42121</v>
      </c>
      <c r="B1041" s="77"/>
      <c r="C1041" s="139" t="s">
        <v>2544</v>
      </c>
      <c r="D1041" s="143" t="s">
        <v>10824</v>
      </c>
    </row>
    <row r="1042" spans="1:4">
      <c r="A1042" s="16">
        <v>42122</v>
      </c>
      <c r="B1042" s="77"/>
      <c r="C1042" s="139" t="s">
        <v>488</v>
      </c>
      <c r="D1042" s="143" t="s">
        <v>10826</v>
      </c>
    </row>
    <row r="1043" spans="1:4">
      <c r="A1043" s="16">
        <v>42122</v>
      </c>
      <c r="B1043" s="77"/>
      <c r="C1043" s="139" t="s">
        <v>488</v>
      </c>
      <c r="D1043" s="143" t="s">
        <v>10829</v>
      </c>
    </row>
    <row r="1044" spans="1:4">
      <c r="A1044" s="16">
        <v>42122</v>
      </c>
      <c r="B1044" s="77"/>
      <c r="C1044" s="139" t="s">
        <v>488</v>
      </c>
      <c r="D1044" s="143" t="s">
        <v>10827</v>
      </c>
    </row>
    <row r="1045" spans="1:4">
      <c r="A1045" s="16">
        <v>42122</v>
      </c>
      <c r="B1045" s="77"/>
      <c r="C1045" s="139" t="s">
        <v>488</v>
      </c>
      <c r="D1045" s="143" t="s">
        <v>10828</v>
      </c>
    </row>
    <row r="1046" spans="1:4">
      <c r="A1046" s="16">
        <v>42123</v>
      </c>
      <c r="B1046" s="77"/>
      <c r="C1046" s="139" t="s">
        <v>488</v>
      </c>
      <c r="D1046" s="143" t="s">
        <v>10826</v>
      </c>
    </row>
    <row r="1047" spans="1:4">
      <c r="A1047" s="16">
        <v>42123</v>
      </c>
      <c r="B1047" s="77"/>
      <c r="C1047" s="139" t="s">
        <v>488</v>
      </c>
      <c r="D1047" s="143" t="s">
        <v>10831</v>
      </c>
    </row>
    <row r="1048" spans="1:4">
      <c r="A1048" s="16">
        <v>42123</v>
      </c>
      <c r="B1048" s="77"/>
      <c r="C1048" s="139" t="s">
        <v>488</v>
      </c>
      <c r="D1048" s="143" t="s">
        <v>10830</v>
      </c>
    </row>
    <row r="1049" spans="1:4">
      <c r="A1049" s="16">
        <v>42125</v>
      </c>
      <c r="B1049" s="77"/>
      <c r="C1049" s="63" t="s">
        <v>5285</v>
      </c>
      <c r="D1049" s="18" t="s">
        <v>10326</v>
      </c>
    </row>
    <row r="1050" spans="1:4">
      <c r="A1050" s="16">
        <v>42125</v>
      </c>
      <c r="B1050" s="77"/>
      <c r="C1050" s="139" t="s">
        <v>10300</v>
      </c>
      <c r="D1050" s="143" t="s">
        <v>10833</v>
      </c>
    </row>
    <row r="1051" spans="1:4">
      <c r="A1051" s="16">
        <v>42125</v>
      </c>
      <c r="B1051" s="77"/>
      <c r="C1051" s="139" t="s">
        <v>488</v>
      </c>
      <c r="D1051" s="143" t="s">
        <v>10826</v>
      </c>
    </row>
    <row r="1052" spans="1:4">
      <c r="A1052" s="16">
        <v>42125</v>
      </c>
      <c r="B1052" s="77"/>
      <c r="C1052" s="139" t="s">
        <v>488</v>
      </c>
      <c r="D1052" s="143" t="s">
        <v>10834</v>
      </c>
    </row>
    <row r="1053" spans="1:4">
      <c r="A1053" s="16">
        <v>42128</v>
      </c>
      <c r="B1053" s="77"/>
      <c r="C1053" s="139" t="s">
        <v>488</v>
      </c>
      <c r="D1053" s="143" t="s">
        <v>10836</v>
      </c>
    </row>
    <row r="1054" spans="1:4">
      <c r="A1054" s="16">
        <v>42128</v>
      </c>
      <c r="B1054" s="77"/>
      <c r="C1054" s="139" t="s">
        <v>488</v>
      </c>
      <c r="D1054" s="143" t="s">
        <v>10826</v>
      </c>
    </row>
    <row r="1055" spans="1:4" ht="25.5">
      <c r="A1055" s="16">
        <v>42128</v>
      </c>
      <c r="B1055" s="77"/>
      <c r="C1055" s="139" t="s">
        <v>4198</v>
      </c>
      <c r="D1055" s="80" t="s">
        <v>10837</v>
      </c>
    </row>
    <row r="1056" spans="1:4">
      <c r="A1056" s="16">
        <v>42129</v>
      </c>
      <c r="B1056" s="77"/>
      <c r="C1056" s="139" t="s">
        <v>10561</v>
      </c>
      <c r="D1056" s="159" t="s">
        <v>10838</v>
      </c>
    </row>
    <row r="1057" spans="1:4">
      <c r="A1057" s="16">
        <v>42129</v>
      </c>
      <c r="B1057" s="77"/>
      <c r="C1057" s="139" t="s">
        <v>10300</v>
      </c>
      <c r="D1057" s="143" t="s">
        <v>10839</v>
      </c>
    </row>
    <row r="1058" spans="1:4">
      <c r="A1058" s="16">
        <v>42129</v>
      </c>
      <c r="B1058" s="77"/>
      <c r="C1058" s="139" t="s">
        <v>488</v>
      </c>
      <c r="D1058" s="143" t="s">
        <v>10826</v>
      </c>
    </row>
    <row r="1059" spans="1:4">
      <c r="A1059" s="16">
        <v>42129</v>
      </c>
      <c r="B1059" s="77"/>
      <c r="C1059" s="139" t="s">
        <v>488</v>
      </c>
      <c r="D1059" s="143" t="s">
        <v>10840</v>
      </c>
    </row>
    <row r="1060" spans="1:4">
      <c r="A1060" s="16">
        <v>42129</v>
      </c>
      <c r="B1060" s="77"/>
      <c r="C1060" s="139" t="s">
        <v>488</v>
      </c>
      <c r="D1060" s="143" t="s">
        <v>10841</v>
      </c>
    </row>
    <row r="1061" spans="1:4">
      <c r="A1061" s="16">
        <v>42129</v>
      </c>
      <c r="B1061" s="77"/>
      <c r="C1061" s="139" t="s">
        <v>10561</v>
      </c>
      <c r="D1061" s="159" t="s">
        <v>10842</v>
      </c>
    </row>
    <row r="1062" spans="1:4">
      <c r="A1062" s="16">
        <v>42130</v>
      </c>
      <c r="B1062" s="77"/>
      <c r="C1062" s="139" t="s">
        <v>10561</v>
      </c>
      <c r="D1062" s="159" t="s">
        <v>10842</v>
      </c>
    </row>
    <row r="1063" spans="1:4">
      <c r="A1063" s="16">
        <v>42130</v>
      </c>
      <c r="B1063" s="77"/>
      <c r="C1063" s="139" t="s">
        <v>10561</v>
      </c>
      <c r="D1063" s="159" t="s">
        <v>10842</v>
      </c>
    </row>
    <row r="1064" spans="1:4">
      <c r="A1064" s="16">
        <v>42131</v>
      </c>
      <c r="B1064" s="77"/>
      <c r="C1064" s="139" t="s">
        <v>10300</v>
      </c>
      <c r="D1064" s="143" t="s">
        <v>10844</v>
      </c>
    </row>
    <row r="1065" spans="1:4">
      <c r="A1065" s="16">
        <v>42131</v>
      </c>
      <c r="B1065" s="77"/>
      <c r="C1065" s="139" t="s">
        <v>488</v>
      </c>
      <c r="D1065" s="143" t="s">
        <v>10826</v>
      </c>
    </row>
    <row r="1066" spans="1:4">
      <c r="A1066" s="16">
        <v>42131</v>
      </c>
      <c r="B1066" s="77"/>
      <c r="C1066" s="139" t="s">
        <v>10300</v>
      </c>
      <c r="D1066" s="143" t="s">
        <v>10845</v>
      </c>
    </row>
    <row r="1067" spans="1:4">
      <c r="A1067" s="16">
        <v>42131</v>
      </c>
      <c r="B1067" s="77"/>
      <c r="C1067" s="139" t="s">
        <v>10300</v>
      </c>
      <c r="D1067" s="143" t="s">
        <v>10846</v>
      </c>
    </row>
    <row r="1068" spans="1:4">
      <c r="A1068" s="16">
        <v>42132</v>
      </c>
      <c r="B1068" s="77"/>
      <c r="C1068" s="139" t="s">
        <v>10561</v>
      </c>
      <c r="D1068" s="159" t="s">
        <v>10842</v>
      </c>
    </row>
    <row r="1069" spans="1:4">
      <c r="A1069" s="16">
        <v>42132</v>
      </c>
      <c r="B1069" s="77"/>
      <c r="C1069" s="139" t="s">
        <v>488</v>
      </c>
      <c r="D1069" s="143" t="s">
        <v>10826</v>
      </c>
    </row>
    <row r="1070" spans="1:4">
      <c r="A1070" s="16">
        <v>42135</v>
      </c>
      <c r="B1070" s="77"/>
      <c r="C1070" s="139" t="s">
        <v>488</v>
      </c>
      <c r="D1070" s="143" t="s">
        <v>10826</v>
      </c>
    </row>
    <row r="1071" spans="1:4">
      <c r="A1071" s="16">
        <v>42135</v>
      </c>
      <c r="B1071" s="77"/>
      <c r="C1071" s="139" t="s">
        <v>488</v>
      </c>
      <c r="D1071" s="143" t="s">
        <v>10847</v>
      </c>
    </row>
    <row r="1072" spans="1:4">
      <c r="A1072" s="16">
        <v>42135</v>
      </c>
      <c r="B1072" s="77"/>
      <c r="C1072" s="139" t="s">
        <v>488</v>
      </c>
      <c r="D1072" s="143" t="s">
        <v>10848</v>
      </c>
    </row>
    <row r="1073" spans="1:4">
      <c r="A1073" s="16">
        <v>42136</v>
      </c>
      <c r="B1073" s="77"/>
      <c r="C1073" s="139" t="s">
        <v>10561</v>
      </c>
      <c r="D1073" s="159" t="s">
        <v>10842</v>
      </c>
    </row>
    <row r="1074" spans="1:4">
      <c r="A1074" s="16">
        <v>42136</v>
      </c>
      <c r="B1074" s="77"/>
      <c r="C1074" s="139" t="s">
        <v>10300</v>
      </c>
      <c r="D1074" s="143" t="s">
        <v>10849</v>
      </c>
    </row>
    <row r="1075" spans="1:4">
      <c r="A1075" s="16">
        <v>42137</v>
      </c>
      <c r="B1075" s="77"/>
      <c r="C1075" s="139" t="s">
        <v>10561</v>
      </c>
      <c r="D1075" s="159" t="s">
        <v>10842</v>
      </c>
    </row>
    <row r="1076" spans="1:4">
      <c r="A1076" s="16">
        <v>42137</v>
      </c>
      <c r="B1076" s="77"/>
      <c r="C1076" s="139" t="s">
        <v>8237</v>
      </c>
      <c r="D1076" s="143" t="s">
        <v>10850</v>
      </c>
    </row>
    <row r="1077" spans="1:4">
      <c r="A1077" s="16">
        <v>42137</v>
      </c>
      <c r="B1077" s="77"/>
      <c r="C1077" s="139" t="s">
        <v>8237</v>
      </c>
      <c r="D1077" s="143" t="s">
        <v>10851</v>
      </c>
    </row>
    <row r="1078" spans="1:4" ht="38.25">
      <c r="A1078" s="16">
        <v>42137</v>
      </c>
      <c r="B1078" s="77"/>
      <c r="C1078" s="139" t="s">
        <v>8237</v>
      </c>
      <c r="D1078" s="157" t="s">
        <v>10852</v>
      </c>
    </row>
    <row r="1079" spans="1:4">
      <c r="A1079" s="16">
        <v>42137</v>
      </c>
      <c r="B1079" s="77"/>
      <c r="C1079" s="139" t="s">
        <v>8237</v>
      </c>
      <c r="D1079" s="143" t="s">
        <v>10853</v>
      </c>
    </row>
    <row r="1080" spans="1:4">
      <c r="A1080" s="16">
        <v>42137</v>
      </c>
      <c r="B1080" s="77"/>
      <c r="C1080" s="139" t="s">
        <v>488</v>
      </c>
      <c r="D1080" s="143" t="s">
        <v>10826</v>
      </c>
    </row>
    <row r="1081" spans="1:4">
      <c r="A1081" s="16">
        <v>42137</v>
      </c>
      <c r="B1081" s="77"/>
      <c r="C1081" s="139" t="s">
        <v>488</v>
      </c>
      <c r="D1081" s="143" t="s">
        <v>10854</v>
      </c>
    </row>
    <row r="1082" spans="1:4">
      <c r="A1082" s="16">
        <v>42137</v>
      </c>
      <c r="B1082" s="77"/>
      <c r="C1082" s="139" t="s">
        <v>10561</v>
      </c>
      <c r="D1082" s="159" t="s">
        <v>10855</v>
      </c>
    </row>
    <row r="1083" spans="1:4">
      <c r="A1083" s="16">
        <v>42138</v>
      </c>
      <c r="B1083" s="77"/>
      <c r="C1083" s="139" t="s">
        <v>10300</v>
      </c>
      <c r="D1083" s="143" t="s">
        <v>10856</v>
      </c>
    </row>
    <row r="1084" spans="1:4">
      <c r="A1084" s="16">
        <v>42138</v>
      </c>
      <c r="B1084" s="77"/>
      <c r="C1084" s="139" t="s">
        <v>10300</v>
      </c>
      <c r="D1084" s="143" t="s">
        <v>10857</v>
      </c>
    </row>
    <row r="1085" spans="1:4">
      <c r="A1085" s="16">
        <v>42138</v>
      </c>
      <c r="B1085" s="77"/>
      <c r="C1085" s="139" t="s">
        <v>10300</v>
      </c>
      <c r="D1085" s="143" t="s">
        <v>10858</v>
      </c>
    </row>
    <row r="1086" spans="1:4">
      <c r="A1086" s="16">
        <v>42139</v>
      </c>
      <c r="B1086" s="77"/>
      <c r="C1086" s="63" t="s">
        <v>5285</v>
      </c>
      <c r="D1086" s="18" t="s">
        <v>10326</v>
      </c>
    </row>
    <row r="1087" spans="1:4">
      <c r="A1087" s="16">
        <v>42143</v>
      </c>
      <c r="B1087" s="77"/>
      <c r="C1087" s="139" t="s">
        <v>10561</v>
      </c>
      <c r="D1087" s="159" t="s">
        <v>10855</v>
      </c>
    </row>
    <row r="1088" spans="1:4" ht="12.95" customHeight="1">
      <c r="A1088" s="16">
        <v>42143</v>
      </c>
      <c r="B1088" s="77"/>
      <c r="C1088" s="139" t="s">
        <v>4198</v>
      </c>
      <c r="D1088" s="80" t="s">
        <v>10859</v>
      </c>
    </row>
    <row r="1089" spans="1:4">
      <c r="A1089" s="16">
        <v>42143</v>
      </c>
      <c r="B1089" s="77"/>
      <c r="C1089" s="139" t="s">
        <v>10561</v>
      </c>
      <c r="D1089" s="159" t="s">
        <v>10855</v>
      </c>
    </row>
    <row r="1090" spans="1:4">
      <c r="A1090" s="16">
        <v>42143</v>
      </c>
      <c r="B1090" s="77"/>
      <c r="C1090" s="139" t="s">
        <v>8237</v>
      </c>
      <c r="D1090" s="143" t="s">
        <v>10860</v>
      </c>
    </row>
    <row r="1091" spans="1:4">
      <c r="A1091" s="16">
        <v>42143</v>
      </c>
      <c r="B1091" s="77"/>
      <c r="C1091" s="139" t="s">
        <v>8237</v>
      </c>
      <c r="D1091" s="143" t="s">
        <v>10861</v>
      </c>
    </row>
    <row r="1092" spans="1:4">
      <c r="A1092" s="16">
        <v>42143</v>
      </c>
      <c r="B1092" s="77"/>
      <c r="C1092" s="139" t="s">
        <v>8237</v>
      </c>
      <c r="D1092" s="143" t="s">
        <v>10862</v>
      </c>
    </row>
    <row r="1093" spans="1:4">
      <c r="A1093" s="16">
        <v>42144</v>
      </c>
      <c r="B1093" s="77"/>
      <c r="C1093" s="139" t="s">
        <v>488</v>
      </c>
      <c r="D1093" s="143" t="s">
        <v>10826</v>
      </c>
    </row>
    <row r="1094" spans="1:4">
      <c r="A1094" s="16">
        <v>42145</v>
      </c>
      <c r="B1094" s="77"/>
      <c r="C1094" s="139" t="s">
        <v>488</v>
      </c>
      <c r="D1094" s="143" t="s">
        <v>10826</v>
      </c>
    </row>
    <row r="1095" spans="1:4">
      <c r="A1095" s="16">
        <v>42145</v>
      </c>
      <c r="B1095" s="77"/>
      <c r="C1095" s="139" t="s">
        <v>488</v>
      </c>
      <c r="D1095" s="143" t="s">
        <v>10864</v>
      </c>
    </row>
    <row r="1096" spans="1:4">
      <c r="A1096" s="16">
        <v>42145</v>
      </c>
      <c r="B1096" s="77"/>
      <c r="C1096" s="139" t="s">
        <v>488</v>
      </c>
      <c r="D1096" s="143" t="s">
        <v>10865</v>
      </c>
    </row>
    <row r="1097" spans="1:4">
      <c r="A1097" s="16">
        <v>42146</v>
      </c>
      <c r="B1097" s="77"/>
      <c r="C1097" s="139" t="s">
        <v>10300</v>
      </c>
      <c r="D1097" s="143" t="s">
        <v>10867</v>
      </c>
    </row>
    <row r="1098" spans="1:4">
      <c r="A1098" s="16">
        <v>42146</v>
      </c>
      <c r="B1098" s="77"/>
      <c r="C1098" s="139" t="s">
        <v>488</v>
      </c>
      <c r="D1098" s="143" t="s">
        <v>10826</v>
      </c>
    </row>
    <row r="1099" spans="1:4">
      <c r="A1099" s="16">
        <v>42146</v>
      </c>
      <c r="B1099" s="77"/>
      <c r="C1099" s="139" t="s">
        <v>488</v>
      </c>
      <c r="D1099" s="143" t="s">
        <v>10868</v>
      </c>
    </row>
    <row r="1100" spans="1:4">
      <c r="A1100" s="16">
        <v>42146</v>
      </c>
      <c r="B1100" s="77"/>
      <c r="C1100" s="139" t="s">
        <v>488</v>
      </c>
      <c r="D1100" s="143" t="s">
        <v>10869</v>
      </c>
    </row>
    <row r="1101" spans="1:4">
      <c r="A1101" s="16">
        <v>42149</v>
      </c>
      <c r="B1101" s="77"/>
      <c r="C1101" s="139" t="s">
        <v>488</v>
      </c>
      <c r="D1101" s="143" t="s">
        <v>10826</v>
      </c>
    </row>
    <row r="1102" spans="1:4">
      <c r="A1102" s="16">
        <v>42149</v>
      </c>
      <c r="B1102" s="77"/>
      <c r="C1102" s="139" t="s">
        <v>488</v>
      </c>
      <c r="D1102" s="143" t="s">
        <v>10870</v>
      </c>
    </row>
    <row r="1103" spans="1:4">
      <c r="A1103" s="16">
        <v>42149</v>
      </c>
      <c r="B1103" s="77"/>
      <c r="C1103" s="139" t="s">
        <v>10561</v>
      </c>
      <c r="D1103" s="159" t="s">
        <v>10871</v>
      </c>
    </row>
    <row r="1104" spans="1:4">
      <c r="A1104" s="16">
        <v>42149</v>
      </c>
      <c r="B1104" s="77"/>
      <c r="C1104" s="139" t="s">
        <v>4198</v>
      </c>
      <c r="D1104" s="80" t="s">
        <v>10652</v>
      </c>
    </row>
    <row r="1105" spans="1:4">
      <c r="A1105" s="16">
        <v>42149</v>
      </c>
      <c r="B1105" s="77"/>
      <c r="C1105" s="139" t="s">
        <v>2544</v>
      </c>
      <c r="D1105" s="143" t="s">
        <v>10872</v>
      </c>
    </row>
    <row r="1106" spans="1:4">
      <c r="A1106" s="16">
        <v>42149</v>
      </c>
      <c r="B1106" s="77"/>
      <c r="C1106" s="139" t="s">
        <v>10561</v>
      </c>
      <c r="D1106" s="159" t="s">
        <v>10871</v>
      </c>
    </row>
    <row r="1107" spans="1:4">
      <c r="A1107" s="16">
        <v>42150</v>
      </c>
      <c r="B1107" s="77"/>
      <c r="C1107" s="139" t="s">
        <v>10561</v>
      </c>
      <c r="D1107" s="159" t="s">
        <v>10871</v>
      </c>
    </row>
    <row r="1108" spans="1:4">
      <c r="A1108" s="16">
        <v>42150</v>
      </c>
      <c r="B1108" s="77"/>
      <c r="C1108" s="139" t="s">
        <v>8237</v>
      </c>
      <c r="D1108" s="143" t="s">
        <v>10874</v>
      </c>
    </row>
    <row r="1109" spans="1:4">
      <c r="A1109" s="16">
        <v>42150</v>
      </c>
      <c r="B1109" s="77"/>
      <c r="C1109" s="139" t="s">
        <v>8237</v>
      </c>
      <c r="D1109" s="143" t="s">
        <v>10875</v>
      </c>
    </row>
    <row r="1110" spans="1:4">
      <c r="A1110" s="16">
        <v>42151</v>
      </c>
      <c r="B1110" s="77"/>
      <c r="C1110" s="139" t="s">
        <v>10561</v>
      </c>
      <c r="D1110" s="159" t="s">
        <v>10871</v>
      </c>
    </row>
    <row r="1111" spans="1:4">
      <c r="A1111" s="16">
        <v>42152</v>
      </c>
      <c r="B1111" s="77"/>
      <c r="C1111" s="139" t="s">
        <v>10876</v>
      </c>
      <c r="D1111" s="143" t="s">
        <v>10877</v>
      </c>
    </row>
    <row r="1112" spans="1:4">
      <c r="A1112" s="16">
        <v>42152</v>
      </c>
      <c r="B1112" s="77"/>
      <c r="C1112" s="139" t="s">
        <v>10300</v>
      </c>
      <c r="D1112" s="143" t="s">
        <v>10878</v>
      </c>
    </row>
    <row r="1113" spans="1:4">
      <c r="A1113" s="16">
        <v>42152</v>
      </c>
      <c r="B1113" s="77"/>
      <c r="C1113" s="139" t="s">
        <v>10300</v>
      </c>
      <c r="D1113" s="143" t="s">
        <v>10879</v>
      </c>
    </row>
    <row r="1114" spans="1:4">
      <c r="A1114" s="16">
        <v>42153</v>
      </c>
      <c r="B1114" s="77"/>
      <c r="C1114" s="63" t="s">
        <v>5285</v>
      </c>
      <c r="D1114" s="18" t="s">
        <v>10326</v>
      </c>
    </row>
    <row r="1115" spans="1:4">
      <c r="A1115" s="16">
        <v>42153</v>
      </c>
      <c r="B1115" s="77"/>
      <c r="C1115" s="139" t="s">
        <v>10561</v>
      </c>
      <c r="D1115" s="159" t="s">
        <v>10871</v>
      </c>
    </row>
    <row r="1116" spans="1:4">
      <c r="A1116" s="16">
        <v>42153</v>
      </c>
      <c r="B1116" s="77"/>
      <c r="C1116" s="139" t="s">
        <v>488</v>
      </c>
      <c r="D1116" s="143" t="s">
        <v>10826</v>
      </c>
    </row>
    <row r="1117" spans="1:4">
      <c r="A1117" s="16">
        <v>42153</v>
      </c>
      <c r="B1117" s="77"/>
      <c r="C1117" s="139" t="s">
        <v>488</v>
      </c>
      <c r="D1117" s="143" t="s">
        <v>10881</v>
      </c>
    </row>
    <row r="1118" spans="1:4">
      <c r="A1118" s="16">
        <v>42156</v>
      </c>
      <c r="B1118" s="77"/>
      <c r="C1118" s="139" t="s">
        <v>10561</v>
      </c>
      <c r="D1118" s="159" t="s">
        <v>10871</v>
      </c>
    </row>
    <row r="1119" spans="1:4">
      <c r="A1119" s="16">
        <v>42156</v>
      </c>
      <c r="B1119" s="77"/>
      <c r="C1119" s="139" t="s">
        <v>10300</v>
      </c>
      <c r="D1119" s="143" t="s">
        <v>10882</v>
      </c>
    </row>
    <row r="1120" spans="1:4">
      <c r="A1120" s="16">
        <v>42156</v>
      </c>
      <c r="B1120" s="77"/>
      <c r="C1120" s="139" t="s">
        <v>4198</v>
      </c>
      <c r="D1120" s="80" t="s">
        <v>10883</v>
      </c>
    </row>
    <row r="1121" spans="1:4">
      <c r="A1121" s="16">
        <v>42156</v>
      </c>
      <c r="B1121" s="77"/>
      <c r="C1121" s="139" t="s">
        <v>488</v>
      </c>
      <c r="D1121" s="143" t="s">
        <v>10826</v>
      </c>
    </row>
    <row r="1122" spans="1:4">
      <c r="A1122" s="16">
        <v>42156</v>
      </c>
      <c r="B1122" s="77"/>
      <c r="C1122" s="139" t="s">
        <v>488</v>
      </c>
      <c r="D1122" s="143" t="s">
        <v>10884</v>
      </c>
    </row>
    <row r="1123" spans="1:4">
      <c r="A1123" s="16">
        <v>42156</v>
      </c>
      <c r="B1123" s="77"/>
      <c r="C1123" s="139" t="s">
        <v>488</v>
      </c>
      <c r="D1123" s="143" t="s">
        <v>10885</v>
      </c>
    </row>
    <row r="1124" spans="1:4">
      <c r="A1124" s="16">
        <v>42157</v>
      </c>
      <c r="B1124" s="77"/>
      <c r="C1124" s="139" t="s">
        <v>10561</v>
      </c>
      <c r="D1124" s="159" t="s">
        <v>10871</v>
      </c>
    </row>
    <row r="1125" spans="1:4">
      <c r="A1125" s="16">
        <v>42158</v>
      </c>
      <c r="B1125" s="77"/>
      <c r="C1125" s="139" t="s">
        <v>10561</v>
      </c>
      <c r="D1125" s="159" t="s">
        <v>10871</v>
      </c>
    </row>
    <row r="1126" spans="1:4">
      <c r="A1126" s="16">
        <v>42159</v>
      </c>
      <c r="B1126" s="77"/>
      <c r="C1126" s="139" t="s">
        <v>10561</v>
      </c>
      <c r="D1126" s="159" t="s">
        <v>10871</v>
      </c>
    </row>
    <row r="1127" spans="1:4">
      <c r="A1127" s="16">
        <v>42159</v>
      </c>
      <c r="B1127" s="77"/>
      <c r="C1127" s="139" t="s">
        <v>488</v>
      </c>
      <c r="D1127" s="143" t="s">
        <v>10826</v>
      </c>
    </row>
    <row r="1128" spans="1:4">
      <c r="A1128" s="16">
        <v>42159</v>
      </c>
      <c r="B1128" s="77"/>
      <c r="C1128" s="139" t="s">
        <v>488</v>
      </c>
      <c r="D1128" s="143" t="s">
        <v>10886</v>
      </c>
    </row>
    <row r="1129" spans="1:4">
      <c r="A1129" s="16">
        <v>42160</v>
      </c>
      <c r="B1129" s="77"/>
      <c r="C1129" s="139" t="s">
        <v>8237</v>
      </c>
      <c r="D1129" s="143" t="s">
        <v>10887</v>
      </c>
    </row>
    <row r="1130" spans="1:4">
      <c r="A1130" s="16">
        <v>42160</v>
      </c>
      <c r="B1130" s="77"/>
      <c r="C1130" s="139" t="s">
        <v>8237</v>
      </c>
      <c r="D1130" s="143" t="s">
        <v>10888</v>
      </c>
    </row>
    <row r="1131" spans="1:4">
      <c r="A1131" s="16">
        <v>42160</v>
      </c>
      <c r="B1131" s="77"/>
      <c r="C1131" s="139" t="s">
        <v>8237</v>
      </c>
      <c r="D1131" s="143" t="s">
        <v>10889</v>
      </c>
    </row>
    <row r="1132" spans="1:4">
      <c r="A1132" s="16">
        <v>42163</v>
      </c>
      <c r="B1132" s="77"/>
      <c r="C1132" s="139" t="s">
        <v>10561</v>
      </c>
      <c r="D1132" s="159" t="s">
        <v>10871</v>
      </c>
    </row>
    <row r="1133" spans="1:4">
      <c r="A1133" s="16">
        <v>42163</v>
      </c>
      <c r="B1133" s="77"/>
      <c r="C1133" s="139" t="s">
        <v>488</v>
      </c>
      <c r="D1133" s="143" t="s">
        <v>10826</v>
      </c>
    </row>
    <row r="1134" spans="1:4">
      <c r="A1134" s="16">
        <v>42163</v>
      </c>
      <c r="B1134" s="77"/>
      <c r="C1134" s="139" t="s">
        <v>488</v>
      </c>
      <c r="D1134" s="143" t="s">
        <v>10890</v>
      </c>
    </row>
    <row r="1135" spans="1:4">
      <c r="A1135" s="16">
        <v>42163</v>
      </c>
      <c r="B1135" s="77"/>
      <c r="C1135" s="139" t="s">
        <v>2544</v>
      </c>
      <c r="D1135" s="143" t="s">
        <v>10891</v>
      </c>
    </row>
    <row r="1136" spans="1:4">
      <c r="A1136" s="16">
        <v>42163</v>
      </c>
      <c r="B1136" s="77"/>
      <c r="C1136" s="139" t="s">
        <v>10300</v>
      </c>
      <c r="D1136" s="143" t="s">
        <v>10892</v>
      </c>
    </row>
    <row r="1137" spans="1:4">
      <c r="A1137" s="16">
        <v>42164</v>
      </c>
      <c r="B1137" s="77"/>
      <c r="C1137" s="139" t="s">
        <v>488</v>
      </c>
      <c r="D1137" s="143" t="s">
        <v>10893</v>
      </c>
    </row>
    <row r="1138" spans="1:4">
      <c r="A1138" s="16">
        <v>42164</v>
      </c>
      <c r="B1138" s="77"/>
      <c r="C1138" s="139" t="s">
        <v>10561</v>
      </c>
      <c r="D1138" s="159" t="s">
        <v>10871</v>
      </c>
    </row>
    <row r="1139" spans="1:4">
      <c r="A1139" s="16">
        <v>42165</v>
      </c>
      <c r="B1139" s="77"/>
      <c r="C1139" s="139" t="s">
        <v>10561</v>
      </c>
      <c r="D1139" s="159" t="s">
        <v>10871</v>
      </c>
    </row>
    <row r="1140" spans="1:4">
      <c r="A1140" s="16">
        <v>42165</v>
      </c>
      <c r="B1140" s="77"/>
      <c r="C1140" s="139" t="s">
        <v>488</v>
      </c>
      <c r="D1140" s="143" t="s">
        <v>10826</v>
      </c>
    </row>
    <row r="1141" spans="1:4">
      <c r="A1141" s="16">
        <v>42165</v>
      </c>
      <c r="B1141" s="77"/>
      <c r="C1141" s="139" t="s">
        <v>488</v>
      </c>
      <c r="D1141" s="157" t="s">
        <v>10895</v>
      </c>
    </row>
    <row r="1142" spans="1:4">
      <c r="A1142" s="16">
        <v>42165</v>
      </c>
      <c r="B1142" s="77" t="s">
        <v>10300</v>
      </c>
      <c r="C1142" s="139" t="s">
        <v>488</v>
      </c>
      <c r="D1142" s="143" t="s">
        <v>10896</v>
      </c>
    </row>
    <row r="1143" spans="1:4">
      <c r="A1143" s="16">
        <v>42165</v>
      </c>
      <c r="B1143" s="77"/>
      <c r="C1143" s="139" t="s">
        <v>409</v>
      </c>
      <c r="D1143" s="143" t="s">
        <v>10897</v>
      </c>
    </row>
    <row r="1144" spans="1:4">
      <c r="A1144" s="16">
        <v>42166</v>
      </c>
      <c r="B1144" s="77"/>
      <c r="C1144" s="139" t="s">
        <v>488</v>
      </c>
      <c r="D1144" s="143" t="s">
        <v>10898</v>
      </c>
    </row>
    <row r="1145" spans="1:4">
      <c r="A1145" s="16">
        <v>42167</v>
      </c>
      <c r="B1145" s="77"/>
      <c r="C1145" s="63" t="s">
        <v>5285</v>
      </c>
      <c r="D1145" s="18" t="s">
        <v>10326</v>
      </c>
    </row>
    <row r="1146" spans="1:4">
      <c r="A1146" s="16">
        <v>42167</v>
      </c>
      <c r="B1146" s="77"/>
      <c r="C1146" s="139" t="s">
        <v>488</v>
      </c>
      <c r="D1146" s="143" t="s">
        <v>10826</v>
      </c>
    </row>
    <row r="1147" spans="1:4">
      <c r="A1147" s="16">
        <v>42167</v>
      </c>
      <c r="B1147" s="77" t="s">
        <v>10300</v>
      </c>
      <c r="C1147" s="139" t="s">
        <v>488</v>
      </c>
      <c r="D1147" s="143" t="s">
        <v>10899</v>
      </c>
    </row>
    <row r="1148" spans="1:4">
      <c r="A1148" s="16">
        <v>42167</v>
      </c>
      <c r="B1148" s="77"/>
      <c r="C1148" s="139" t="s">
        <v>488</v>
      </c>
      <c r="D1148" s="143" t="s">
        <v>10902</v>
      </c>
    </row>
    <row r="1149" spans="1:4">
      <c r="A1149" s="16">
        <v>42170</v>
      </c>
      <c r="B1149" s="77"/>
      <c r="C1149" s="139" t="s">
        <v>488</v>
      </c>
      <c r="D1149" s="143" t="s">
        <v>10909</v>
      </c>
    </row>
    <row r="1150" spans="1:4">
      <c r="A1150" s="16">
        <v>42170</v>
      </c>
      <c r="B1150" s="77"/>
      <c r="C1150" s="139" t="s">
        <v>488</v>
      </c>
      <c r="D1150" s="143" t="s">
        <v>10910</v>
      </c>
    </row>
    <row r="1151" spans="1:4">
      <c r="A1151" s="16">
        <v>42170</v>
      </c>
      <c r="B1151" s="77"/>
      <c r="C1151" s="139" t="s">
        <v>4198</v>
      </c>
      <c r="D1151" s="80" t="s">
        <v>10815</v>
      </c>
    </row>
    <row r="1152" spans="1:4">
      <c r="A1152" s="16">
        <v>42171</v>
      </c>
      <c r="B1152" s="77"/>
      <c r="C1152" s="139" t="s">
        <v>10561</v>
      </c>
      <c r="D1152" s="159" t="s">
        <v>10871</v>
      </c>
    </row>
    <row r="1153" spans="1:4">
      <c r="A1153" s="16">
        <v>42171</v>
      </c>
      <c r="B1153" s="77"/>
      <c r="C1153" s="139" t="s">
        <v>488</v>
      </c>
      <c r="D1153" s="143" t="s">
        <v>10911</v>
      </c>
    </row>
    <row r="1154" spans="1:4">
      <c r="A1154" s="16">
        <v>42171</v>
      </c>
      <c r="B1154" s="77"/>
      <c r="C1154" s="139" t="s">
        <v>488</v>
      </c>
      <c r="D1154" s="143" t="s">
        <v>10912</v>
      </c>
    </row>
    <row r="1155" spans="1:4">
      <c r="A1155" s="16">
        <v>42171</v>
      </c>
      <c r="B1155" s="77"/>
      <c r="C1155" s="139" t="s">
        <v>488</v>
      </c>
      <c r="D1155" s="143" t="s">
        <v>10913</v>
      </c>
    </row>
    <row r="1156" spans="1:4">
      <c r="A1156" s="16">
        <v>42172</v>
      </c>
      <c r="B1156" s="77"/>
      <c r="C1156" s="139" t="s">
        <v>10561</v>
      </c>
      <c r="D1156" s="159" t="s">
        <v>10871</v>
      </c>
    </row>
    <row r="1157" spans="1:4">
      <c r="A1157" s="16">
        <v>42172</v>
      </c>
      <c r="B1157" s="77"/>
      <c r="C1157" s="139" t="s">
        <v>10561</v>
      </c>
      <c r="D1157" s="159" t="s">
        <v>10871</v>
      </c>
    </row>
    <row r="1158" spans="1:4">
      <c r="A1158" s="16">
        <v>42173</v>
      </c>
      <c r="B1158" s="77"/>
      <c r="C1158" s="139" t="s">
        <v>10300</v>
      </c>
      <c r="D1158" s="143" t="s">
        <v>10914</v>
      </c>
    </row>
    <row r="1159" spans="1:4">
      <c r="A1159" s="16">
        <v>42174</v>
      </c>
      <c r="B1159" s="77"/>
      <c r="C1159" s="139" t="s">
        <v>10561</v>
      </c>
      <c r="D1159" s="159" t="s">
        <v>10871</v>
      </c>
    </row>
    <row r="1160" spans="1:4">
      <c r="A1160" s="16">
        <v>42174</v>
      </c>
      <c r="B1160" s="77"/>
      <c r="C1160" s="139" t="s">
        <v>8237</v>
      </c>
      <c r="D1160" s="143" t="s">
        <v>10916</v>
      </c>
    </row>
    <row r="1161" spans="1:4">
      <c r="A1161" s="16">
        <v>42174</v>
      </c>
      <c r="B1161" s="77"/>
      <c r="C1161" s="139" t="s">
        <v>8237</v>
      </c>
      <c r="D1161" s="143" t="s">
        <v>10917</v>
      </c>
    </row>
    <row r="1162" spans="1:4">
      <c r="A1162" s="16">
        <v>42174</v>
      </c>
      <c r="B1162" s="77"/>
      <c r="C1162" s="139" t="s">
        <v>8237</v>
      </c>
      <c r="D1162" s="143" t="s">
        <v>10918</v>
      </c>
    </row>
    <row r="1163" spans="1:4" ht="15" customHeight="1">
      <c r="A1163" s="16">
        <v>42174</v>
      </c>
      <c r="B1163" s="77"/>
      <c r="C1163" s="139" t="s">
        <v>488</v>
      </c>
      <c r="D1163" s="143" t="s">
        <v>10911</v>
      </c>
    </row>
    <row r="1164" spans="1:4">
      <c r="A1164" s="16">
        <v>42177</v>
      </c>
      <c r="B1164" s="77"/>
      <c r="C1164" s="139" t="s">
        <v>4198</v>
      </c>
      <c r="D1164" s="80" t="s">
        <v>10919</v>
      </c>
    </row>
    <row r="1165" spans="1:4">
      <c r="A1165" s="16">
        <v>42177</v>
      </c>
      <c r="B1165" s="77"/>
      <c r="C1165" s="139" t="s">
        <v>10300</v>
      </c>
      <c r="D1165" s="143" t="s">
        <v>10920</v>
      </c>
    </row>
    <row r="1166" spans="1:4">
      <c r="A1166" s="16">
        <v>42178</v>
      </c>
      <c r="B1166" s="77"/>
      <c r="C1166" s="139" t="s">
        <v>10561</v>
      </c>
      <c r="D1166" s="159" t="s">
        <v>10871</v>
      </c>
    </row>
    <row r="1167" spans="1:4">
      <c r="A1167" s="16">
        <v>42178</v>
      </c>
      <c r="B1167" s="77"/>
      <c r="C1167" s="139" t="s">
        <v>488</v>
      </c>
      <c r="D1167" s="143" t="s">
        <v>10911</v>
      </c>
    </row>
    <row r="1168" spans="1:4">
      <c r="A1168" s="16">
        <v>42179</v>
      </c>
      <c r="B1168" s="77"/>
      <c r="C1168" s="139" t="s">
        <v>10561</v>
      </c>
      <c r="D1168" s="159" t="s">
        <v>10871</v>
      </c>
    </row>
    <row r="1169" spans="1:4">
      <c r="A1169" s="16">
        <v>42179</v>
      </c>
      <c r="B1169" s="77"/>
      <c r="C1169" s="139" t="s">
        <v>10561</v>
      </c>
      <c r="D1169" s="159" t="s">
        <v>10871</v>
      </c>
    </row>
    <row r="1170" spans="1:4">
      <c r="A1170" s="16">
        <v>42179</v>
      </c>
      <c r="B1170" s="77"/>
      <c r="C1170" s="139" t="s">
        <v>10300</v>
      </c>
      <c r="D1170" s="159" t="s">
        <v>10921</v>
      </c>
    </row>
    <row r="1171" spans="1:4">
      <c r="A1171" s="16"/>
      <c r="B1171" s="77"/>
      <c r="C1171" s="139" t="s">
        <v>10300</v>
      </c>
      <c r="D1171" s="159" t="s">
        <v>10922</v>
      </c>
    </row>
    <row r="1172" spans="1:4">
      <c r="A1172" s="16">
        <v>42181</v>
      </c>
      <c r="B1172" s="77"/>
      <c r="C1172" s="63" t="s">
        <v>5285</v>
      </c>
      <c r="D1172" s="18" t="s">
        <v>10326</v>
      </c>
    </row>
    <row r="1173" spans="1:4">
      <c r="A1173" s="16">
        <v>42181</v>
      </c>
      <c r="B1173" s="77"/>
      <c r="C1173" s="139" t="s">
        <v>10561</v>
      </c>
      <c r="D1173" s="159" t="s">
        <v>10871</v>
      </c>
    </row>
    <row r="1174" spans="1:4" ht="13.5" thickBot="1">
      <c r="A1174" s="16">
        <v>42181</v>
      </c>
      <c r="B1174" s="77"/>
      <c r="C1174" s="139" t="s">
        <v>488</v>
      </c>
      <c r="D1174" s="143" t="s">
        <v>10911</v>
      </c>
    </row>
    <row r="1175" spans="1:4" ht="13.5" thickBot="1">
      <c r="A1175" s="16">
        <v>42181</v>
      </c>
      <c r="B1175" s="77"/>
      <c r="C1175" s="206" t="s">
        <v>8237</v>
      </c>
      <c r="D1175" s="207" t="s">
        <v>10925</v>
      </c>
    </row>
    <row r="1176" spans="1:4" ht="13.5" thickBot="1">
      <c r="A1176" s="16">
        <v>42181</v>
      </c>
      <c r="B1176" s="77"/>
      <c r="C1176" s="208" t="s">
        <v>8237</v>
      </c>
      <c r="D1176" s="209" t="s">
        <v>10926</v>
      </c>
    </row>
    <row r="1177" spans="1:4" ht="13.5" thickBot="1">
      <c r="A1177" s="16">
        <v>42181</v>
      </c>
      <c r="B1177" s="77"/>
      <c r="C1177" s="208" t="s">
        <v>8237</v>
      </c>
      <c r="D1177" s="209" t="s">
        <v>10927</v>
      </c>
    </row>
    <row r="1178" spans="1:4">
      <c r="A1178" s="16">
        <v>42181</v>
      </c>
      <c r="B1178" s="77"/>
      <c r="C1178" s="139" t="s">
        <v>8237</v>
      </c>
      <c r="D1178" s="159" t="s">
        <v>10928</v>
      </c>
    </row>
    <row r="1179" spans="1:4">
      <c r="A1179" s="16">
        <v>42181</v>
      </c>
      <c r="B1179" s="77"/>
      <c r="C1179" s="139" t="s">
        <v>8237</v>
      </c>
      <c r="D1179" s="159" t="s">
        <v>10929</v>
      </c>
    </row>
    <row r="1180" spans="1:4">
      <c r="A1180" s="16">
        <v>42184</v>
      </c>
      <c r="B1180" s="77"/>
      <c r="C1180" s="139" t="s">
        <v>10561</v>
      </c>
      <c r="D1180" s="159" t="s">
        <v>10871</v>
      </c>
    </row>
    <row r="1181" spans="1:4">
      <c r="A1181" s="16">
        <v>42185</v>
      </c>
      <c r="B1181" s="77"/>
      <c r="C1181" s="139" t="s">
        <v>4198</v>
      </c>
      <c r="D1181" s="80" t="s">
        <v>10815</v>
      </c>
    </row>
    <row r="1182" spans="1:4">
      <c r="A1182" s="16">
        <v>42185</v>
      </c>
      <c r="B1182" s="77"/>
      <c r="C1182" s="139" t="s">
        <v>10930</v>
      </c>
      <c r="D1182" s="159" t="s">
        <v>10933</v>
      </c>
    </row>
    <row r="1183" spans="1:4">
      <c r="A1183" s="16">
        <v>42185</v>
      </c>
      <c r="B1183" s="77"/>
      <c r="C1183" s="139" t="s">
        <v>10930</v>
      </c>
      <c r="D1183" s="159" t="s">
        <v>10931</v>
      </c>
    </row>
    <row r="1184" spans="1:4">
      <c r="A1184" s="16">
        <v>42185</v>
      </c>
      <c r="B1184" s="77"/>
      <c r="C1184" s="139" t="s">
        <v>10930</v>
      </c>
      <c r="D1184" s="159" t="s">
        <v>10932</v>
      </c>
    </row>
    <row r="1185" spans="1:4">
      <c r="A1185" s="16">
        <v>42185</v>
      </c>
      <c r="B1185" s="77"/>
      <c r="C1185" s="139" t="s">
        <v>10930</v>
      </c>
      <c r="D1185" s="159" t="s">
        <v>10934</v>
      </c>
    </row>
    <row r="1186" spans="1:4">
      <c r="A1186" s="16">
        <v>42185</v>
      </c>
      <c r="B1186" s="77"/>
      <c r="C1186" s="139" t="s">
        <v>2544</v>
      </c>
      <c r="D1186" s="143" t="s">
        <v>10935</v>
      </c>
    </row>
    <row r="1187" spans="1:4">
      <c r="A1187" s="16">
        <v>42185</v>
      </c>
      <c r="B1187" s="77"/>
      <c r="C1187" s="139" t="s">
        <v>2544</v>
      </c>
      <c r="D1187" s="143" t="s">
        <v>10938</v>
      </c>
    </row>
    <row r="1188" spans="1:4">
      <c r="A1188" s="16">
        <v>42185</v>
      </c>
      <c r="B1188" s="77"/>
      <c r="C1188" s="139" t="s">
        <v>2544</v>
      </c>
      <c r="D1188" s="143" t="s">
        <v>10939</v>
      </c>
    </row>
    <row r="1189" spans="1:4">
      <c r="A1189" s="16">
        <v>42185</v>
      </c>
      <c r="B1189" s="77"/>
      <c r="C1189" s="139" t="s">
        <v>2544</v>
      </c>
      <c r="D1189" s="143" t="s">
        <v>10940</v>
      </c>
    </row>
    <row r="1190" spans="1:4">
      <c r="A1190" s="16">
        <v>42187</v>
      </c>
      <c r="B1190" s="77"/>
      <c r="C1190" s="139" t="s">
        <v>488</v>
      </c>
      <c r="D1190" s="143" t="s">
        <v>10942</v>
      </c>
    </row>
    <row r="1191" spans="1:4">
      <c r="A1191" s="16">
        <v>42187</v>
      </c>
      <c r="B1191" s="77"/>
      <c r="C1191" s="139" t="s">
        <v>488</v>
      </c>
      <c r="D1191" s="143" t="s">
        <v>10941</v>
      </c>
    </row>
    <row r="1192" spans="1:4">
      <c r="A1192" s="16">
        <v>42187</v>
      </c>
      <c r="B1192" s="77"/>
      <c r="C1192" s="139" t="s">
        <v>10943</v>
      </c>
      <c r="D1192" s="143" t="s">
        <v>10944</v>
      </c>
    </row>
    <row r="1193" spans="1:4">
      <c r="A1193" s="16">
        <v>42187</v>
      </c>
      <c r="B1193" s="77"/>
      <c r="C1193" s="139" t="s">
        <v>10300</v>
      </c>
      <c r="D1193" s="143" t="s">
        <v>10946</v>
      </c>
    </row>
    <row r="1194" spans="1:4">
      <c r="A1194" s="16">
        <v>42187</v>
      </c>
      <c r="B1194" s="77"/>
      <c r="C1194" s="139" t="s">
        <v>10300</v>
      </c>
      <c r="D1194" s="143" t="s">
        <v>10945</v>
      </c>
    </row>
    <row r="1195" spans="1:4">
      <c r="A1195" s="16">
        <v>42191</v>
      </c>
      <c r="B1195" s="77"/>
      <c r="C1195" s="139" t="s">
        <v>488</v>
      </c>
      <c r="D1195" s="143" t="s">
        <v>10942</v>
      </c>
    </row>
    <row r="1196" spans="1:4">
      <c r="A1196" s="16">
        <v>42191</v>
      </c>
      <c r="B1196" s="77"/>
      <c r="C1196" s="139" t="s">
        <v>4198</v>
      </c>
      <c r="D1196" s="80" t="s">
        <v>10815</v>
      </c>
    </row>
    <row r="1197" spans="1:4">
      <c r="A1197" s="16">
        <v>42191</v>
      </c>
      <c r="B1197" s="77"/>
      <c r="C1197" s="139" t="s">
        <v>10561</v>
      </c>
      <c r="D1197" s="159" t="s">
        <v>10871</v>
      </c>
    </row>
    <row r="1198" spans="1:4">
      <c r="A1198" s="16">
        <v>42192</v>
      </c>
      <c r="B1198" s="77"/>
      <c r="C1198" s="139" t="s">
        <v>10930</v>
      </c>
      <c r="D1198" s="143" t="s">
        <v>10947</v>
      </c>
    </row>
    <row r="1199" spans="1:4">
      <c r="A1199" s="16">
        <v>42192</v>
      </c>
      <c r="B1199" s="77"/>
      <c r="C1199" s="139" t="s">
        <v>10930</v>
      </c>
      <c r="D1199" s="159" t="s">
        <v>10948</v>
      </c>
    </row>
    <row r="1200" spans="1:4">
      <c r="A1200" s="16">
        <v>42192</v>
      </c>
      <c r="B1200" s="77"/>
      <c r="C1200" s="17" t="s">
        <v>10930</v>
      </c>
      <c r="D1200" s="138" t="s">
        <v>10949</v>
      </c>
    </row>
    <row r="1201" spans="1:4">
      <c r="A1201" s="16">
        <v>42192</v>
      </c>
      <c r="B1201" s="77"/>
      <c r="C1201" s="17" t="s">
        <v>10930</v>
      </c>
      <c r="D1201" s="138" t="s">
        <v>10950</v>
      </c>
    </row>
    <row r="1202" spans="1:4">
      <c r="A1202" s="16">
        <v>42193</v>
      </c>
      <c r="B1202" s="77"/>
      <c r="C1202" s="17" t="s">
        <v>488</v>
      </c>
      <c r="D1202" s="138" t="s">
        <v>10951</v>
      </c>
    </row>
    <row r="1203" spans="1:4">
      <c r="A1203" s="16">
        <v>42193</v>
      </c>
      <c r="B1203" s="77"/>
      <c r="C1203" s="17" t="s">
        <v>488</v>
      </c>
      <c r="D1203" s="138" t="s">
        <v>10952</v>
      </c>
    </row>
    <row r="1204" spans="1:4">
      <c r="A1204" s="16">
        <v>42193</v>
      </c>
      <c r="B1204" s="77"/>
      <c r="C1204" s="17" t="s">
        <v>488</v>
      </c>
      <c r="D1204" s="138" t="s">
        <v>10942</v>
      </c>
    </row>
    <row r="1205" spans="1:4">
      <c r="A1205" s="16">
        <v>42193</v>
      </c>
      <c r="B1205" s="77"/>
      <c r="C1205" s="17" t="s">
        <v>488</v>
      </c>
      <c r="D1205" s="23" t="s">
        <v>10954</v>
      </c>
    </row>
    <row r="1206" spans="1:4">
      <c r="A1206" s="16">
        <v>42193</v>
      </c>
      <c r="B1206" s="77"/>
      <c r="C1206" s="17" t="s">
        <v>488</v>
      </c>
      <c r="D1206" s="138" t="s">
        <v>10953</v>
      </c>
    </row>
    <row r="1207" spans="1:4">
      <c r="A1207" s="16">
        <v>42194</v>
      </c>
      <c r="B1207" s="77"/>
      <c r="C1207" s="17" t="s">
        <v>10300</v>
      </c>
      <c r="D1207" s="138" t="s">
        <v>10955</v>
      </c>
    </row>
    <row r="1208" spans="1:4">
      <c r="A1208" s="16">
        <v>42195</v>
      </c>
      <c r="B1208" s="77"/>
      <c r="C1208" s="63" t="s">
        <v>5285</v>
      </c>
      <c r="D1208" s="18" t="s">
        <v>10326</v>
      </c>
    </row>
    <row r="1209" spans="1:4">
      <c r="A1209" s="16">
        <v>42195</v>
      </c>
      <c r="B1209" s="77"/>
      <c r="C1209" s="17" t="s">
        <v>488</v>
      </c>
      <c r="D1209" s="138" t="s">
        <v>10942</v>
      </c>
    </row>
    <row r="1210" spans="1:4" ht="25.5">
      <c r="A1210" s="16">
        <v>42198</v>
      </c>
      <c r="B1210" s="77"/>
      <c r="C1210" s="139" t="s">
        <v>4198</v>
      </c>
      <c r="D1210" s="80" t="s">
        <v>10958</v>
      </c>
    </row>
    <row r="1211" spans="1:4">
      <c r="A1211" s="16">
        <v>42198</v>
      </c>
      <c r="B1211" s="77"/>
      <c r="C1211" s="17" t="s">
        <v>488</v>
      </c>
      <c r="D1211" s="138" t="s">
        <v>10942</v>
      </c>
    </row>
    <row r="1212" spans="1:4">
      <c r="A1212" s="16">
        <v>42199</v>
      </c>
      <c r="B1212" s="77"/>
      <c r="C1212" s="17" t="s">
        <v>10300</v>
      </c>
      <c r="D1212" s="138" t="s">
        <v>10959</v>
      </c>
    </row>
    <row r="1213" spans="1:4">
      <c r="A1213" s="16">
        <v>42200</v>
      </c>
      <c r="B1213" s="77"/>
      <c r="C1213" s="17" t="s">
        <v>10300</v>
      </c>
      <c r="D1213" s="138" t="s">
        <v>10960</v>
      </c>
    </row>
    <row r="1214" spans="1:4">
      <c r="A1214" s="16">
        <v>42200</v>
      </c>
      <c r="B1214" s="77"/>
      <c r="C1214" s="17" t="s">
        <v>8237</v>
      </c>
      <c r="D1214" s="138" t="s">
        <v>10961</v>
      </c>
    </row>
    <row r="1215" spans="1:4">
      <c r="A1215" s="16">
        <v>42200</v>
      </c>
      <c r="B1215" s="77"/>
      <c r="C1215" s="17" t="s">
        <v>8237</v>
      </c>
      <c r="D1215" s="138" t="s">
        <v>10962</v>
      </c>
    </row>
    <row r="1216" spans="1:4">
      <c r="A1216" s="16">
        <v>42200</v>
      </c>
      <c r="B1216" s="77"/>
      <c r="C1216" s="17" t="s">
        <v>8237</v>
      </c>
      <c r="D1216" s="138" t="s">
        <v>10963</v>
      </c>
    </row>
    <row r="1217" spans="1:4">
      <c r="A1217" s="16">
        <v>42201</v>
      </c>
      <c r="B1217" s="77"/>
      <c r="C1217" s="17" t="s">
        <v>10300</v>
      </c>
      <c r="D1217" s="138" t="s">
        <v>10964</v>
      </c>
    </row>
    <row r="1218" spans="1:4">
      <c r="A1218" s="16">
        <v>42201</v>
      </c>
      <c r="B1218" s="77"/>
      <c r="C1218" s="17" t="s">
        <v>10300</v>
      </c>
      <c r="D1218" s="138" t="s">
        <v>10641</v>
      </c>
    </row>
    <row r="1219" spans="1:4">
      <c r="A1219" s="16">
        <v>42202</v>
      </c>
      <c r="B1219" s="77"/>
      <c r="C1219" s="17" t="s">
        <v>488</v>
      </c>
      <c r="D1219" s="138" t="s">
        <v>10942</v>
      </c>
    </row>
    <row r="1220" spans="1:4">
      <c r="A1220" s="16">
        <v>42205</v>
      </c>
      <c r="B1220" s="77"/>
      <c r="C1220" s="139" t="s">
        <v>10561</v>
      </c>
      <c r="D1220" s="159" t="s">
        <v>10871</v>
      </c>
    </row>
    <row r="1221" spans="1:4">
      <c r="A1221" s="16">
        <v>42205</v>
      </c>
      <c r="B1221" s="77"/>
      <c r="C1221" s="139" t="s">
        <v>4198</v>
      </c>
      <c r="D1221" s="80" t="s">
        <v>10815</v>
      </c>
    </row>
    <row r="1222" spans="1:4">
      <c r="A1222" s="16">
        <v>42205</v>
      </c>
      <c r="B1222" s="77"/>
      <c r="C1222" s="139" t="s">
        <v>10561</v>
      </c>
      <c r="D1222" s="159" t="s">
        <v>10871</v>
      </c>
    </row>
    <row r="1223" spans="1:4">
      <c r="A1223" s="16">
        <v>42205</v>
      </c>
      <c r="B1223" s="77"/>
      <c r="C1223" s="17" t="s">
        <v>9192</v>
      </c>
      <c r="D1223" s="138" t="s">
        <v>10965</v>
      </c>
    </row>
    <row r="1224" spans="1:4">
      <c r="A1224" s="16">
        <v>42206</v>
      </c>
      <c r="B1224" s="77"/>
      <c r="C1224" s="139" t="s">
        <v>10561</v>
      </c>
      <c r="D1224" s="159" t="s">
        <v>10871</v>
      </c>
    </row>
    <row r="1225" spans="1:4">
      <c r="A1225" s="16">
        <v>42206</v>
      </c>
      <c r="B1225" s="77"/>
      <c r="C1225" s="17" t="s">
        <v>8237</v>
      </c>
      <c r="D1225" s="138" t="s">
        <v>10967</v>
      </c>
    </row>
    <row r="1226" spans="1:4">
      <c r="A1226" s="16">
        <v>42206</v>
      </c>
      <c r="B1226" s="77"/>
      <c r="C1226" s="17" t="s">
        <v>8237</v>
      </c>
      <c r="D1226" s="138" t="s">
        <v>10968</v>
      </c>
    </row>
    <row r="1227" spans="1:4">
      <c r="A1227" s="16">
        <v>42207</v>
      </c>
      <c r="B1227" s="77"/>
      <c r="C1227" s="139" t="s">
        <v>10561</v>
      </c>
      <c r="D1227" s="159" t="s">
        <v>10871</v>
      </c>
    </row>
    <row r="1228" spans="1:4">
      <c r="A1228" s="16">
        <v>42209</v>
      </c>
      <c r="B1228" s="77"/>
      <c r="C1228" s="63" t="s">
        <v>5285</v>
      </c>
      <c r="D1228" s="18" t="s">
        <v>10326</v>
      </c>
    </row>
    <row r="1229" spans="1:4">
      <c r="A1229" s="16">
        <v>42209</v>
      </c>
      <c r="B1229" s="77"/>
      <c r="C1229" s="17" t="s">
        <v>9192</v>
      </c>
      <c r="D1229" s="138" t="s">
        <v>10969</v>
      </c>
    </row>
    <row r="1230" spans="1:4" ht="25.5">
      <c r="A1230" s="112">
        <v>42209</v>
      </c>
      <c r="B1230" s="77"/>
      <c r="C1230" s="17" t="s">
        <v>2544</v>
      </c>
      <c r="D1230" s="147" t="s">
        <v>10970</v>
      </c>
    </row>
    <row r="1231" spans="1:4">
      <c r="A1231" s="112">
        <v>42209</v>
      </c>
      <c r="B1231" s="77"/>
      <c r="C1231" s="17" t="s">
        <v>2544</v>
      </c>
      <c r="D1231" s="138" t="s">
        <v>10971</v>
      </c>
    </row>
    <row r="1232" spans="1:4">
      <c r="A1232" s="112">
        <v>42209</v>
      </c>
      <c r="B1232" s="77"/>
      <c r="C1232" s="17" t="s">
        <v>9192</v>
      </c>
      <c r="D1232" s="138" t="s">
        <v>10972</v>
      </c>
    </row>
    <row r="1233" spans="1:4">
      <c r="A1233" s="16">
        <v>42209</v>
      </c>
      <c r="B1233" s="77"/>
      <c r="C1233" s="139" t="s">
        <v>10561</v>
      </c>
      <c r="D1233" s="159" t="s">
        <v>10871</v>
      </c>
    </row>
    <row r="1234" spans="1:4">
      <c r="A1234" s="16">
        <v>42212</v>
      </c>
      <c r="B1234" s="77"/>
      <c r="C1234" s="139" t="s">
        <v>4198</v>
      </c>
      <c r="D1234" s="80" t="s">
        <v>10815</v>
      </c>
    </row>
    <row r="1235" spans="1:4">
      <c r="A1235" s="16">
        <v>42212</v>
      </c>
      <c r="B1235" s="77"/>
      <c r="C1235" s="17" t="s">
        <v>9192</v>
      </c>
      <c r="D1235" s="138" t="s">
        <v>10973</v>
      </c>
    </row>
    <row r="1236" spans="1:4">
      <c r="A1236" s="16">
        <v>42216</v>
      </c>
      <c r="B1236" s="77"/>
      <c r="C1236" s="17" t="s">
        <v>8237</v>
      </c>
      <c r="D1236" s="138" t="s">
        <v>10974</v>
      </c>
    </row>
    <row r="1237" spans="1:4">
      <c r="A1237" s="314">
        <v>42216</v>
      </c>
      <c r="C1237" s="139" t="s">
        <v>10561</v>
      </c>
      <c r="D1237" s="159" t="s">
        <v>10871</v>
      </c>
    </row>
    <row r="1238" spans="1:4">
      <c r="A1238" s="16">
        <v>42220</v>
      </c>
      <c r="B1238" s="77"/>
      <c r="C1238" s="14" t="s">
        <v>9192</v>
      </c>
      <c r="D1238" s="138" t="s">
        <v>10976</v>
      </c>
    </row>
    <row r="1239" spans="1:4">
      <c r="A1239" s="16">
        <v>42222</v>
      </c>
      <c r="B1239" s="77"/>
      <c r="C1239" s="17" t="s">
        <v>10109</v>
      </c>
      <c r="D1239" s="138" t="s">
        <v>10977</v>
      </c>
    </row>
    <row r="1240" spans="1:4">
      <c r="A1240" s="16">
        <v>42222</v>
      </c>
      <c r="B1240" s="77"/>
      <c r="C1240" s="14" t="s">
        <v>9192</v>
      </c>
      <c r="D1240" s="138" t="s">
        <v>10978</v>
      </c>
    </row>
    <row r="1241" spans="1:4">
      <c r="A1241" s="16">
        <v>42223</v>
      </c>
      <c r="B1241" s="77"/>
      <c r="C1241" s="63" t="s">
        <v>5285</v>
      </c>
      <c r="D1241" s="18" t="s">
        <v>10326</v>
      </c>
    </row>
    <row r="1242" spans="1:4">
      <c r="A1242" s="16">
        <v>42223</v>
      </c>
      <c r="B1242" s="77"/>
      <c r="C1242" s="14" t="s">
        <v>9192</v>
      </c>
      <c r="D1242" s="138" t="s">
        <v>10980</v>
      </c>
    </row>
    <row r="1243" spans="1:4">
      <c r="A1243" s="16">
        <v>42226</v>
      </c>
      <c r="B1243" s="77"/>
      <c r="C1243" s="139" t="s">
        <v>4198</v>
      </c>
      <c r="D1243" s="80" t="s">
        <v>10815</v>
      </c>
    </row>
    <row r="1244" spans="1:4">
      <c r="A1244" s="16">
        <v>42227</v>
      </c>
      <c r="B1244" s="77"/>
      <c r="C1244" s="14" t="s">
        <v>9192</v>
      </c>
      <c r="D1244" s="138" t="s">
        <v>10981</v>
      </c>
    </row>
    <row r="1245" spans="1:4">
      <c r="A1245" s="16">
        <v>42228</v>
      </c>
      <c r="B1245" s="77"/>
      <c r="C1245" s="139" t="s">
        <v>10561</v>
      </c>
      <c r="D1245" s="159" t="s">
        <v>10871</v>
      </c>
    </row>
    <row r="1246" spans="1:4">
      <c r="A1246" s="16">
        <v>42233</v>
      </c>
      <c r="B1246" s="77"/>
      <c r="C1246" s="139" t="s">
        <v>9192</v>
      </c>
      <c r="D1246" s="138" t="s">
        <v>10982</v>
      </c>
    </row>
    <row r="1247" spans="1:4">
      <c r="A1247" s="16">
        <v>42234</v>
      </c>
      <c r="B1247" s="77"/>
      <c r="C1247" s="139" t="s">
        <v>4198</v>
      </c>
      <c r="D1247" s="80" t="s">
        <v>10815</v>
      </c>
    </row>
    <row r="1248" spans="1:4">
      <c r="A1248" s="16">
        <v>42234</v>
      </c>
      <c r="B1248" s="77"/>
      <c r="C1248" s="139" t="s">
        <v>8237</v>
      </c>
      <c r="D1248" s="80" t="s">
        <v>10983</v>
      </c>
    </row>
    <row r="1249" spans="1:4">
      <c r="A1249" s="16"/>
      <c r="B1249" s="77"/>
      <c r="C1249" s="139" t="s">
        <v>10113</v>
      </c>
      <c r="D1249" s="80" t="s">
        <v>10692</v>
      </c>
    </row>
    <row r="1250" spans="1:4">
      <c r="A1250" s="16">
        <v>42240</v>
      </c>
      <c r="B1250" s="77"/>
      <c r="C1250" s="14" t="s">
        <v>9192</v>
      </c>
      <c r="D1250" s="138" t="s">
        <v>10985</v>
      </c>
    </row>
    <row r="1251" spans="1:4">
      <c r="A1251" s="16">
        <v>42240</v>
      </c>
      <c r="B1251" s="77"/>
      <c r="C1251" s="139" t="s">
        <v>8237</v>
      </c>
      <c r="D1251" s="138" t="s">
        <v>10986</v>
      </c>
    </row>
    <row r="1252" spans="1:4">
      <c r="A1252" s="16">
        <v>42240</v>
      </c>
      <c r="B1252" s="77"/>
      <c r="C1252" s="139" t="s">
        <v>8237</v>
      </c>
      <c r="D1252" s="138" t="s">
        <v>10987</v>
      </c>
    </row>
    <row r="1253" spans="1:4">
      <c r="A1253" s="16">
        <v>42240</v>
      </c>
      <c r="B1253" s="77"/>
      <c r="C1253" s="139" t="s">
        <v>8237</v>
      </c>
      <c r="D1253" s="138" t="s">
        <v>10988</v>
      </c>
    </row>
    <row r="1254" spans="1:4">
      <c r="A1254" s="112" t="s">
        <v>10989</v>
      </c>
      <c r="B1254" s="77"/>
      <c r="C1254" s="139" t="s">
        <v>8237</v>
      </c>
      <c r="D1254" s="138" t="s">
        <v>10990</v>
      </c>
    </row>
    <row r="1255" spans="1:4">
      <c r="A1255" s="16">
        <v>42248</v>
      </c>
      <c r="B1255" s="77"/>
      <c r="C1255" s="139" t="s">
        <v>10930</v>
      </c>
      <c r="D1255" s="138" t="s">
        <v>10991</v>
      </c>
    </row>
    <row r="1256" spans="1:4">
      <c r="A1256" s="16">
        <v>42248</v>
      </c>
      <c r="B1256" s="77"/>
      <c r="C1256" s="63" t="s">
        <v>5285</v>
      </c>
      <c r="D1256" s="18" t="s">
        <v>10326</v>
      </c>
    </row>
    <row r="1257" spans="1:4">
      <c r="A1257" s="16">
        <v>42249</v>
      </c>
      <c r="B1257" s="77"/>
      <c r="C1257" s="139" t="s">
        <v>2544</v>
      </c>
      <c r="D1257" s="138" t="s">
        <v>10995</v>
      </c>
    </row>
    <row r="1258" spans="1:4">
      <c r="A1258" s="16">
        <v>42249</v>
      </c>
      <c r="B1258" s="77"/>
      <c r="C1258" s="139" t="s">
        <v>2544</v>
      </c>
      <c r="D1258" s="138" t="s">
        <v>10996</v>
      </c>
    </row>
    <row r="1259" spans="1:4">
      <c r="A1259" s="16">
        <v>42264</v>
      </c>
      <c r="B1259" s="77"/>
      <c r="C1259" s="63" t="s">
        <v>5285</v>
      </c>
      <c r="D1259" s="18" t="s">
        <v>10326</v>
      </c>
    </row>
    <row r="1260" spans="1:4">
      <c r="A1260" s="16">
        <v>42275</v>
      </c>
      <c r="B1260" s="77"/>
      <c r="C1260" s="139" t="s">
        <v>4198</v>
      </c>
      <c r="D1260" s="80" t="s">
        <v>10815</v>
      </c>
    </row>
    <row r="1261" spans="1:4">
      <c r="A1261" s="16">
        <v>42276</v>
      </c>
      <c r="B1261" s="77"/>
      <c r="C1261" s="63" t="s">
        <v>8237</v>
      </c>
      <c r="D1261" s="18" t="s">
        <v>11000</v>
      </c>
    </row>
    <row r="1262" spans="1:4">
      <c r="A1262" s="16">
        <v>42279</v>
      </c>
      <c r="B1262" s="77"/>
      <c r="C1262" s="63" t="s">
        <v>5285</v>
      </c>
      <c r="D1262" s="18" t="s">
        <v>10326</v>
      </c>
    </row>
    <row r="1263" spans="1:4">
      <c r="A1263" s="16">
        <v>42279</v>
      </c>
      <c r="B1263" s="77"/>
      <c r="C1263" s="63" t="s">
        <v>8237</v>
      </c>
      <c r="D1263" s="18" t="s">
        <v>11002</v>
      </c>
    </row>
    <row r="1264" spans="1:4">
      <c r="A1264" s="16">
        <v>42290</v>
      </c>
      <c r="B1264" s="77"/>
      <c r="C1264" s="139" t="s">
        <v>4198</v>
      </c>
      <c r="D1264" s="80" t="s">
        <v>10815</v>
      </c>
    </row>
    <row r="1265" spans="1:4" ht="38.25">
      <c r="A1265" s="16">
        <v>42291</v>
      </c>
      <c r="B1265" s="77"/>
      <c r="C1265" s="63" t="s">
        <v>8523</v>
      </c>
      <c r="D1265" s="18" t="s">
        <v>11004</v>
      </c>
    </row>
    <row r="1266" spans="1:4" ht="38.25">
      <c r="A1266" s="16">
        <v>42291</v>
      </c>
      <c r="B1266" s="77"/>
      <c r="C1266" s="63" t="s">
        <v>8523</v>
      </c>
      <c r="D1266" s="18" t="s">
        <v>11005</v>
      </c>
    </row>
    <row r="1267" spans="1:4">
      <c r="A1267" s="16">
        <v>42292</v>
      </c>
      <c r="B1267" s="77"/>
      <c r="C1267" s="63" t="s">
        <v>5285</v>
      </c>
      <c r="D1267" s="18" t="s">
        <v>10326</v>
      </c>
    </row>
    <row r="1268" spans="1:4">
      <c r="A1268" s="16">
        <v>42292</v>
      </c>
      <c r="B1268" s="77"/>
      <c r="C1268" s="139" t="s">
        <v>4198</v>
      </c>
      <c r="D1268" s="80" t="s">
        <v>10815</v>
      </c>
    </row>
    <row r="1269" spans="1:4">
      <c r="A1269" s="16">
        <v>42305</v>
      </c>
      <c r="B1269" s="77"/>
      <c r="C1269" s="63" t="s">
        <v>5285</v>
      </c>
      <c r="D1269" s="18" t="s">
        <v>10326</v>
      </c>
    </row>
    <row r="1270" spans="1:4">
      <c r="A1270" s="16">
        <v>42347</v>
      </c>
      <c r="B1270" s="77"/>
      <c r="C1270" s="63" t="s">
        <v>5285</v>
      </c>
      <c r="D1270" s="18" t="s">
        <v>10326</v>
      </c>
    </row>
    <row r="1271" spans="1:4" ht="25.5">
      <c r="A1271" s="16">
        <v>42417</v>
      </c>
      <c r="B1271" s="16"/>
      <c r="C1271" s="63" t="s">
        <v>2544</v>
      </c>
      <c r="D1271" s="18" t="s">
        <v>11059</v>
      </c>
    </row>
    <row r="1272" spans="1:4">
      <c r="A1272" s="112" t="s">
        <v>6357</v>
      </c>
      <c r="B1272" s="16"/>
      <c r="C1272" s="63" t="s">
        <v>5285</v>
      </c>
      <c r="D1272" s="356" t="s">
        <v>11046</v>
      </c>
    </row>
    <row r="1273" spans="1:4" ht="38.25">
      <c r="A1273" s="16">
        <v>42418</v>
      </c>
      <c r="B1273" s="16"/>
      <c r="C1273" s="63" t="s">
        <v>2544</v>
      </c>
      <c r="D1273" s="18" t="s">
        <v>11061</v>
      </c>
    </row>
    <row r="1274" spans="1:4">
      <c r="A1274" s="16">
        <v>42430</v>
      </c>
      <c r="B1274" s="16"/>
      <c r="C1274" s="63" t="s">
        <v>2544</v>
      </c>
      <c r="D1274" s="18" t="s">
        <v>11067</v>
      </c>
    </row>
    <row r="1275" spans="1:4">
      <c r="A1275" s="16">
        <v>42432</v>
      </c>
      <c r="B1275" s="16"/>
      <c r="C1275" s="63" t="s">
        <v>2544</v>
      </c>
      <c r="D1275" s="18" t="s">
        <v>11074</v>
      </c>
    </row>
    <row r="1276" spans="1:4">
      <c r="A1276" s="16">
        <v>42440</v>
      </c>
      <c r="B1276" s="16"/>
      <c r="C1276" s="63" t="s">
        <v>9192</v>
      </c>
      <c r="D1276" s="18" t="s">
        <v>11081</v>
      </c>
    </row>
    <row r="1277" spans="1:4">
      <c r="A1277" s="96">
        <v>42440</v>
      </c>
      <c r="B1277" s="96"/>
      <c r="C1277" s="103" t="s">
        <v>11083</v>
      </c>
      <c r="D1277" s="104" t="s">
        <v>11084</v>
      </c>
    </row>
    <row r="1278" spans="1:4" ht="36">
      <c r="A1278" s="19"/>
      <c r="B1278" s="96"/>
      <c r="C1278" s="103"/>
      <c r="D1278" s="144" t="s">
        <v>10307</v>
      </c>
    </row>
    <row r="1279" spans="1:4" ht="15.75">
      <c r="A1279" s="96"/>
      <c r="B1279" s="145" t="s">
        <v>10308</v>
      </c>
      <c r="C1279" s="103"/>
      <c r="D1279" s="104"/>
    </row>
    <row r="1280" spans="1:4">
      <c r="A1280" s="96"/>
      <c r="B1280" s="96"/>
      <c r="C1280" s="103"/>
      <c r="D1280" s="104"/>
    </row>
    <row r="1281" spans="1:4" ht="18">
      <c r="A1281" s="96"/>
      <c r="B1281" s="333"/>
      <c r="D1281" s="24" t="s">
        <v>11024</v>
      </c>
    </row>
    <row r="1282" spans="1:4" ht="18">
      <c r="B1282" s="134"/>
      <c r="D1282" s="24" t="s">
        <v>11034</v>
      </c>
    </row>
    <row r="1283" spans="1:4" ht="13.5" thickBot="1">
      <c r="B1283" s="334"/>
      <c r="D1283" s="24" t="s">
        <v>11026</v>
      </c>
    </row>
    <row r="1284" spans="1:4" ht="18.75" thickBot="1">
      <c r="B1284" s="336"/>
      <c r="D1284" s="24" t="s">
        <v>11027</v>
      </c>
    </row>
    <row r="1285" spans="1:4">
      <c r="B1285" s="335"/>
      <c r="D1285" s="24" t="s">
        <v>8440</v>
      </c>
    </row>
    <row r="1286" spans="1:4">
      <c r="B1286" s="146"/>
      <c r="D1286" s="24" t="s">
        <v>11030</v>
      </c>
    </row>
    <row r="1287" spans="1:4" ht="20.25">
      <c r="B1287" s="160"/>
      <c r="D1287" s="24" t="s">
        <v>11035</v>
      </c>
    </row>
    <row r="1288" spans="1:4">
      <c r="B1288" s="135"/>
      <c r="D1288" s="24" t="s">
        <v>11031</v>
      </c>
    </row>
    <row r="1289" spans="1:4">
      <c r="B1289" s="339"/>
      <c r="C1289" s="19"/>
      <c r="D1289" s="136" t="s">
        <v>11032</v>
      </c>
    </row>
    <row r="1290" spans="1:4">
      <c r="B1290" s="137"/>
      <c r="C1290" s="19"/>
      <c r="D1290" s="104" t="s">
        <v>11033</v>
      </c>
    </row>
    <row r="1291" spans="1:4" ht="18">
      <c r="B1291" s="341"/>
      <c r="D1291" s="24" t="s">
        <v>126</v>
      </c>
    </row>
    <row r="1292" spans="1:4" ht="23.25">
      <c r="B1292" s="210"/>
      <c r="C1292" s="103"/>
      <c r="D1292" s="104" t="s">
        <v>11036</v>
      </c>
    </row>
    <row r="1293" spans="1:4">
      <c r="B1293" s="96"/>
      <c r="C1293" s="103"/>
      <c r="D1293" s="104"/>
    </row>
    <row r="1294" spans="1:4">
      <c r="A1294" s="96"/>
      <c r="B1294" s="96"/>
      <c r="C1294" s="103"/>
      <c r="D1294" s="104"/>
    </row>
    <row r="1295" spans="1:4">
      <c r="A1295" s="96"/>
    </row>
    <row r="1296" spans="1:4">
      <c r="A1296" s="96"/>
    </row>
    <row r="1297" spans="1:1">
      <c r="A1297" s="42" t="s">
        <v>3038</v>
      </c>
    </row>
    <row r="1298" spans="1:1">
      <c r="A1298" t="s">
        <v>838</v>
      </c>
    </row>
    <row r="1300" spans="1:1">
      <c r="A1300" t="s">
        <v>4869</v>
      </c>
    </row>
    <row r="1301" spans="1:1">
      <c r="A1301" t="s">
        <v>4870</v>
      </c>
    </row>
    <row r="1302" spans="1:1">
      <c r="A1302" t="s">
        <v>4871</v>
      </c>
    </row>
    <row r="1305" spans="1:1">
      <c r="A1305" t="s">
        <v>4872</v>
      </c>
    </row>
    <row r="1307" spans="1:1">
      <c r="A1307" t="s">
        <v>4873</v>
      </c>
    </row>
    <row r="1308" spans="1:1">
      <c r="A1308" t="s">
        <v>839</v>
      </c>
    </row>
    <row r="1310" spans="1:1">
      <c r="A1310" t="s">
        <v>4874</v>
      </c>
    </row>
    <row r="1311" spans="1:1">
      <c r="A1311" t="s">
        <v>4875</v>
      </c>
    </row>
    <row r="1312" spans="1:1">
      <c r="A1312" t="s">
        <v>4876</v>
      </c>
    </row>
    <row r="1313" spans="1:1">
      <c r="A1313" t="s">
        <v>4877</v>
      </c>
    </row>
    <row r="1314" spans="1:1">
      <c r="A1314" t="s">
        <v>6711</v>
      </c>
    </row>
    <row r="1316" spans="1:1">
      <c r="A1316" t="s">
        <v>6712</v>
      </c>
    </row>
    <row r="1317" spans="1:1">
      <c r="A1317" t="s">
        <v>6713</v>
      </c>
    </row>
    <row r="1318" spans="1:1">
      <c r="A1318" t="s">
        <v>6714</v>
      </c>
    </row>
    <row r="1320" spans="1:1">
      <c r="A1320" t="s">
        <v>8487</v>
      </c>
    </row>
    <row r="1322" spans="1:1">
      <c r="A1322" t="s">
        <v>8488</v>
      </c>
    </row>
    <row r="1323" spans="1:1">
      <c r="A1323" t="s">
        <v>8489</v>
      </c>
    </row>
    <row r="1324" spans="1:1">
      <c r="A1324" t="s">
        <v>8490</v>
      </c>
    </row>
    <row r="1326" spans="1:1">
      <c r="A1326" t="s">
        <v>8491</v>
      </c>
    </row>
    <row r="1327" spans="1:1">
      <c r="A1327" t="s">
        <v>8492</v>
      </c>
    </row>
    <row r="1329" spans="1:1">
      <c r="A1329" s="33" t="s">
        <v>1637</v>
      </c>
    </row>
    <row r="1330" spans="1:1">
      <c r="A1330" s="68" t="s">
        <v>6683</v>
      </c>
    </row>
    <row r="1331" spans="1:1">
      <c r="A1331" s="33" t="s">
        <v>8169</v>
      </c>
    </row>
    <row r="1332" spans="1:1">
      <c r="A1332" s="69" t="s">
        <v>8170</v>
      </c>
    </row>
    <row r="1334" spans="1:1">
      <c r="A1334" s="33" t="s">
        <v>840</v>
      </c>
    </row>
    <row r="1336" spans="1:1">
      <c r="A1336" t="s">
        <v>841</v>
      </c>
    </row>
    <row r="1337" spans="1:1">
      <c r="A1337" t="s">
        <v>2958</v>
      </c>
    </row>
    <row r="1339" spans="1:1">
      <c r="A1339" t="s">
        <v>2959</v>
      </c>
    </row>
    <row r="1341" spans="1:1">
      <c r="A1341" t="s">
        <v>3037</v>
      </c>
    </row>
    <row r="1343" spans="1:1">
      <c r="A1343" s="70" t="s">
        <v>8171</v>
      </c>
    </row>
    <row r="1344" spans="1:1">
      <c r="A1344" s="71" t="s">
        <v>8375</v>
      </c>
    </row>
    <row r="1346" spans="1:1">
      <c r="A1346" s="72" t="s">
        <v>8376</v>
      </c>
    </row>
    <row r="1347" spans="1:1">
      <c r="A1347" s="72" t="s">
        <v>8377</v>
      </c>
    </row>
    <row r="1349" spans="1:1">
      <c r="A1349" s="73" t="s">
        <v>8173</v>
      </c>
    </row>
    <row r="1350" spans="1:1">
      <c r="A1350" s="73" t="s">
        <v>8174</v>
      </c>
    </row>
  </sheetData>
  <phoneticPr fontId="144" type="noConversion"/>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sheetPr codeName="Sheet2">
    <tabColor rgb="FFFF0000"/>
  </sheetPr>
  <dimension ref="A1:CJ1469"/>
  <sheetViews>
    <sheetView tabSelected="1" zoomScale="40" zoomScaleNormal="40" workbookViewId="0">
      <pane ySplit="1" topLeftCell="A2" activePane="bottomLeft" state="frozen"/>
      <selection activeCell="AP1" sqref="AP1"/>
      <selection pane="bottomLeft" activeCell="U16" sqref="U16"/>
    </sheetView>
  </sheetViews>
  <sheetFormatPr defaultColWidth="8.7109375" defaultRowHeight="51" customHeight="1"/>
  <cols>
    <col min="1" max="1" width="19.42578125" style="247" customWidth="1"/>
    <col min="2" max="2" width="20.5703125" style="247" customWidth="1"/>
    <col min="3" max="3" width="33.42578125" style="247" hidden="1" customWidth="1"/>
    <col min="4" max="4" width="27.42578125" style="302" customWidth="1"/>
    <col min="5" max="5" width="58.7109375" style="247" hidden="1" customWidth="1"/>
    <col min="6" max="6" width="44.42578125" style="304" hidden="1" customWidth="1"/>
    <col min="7" max="7" width="46.28515625" style="304" hidden="1" customWidth="1"/>
    <col min="8" max="8" width="53.42578125" style="304" hidden="1" customWidth="1"/>
    <col min="9" max="9" width="48.42578125" style="304" hidden="1" customWidth="1"/>
    <col min="10" max="10" width="40.85546875" style="304" hidden="1" customWidth="1"/>
    <col min="11" max="11" width="68.42578125" style="304" hidden="1" customWidth="1"/>
    <col min="12" max="12" width="44.140625" style="304" hidden="1" customWidth="1"/>
    <col min="13" max="13" width="46.5703125" style="247" customWidth="1"/>
    <col min="14" max="14" width="36.85546875" style="247" customWidth="1"/>
    <col min="15" max="15" width="23.28515625" style="247" customWidth="1"/>
    <col min="16" max="16" width="30.85546875" style="302" customWidth="1"/>
    <col min="17" max="17" width="23.42578125" style="247" customWidth="1"/>
    <col min="18" max="18" width="29.42578125" style="247" customWidth="1"/>
    <col min="19" max="20" width="43.7109375" style="307" customWidth="1"/>
    <col min="21" max="21" width="52.7109375" style="308" customWidth="1"/>
    <col min="22" max="22" width="147.42578125" style="310" customWidth="1"/>
    <col min="23" max="23" width="53.7109375" style="247" customWidth="1"/>
    <col min="24" max="24" width="134.5703125" style="247" customWidth="1"/>
    <col min="25" max="25" width="52.7109375" style="247" customWidth="1"/>
    <col min="26" max="26" width="28.7109375" style="247" customWidth="1"/>
    <col min="27" max="27" width="69.42578125" style="308" customWidth="1"/>
    <col min="28" max="28" width="58" style="310" customWidth="1"/>
    <col min="29" max="29" width="52.7109375" style="247" customWidth="1"/>
    <col min="30" max="30" width="42" style="247" customWidth="1"/>
    <col min="31" max="31" width="67.28515625" style="247" customWidth="1"/>
    <col min="32" max="32" width="69.85546875" style="312" customWidth="1"/>
    <col min="33" max="33" width="39.42578125" style="247" customWidth="1"/>
    <col min="34" max="34" width="55.140625" style="247" customWidth="1"/>
    <col min="35" max="35" width="69.42578125" style="247" customWidth="1"/>
    <col min="36" max="36" width="60.140625" style="247" customWidth="1"/>
    <col min="37" max="37" width="36.28515625" style="247" customWidth="1"/>
    <col min="38" max="38" width="65.5703125" style="247" customWidth="1"/>
    <col min="39" max="39" width="31.5703125" style="247" customWidth="1"/>
    <col min="40" max="40" width="77" style="247" customWidth="1"/>
    <col min="41" max="41" width="41.28515625" style="247" customWidth="1"/>
    <col min="42" max="42" width="48.7109375" style="247" customWidth="1"/>
    <col min="43" max="43" width="21" style="257" customWidth="1"/>
    <col min="44" max="46" width="18" style="257" customWidth="1"/>
    <col min="47" max="47" width="17" style="257" customWidth="1"/>
    <col min="48" max="48" width="17.7109375" style="257" customWidth="1"/>
    <col min="49" max="49" width="18" style="257" customWidth="1"/>
    <col min="50" max="50" width="18.42578125" style="313" customWidth="1"/>
    <col min="51" max="51" width="21.28515625" style="247" customWidth="1"/>
    <col min="52" max="52" width="20.5703125" style="247" customWidth="1"/>
    <col min="53" max="53" width="18.7109375" style="247" customWidth="1"/>
    <col min="54" max="54" width="22.28515625" style="247" customWidth="1"/>
    <col min="55" max="55" width="139" style="247" customWidth="1"/>
    <col min="56" max="56" width="70.140625" style="247" customWidth="1"/>
    <col min="57" max="57" width="12" style="247" customWidth="1"/>
    <col min="58" max="58" width="77" style="247" customWidth="1"/>
    <col min="59" max="59" width="38" style="247" customWidth="1"/>
    <col min="60" max="60" width="76.28515625" style="247" customWidth="1"/>
    <col min="61" max="61" width="68.7109375" style="257" customWidth="1"/>
    <col min="62" max="62" width="75.140625" style="257" customWidth="1"/>
    <col min="63" max="63" width="51.140625" style="305" customWidth="1"/>
    <col min="64" max="64" width="57" style="305" customWidth="1"/>
    <col min="65" max="65" width="37.7109375" style="302" customWidth="1"/>
    <col min="66" max="66" width="32.85546875" style="302" customWidth="1"/>
    <col min="67" max="67" width="44.85546875" style="305" customWidth="1"/>
    <col min="68" max="68" width="20.140625" style="302" customWidth="1"/>
    <col min="69" max="69" width="26.5703125" style="306" customWidth="1"/>
    <col min="70" max="70" width="28.7109375" style="306" customWidth="1"/>
    <col min="71" max="71" width="33.42578125" style="307" customWidth="1"/>
    <col min="72" max="72" width="96.7109375" style="306" customWidth="1"/>
    <col min="73" max="74" width="30.140625" style="247" customWidth="1"/>
    <col min="75" max="75" width="22.28515625" style="247" customWidth="1"/>
    <col min="76" max="76" width="26.28515625" style="247" customWidth="1"/>
    <col min="77" max="77" width="41.28515625" style="247" customWidth="1"/>
    <col min="78" max="78" width="41.5703125" style="247" customWidth="1"/>
    <col min="79" max="79" width="29.42578125" style="247" customWidth="1"/>
    <col min="80" max="80" width="27.7109375" style="247" customWidth="1"/>
    <col min="81" max="81" width="41.28515625" style="247" customWidth="1"/>
    <col min="82" max="82" width="52" style="247" customWidth="1"/>
    <col min="83" max="83" width="46.28515625" style="247" customWidth="1"/>
    <col min="84" max="84" width="43.140625" style="247" customWidth="1"/>
    <col min="85" max="85" width="43.42578125" style="247" customWidth="1"/>
    <col min="86" max="86" width="39" style="247" customWidth="1"/>
    <col min="87" max="87" width="36.28515625" style="247" customWidth="1"/>
    <col min="88" max="16384" width="8.7109375" style="247"/>
  </cols>
  <sheetData>
    <row r="1" spans="1:88" s="228" customFormat="1" ht="130.5" customHeight="1" thickBot="1">
      <c r="A1" s="317" t="s">
        <v>10880</v>
      </c>
      <c r="B1" s="317" t="s">
        <v>2518</v>
      </c>
      <c r="C1" s="212" t="s">
        <v>2520</v>
      </c>
      <c r="D1" s="358" t="s">
        <v>9467</v>
      </c>
      <c r="E1" s="320" t="s">
        <v>9468</v>
      </c>
      <c r="F1" s="321" t="s">
        <v>5109</v>
      </c>
      <c r="G1" s="321" t="s">
        <v>5110</v>
      </c>
      <c r="H1" s="321" t="s">
        <v>1614</v>
      </c>
      <c r="I1" s="321" t="s">
        <v>1616</v>
      </c>
      <c r="J1" s="321" t="s">
        <v>1615</v>
      </c>
      <c r="K1" s="321" t="s">
        <v>1617</v>
      </c>
      <c r="L1" s="321" t="s">
        <v>1620</v>
      </c>
      <c r="M1" s="320" t="s">
        <v>9469</v>
      </c>
      <c r="N1" s="320" t="s">
        <v>9470</v>
      </c>
      <c r="O1" s="320" t="s">
        <v>714</v>
      </c>
      <c r="P1" s="322" t="s">
        <v>9472</v>
      </c>
      <c r="Q1" s="325" t="s">
        <v>11029</v>
      </c>
      <c r="R1" s="222" t="s">
        <v>10330</v>
      </c>
      <c r="S1" s="222" t="s">
        <v>11013</v>
      </c>
      <c r="T1" s="222" t="s">
        <v>11021</v>
      </c>
      <c r="U1" s="377" t="s">
        <v>11082</v>
      </c>
      <c r="V1" s="317" t="s">
        <v>11025</v>
      </c>
      <c r="W1" s="319" t="s">
        <v>8437</v>
      </c>
      <c r="X1" s="316" t="s">
        <v>10258</v>
      </c>
      <c r="Y1" s="316" t="s">
        <v>11012</v>
      </c>
      <c r="Z1" s="211" t="s">
        <v>2519</v>
      </c>
      <c r="AA1" s="318" t="s">
        <v>4637</v>
      </c>
      <c r="AB1" s="323" t="s">
        <v>2524</v>
      </c>
      <c r="AC1" s="221" t="s">
        <v>6679</v>
      </c>
      <c r="AD1" s="221" t="s">
        <v>6680</v>
      </c>
      <c r="AE1" s="221" t="s">
        <v>6681</v>
      </c>
      <c r="AF1" s="221" t="s">
        <v>6682</v>
      </c>
      <c r="AG1" s="324" t="s">
        <v>872</v>
      </c>
      <c r="AH1" s="324" t="s">
        <v>873</v>
      </c>
      <c r="AI1" s="324" t="s">
        <v>874</v>
      </c>
      <c r="AJ1" s="324" t="s">
        <v>6677</v>
      </c>
      <c r="AK1" s="324" t="s">
        <v>993</v>
      </c>
      <c r="AL1" s="324" t="s">
        <v>6678</v>
      </c>
      <c r="AM1" s="324" t="s">
        <v>994</v>
      </c>
      <c r="AN1" s="324" t="s">
        <v>995</v>
      </c>
      <c r="AO1" s="324" t="s">
        <v>996</v>
      </c>
      <c r="AP1" s="329" t="s">
        <v>997</v>
      </c>
      <c r="AQ1" s="331" t="s">
        <v>990</v>
      </c>
      <c r="AR1" s="332" t="s">
        <v>991</v>
      </c>
      <c r="AS1" s="338" t="s">
        <v>11022</v>
      </c>
      <c r="AT1" s="330" t="s">
        <v>11023</v>
      </c>
      <c r="AU1" s="223" t="s">
        <v>10548</v>
      </c>
      <c r="AV1" s="223" t="s">
        <v>671</v>
      </c>
      <c r="AW1" s="223" t="s">
        <v>992</v>
      </c>
      <c r="AX1" s="224" t="s">
        <v>489</v>
      </c>
      <c r="AY1" s="337" t="s">
        <v>1460</v>
      </c>
      <c r="AZ1" s="224" t="s">
        <v>11014</v>
      </c>
      <c r="BA1" s="224" t="s">
        <v>10573</v>
      </c>
      <c r="BB1" s="224" t="s">
        <v>11028</v>
      </c>
      <c r="BC1" s="326" t="s">
        <v>11073</v>
      </c>
      <c r="BD1" s="327" t="s">
        <v>1231</v>
      </c>
      <c r="BE1" s="327" t="s">
        <v>1232</v>
      </c>
      <c r="BF1" s="327" t="s">
        <v>1233</v>
      </c>
      <c r="BG1" s="327" t="s">
        <v>7454</v>
      </c>
      <c r="BH1" s="328" t="s">
        <v>1235</v>
      </c>
      <c r="BI1" s="340" t="s">
        <v>1987</v>
      </c>
      <c r="BJ1" s="340" t="s">
        <v>9592</v>
      </c>
      <c r="BK1" s="213" t="s">
        <v>7452</v>
      </c>
      <c r="BL1" s="213" t="s">
        <v>7453</v>
      </c>
      <c r="BM1" s="214" t="s">
        <v>9065</v>
      </c>
      <c r="BN1" s="215" t="s">
        <v>2512</v>
      </c>
      <c r="BO1" s="216" t="s">
        <v>9063</v>
      </c>
      <c r="BP1" s="217" t="s">
        <v>2527</v>
      </c>
      <c r="BQ1" s="218" t="s">
        <v>2528</v>
      </c>
      <c r="BR1" s="218" t="s">
        <v>2541</v>
      </c>
      <c r="BS1" s="219" t="s">
        <v>10810</v>
      </c>
      <c r="BT1" s="218" t="s">
        <v>125</v>
      </c>
      <c r="BU1" s="225" t="s">
        <v>10809</v>
      </c>
      <c r="BV1" s="225" t="s">
        <v>124</v>
      </c>
      <c r="BW1" s="226" t="s">
        <v>10821</v>
      </c>
      <c r="BX1" s="226" t="s">
        <v>10823</v>
      </c>
      <c r="BY1" s="226" t="s">
        <v>10822</v>
      </c>
      <c r="BZ1" s="220" t="s">
        <v>2514</v>
      </c>
      <c r="CA1" s="220" t="s">
        <v>2540</v>
      </c>
      <c r="CB1" s="220" t="s">
        <v>4162</v>
      </c>
      <c r="CC1" s="220" t="s">
        <v>7730</v>
      </c>
      <c r="CD1" s="227" t="s">
        <v>11015</v>
      </c>
      <c r="CE1" s="227" t="s">
        <v>11016</v>
      </c>
      <c r="CF1" s="227" t="s">
        <v>11018</v>
      </c>
      <c r="CG1" s="227" t="s">
        <v>11019</v>
      </c>
      <c r="CH1" s="227" t="s">
        <v>11020</v>
      </c>
      <c r="CI1" s="227" t="s">
        <v>11017</v>
      </c>
    </row>
    <row r="2" spans="1:88" s="257" customFormat="1" ht="51" customHeight="1">
      <c r="A2" s="230" t="s">
        <v>5588</v>
      </c>
      <c r="B2" s="244">
        <v>800740</v>
      </c>
      <c r="C2" s="299">
        <v>42507</v>
      </c>
      <c r="D2" s="245">
        <v>2374</v>
      </c>
      <c r="E2" s="244" t="s">
        <v>4075</v>
      </c>
      <c r="F2" s="235" t="s">
        <v>3039</v>
      </c>
      <c r="G2" s="235" t="s">
        <v>3039</v>
      </c>
      <c r="H2" s="235" t="s">
        <v>3049</v>
      </c>
      <c r="I2" s="235" t="s">
        <v>3049</v>
      </c>
      <c r="J2" s="235" t="s">
        <v>3046</v>
      </c>
      <c r="K2" s="235" t="s">
        <v>3043</v>
      </c>
      <c r="L2" s="235" t="s">
        <v>3044</v>
      </c>
      <c r="M2" s="244" t="s">
        <v>69</v>
      </c>
      <c r="N2" s="244" t="s">
        <v>4073</v>
      </c>
      <c r="O2" s="244" t="s">
        <v>91</v>
      </c>
      <c r="P2" s="245" t="s">
        <v>1117</v>
      </c>
      <c r="Q2" s="244"/>
      <c r="R2" s="255">
        <f>WORKDAY(U2, -30, HOLIDAY)</f>
        <v>42443</v>
      </c>
      <c r="S2" s="253">
        <f>WORKDAY(U2,-10, IF(O2="Quebec", HolidayQC, IF(O2="British Columbia", HolidayBC,HOLIDAY)))</f>
        <v>42471</v>
      </c>
      <c r="T2" s="253"/>
      <c r="U2" s="384">
        <v>42485</v>
      </c>
      <c r="V2" s="254"/>
      <c r="W2" s="244"/>
      <c r="X2" s="232"/>
      <c r="Y2" s="244"/>
      <c r="Z2" s="244" t="s">
        <v>4452</v>
      </c>
      <c r="AA2" s="240"/>
      <c r="AB2" s="244"/>
      <c r="AC2" s="270">
        <f>WORKDAY(U2, -65, HOLIDAY)</f>
        <v>42394</v>
      </c>
      <c r="AD2" s="255">
        <f>WORKDAY(U2,-3,HOLIDAY)</f>
        <v>42480</v>
      </c>
      <c r="AE2" s="255"/>
      <c r="AF2" s="255"/>
      <c r="AG2" s="244"/>
      <c r="AH2" s="244"/>
      <c r="AI2" s="244"/>
      <c r="AJ2" s="244" t="s">
        <v>1036</v>
      </c>
      <c r="AK2" s="244">
        <v>5068703703</v>
      </c>
      <c r="AL2" s="244" t="s">
        <v>1037</v>
      </c>
      <c r="AM2" s="244">
        <v>5068703796</v>
      </c>
      <c r="AN2" s="244" t="s">
        <v>609</v>
      </c>
      <c r="AO2" s="244" t="s">
        <v>618</v>
      </c>
      <c r="AP2" s="244" t="s">
        <v>1001</v>
      </c>
      <c r="AQ2" s="284">
        <v>18</v>
      </c>
      <c r="AR2" s="284">
        <v>2</v>
      </c>
      <c r="AS2" s="284"/>
      <c r="AT2" s="244"/>
      <c r="AU2" s="244">
        <v>20</v>
      </c>
      <c r="AV2" s="244" t="s">
        <v>685</v>
      </c>
      <c r="AW2" s="244" t="s">
        <v>9491</v>
      </c>
      <c r="AX2" s="244" t="s">
        <v>486</v>
      </c>
      <c r="AY2" s="244">
        <v>9</v>
      </c>
      <c r="AZ2" s="244"/>
      <c r="BA2" s="244"/>
      <c r="BB2" s="244"/>
      <c r="BC2" s="244" t="s">
        <v>8531</v>
      </c>
      <c r="BD2" s="248" t="s">
        <v>1239</v>
      </c>
      <c r="BE2" s="248" t="s">
        <v>1240</v>
      </c>
      <c r="BF2" s="249" t="s">
        <v>3962</v>
      </c>
      <c r="BG2" s="249" t="s">
        <v>3963</v>
      </c>
      <c r="BH2" s="250" t="s">
        <v>2372</v>
      </c>
      <c r="BI2" s="244">
        <v>0</v>
      </c>
      <c r="BJ2" s="244">
        <v>0</v>
      </c>
      <c r="BK2" s="252">
        <f>U2-5</f>
        <v>42480</v>
      </c>
      <c r="BL2" s="252">
        <v>42250</v>
      </c>
      <c r="BM2" s="245">
        <v>2</v>
      </c>
      <c r="BN2" s="237" t="s">
        <v>2517</v>
      </c>
      <c r="BO2" s="238" t="s">
        <v>9068</v>
      </c>
      <c r="BP2" s="245" t="s">
        <v>5603</v>
      </c>
      <c r="BQ2" s="240"/>
      <c r="BR2" s="240" t="s">
        <v>9479</v>
      </c>
      <c r="BS2" s="240"/>
      <c r="BT2" s="240"/>
      <c r="BU2" s="244"/>
      <c r="BV2" s="244"/>
      <c r="BW2" s="244"/>
      <c r="BX2" s="246"/>
      <c r="BY2" s="244"/>
      <c r="BZ2" s="244" t="s">
        <v>4524</v>
      </c>
      <c r="CA2" s="244" t="s">
        <v>6126</v>
      </c>
      <c r="CB2" s="244">
        <v>5000</v>
      </c>
      <c r="CC2" s="244" t="s">
        <v>1788</v>
      </c>
      <c r="CD2" s="244"/>
      <c r="CE2" s="244"/>
      <c r="CF2" s="244"/>
      <c r="CG2" s="244"/>
      <c r="CH2" s="244"/>
      <c r="CI2" s="244"/>
    </row>
    <row r="3" spans="1:88" s="269" customFormat="1" ht="51" customHeight="1">
      <c r="A3" s="230" t="s">
        <v>5588</v>
      </c>
      <c r="B3" s="244">
        <v>800105</v>
      </c>
      <c r="C3" s="299" t="s">
        <v>7110</v>
      </c>
      <c r="D3" s="245">
        <v>354</v>
      </c>
      <c r="E3" s="244" t="s">
        <v>9129</v>
      </c>
      <c r="F3" s="235">
        <v>0.70833333333333337</v>
      </c>
      <c r="G3" s="235">
        <v>0.70833333333333337</v>
      </c>
      <c r="H3" s="235">
        <v>0.70833333333333337</v>
      </c>
      <c r="I3" s="235">
        <v>0.83333333333333337</v>
      </c>
      <c r="J3" s="235">
        <v>0.75</v>
      </c>
      <c r="K3" s="235">
        <v>0.66666666666666663</v>
      </c>
      <c r="L3" s="235" t="s">
        <v>3044</v>
      </c>
      <c r="M3" s="244" t="s">
        <v>9130</v>
      </c>
      <c r="N3" s="244" t="s">
        <v>5407</v>
      </c>
      <c r="O3" s="244" t="s">
        <v>87</v>
      </c>
      <c r="P3" s="245" t="s">
        <v>7465</v>
      </c>
      <c r="Q3" s="244"/>
      <c r="R3" s="242">
        <f>WORKDAY(U3, -17, HOLIDAY)</f>
        <v>42461</v>
      </c>
      <c r="S3" s="253">
        <f>WORKDAY(U3,-13, IF(O3="Quebec", HolidayQC, HOLIDAY))</f>
        <v>42467</v>
      </c>
      <c r="T3" s="253"/>
      <c r="U3" s="384">
        <v>42486</v>
      </c>
      <c r="V3" s="254" t="s">
        <v>11048</v>
      </c>
      <c r="W3" s="244"/>
      <c r="X3" s="232" t="s">
        <v>10580</v>
      </c>
      <c r="Y3" s="244"/>
      <c r="Z3" s="244" t="s">
        <v>4453</v>
      </c>
      <c r="AA3" s="240"/>
      <c r="AB3" s="251"/>
      <c r="AC3" s="255">
        <f>WORKDAY(U3, -35, HOLIDAY)</f>
        <v>42437</v>
      </c>
      <c r="AD3" s="255">
        <f>WORKDAY(U3,-3,HOLIDAY)</f>
        <v>42481</v>
      </c>
      <c r="AE3" s="255"/>
      <c r="AF3" s="255">
        <v>42128</v>
      </c>
      <c r="AG3" s="244"/>
      <c r="AH3" s="244"/>
      <c r="AI3" s="244"/>
      <c r="AJ3" s="244" t="s">
        <v>772</v>
      </c>
      <c r="AK3" s="244">
        <v>9055425380</v>
      </c>
      <c r="AL3" s="244"/>
      <c r="AM3" s="244"/>
      <c r="AN3" s="244" t="s">
        <v>1004</v>
      </c>
      <c r="AO3" s="244" t="s">
        <v>1019</v>
      </c>
      <c r="AP3" s="244" t="s">
        <v>998</v>
      </c>
      <c r="AQ3" s="244">
        <v>24</v>
      </c>
      <c r="AR3" s="244">
        <v>3</v>
      </c>
      <c r="AS3" s="244"/>
      <c r="AT3" s="244"/>
      <c r="AU3" s="244">
        <v>27</v>
      </c>
      <c r="AV3" s="244" t="s">
        <v>685</v>
      </c>
      <c r="AW3" s="244" t="s">
        <v>9491</v>
      </c>
      <c r="AX3" s="244" t="s">
        <v>486</v>
      </c>
      <c r="AY3" s="244">
        <v>11</v>
      </c>
      <c r="AZ3" s="244" t="s">
        <v>2517</v>
      </c>
      <c r="BA3" s="244">
        <f>LEN(X3)-LEN(SUBSTITUTE(X3,",",""))+1</f>
        <v>5</v>
      </c>
      <c r="BB3" s="244"/>
      <c r="BC3" s="244" t="s">
        <v>9559</v>
      </c>
      <c r="BD3" s="248" t="s">
        <v>1245</v>
      </c>
      <c r="BE3" s="248" t="s">
        <v>1246</v>
      </c>
      <c r="BF3" s="249" t="s">
        <v>3960</v>
      </c>
      <c r="BG3" s="249" t="s">
        <v>3777</v>
      </c>
      <c r="BH3" s="315" t="s">
        <v>2382</v>
      </c>
      <c r="BI3" s="244">
        <v>9055696342</v>
      </c>
      <c r="BJ3" s="244" t="s">
        <v>9969</v>
      </c>
      <c r="BK3" s="252">
        <f>U3-5</f>
        <v>42481</v>
      </c>
      <c r="BL3" s="252">
        <v>42163</v>
      </c>
      <c r="BM3" s="245">
        <v>0</v>
      </c>
      <c r="BN3" s="237" t="s">
        <v>2517</v>
      </c>
      <c r="BO3" s="238" t="s">
        <v>9068</v>
      </c>
      <c r="BP3" s="245" t="s">
        <v>2645</v>
      </c>
      <c r="BQ3" s="240">
        <v>42286</v>
      </c>
      <c r="BR3" s="240">
        <v>41803</v>
      </c>
      <c r="BS3" s="291">
        <f>U3-5</f>
        <v>42481</v>
      </c>
      <c r="BT3" s="240" t="s">
        <v>10811</v>
      </c>
      <c r="BU3" s="244" t="s">
        <v>10321</v>
      </c>
      <c r="BV3" s="244" t="s">
        <v>10321</v>
      </c>
      <c r="BW3" s="244" t="str">
        <f>IF(ISBLANK(BQ3),IF(BX3&lt;0,"LATE","OK"),"Complete")</f>
        <v>Complete</v>
      </c>
      <c r="BX3" s="246" t="str">
        <f>IF(ISBLANK(BQ3),(IF(ISBLANK(BV3),-99999,U3-BV3)),"Complete")</f>
        <v>Complete</v>
      </c>
      <c r="BY3" s="244" t="s">
        <v>10936</v>
      </c>
      <c r="BZ3" s="244" t="s">
        <v>9372</v>
      </c>
      <c r="CA3" s="244" t="s">
        <v>6125</v>
      </c>
      <c r="CB3" s="244">
        <v>3000</v>
      </c>
      <c r="CC3" s="244" t="s">
        <v>4645</v>
      </c>
      <c r="CD3" s="244"/>
      <c r="CE3" s="244"/>
      <c r="CF3" s="244"/>
      <c r="CG3" s="244"/>
      <c r="CH3" s="244"/>
      <c r="CI3" s="244"/>
      <c r="CJ3" s="257"/>
    </row>
    <row r="4" spans="1:88" s="257" customFormat="1" ht="51" customHeight="1">
      <c r="A4" s="244" t="s">
        <v>4448</v>
      </c>
      <c r="B4" s="244">
        <v>803029</v>
      </c>
      <c r="C4" s="299" t="s">
        <v>7110</v>
      </c>
      <c r="D4" s="245">
        <v>90301</v>
      </c>
      <c r="E4" s="244" t="s">
        <v>95</v>
      </c>
      <c r="F4" s="235">
        <v>0.72916666666666663</v>
      </c>
      <c r="G4" s="235">
        <v>0.72916666666666663</v>
      </c>
      <c r="H4" s="235">
        <v>0.72916666666666663</v>
      </c>
      <c r="I4" s="235">
        <v>0.72916666666666663</v>
      </c>
      <c r="J4" s="235">
        <v>0.72916666666666663</v>
      </c>
      <c r="K4" s="235" t="s">
        <v>1619</v>
      </c>
      <c r="L4" s="235" t="s">
        <v>3044</v>
      </c>
      <c r="M4" s="244" t="s">
        <v>34</v>
      </c>
      <c r="N4" s="244" t="s">
        <v>25</v>
      </c>
      <c r="O4" s="244" t="s">
        <v>5421</v>
      </c>
      <c r="P4" s="245" t="s">
        <v>10486</v>
      </c>
      <c r="Q4" s="244"/>
      <c r="R4" s="242">
        <f>WORKDAY(U4, -17, HOLIDAY)</f>
        <v>42464</v>
      </c>
      <c r="S4" s="253">
        <f>WORKDAY(U4,-10, IF(O4="Quebec", HolidayQC, IF(O4="British Columbia", HolidayBC,HOLIDAY)))</f>
        <v>42473</v>
      </c>
      <c r="T4" s="253"/>
      <c r="U4" s="384">
        <v>42487</v>
      </c>
      <c r="V4" s="254" t="s">
        <v>11056</v>
      </c>
      <c r="W4" s="244"/>
      <c r="X4" s="232">
        <v>90301</v>
      </c>
      <c r="Y4" s="244"/>
      <c r="Z4" s="244" t="s">
        <v>4455</v>
      </c>
      <c r="AA4" s="281" t="s">
        <v>10866</v>
      </c>
      <c r="AB4" s="244"/>
      <c r="AC4" s="255">
        <f>WORKDAY(U4, -35, HOLIDAY)</f>
        <v>42438</v>
      </c>
      <c r="AD4" s="255">
        <f>WORKDAY(U4,-3,HOLIDAY)</f>
        <v>42482</v>
      </c>
      <c r="AE4" s="255"/>
      <c r="AF4" s="255">
        <v>42138</v>
      </c>
      <c r="AG4" s="244" t="s">
        <v>1066</v>
      </c>
      <c r="AH4" s="244" t="s">
        <v>1067</v>
      </c>
      <c r="AI4" s="244"/>
      <c r="AJ4" s="244" t="s">
        <v>9491</v>
      </c>
      <c r="AK4" s="244" t="s">
        <v>10906</v>
      </c>
      <c r="AL4" s="244"/>
      <c r="AM4" s="244"/>
      <c r="AN4" s="244" t="s">
        <v>5421</v>
      </c>
      <c r="AO4" s="244"/>
      <c r="AP4" s="230" t="s">
        <v>999</v>
      </c>
      <c r="AQ4" s="244">
        <v>1</v>
      </c>
      <c r="AR4" s="244">
        <v>1</v>
      </c>
      <c r="AS4" s="244"/>
      <c r="AT4" s="244"/>
      <c r="AU4" s="244">
        <v>2</v>
      </c>
      <c r="AV4" s="244" t="s">
        <v>10636</v>
      </c>
      <c r="AW4" s="244"/>
      <c r="AX4" s="244" t="s">
        <v>486</v>
      </c>
      <c r="AY4" s="244">
        <v>13</v>
      </c>
      <c r="AZ4" s="244" t="s">
        <v>2517</v>
      </c>
      <c r="BA4" s="229">
        <f>LEN(X4)-LEN(SUBSTITUTE(X4,",",""))+1</f>
        <v>1</v>
      </c>
      <c r="BB4" s="244"/>
      <c r="BC4" s="244" t="s">
        <v>9565</v>
      </c>
      <c r="BD4" s="248" t="s">
        <v>1242</v>
      </c>
      <c r="BE4" s="248" t="s">
        <v>1243</v>
      </c>
      <c r="BF4" s="249" t="s">
        <v>2227</v>
      </c>
      <c r="BG4" s="249" t="s">
        <v>2228</v>
      </c>
      <c r="BH4" s="250" t="s">
        <v>2385</v>
      </c>
      <c r="BI4" s="244" t="s">
        <v>9968</v>
      </c>
      <c r="BJ4" s="244" t="s">
        <v>9967</v>
      </c>
      <c r="BK4" s="252">
        <f>U4-5</f>
        <v>42482</v>
      </c>
      <c r="BL4" s="252">
        <v>42195</v>
      </c>
      <c r="BM4" s="245">
        <v>1</v>
      </c>
      <c r="BN4" s="237" t="s">
        <v>2516</v>
      </c>
      <c r="BO4" s="252">
        <v>42195</v>
      </c>
      <c r="BP4" s="245" t="s">
        <v>2645</v>
      </c>
      <c r="BQ4" s="240">
        <v>42256</v>
      </c>
      <c r="BR4" s="240">
        <v>42188</v>
      </c>
      <c r="BS4" s="291">
        <f>U4-5</f>
        <v>42482</v>
      </c>
      <c r="BT4" s="240" t="s">
        <v>2716</v>
      </c>
      <c r="BU4" s="244"/>
      <c r="BV4" s="244"/>
      <c r="BW4" s="244" t="str">
        <f>IF(ISBLANK(BQ4),IF(BX4&lt;0,"LATE","OK"),"Complete")</f>
        <v>Complete</v>
      </c>
      <c r="BX4" s="246" t="str">
        <f>IF(ISBLANK(BQ4),(IF(ISBLANK(BV4),-99999,U4-BV4)),"Complete")</f>
        <v>Complete</v>
      </c>
      <c r="BY4" s="244" t="s">
        <v>10936</v>
      </c>
      <c r="BZ4" s="244" t="s">
        <v>7731</v>
      </c>
      <c r="CA4" s="244" t="s">
        <v>6126</v>
      </c>
      <c r="CB4" s="244">
        <v>5000</v>
      </c>
      <c r="CC4" s="244" t="s">
        <v>9982</v>
      </c>
      <c r="CD4" s="244"/>
      <c r="CE4" s="244"/>
      <c r="CF4" s="244"/>
      <c r="CG4" s="244"/>
      <c r="CH4" s="244"/>
      <c r="CI4" s="244"/>
    </row>
    <row r="5" spans="1:88" s="257" customFormat="1" ht="51" customHeight="1">
      <c r="A5" s="230" t="s">
        <v>5588</v>
      </c>
      <c r="B5" s="244">
        <v>801576</v>
      </c>
      <c r="C5" s="299">
        <v>42507</v>
      </c>
      <c r="D5" s="245">
        <v>6113</v>
      </c>
      <c r="E5" s="244" t="s">
        <v>7464</v>
      </c>
      <c r="F5" s="283">
        <v>0.70833333333333337</v>
      </c>
      <c r="G5" s="283">
        <v>0.70833333333333337</v>
      </c>
      <c r="H5" s="283">
        <v>0.70833333333333337</v>
      </c>
      <c r="I5" s="283">
        <v>0.70833333333333337</v>
      </c>
      <c r="J5" s="283">
        <v>0.75</v>
      </c>
      <c r="K5" s="283" t="s">
        <v>1619</v>
      </c>
      <c r="L5" s="235" t="s">
        <v>3044</v>
      </c>
      <c r="M5" s="244" t="s">
        <v>58</v>
      </c>
      <c r="N5" s="244" t="s">
        <v>5302</v>
      </c>
      <c r="O5" s="244" t="s">
        <v>90</v>
      </c>
      <c r="P5" s="245" t="s">
        <v>1131</v>
      </c>
      <c r="Q5" s="244"/>
      <c r="R5" s="255">
        <f>WORKDAY(U5, -30, HOLIDAY)</f>
        <v>42472</v>
      </c>
      <c r="S5" s="253">
        <f>WORKDAY(U5,-10, IF(O5="Quebec", HolidayQC, IF(O5="British Columbia", HolidayBC,HOLIDAY)))</f>
        <v>42500</v>
      </c>
      <c r="T5" s="253"/>
      <c r="U5" s="384">
        <v>42514</v>
      </c>
      <c r="V5" s="254"/>
      <c r="W5" s="244"/>
      <c r="X5" s="232" t="s">
        <v>10772</v>
      </c>
      <c r="Y5" s="244"/>
      <c r="Z5" s="244" t="s">
        <v>4452</v>
      </c>
      <c r="AA5" s="240"/>
      <c r="AB5" s="244"/>
      <c r="AC5" s="270">
        <f>WORKDAY(U5, -65, HOLIDAY)</f>
        <v>42423</v>
      </c>
      <c r="AD5" s="255">
        <f>WORKDAY(U5,-3,HOLIDAY)</f>
        <v>42509</v>
      </c>
      <c r="AE5" s="255"/>
      <c r="AF5" s="255"/>
      <c r="AG5" s="244"/>
      <c r="AH5" s="244"/>
      <c r="AI5" s="244"/>
      <c r="AJ5" s="244" t="s">
        <v>285</v>
      </c>
      <c r="AK5" s="244">
        <v>9024218973</v>
      </c>
      <c r="AL5" s="244" t="s">
        <v>286</v>
      </c>
      <c r="AM5" s="244">
        <v>9024214666</v>
      </c>
      <c r="AN5" s="244" t="s">
        <v>609</v>
      </c>
      <c r="AO5" s="244" t="s">
        <v>615</v>
      </c>
      <c r="AP5" s="244" t="s">
        <v>1001</v>
      </c>
      <c r="AQ5" s="244">
        <v>22</v>
      </c>
      <c r="AR5" s="244">
        <v>4</v>
      </c>
      <c r="AS5" s="244"/>
      <c r="AT5" s="244"/>
      <c r="AU5" s="244">
        <v>26</v>
      </c>
      <c r="AV5" s="244" t="s">
        <v>685</v>
      </c>
      <c r="AW5" s="244" t="s">
        <v>9491</v>
      </c>
      <c r="AX5" s="244" t="s">
        <v>486</v>
      </c>
      <c r="AY5" s="244">
        <v>11</v>
      </c>
      <c r="AZ5" s="244"/>
      <c r="BA5" s="244"/>
      <c r="BB5" s="244"/>
      <c r="BC5" s="244" t="s">
        <v>7108</v>
      </c>
      <c r="BD5" s="248" t="s">
        <v>1271</v>
      </c>
      <c r="BE5" s="248" t="s">
        <v>1272</v>
      </c>
      <c r="BF5" s="249" t="s">
        <v>8939</v>
      </c>
      <c r="BG5" s="249" t="s">
        <v>2621</v>
      </c>
      <c r="BH5" s="250" t="s">
        <v>2372</v>
      </c>
      <c r="BI5" s="244">
        <v>0</v>
      </c>
      <c r="BJ5" s="244">
        <v>0</v>
      </c>
      <c r="BK5" s="252">
        <f>U5-5</f>
        <v>42509</v>
      </c>
      <c r="BL5" s="252">
        <v>41980</v>
      </c>
      <c r="BM5" s="245">
        <v>1</v>
      </c>
      <c r="BN5" s="237" t="s">
        <v>2517</v>
      </c>
      <c r="BO5" s="238" t="s">
        <v>9068</v>
      </c>
      <c r="BP5" s="245" t="s">
        <v>5603</v>
      </c>
      <c r="BQ5" s="240"/>
      <c r="BR5" s="240" t="s">
        <v>9479</v>
      </c>
      <c r="BS5" s="240"/>
      <c r="BT5" s="240"/>
      <c r="BU5" s="244"/>
      <c r="BV5" s="244"/>
      <c r="BW5" s="244"/>
      <c r="BX5" s="246"/>
      <c r="BY5" s="244"/>
      <c r="BZ5" s="244" t="s">
        <v>188</v>
      </c>
      <c r="CA5" s="244" t="s">
        <v>6126</v>
      </c>
      <c r="CB5" s="244">
        <v>5000</v>
      </c>
      <c r="CC5" s="244" t="s">
        <v>10013</v>
      </c>
      <c r="CD5" s="244"/>
      <c r="CE5" s="244"/>
      <c r="CF5" s="244"/>
      <c r="CG5" s="244"/>
      <c r="CH5" s="244"/>
      <c r="CI5" s="244"/>
    </row>
    <row r="6" spans="1:88" s="257" customFormat="1" ht="51" customHeight="1">
      <c r="A6" s="230" t="s">
        <v>5588</v>
      </c>
      <c r="B6" s="244">
        <v>800597</v>
      </c>
      <c r="C6" s="299">
        <v>42507</v>
      </c>
      <c r="D6" s="245">
        <v>1764</v>
      </c>
      <c r="E6" s="244" t="s">
        <v>2258</v>
      </c>
      <c r="F6" s="235">
        <v>0.70833333333333337</v>
      </c>
      <c r="G6" s="235">
        <v>0.70833333333333337</v>
      </c>
      <c r="H6" s="235">
        <v>0.70833333333333337</v>
      </c>
      <c r="I6" s="235">
        <v>0.70833333333333337</v>
      </c>
      <c r="J6" s="235">
        <v>0.70833333333333337</v>
      </c>
      <c r="K6" s="235" t="s">
        <v>1619</v>
      </c>
      <c r="L6" s="235" t="s">
        <v>3044</v>
      </c>
      <c r="M6" s="244" t="s">
        <v>2259</v>
      </c>
      <c r="N6" s="244" t="s">
        <v>2260</v>
      </c>
      <c r="O6" s="244" t="s">
        <v>91</v>
      </c>
      <c r="P6" s="245" t="s">
        <v>2261</v>
      </c>
      <c r="Q6" s="244"/>
      <c r="R6" s="255">
        <f>WORKDAY(U6, -30, HOLIDAY)</f>
        <v>42473</v>
      </c>
      <c r="S6" s="253">
        <f>WORKDAY(U6,-10, IF(O6="Quebec", HolidayQC, IF(O6="British Columbia", HolidayBC,HOLIDAY)))</f>
        <v>42501</v>
      </c>
      <c r="T6" s="253"/>
      <c r="U6" s="384">
        <v>42515</v>
      </c>
      <c r="V6" s="254"/>
      <c r="W6" s="244"/>
      <c r="X6" s="232" t="s">
        <v>10746</v>
      </c>
      <c r="Y6" s="244"/>
      <c r="Z6" s="244" t="s">
        <v>4452</v>
      </c>
      <c r="AA6" s="240"/>
      <c r="AB6" s="244"/>
      <c r="AC6" s="270">
        <f>WORKDAY(U6, -65, HOLIDAY)</f>
        <v>42424</v>
      </c>
      <c r="AD6" s="255">
        <f>WORKDAY(U6,-3,HOLIDAY)</f>
        <v>42510</v>
      </c>
      <c r="AE6" s="255"/>
      <c r="AF6" s="255"/>
      <c r="AG6" s="244"/>
      <c r="AH6" s="244"/>
      <c r="AI6" s="244"/>
      <c r="AJ6" s="244" t="s">
        <v>823</v>
      </c>
      <c r="AK6" s="244">
        <v>5065234789</v>
      </c>
      <c r="AL6" s="244" t="s">
        <v>824</v>
      </c>
      <c r="AM6" s="244">
        <v>5065234788</v>
      </c>
      <c r="AN6" s="244" t="s">
        <v>609</v>
      </c>
      <c r="AO6" s="244" t="s">
        <v>618</v>
      </c>
      <c r="AP6" s="244" t="s">
        <v>1001</v>
      </c>
      <c r="AQ6" s="230">
        <v>17</v>
      </c>
      <c r="AR6" s="230">
        <v>2</v>
      </c>
      <c r="AS6" s="230"/>
      <c r="AT6" s="230"/>
      <c r="AU6" s="244">
        <v>19</v>
      </c>
      <c r="AV6" s="244" t="s">
        <v>685</v>
      </c>
      <c r="AW6" s="244" t="s">
        <v>9491</v>
      </c>
      <c r="AX6" s="244" t="s">
        <v>486</v>
      </c>
      <c r="AY6" s="244">
        <v>9</v>
      </c>
      <c r="AZ6" s="244"/>
      <c r="BA6" s="244"/>
      <c r="BB6" s="244"/>
      <c r="BC6" s="244" t="s">
        <v>6439</v>
      </c>
      <c r="BD6" s="248" t="s">
        <v>1239</v>
      </c>
      <c r="BE6" s="248" t="s">
        <v>1240</v>
      </c>
      <c r="BF6" s="249" t="s">
        <v>6668</v>
      </c>
      <c r="BG6" s="249" t="s">
        <v>6669</v>
      </c>
      <c r="BH6" s="250" t="s">
        <v>2372</v>
      </c>
      <c r="BI6" s="244">
        <v>0</v>
      </c>
      <c r="BJ6" s="244">
        <v>0</v>
      </c>
      <c r="BK6" s="252">
        <f>U6-5</f>
        <v>42510</v>
      </c>
      <c r="BL6" s="252">
        <v>42230</v>
      </c>
      <c r="BM6" s="245">
        <v>2</v>
      </c>
      <c r="BN6" s="237" t="s">
        <v>2517</v>
      </c>
      <c r="BO6" s="238" t="s">
        <v>9068</v>
      </c>
      <c r="BP6" s="245" t="s">
        <v>2645</v>
      </c>
      <c r="BQ6" s="240"/>
      <c r="BR6" s="240" t="s">
        <v>10321</v>
      </c>
      <c r="BS6" s="291">
        <f>U6-5</f>
        <v>42510</v>
      </c>
      <c r="BT6" s="240" t="s">
        <v>10525</v>
      </c>
      <c r="BU6" s="351">
        <v>42474</v>
      </c>
      <c r="BV6" s="299">
        <f>BU6+14</f>
        <v>42488</v>
      </c>
      <c r="BW6" s="244" t="str">
        <f>IF(ISBLANK(BQ6),IF(BX6&lt;0,"LATE","OK"),"Complete")</f>
        <v>OK</v>
      </c>
      <c r="BX6" s="246">
        <f>IF(ISBLANK(BQ6),(IF(ISBLANK(BV6),-99999,U6-BV6)),"Complete")</f>
        <v>27</v>
      </c>
      <c r="BY6" s="253">
        <v>42460</v>
      </c>
      <c r="BZ6" s="244" t="s">
        <v>6564</v>
      </c>
      <c r="CA6" s="244" t="s">
        <v>6133</v>
      </c>
      <c r="CB6" s="244">
        <v>1500</v>
      </c>
      <c r="CC6" s="244" t="s">
        <v>1777</v>
      </c>
      <c r="CD6" s="244"/>
      <c r="CE6" s="244"/>
      <c r="CF6" s="244"/>
      <c r="CG6" s="244"/>
      <c r="CH6" s="244"/>
      <c r="CI6" s="244"/>
    </row>
    <row r="7" spans="1:88" s="257" customFormat="1" ht="51" customHeight="1">
      <c r="A7" s="230" t="s">
        <v>5588</v>
      </c>
      <c r="B7" s="244">
        <v>800604</v>
      </c>
      <c r="C7" s="299">
        <v>42507</v>
      </c>
      <c r="D7" s="245">
        <v>1784</v>
      </c>
      <c r="E7" s="244" t="s">
        <v>114</v>
      </c>
      <c r="F7" s="235">
        <v>0.70833333333333337</v>
      </c>
      <c r="G7" s="235">
        <v>0.70833333333333337</v>
      </c>
      <c r="H7" s="235">
        <v>0.70833333333333337</v>
      </c>
      <c r="I7" s="235">
        <v>0.83333333333333337</v>
      </c>
      <c r="J7" s="235">
        <v>0.75</v>
      </c>
      <c r="K7" s="235">
        <v>0.66666666666666663</v>
      </c>
      <c r="L7" s="235" t="s">
        <v>3044</v>
      </c>
      <c r="M7" s="244" t="s">
        <v>3649</v>
      </c>
      <c r="N7" s="244" t="s">
        <v>3650</v>
      </c>
      <c r="O7" s="244" t="s">
        <v>91</v>
      </c>
      <c r="P7" s="245" t="s">
        <v>3651</v>
      </c>
      <c r="Q7" s="244"/>
      <c r="R7" s="255">
        <f>WORKDAY(U7, -30, HOLIDAY)</f>
        <v>42474</v>
      </c>
      <c r="S7" s="253">
        <f>WORKDAY(U7,-10, IF(O7="Quebec", HolidayQC, IF(O7="British Columbia", HolidayBC,HOLIDAY)))</f>
        <v>42502</v>
      </c>
      <c r="T7" s="253"/>
      <c r="U7" s="384">
        <v>42516</v>
      </c>
      <c r="V7" s="254"/>
      <c r="W7" s="244"/>
      <c r="X7" s="232" t="s">
        <v>10785</v>
      </c>
      <c r="Y7" s="244"/>
      <c r="Z7" s="244" t="s">
        <v>4452</v>
      </c>
      <c r="AA7" s="240"/>
      <c r="AB7" s="244"/>
      <c r="AC7" s="270">
        <f>WORKDAY(U7, -65, HOLIDAY)</f>
        <v>42425</v>
      </c>
      <c r="AD7" s="255">
        <f>WORKDAY(U7,-3,HOLIDAY)</f>
        <v>42513</v>
      </c>
      <c r="AE7" s="255"/>
      <c r="AF7" s="255"/>
      <c r="AG7" s="244"/>
      <c r="AH7" s="244"/>
      <c r="AI7" s="244"/>
      <c r="AJ7" s="244" t="s">
        <v>634</v>
      </c>
      <c r="AK7" s="244">
        <v>5068564830</v>
      </c>
      <c r="AL7" s="244" t="s">
        <v>635</v>
      </c>
      <c r="AM7" s="244">
        <v>5068567310</v>
      </c>
      <c r="AN7" s="244" t="s">
        <v>609</v>
      </c>
      <c r="AO7" s="244" t="s">
        <v>618</v>
      </c>
      <c r="AP7" s="244" t="s">
        <v>1001</v>
      </c>
      <c r="AQ7" s="244">
        <v>16</v>
      </c>
      <c r="AR7" s="244">
        <v>2</v>
      </c>
      <c r="AS7" s="244"/>
      <c r="AT7" s="244"/>
      <c r="AU7" s="244">
        <v>18</v>
      </c>
      <c r="AV7" s="244" t="s">
        <v>685</v>
      </c>
      <c r="AW7" s="244" t="s">
        <v>9491</v>
      </c>
      <c r="AX7" s="244" t="s">
        <v>486</v>
      </c>
      <c r="AY7" s="244">
        <v>9</v>
      </c>
      <c r="AZ7" s="244"/>
      <c r="BA7" s="244"/>
      <c r="BB7" s="244"/>
      <c r="BC7" s="244" t="s">
        <v>8531</v>
      </c>
      <c r="BD7" s="248" t="s">
        <v>1239</v>
      </c>
      <c r="BE7" s="248" t="s">
        <v>1240</v>
      </c>
      <c r="BF7" s="249" t="s">
        <v>3962</v>
      </c>
      <c r="BG7" s="249" t="s">
        <v>3963</v>
      </c>
      <c r="BH7" s="250" t="s">
        <v>2372</v>
      </c>
      <c r="BI7" s="244">
        <v>0</v>
      </c>
      <c r="BJ7" s="244">
        <v>0</v>
      </c>
      <c r="BK7" s="252">
        <f>U7-5</f>
        <v>42511</v>
      </c>
      <c r="BL7" s="252">
        <v>42205</v>
      </c>
      <c r="BM7" s="245">
        <v>1</v>
      </c>
      <c r="BN7" s="245" t="s">
        <v>2516</v>
      </c>
      <c r="BO7" s="252">
        <v>41707</v>
      </c>
      <c r="BP7" s="245" t="s">
        <v>2645</v>
      </c>
      <c r="BQ7" s="240"/>
      <c r="BR7" s="240" t="s">
        <v>10321</v>
      </c>
      <c r="BS7" s="291">
        <f>U7-5</f>
        <v>42511</v>
      </c>
      <c r="BT7" s="240" t="s">
        <v>10525</v>
      </c>
      <c r="BU7" s="352">
        <v>42453</v>
      </c>
      <c r="BV7" s="299">
        <f>BU7+14</f>
        <v>42467</v>
      </c>
      <c r="BW7" s="244" t="str">
        <f>IF(ISBLANK(BQ7),IF(BX7&lt;0,"LATE","OK"),"Complete")</f>
        <v>OK</v>
      </c>
      <c r="BX7" s="246">
        <f>IF(ISBLANK(BQ7),(IF(ISBLANK(BV7),-99999,U7-BV7)),"Complete")</f>
        <v>49</v>
      </c>
      <c r="BY7" s="253">
        <v>42460</v>
      </c>
      <c r="BZ7" s="244" t="s">
        <v>6565</v>
      </c>
      <c r="CA7" s="244" t="s">
        <v>6133</v>
      </c>
      <c r="CB7" s="244">
        <v>1500</v>
      </c>
      <c r="CC7" s="244" t="s">
        <v>1765</v>
      </c>
      <c r="CD7" s="244"/>
      <c r="CE7" s="244"/>
      <c r="CF7" s="244"/>
      <c r="CG7" s="244"/>
      <c r="CH7" s="244"/>
      <c r="CI7" s="244"/>
    </row>
    <row r="8" spans="1:88" s="257" customFormat="1" ht="51" customHeight="1">
      <c r="A8" s="230" t="s">
        <v>5588</v>
      </c>
      <c r="B8" s="244">
        <v>800638</v>
      </c>
      <c r="C8" s="299">
        <v>42507</v>
      </c>
      <c r="D8" s="245">
        <v>1943</v>
      </c>
      <c r="E8" s="244" t="s">
        <v>8238</v>
      </c>
      <c r="F8" s="235" t="s">
        <v>3039</v>
      </c>
      <c r="G8" s="235" t="s">
        <v>3039</v>
      </c>
      <c r="H8" s="235" t="s">
        <v>3049</v>
      </c>
      <c r="I8" s="235" t="s">
        <v>3049</v>
      </c>
      <c r="J8" s="235" t="s">
        <v>3046</v>
      </c>
      <c r="K8" s="235" t="s">
        <v>3043</v>
      </c>
      <c r="L8" s="235" t="s">
        <v>3044</v>
      </c>
      <c r="M8" s="244" t="s">
        <v>8239</v>
      </c>
      <c r="N8" s="244" t="s">
        <v>10230</v>
      </c>
      <c r="O8" s="244" t="s">
        <v>90</v>
      </c>
      <c r="P8" s="245" t="s">
        <v>1113</v>
      </c>
      <c r="Q8" s="244"/>
      <c r="R8" s="255">
        <f>WORKDAY(U8, -30, HOLIDAY)</f>
        <v>42474</v>
      </c>
      <c r="S8" s="253">
        <f>WORKDAY(U8,-10, IF(O8="Quebec", HolidayQC, IF(O8="British Columbia", HolidayBC,HOLIDAY)))</f>
        <v>42502</v>
      </c>
      <c r="T8" s="253"/>
      <c r="U8" s="384">
        <v>42516</v>
      </c>
      <c r="V8" s="254"/>
      <c r="W8" s="244"/>
      <c r="X8" s="244" t="s">
        <v>10718</v>
      </c>
      <c r="Y8" s="244"/>
      <c r="Z8" s="244" t="s">
        <v>4452</v>
      </c>
      <c r="AA8" s="240"/>
      <c r="AB8" s="244"/>
      <c r="AC8" s="270">
        <f>WORKDAY(U8, -65, HOLIDAY)</f>
        <v>42425</v>
      </c>
      <c r="AD8" s="255">
        <f>WORKDAY(U8,-3,HOLIDAY)</f>
        <v>42513</v>
      </c>
      <c r="AE8" s="255"/>
      <c r="AF8" s="255"/>
      <c r="AG8" s="244"/>
      <c r="AH8" s="244"/>
      <c r="AI8" s="244"/>
      <c r="AJ8" s="244" t="s">
        <v>304</v>
      </c>
      <c r="AK8" s="244">
        <v>9024218875</v>
      </c>
      <c r="AL8" s="244" t="s">
        <v>305</v>
      </c>
      <c r="AM8" s="244">
        <v>9024218105</v>
      </c>
      <c r="AN8" s="244" t="s">
        <v>609</v>
      </c>
      <c r="AO8" s="244" t="s">
        <v>615</v>
      </c>
      <c r="AP8" s="244" t="s">
        <v>1001</v>
      </c>
      <c r="AQ8" s="244">
        <v>8</v>
      </c>
      <c r="AR8" s="244">
        <v>3</v>
      </c>
      <c r="AS8" s="244"/>
      <c r="AT8" s="244"/>
      <c r="AU8" s="244">
        <v>11</v>
      </c>
      <c r="AV8" s="244" t="s">
        <v>685</v>
      </c>
      <c r="AW8" s="244" t="s">
        <v>9491</v>
      </c>
      <c r="AX8" s="244" t="s">
        <v>486</v>
      </c>
      <c r="AY8" s="244">
        <v>6</v>
      </c>
      <c r="AZ8" s="244"/>
      <c r="BA8" s="244">
        <v>12</v>
      </c>
      <c r="BB8" s="244"/>
      <c r="BC8" s="244" t="s">
        <v>7108</v>
      </c>
      <c r="BD8" s="248" t="s">
        <v>1271</v>
      </c>
      <c r="BE8" s="248" t="s">
        <v>1272</v>
      </c>
      <c r="BF8" s="249" t="s">
        <v>8939</v>
      </c>
      <c r="BG8" s="249" t="s">
        <v>2621</v>
      </c>
      <c r="BH8" s="250" t="s">
        <v>2372</v>
      </c>
      <c r="BI8" s="244">
        <v>0</v>
      </c>
      <c r="BJ8" s="244">
        <v>0</v>
      </c>
      <c r="BK8" s="252" t="s">
        <v>9068</v>
      </c>
      <c r="BL8" s="252" t="s">
        <v>9068</v>
      </c>
      <c r="BM8" s="245" t="s">
        <v>9068</v>
      </c>
      <c r="BN8" s="237" t="s">
        <v>2517</v>
      </c>
      <c r="BO8" s="238" t="s">
        <v>9068</v>
      </c>
      <c r="BP8" s="245" t="s">
        <v>5603</v>
      </c>
      <c r="BQ8" s="240"/>
      <c r="BR8" s="240" t="s">
        <v>9479</v>
      </c>
      <c r="BS8" s="240"/>
      <c r="BT8" s="240"/>
      <c r="BU8" s="230"/>
      <c r="BV8" s="230"/>
      <c r="BW8" s="244"/>
      <c r="BX8" s="246"/>
      <c r="BY8" s="230"/>
      <c r="BZ8" s="244" t="s">
        <v>4762</v>
      </c>
      <c r="CA8" s="244" t="s">
        <v>6126</v>
      </c>
      <c r="CB8" s="244">
        <v>5000</v>
      </c>
      <c r="CC8" s="244" t="s">
        <v>1782</v>
      </c>
      <c r="CD8" s="244"/>
      <c r="CE8" s="244"/>
      <c r="CF8" s="244"/>
      <c r="CG8" s="244"/>
      <c r="CH8" s="244"/>
      <c r="CI8" s="244"/>
      <c r="CJ8" s="269"/>
    </row>
    <row r="9" spans="1:88" s="257" customFormat="1" ht="51" customHeight="1">
      <c r="A9" s="230" t="s">
        <v>5588</v>
      </c>
      <c r="B9" s="244">
        <v>801061</v>
      </c>
      <c r="C9" s="299">
        <v>42507</v>
      </c>
      <c r="D9" s="245">
        <v>3653</v>
      </c>
      <c r="E9" s="244" t="s">
        <v>10461</v>
      </c>
      <c r="F9" s="235" t="s">
        <v>3039</v>
      </c>
      <c r="G9" s="235" t="s">
        <v>3039</v>
      </c>
      <c r="H9" s="235" t="s">
        <v>3049</v>
      </c>
      <c r="I9" s="235" t="s">
        <v>3049</v>
      </c>
      <c r="J9" s="235" t="s">
        <v>3046</v>
      </c>
      <c r="K9" s="235" t="s">
        <v>3043</v>
      </c>
      <c r="L9" s="235" t="s">
        <v>3044</v>
      </c>
      <c r="M9" s="244" t="s">
        <v>67</v>
      </c>
      <c r="N9" s="244" t="s">
        <v>10463</v>
      </c>
      <c r="O9" s="244" t="s">
        <v>90</v>
      </c>
      <c r="P9" s="245" t="s">
        <v>10464</v>
      </c>
      <c r="Q9" s="244"/>
      <c r="R9" s="255">
        <f>WORKDAY(U9, -30, HOLIDAY)</f>
        <v>42478</v>
      </c>
      <c r="S9" s="253">
        <f>WORKDAY(U9,-10, IF(O9="Quebec", HolidayQC, IF(O9="British Columbia", HolidayBC,HOLIDAY)))</f>
        <v>42506</v>
      </c>
      <c r="T9" s="253"/>
      <c r="U9" s="384">
        <v>42520</v>
      </c>
      <c r="V9" s="254"/>
      <c r="W9" s="244"/>
      <c r="X9" s="232" t="s">
        <v>10755</v>
      </c>
      <c r="Y9" s="244"/>
      <c r="Z9" s="244" t="s">
        <v>4452</v>
      </c>
      <c r="AA9" s="240"/>
      <c r="AB9" s="244"/>
      <c r="AC9" s="270">
        <f>WORKDAY(U9, -65, HOLIDAY)</f>
        <v>42429</v>
      </c>
      <c r="AD9" s="255">
        <f>WORKDAY(U9,-3,HOLIDAY)</f>
        <v>42515</v>
      </c>
      <c r="AE9" s="255"/>
      <c r="AF9" s="255"/>
      <c r="AG9" s="244"/>
      <c r="AH9" s="244"/>
      <c r="AI9" s="244"/>
      <c r="AJ9" s="244" t="s">
        <v>798</v>
      </c>
      <c r="AK9" s="244">
        <v>9028693065</v>
      </c>
      <c r="AL9" s="244" t="s">
        <v>799</v>
      </c>
      <c r="AM9" s="244">
        <v>9028692902</v>
      </c>
      <c r="AN9" s="244" t="s">
        <v>609</v>
      </c>
      <c r="AO9" s="244" t="s">
        <v>615</v>
      </c>
      <c r="AP9" s="244" t="s">
        <v>1001</v>
      </c>
      <c r="AQ9" s="244">
        <v>15</v>
      </c>
      <c r="AR9" s="244">
        <v>1</v>
      </c>
      <c r="AS9" s="244"/>
      <c r="AT9" s="244"/>
      <c r="AU9" s="244">
        <v>16</v>
      </c>
      <c r="AV9" s="244" t="s">
        <v>685</v>
      </c>
      <c r="AW9" s="244" t="s">
        <v>9491</v>
      </c>
      <c r="AX9" s="244" t="s">
        <v>486</v>
      </c>
      <c r="AY9" s="244">
        <v>8</v>
      </c>
      <c r="AZ9" s="244"/>
      <c r="BA9" s="244"/>
      <c r="BB9" s="244"/>
      <c r="BC9" s="244" t="s">
        <v>2727</v>
      </c>
      <c r="BD9" s="248" t="s">
        <v>1271</v>
      </c>
      <c r="BE9" s="248" t="s">
        <v>1272</v>
      </c>
      <c r="BF9" s="249" t="s">
        <v>6670</v>
      </c>
      <c r="BG9" s="249" t="s">
        <v>597</v>
      </c>
      <c r="BH9" s="250" t="s">
        <v>2372</v>
      </c>
      <c r="BI9" s="244">
        <v>0</v>
      </c>
      <c r="BJ9" s="244">
        <v>0</v>
      </c>
      <c r="BK9" s="252">
        <f>U9-5</f>
        <v>42515</v>
      </c>
      <c r="BL9" s="252">
        <v>41983</v>
      </c>
      <c r="BM9" s="245">
        <v>3</v>
      </c>
      <c r="BN9" s="237" t="s">
        <v>2517</v>
      </c>
      <c r="BO9" s="238" t="s">
        <v>9068</v>
      </c>
      <c r="BP9" s="245" t="s">
        <v>5603</v>
      </c>
      <c r="BQ9" s="240"/>
      <c r="BR9" s="240" t="s">
        <v>9479</v>
      </c>
      <c r="BS9" s="240"/>
      <c r="BT9" s="240"/>
      <c r="BU9" s="244"/>
      <c r="BV9" s="244"/>
      <c r="BW9" s="244"/>
      <c r="BX9" s="246"/>
      <c r="BY9" s="244"/>
      <c r="BZ9" s="244" t="s">
        <v>6573</v>
      </c>
      <c r="CA9" s="244" t="s">
        <v>6126</v>
      </c>
      <c r="CB9" s="244">
        <v>5000</v>
      </c>
      <c r="CC9" s="244" t="s">
        <v>4879</v>
      </c>
      <c r="CD9" s="244"/>
      <c r="CE9" s="244"/>
      <c r="CF9" s="244"/>
      <c r="CG9" s="244"/>
      <c r="CH9" s="244"/>
      <c r="CI9" s="244"/>
    </row>
    <row r="10" spans="1:88" s="257" customFormat="1" ht="51" customHeight="1">
      <c r="A10" s="230" t="s">
        <v>5588</v>
      </c>
      <c r="B10" s="244">
        <v>802060</v>
      </c>
      <c r="C10" s="299">
        <v>42507</v>
      </c>
      <c r="D10" s="245">
        <v>9003</v>
      </c>
      <c r="E10" s="244" t="s">
        <v>3688</v>
      </c>
      <c r="F10" s="283">
        <v>0.70833333333333337</v>
      </c>
      <c r="G10" s="283">
        <v>0.70833333333333337</v>
      </c>
      <c r="H10" s="283">
        <v>0.83333333333333337</v>
      </c>
      <c r="I10" s="283">
        <v>0.83333333333333337</v>
      </c>
      <c r="J10" s="283">
        <v>0.75</v>
      </c>
      <c r="K10" s="283">
        <v>0.66666666666666663</v>
      </c>
      <c r="L10" s="235" t="s">
        <v>3044</v>
      </c>
      <c r="M10" s="244" t="s">
        <v>3689</v>
      </c>
      <c r="N10" s="244" t="s">
        <v>3690</v>
      </c>
      <c r="O10" s="244" t="s">
        <v>93</v>
      </c>
      <c r="P10" s="245" t="s">
        <v>1793</v>
      </c>
      <c r="Q10" s="244"/>
      <c r="R10" s="255">
        <f>WORKDAY(U10, -30, HOLIDAY)</f>
        <v>42478</v>
      </c>
      <c r="S10" s="253">
        <f>WORKDAY(U10,-10, IF(O10="Quebec", HolidayQC, IF(O10="British Columbia", HolidayBC,HOLIDAY)))</f>
        <v>42506</v>
      </c>
      <c r="T10" s="253"/>
      <c r="U10" s="384">
        <v>42520</v>
      </c>
      <c r="V10" s="254"/>
      <c r="W10" s="244"/>
      <c r="X10" s="232" t="s">
        <v>10787</v>
      </c>
      <c r="Y10" s="244"/>
      <c r="Z10" s="244" t="s">
        <v>4452</v>
      </c>
      <c r="AA10" s="240"/>
      <c r="AB10" s="244"/>
      <c r="AC10" s="270">
        <f>WORKDAY(U10, -65, HOLIDAY)</f>
        <v>42429</v>
      </c>
      <c r="AD10" s="255">
        <f>WORKDAY(U10,-3,HOLIDAY)</f>
        <v>42515</v>
      </c>
      <c r="AE10" s="255"/>
      <c r="AF10" s="255"/>
      <c r="AG10" s="244"/>
      <c r="AH10" s="244"/>
      <c r="AI10" s="244"/>
      <c r="AJ10" s="244" t="s">
        <v>642</v>
      </c>
      <c r="AK10" s="244">
        <v>7097825680</v>
      </c>
      <c r="AL10" s="244" t="s">
        <v>643</v>
      </c>
      <c r="AM10" s="244">
        <v>7097825682</v>
      </c>
      <c r="AN10" s="244" t="s">
        <v>609</v>
      </c>
      <c r="AO10" s="244" t="s">
        <v>641</v>
      </c>
      <c r="AP10" s="244" t="s">
        <v>1001</v>
      </c>
      <c r="AQ10" s="244">
        <v>17</v>
      </c>
      <c r="AR10" s="244">
        <v>1</v>
      </c>
      <c r="AS10" s="244"/>
      <c r="AT10" s="244"/>
      <c r="AU10" s="244">
        <v>18</v>
      </c>
      <c r="AV10" s="244" t="s">
        <v>685</v>
      </c>
      <c r="AW10" s="244" t="s">
        <v>9491</v>
      </c>
      <c r="AX10" s="244" t="s">
        <v>486</v>
      </c>
      <c r="AY10" s="244">
        <v>9</v>
      </c>
      <c r="AZ10" s="244"/>
      <c r="BA10" s="244"/>
      <c r="BB10" s="244"/>
      <c r="BC10" s="244" t="s">
        <v>8345</v>
      </c>
      <c r="BD10" s="248" t="s">
        <v>2229</v>
      </c>
      <c r="BE10" s="248" t="s">
        <v>2230</v>
      </c>
      <c r="BF10" s="249" t="s">
        <v>6419</v>
      </c>
      <c r="BG10" s="249" t="s">
        <v>3065</v>
      </c>
      <c r="BH10" s="250" t="s">
        <v>2328</v>
      </c>
      <c r="BI10" s="244">
        <v>0</v>
      </c>
      <c r="BJ10" s="244">
        <v>0</v>
      </c>
      <c r="BK10" s="252">
        <f>U10-5</f>
        <v>42515</v>
      </c>
      <c r="BL10" s="252">
        <v>42241</v>
      </c>
      <c r="BM10" s="245">
        <v>0</v>
      </c>
      <c r="BN10" s="237" t="s">
        <v>2517</v>
      </c>
      <c r="BO10" s="238" t="s">
        <v>9068</v>
      </c>
      <c r="BP10" s="245" t="s">
        <v>5603</v>
      </c>
      <c r="BQ10" s="240"/>
      <c r="BR10" s="240" t="s">
        <v>9479</v>
      </c>
      <c r="BS10" s="240"/>
      <c r="BT10" s="240"/>
      <c r="BU10" s="244"/>
      <c r="BV10" s="244"/>
      <c r="BW10" s="244"/>
      <c r="BX10" s="246"/>
      <c r="BY10" s="244"/>
      <c r="BZ10" s="244" t="s">
        <v>9540</v>
      </c>
      <c r="CA10" s="244" t="s">
        <v>4599</v>
      </c>
      <c r="CB10" s="244">
        <v>1500</v>
      </c>
      <c r="CC10" s="244" t="s">
        <v>10097</v>
      </c>
      <c r="CD10" s="244"/>
      <c r="CE10" s="244"/>
      <c r="CF10" s="244"/>
      <c r="CG10" s="244"/>
      <c r="CH10" s="244"/>
      <c r="CI10" s="244"/>
    </row>
    <row r="11" spans="1:88" s="257" customFormat="1" ht="51" customHeight="1">
      <c r="A11" s="230" t="s">
        <v>5588</v>
      </c>
      <c r="B11" s="244">
        <v>800064</v>
      </c>
      <c r="C11" s="299">
        <v>42507</v>
      </c>
      <c r="D11" s="245">
        <v>224</v>
      </c>
      <c r="E11" s="244" t="s">
        <v>8979</v>
      </c>
      <c r="F11" s="235">
        <v>0.70833333333333337</v>
      </c>
      <c r="G11" s="235">
        <v>0.70833333333333337</v>
      </c>
      <c r="H11" s="235">
        <v>0.70833333333333337</v>
      </c>
      <c r="I11" s="235">
        <v>0.70833333333333337</v>
      </c>
      <c r="J11" s="235">
        <v>0.70833333333333337</v>
      </c>
      <c r="K11" s="235" t="s">
        <v>1619</v>
      </c>
      <c r="L11" s="235" t="s">
        <v>3044</v>
      </c>
      <c r="M11" s="244" t="s">
        <v>8980</v>
      </c>
      <c r="N11" s="244" t="s">
        <v>8981</v>
      </c>
      <c r="O11" s="244" t="s">
        <v>91</v>
      </c>
      <c r="P11" s="245" t="s">
        <v>8982</v>
      </c>
      <c r="Q11" s="244"/>
      <c r="R11" s="255">
        <f>WORKDAY(U11, -30, HOLIDAY)</f>
        <v>42479</v>
      </c>
      <c r="S11" s="253">
        <f>WORKDAY(U11,-10, IF(O11="Quebec", HolidayQC, IF(O11="British Columbia", HolidayBC,HOLIDAY)))</f>
        <v>42507</v>
      </c>
      <c r="T11" s="253"/>
      <c r="U11" s="384">
        <v>42521</v>
      </c>
      <c r="V11" s="254"/>
      <c r="W11" s="244"/>
      <c r="X11" s="232"/>
      <c r="Y11" s="244"/>
      <c r="Z11" s="244" t="s">
        <v>4452</v>
      </c>
      <c r="AA11" s="240"/>
      <c r="AB11" s="244"/>
      <c r="AC11" s="270">
        <f>WORKDAY(U11, -65, HOLIDAY)</f>
        <v>42430</v>
      </c>
      <c r="AD11" s="255">
        <f>WORKDAY(U11,-3,HOLIDAY)</f>
        <v>42516</v>
      </c>
      <c r="AE11" s="255"/>
      <c r="AF11" s="255"/>
      <c r="AG11" s="244"/>
      <c r="AH11" s="244"/>
      <c r="AI11" s="244"/>
      <c r="AJ11" s="244" t="s">
        <v>646</v>
      </c>
      <c r="AK11" s="244">
        <v>5067431831</v>
      </c>
      <c r="AL11" s="244" t="s">
        <v>647</v>
      </c>
      <c r="AM11" s="244">
        <v>5067431828</v>
      </c>
      <c r="AN11" s="244" t="s">
        <v>609</v>
      </c>
      <c r="AO11" s="244" t="s">
        <v>618</v>
      </c>
      <c r="AP11" s="244" t="s">
        <v>1001</v>
      </c>
      <c r="AQ11" s="244">
        <v>14</v>
      </c>
      <c r="AR11" s="244">
        <v>1</v>
      </c>
      <c r="AS11" s="244"/>
      <c r="AT11" s="244"/>
      <c r="AU11" s="244">
        <v>15</v>
      </c>
      <c r="AV11" s="244" t="s">
        <v>685</v>
      </c>
      <c r="AW11" s="244" t="s">
        <v>9491</v>
      </c>
      <c r="AX11" s="244" t="s">
        <v>486</v>
      </c>
      <c r="AY11" s="244">
        <v>8</v>
      </c>
      <c r="AZ11" s="244"/>
      <c r="BA11" s="244"/>
      <c r="BB11" s="244"/>
      <c r="BC11" s="244" t="s">
        <v>6432</v>
      </c>
      <c r="BD11" s="248" t="s">
        <v>1239</v>
      </c>
      <c r="BE11" s="248" t="s">
        <v>1240</v>
      </c>
      <c r="BF11" s="249" t="s">
        <v>3970</v>
      </c>
      <c r="BG11" s="249" t="s">
        <v>3971</v>
      </c>
      <c r="BH11" s="250" t="s">
        <v>2372</v>
      </c>
      <c r="BI11" s="244" t="s">
        <v>9184</v>
      </c>
      <c r="BJ11" s="244">
        <v>0</v>
      </c>
      <c r="BK11" s="252">
        <f>U11-5</f>
        <v>42516</v>
      </c>
      <c r="BL11" s="252">
        <v>42173</v>
      </c>
      <c r="BM11" s="245">
        <v>1</v>
      </c>
      <c r="BN11" s="245" t="s">
        <v>2516</v>
      </c>
      <c r="BO11" s="252">
        <v>41686</v>
      </c>
      <c r="BP11" s="245" t="s">
        <v>2645</v>
      </c>
      <c r="BQ11" s="240">
        <v>42173</v>
      </c>
      <c r="BR11" s="240" t="s">
        <v>10812</v>
      </c>
      <c r="BS11" s="253">
        <v>42217</v>
      </c>
      <c r="BT11" s="240" t="s">
        <v>2716</v>
      </c>
      <c r="BU11" s="282">
        <v>42156</v>
      </c>
      <c r="BV11" s="282"/>
      <c r="BW11" s="244" t="str">
        <f>IF(ISBLANK(BQ11),IF(BX11&lt;0,"LATE","OK"),"Complete")</f>
        <v>Complete</v>
      </c>
      <c r="BX11" s="246" t="str">
        <f>IF(ISBLANK(BQ11),(IF(ISBLANK(BV11),-99999,U11-BV11)),"Complete")</f>
        <v>Complete</v>
      </c>
      <c r="BY11" s="253" t="s">
        <v>10819</v>
      </c>
      <c r="BZ11" s="244" t="s">
        <v>6551</v>
      </c>
      <c r="CA11" s="244" t="s">
        <v>4599</v>
      </c>
      <c r="CB11" s="244">
        <v>1500</v>
      </c>
      <c r="CC11" s="244" t="s">
        <v>5704</v>
      </c>
      <c r="CD11" s="244"/>
      <c r="CE11" s="244"/>
      <c r="CF11" s="244"/>
      <c r="CG11" s="244"/>
      <c r="CH11" s="244"/>
      <c r="CI11" s="244"/>
    </row>
    <row r="12" spans="1:88" s="257" customFormat="1" ht="51" customHeight="1">
      <c r="A12" s="230" t="s">
        <v>5588</v>
      </c>
      <c r="B12" s="244">
        <v>801408</v>
      </c>
      <c r="C12" s="299">
        <v>42507</v>
      </c>
      <c r="D12" s="245">
        <v>5064</v>
      </c>
      <c r="E12" s="244" t="s">
        <v>9434</v>
      </c>
      <c r="F12" s="235">
        <v>0.70833333333333337</v>
      </c>
      <c r="G12" s="235">
        <v>0.70833333333333337</v>
      </c>
      <c r="H12" s="235">
        <v>0.70833333333333337</v>
      </c>
      <c r="I12" s="235">
        <v>0.70833333333333337</v>
      </c>
      <c r="J12" s="235">
        <v>0.70833333333333337</v>
      </c>
      <c r="K12" s="235" t="s">
        <v>1619</v>
      </c>
      <c r="L12" s="235" t="s">
        <v>3044</v>
      </c>
      <c r="M12" s="244" t="s">
        <v>9435</v>
      </c>
      <c r="N12" s="244" t="s">
        <v>9889</v>
      </c>
      <c r="O12" s="244" t="s">
        <v>92</v>
      </c>
      <c r="P12" s="245" t="s">
        <v>9436</v>
      </c>
      <c r="Q12" s="244"/>
      <c r="R12" s="255">
        <f>WORKDAY(U12, -30, HOLIDAY)</f>
        <v>42479</v>
      </c>
      <c r="S12" s="253">
        <f>WORKDAY(U12,-10, IF(O12="Quebec", HolidayQC, IF(O12="British Columbia", HolidayBC,HOLIDAY)))</f>
        <v>42507</v>
      </c>
      <c r="T12" s="253"/>
      <c r="U12" s="384">
        <v>42521</v>
      </c>
      <c r="V12" s="254"/>
      <c r="W12" s="244"/>
      <c r="X12" s="232" t="s">
        <v>10774</v>
      </c>
      <c r="Y12" s="244"/>
      <c r="Z12" s="244" t="s">
        <v>4452</v>
      </c>
      <c r="AA12" s="240"/>
      <c r="AB12" s="244"/>
      <c r="AC12" s="270">
        <f>WORKDAY(U12, -65, HOLIDAY)</f>
        <v>42430</v>
      </c>
      <c r="AD12" s="255">
        <f>WORKDAY(U12,-3,HOLIDAY)</f>
        <v>42516</v>
      </c>
      <c r="AE12" s="255"/>
      <c r="AF12" s="255"/>
      <c r="AG12" s="244"/>
      <c r="AH12" s="244"/>
      <c r="AI12" s="244"/>
      <c r="AJ12" s="244" t="s">
        <v>281</v>
      </c>
      <c r="AK12" s="244">
        <v>9026297486</v>
      </c>
      <c r="AL12" s="244" t="s">
        <v>282</v>
      </c>
      <c r="AM12" s="244">
        <v>9026289154</v>
      </c>
      <c r="AN12" s="244" t="s">
        <v>609</v>
      </c>
      <c r="AO12" s="244" t="s">
        <v>618</v>
      </c>
      <c r="AP12" s="244" t="s">
        <v>1001</v>
      </c>
      <c r="AQ12" s="244">
        <v>23</v>
      </c>
      <c r="AR12" s="244">
        <v>4</v>
      </c>
      <c r="AS12" s="244"/>
      <c r="AT12" s="244"/>
      <c r="AU12" s="244">
        <v>27</v>
      </c>
      <c r="AV12" s="244" t="s">
        <v>685</v>
      </c>
      <c r="AW12" s="244" t="s">
        <v>9491</v>
      </c>
      <c r="AX12" s="244" t="s">
        <v>486</v>
      </c>
      <c r="AY12" s="244">
        <v>11</v>
      </c>
      <c r="AZ12" s="244"/>
      <c r="BA12" s="244"/>
      <c r="BB12" s="244"/>
      <c r="BC12" s="244" t="s">
        <v>9558</v>
      </c>
      <c r="BD12" s="248" t="s">
        <v>2102</v>
      </c>
      <c r="BE12" s="248" t="s">
        <v>2103</v>
      </c>
      <c r="BF12" s="249" t="s">
        <v>2107</v>
      </c>
      <c r="BG12" s="249" t="s">
        <v>2108</v>
      </c>
      <c r="BH12" s="250" t="s">
        <v>2372</v>
      </c>
      <c r="BI12" s="244">
        <v>0</v>
      </c>
      <c r="BJ12" s="244">
        <v>0</v>
      </c>
      <c r="BK12" s="252">
        <f>U12-5</f>
        <v>42516</v>
      </c>
      <c r="BL12" s="252">
        <v>42205</v>
      </c>
      <c r="BM12" s="245">
        <v>1</v>
      </c>
      <c r="BN12" s="237" t="s">
        <v>2517</v>
      </c>
      <c r="BO12" s="238" t="s">
        <v>9068</v>
      </c>
      <c r="BP12" s="245" t="s">
        <v>5603</v>
      </c>
      <c r="BQ12" s="240"/>
      <c r="BR12" s="240" t="s">
        <v>9479</v>
      </c>
      <c r="BS12" s="240"/>
      <c r="BT12" s="240"/>
      <c r="BU12" s="244"/>
      <c r="BV12" s="244"/>
      <c r="BW12" s="244"/>
      <c r="BX12" s="246"/>
      <c r="BY12" s="244"/>
      <c r="BZ12" s="244" t="s">
        <v>7838</v>
      </c>
      <c r="CA12" s="244" t="s">
        <v>6125</v>
      </c>
      <c r="CB12" s="244">
        <v>3000</v>
      </c>
      <c r="CC12" s="244" t="s">
        <v>431</v>
      </c>
      <c r="CD12" s="244"/>
      <c r="CE12" s="244"/>
      <c r="CF12" s="244"/>
      <c r="CG12" s="244"/>
      <c r="CH12" s="244"/>
      <c r="CI12" s="244"/>
    </row>
    <row r="13" spans="1:88" s="257" customFormat="1" ht="51" customHeight="1">
      <c r="A13" s="230" t="s">
        <v>5588</v>
      </c>
      <c r="B13" s="244">
        <v>800102</v>
      </c>
      <c r="C13" s="299">
        <v>42507</v>
      </c>
      <c r="D13" s="245">
        <v>334</v>
      </c>
      <c r="E13" s="244" t="s">
        <v>3636</v>
      </c>
      <c r="F13" s="235">
        <v>0.70833333333333337</v>
      </c>
      <c r="G13" s="235">
        <v>0.70833333333333337</v>
      </c>
      <c r="H13" s="235">
        <v>0.70833333333333337</v>
      </c>
      <c r="I13" s="235">
        <v>0.83333333333333337</v>
      </c>
      <c r="J13" s="235">
        <v>0.75</v>
      </c>
      <c r="K13" s="235" t="s">
        <v>1619</v>
      </c>
      <c r="L13" s="235" t="s">
        <v>3044</v>
      </c>
      <c r="M13" s="244" t="s">
        <v>3637</v>
      </c>
      <c r="N13" s="244" t="s">
        <v>3638</v>
      </c>
      <c r="O13" s="244" t="s">
        <v>91</v>
      </c>
      <c r="P13" s="245" t="s">
        <v>1085</v>
      </c>
      <c r="Q13" s="244"/>
      <c r="R13" s="255">
        <f>WORKDAY(U13, -30, HOLIDAY)</f>
        <v>42480</v>
      </c>
      <c r="S13" s="253">
        <f>WORKDAY(U13,-10, IF(O13="Quebec", HolidayQC, IF(O13="British Columbia", HolidayBC,HOLIDAY)))</f>
        <v>42508</v>
      </c>
      <c r="T13" s="253"/>
      <c r="U13" s="384">
        <v>42522</v>
      </c>
      <c r="V13" s="254"/>
      <c r="W13" s="244"/>
      <c r="X13" s="232"/>
      <c r="Y13" s="244"/>
      <c r="Z13" s="244" t="s">
        <v>4452</v>
      </c>
      <c r="AA13" s="240"/>
      <c r="AB13" s="244"/>
      <c r="AC13" s="270">
        <f>WORKDAY(U13, -65, HOLIDAY)</f>
        <v>42431</v>
      </c>
      <c r="AD13" s="255">
        <f>WORKDAY(U13,-3,HOLIDAY)</f>
        <v>42517</v>
      </c>
      <c r="AE13" s="255"/>
      <c r="AF13" s="255"/>
      <c r="AG13" s="244"/>
      <c r="AH13" s="244"/>
      <c r="AI13" s="244"/>
      <c r="AJ13" s="244" t="s">
        <v>653</v>
      </c>
      <c r="AK13" s="244">
        <v>5067891671</v>
      </c>
      <c r="AL13" s="244" t="s">
        <v>654</v>
      </c>
      <c r="AM13" s="244">
        <v>5067891658</v>
      </c>
      <c r="AN13" s="244" t="s">
        <v>609</v>
      </c>
      <c r="AO13" s="244" t="s">
        <v>618</v>
      </c>
      <c r="AP13" s="244" t="s">
        <v>1001</v>
      </c>
      <c r="AQ13" s="244">
        <v>25</v>
      </c>
      <c r="AR13" s="244">
        <v>2</v>
      </c>
      <c r="AS13" s="244"/>
      <c r="AT13" s="244"/>
      <c r="AU13" s="244">
        <v>27</v>
      </c>
      <c r="AV13" s="244" t="s">
        <v>685</v>
      </c>
      <c r="AW13" s="244" t="s">
        <v>9491</v>
      </c>
      <c r="AX13" s="244" t="s">
        <v>486</v>
      </c>
      <c r="AY13" s="244">
        <v>11</v>
      </c>
      <c r="AZ13" s="244"/>
      <c r="BA13" s="244"/>
      <c r="BB13" s="244"/>
      <c r="BC13" s="244" t="s">
        <v>9564</v>
      </c>
      <c r="BD13" s="248" t="s">
        <v>1239</v>
      </c>
      <c r="BE13" s="248" t="s">
        <v>1240</v>
      </c>
      <c r="BF13" s="249" t="s">
        <v>3774</v>
      </c>
      <c r="BG13" s="249" t="s">
        <v>3775</v>
      </c>
      <c r="BH13" s="250" t="s">
        <v>2372</v>
      </c>
      <c r="BI13" s="244" t="s">
        <v>9184</v>
      </c>
      <c r="BJ13" s="244">
        <v>0</v>
      </c>
      <c r="BK13" s="252">
        <f>U13-5</f>
        <v>42517</v>
      </c>
      <c r="BL13" s="252">
        <v>41907</v>
      </c>
      <c r="BM13" s="245">
        <v>1</v>
      </c>
      <c r="BN13" s="245" t="s">
        <v>2516</v>
      </c>
      <c r="BO13" s="252">
        <v>41887</v>
      </c>
      <c r="BP13" s="245" t="s">
        <v>5603</v>
      </c>
      <c r="BQ13" s="240"/>
      <c r="BR13" s="240" t="s">
        <v>9479</v>
      </c>
      <c r="BS13" s="240"/>
      <c r="BT13" s="240"/>
      <c r="BU13" s="244"/>
      <c r="BV13" s="244"/>
      <c r="BW13" s="244"/>
      <c r="BX13" s="246"/>
      <c r="BY13" s="244"/>
      <c r="BZ13" s="244" t="s">
        <v>8088</v>
      </c>
      <c r="CA13" s="244" t="s">
        <v>6126</v>
      </c>
      <c r="CB13" s="244">
        <v>5000</v>
      </c>
      <c r="CC13" s="244" t="s">
        <v>7508</v>
      </c>
      <c r="CD13" s="244"/>
      <c r="CE13" s="244"/>
      <c r="CF13" s="244"/>
      <c r="CG13" s="244"/>
      <c r="CH13" s="244"/>
      <c r="CI13" s="244"/>
    </row>
    <row r="14" spans="1:88" s="257" customFormat="1" ht="51" customHeight="1">
      <c r="A14" s="230" t="s">
        <v>5588</v>
      </c>
      <c r="B14" s="244">
        <v>800162</v>
      </c>
      <c r="C14" s="299">
        <v>42507</v>
      </c>
      <c r="D14" s="245">
        <v>553</v>
      </c>
      <c r="E14" s="244" t="s">
        <v>7370</v>
      </c>
      <c r="F14" s="235">
        <v>0.70833333333333337</v>
      </c>
      <c r="G14" s="235">
        <v>0.70833333333333337</v>
      </c>
      <c r="H14" s="235">
        <v>0.70833333333333337</v>
      </c>
      <c r="I14" s="235">
        <v>0.70833333333333337</v>
      </c>
      <c r="J14" s="235">
        <v>0.70833333333333337</v>
      </c>
      <c r="K14" s="235" t="s">
        <v>1619</v>
      </c>
      <c r="L14" s="235" t="s">
        <v>3044</v>
      </c>
      <c r="M14" s="244" t="s">
        <v>7371</v>
      </c>
      <c r="N14" s="244" t="s">
        <v>7372</v>
      </c>
      <c r="O14" s="244" t="s">
        <v>90</v>
      </c>
      <c r="P14" s="245" t="s">
        <v>7373</v>
      </c>
      <c r="Q14" s="244"/>
      <c r="R14" s="255">
        <f>WORKDAY(U14, -30, HOLIDAY)</f>
        <v>42480</v>
      </c>
      <c r="S14" s="253">
        <f>WORKDAY(U14,-10, IF(O14="Quebec", HolidayQC, IF(O14="British Columbia", HolidayBC,HOLIDAY)))</f>
        <v>42508</v>
      </c>
      <c r="T14" s="253"/>
      <c r="U14" s="384">
        <v>42522</v>
      </c>
      <c r="V14" s="254"/>
      <c r="W14" s="244"/>
      <c r="X14" s="232" t="s">
        <v>10730</v>
      </c>
      <c r="Y14" s="244"/>
      <c r="Z14" s="244" t="s">
        <v>4452</v>
      </c>
      <c r="AA14" s="240"/>
      <c r="AB14" s="244"/>
      <c r="AC14" s="270">
        <f>WORKDAY(U14, -65, HOLIDAY)</f>
        <v>42431</v>
      </c>
      <c r="AD14" s="255">
        <f>WORKDAY(U14,-3,HOLIDAY)</f>
        <v>42517</v>
      </c>
      <c r="AE14" s="255"/>
      <c r="AF14" s="255"/>
      <c r="AG14" s="244"/>
      <c r="AH14" s="244"/>
      <c r="AI14" s="244"/>
      <c r="AJ14" s="244" t="s">
        <v>734</v>
      </c>
      <c r="AK14" s="244">
        <v>9022955500</v>
      </c>
      <c r="AL14" s="244"/>
      <c r="AM14" s="244"/>
      <c r="AN14" s="244" t="s">
        <v>609</v>
      </c>
      <c r="AO14" s="244" t="s">
        <v>627</v>
      </c>
      <c r="AP14" s="244" t="s">
        <v>1001</v>
      </c>
      <c r="AQ14" s="244">
        <v>14</v>
      </c>
      <c r="AR14" s="244">
        <v>1</v>
      </c>
      <c r="AS14" s="244"/>
      <c r="AT14" s="244"/>
      <c r="AU14" s="244">
        <v>15</v>
      </c>
      <c r="AV14" s="244" t="s">
        <v>685</v>
      </c>
      <c r="AW14" s="244" t="s">
        <v>9491</v>
      </c>
      <c r="AX14" s="244" t="s">
        <v>486</v>
      </c>
      <c r="AY14" s="244">
        <v>8</v>
      </c>
      <c r="AZ14" s="244"/>
      <c r="BA14" s="244"/>
      <c r="BB14" s="244"/>
      <c r="BC14" s="244" t="s">
        <v>6303</v>
      </c>
      <c r="BD14" s="248" t="s">
        <v>1271</v>
      </c>
      <c r="BE14" s="248" t="s">
        <v>1272</v>
      </c>
      <c r="BF14" s="249" t="s">
        <v>1464</v>
      </c>
      <c r="BG14" s="249" t="s">
        <v>1465</v>
      </c>
      <c r="BH14" s="250" t="s">
        <v>2328</v>
      </c>
      <c r="BI14" s="244" t="s">
        <v>9184</v>
      </c>
      <c r="BJ14" s="244">
        <v>0</v>
      </c>
      <c r="BK14" s="252">
        <f>U14-5</f>
        <v>42517</v>
      </c>
      <c r="BL14" s="252">
        <v>42198</v>
      </c>
      <c r="BM14" s="245">
        <v>3</v>
      </c>
      <c r="BN14" s="245" t="s">
        <v>2516</v>
      </c>
      <c r="BO14" s="252">
        <v>41990</v>
      </c>
      <c r="BP14" s="245" t="s">
        <v>5603</v>
      </c>
      <c r="BQ14" s="240"/>
      <c r="BR14" s="240" t="s">
        <v>9479</v>
      </c>
      <c r="BS14" s="240"/>
      <c r="BT14" s="240"/>
      <c r="BU14" s="244"/>
      <c r="BV14" s="244"/>
      <c r="BW14" s="244"/>
      <c r="BX14" s="246"/>
      <c r="BY14" s="244"/>
      <c r="BZ14" s="244" t="s">
        <v>5719</v>
      </c>
      <c r="CA14" s="244" t="s">
        <v>4599</v>
      </c>
      <c r="CB14" s="244">
        <v>1500</v>
      </c>
      <c r="CC14" s="244" t="s">
        <v>7511</v>
      </c>
      <c r="CD14" s="244"/>
      <c r="CE14" s="244"/>
      <c r="CF14" s="244"/>
      <c r="CG14" s="244"/>
      <c r="CH14" s="244"/>
      <c r="CI14" s="244"/>
    </row>
    <row r="15" spans="1:88" s="257" customFormat="1" ht="51" customHeight="1">
      <c r="A15" s="230" t="s">
        <v>5588</v>
      </c>
      <c r="B15" s="244">
        <v>800151</v>
      </c>
      <c r="C15" s="299">
        <v>42507</v>
      </c>
      <c r="D15" s="245">
        <v>514</v>
      </c>
      <c r="E15" s="244" t="s">
        <v>117</v>
      </c>
      <c r="F15" s="235">
        <v>0.70833333333333337</v>
      </c>
      <c r="G15" s="235">
        <v>0.70833333333333337</v>
      </c>
      <c r="H15" s="235">
        <v>0.70833333333333337</v>
      </c>
      <c r="I15" s="235">
        <v>0.83333333333333337</v>
      </c>
      <c r="J15" s="235">
        <v>0.75</v>
      </c>
      <c r="K15" s="235">
        <v>0.66666666666666663</v>
      </c>
      <c r="L15" s="235" t="s">
        <v>3044</v>
      </c>
      <c r="M15" s="244" t="s">
        <v>80</v>
      </c>
      <c r="N15" s="244" t="s">
        <v>26</v>
      </c>
      <c r="O15" s="244" t="s">
        <v>93</v>
      </c>
      <c r="P15" s="245" t="s">
        <v>6420</v>
      </c>
      <c r="Q15" s="244"/>
      <c r="R15" s="255">
        <f>WORKDAY(U15, -30, HOLIDAY)</f>
        <v>42481</v>
      </c>
      <c r="S15" s="253">
        <f>WORKDAY(U15,-10, IF(O15="Quebec", HolidayQC, IF(O15="British Columbia", HolidayBC,HOLIDAY)))</f>
        <v>42509</v>
      </c>
      <c r="T15" s="253"/>
      <c r="U15" s="384">
        <v>42523</v>
      </c>
      <c r="V15" s="254"/>
      <c r="W15" s="244"/>
      <c r="X15" s="232" t="s">
        <v>10729</v>
      </c>
      <c r="Y15" s="244"/>
      <c r="Z15" s="244" t="s">
        <v>4452</v>
      </c>
      <c r="AA15" s="240"/>
      <c r="AB15" s="244"/>
      <c r="AC15" s="270">
        <f>WORKDAY(U15, -65, HOLIDAY)</f>
        <v>42432</v>
      </c>
      <c r="AD15" s="255">
        <f>WORKDAY(U15,-3,HOLIDAY)</f>
        <v>42520</v>
      </c>
      <c r="AE15" s="255"/>
      <c r="AF15" s="255"/>
      <c r="AG15" s="244"/>
      <c r="AH15" s="244"/>
      <c r="AI15" s="244"/>
      <c r="AJ15" s="244" t="s">
        <v>302</v>
      </c>
      <c r="AK15" s="244">
        <v>7095764712</v>
      </c>
      <c r="AL15" s="244" t="s">
        <v>303</v>
      </c>
      <c r="AM15" s="244">
        <v>7095764769</v>
      </c>
      <c r="AN15" s="244" t="s">
        <v>609</v>
      </c>
      <c r="AO15" s="244" t="s">
        <v>641</v>
      </c>
      <c r="AP15" s="244" t="s">
        <v>1001</v>
      </c>
      <c r="AQ15" s="244">
        <v>18</v>
      </c>
      <c r="AR15" s="244">
        <v>1</v>
      </c>
      <c r="AS15" s="244"/>
      <c r="AT15" s="244"/>
      <c r="AU15" s="244">
        <v>19</v>
      </c>
      <c r="AV15" s="244" t="s">
        <v>685</v>
      </c>
      <c r="AW15" s="244" t="s">
        <v>9491</v>
      </c>
      <c r="AX15" s="244" t="s">
        <v>486</v>
      </c>
      <c r="AY15" s="244">
        <v>9</v>
      </c>
      <c r="AZ15" s="244"/>
      <c r="BA15" s="244"/>
      <c r="BB15" s="244"/>
      <c r="BC15" s="244" t="s">
        <v>8534</v>
      </c>
      <c r="BD15" s="248" t="s">
        <v>2229</v>
      </c>
      <c r="BE15" s="248" t="s">
        <v>2230</v>
      </c>
      <c r="BF15" s="249" t="s">
        <v>6419</v>
      </c>
      <c r="BG15" s="249" t="s">
        <v>2231</v>
      </c>
      <c r="BH15" s="250" t="s">
        <v>2328</v>
      </c>
      <c r="BI15" s="244">
        <v>0</v>
      </c>
      <c r="BJ15" s="244">
        <v>0</v>
      </c>
      <c r="BK15" s="252">
        <f>U15-5</f>
        <v>42518</v>
      </c>
      <c r="BL15" s="252">
        <v>42235</v>
      </c>
      <c r="BM15" s="245">
        <v>1</v>
      </c>
      <c r="BN15" s="237" t="s">
        <v>2517</v>
      </c>
      <c r="BO15" s="238" t="s">
        <v>9068</v>
      </c>
      <c r="BP15" s="245" t="s">
        <v>5603</v>
      </c>
      <c r="BQ15" s="240"/>
      <c r="BR15" s="240" t="s">
        <v>9479</v>
      </c>
      <c r="BS15" s="240"/>
      <c r="BT15" s="240"/>
      <c r="BU15" s="244"/>
      <c r="BV15" s="244"/>
      <c r="BW15" s="244"/>
      <c r="BX15" s="246"/>
      <c r="BY15" s="244"/>
      <c r="BZ15" s="244" t="s">
        <v>5718</v>
      </c>
      <c r="CA15" s="244" t="s">
        <v>4599</v>
      </c>
      <c r="CB15" s="244">
        <v>1500</v>
      </c>
      <c r="CC15" s="244" t="s">
        <v>7510</v>
      </c>
      <c r="CD15" s="244"/>
      <c r="CE15" s="244"/>
      <c r="CF15" s="244"/>
      <c r="CG15" s="244"/>
      <c r="CH15" s="244"/>
      <c r="CI15" s="244"/>
    </row>
    <row r="16" spans="1:88" s="257" customFormat="1" ht="51" customHeight="1">
      <c r="A16" s="230" t="s">
        <v>5588</v>
      </c>
      <c r="B16" s="244">
        <v>800305</v>
      </c>
      <c r="C16" s="299">
        <v>42507</v>
      </c>
      <c r="D16" s="245">
        <v>1103</v>
      </c>
      <c r="E16" s="244" t="s">
        <v>10139</v>
      </c>
      <c r="F16" s="235">
        <v>0.70833333333333337</v>
      </c>
      <c r="G16" s="235">
        <v>0.70833333333333337</v>
      </c>
      <c r="H16" s="235">
        <v>0.70833333333333337</v>
      </c>
      <c r="I16" s="235">
        <v>0.70833333333333337</v>
      </c>
      <c r="J16" s="235">
        <v>0.70833333333333337</v>
      </c>
      <c r="K16" s="235" t="s">
        <v>1619</v>
      </c>
      <c r="L16" s="235" t="s">
        <v>3044</v>
      </c>
      <c r="M16" s="244" t="s">
        <v>10140</v>
      </c>
      <c r="N16" s="244" t="s">
        <v>10141</v>
      </c>
      <c r="O16" s="244" t="s">
        <v>90</v>
      </c>
      <c r="P16" s="245" t="s">
        <v>10142</v>
      </c>
      <c r="Q16" s="244"/>
      <c r="R16" s="255">
        <f>WORKDAY(U16, -30, HOLIDAY)</f>
        <v>42481</v>
      </c>
      <c r="S16" s="253">
        <f>WORKDAY(U16,-10, IF(O16="Quebec", HolidayQC, IF(O16="British Columbia", HolidayBC,HOLIDAY)))</f>
        <v>42509</v>
      </c>
      <c r="T16" s="253"/>
      <c r="U16" s="384">
        <v>42523</v>
      </c>
      <c r="V16" s="254"/>
      <c r="W16" s="244"/>
      <c r="X16" s="232" t="s">
        <v>10778</v>
      </c>
      <c r="Y16" s="244"/>
      <c r="Z16" s="244" t="s">
        <v>4452</v>
      </c>
      <c r="AA16" s="240"/>
      <c r="AB16" s="244"/>
      <c r="AC16" s="270">
        <f>WORKDAY(U16, -65, HOLIDAY)</f>
        <v>42432</v>
      </c>
      <c r="AD16" s="255">
        <f>WORKDAY(U16,-3,HOLIDAY)</f>
        <v>42520</v>
      </c>
      <c r="AE16" s="255"/>
      <c r="AF16" s="255"/>
      <c r="AG16" s="244"/>
      <c r="AH16" s="244"/>
      <c r="AI16" s="244"/>
      <c r="AJ16" s="244"/>
      <c r="AK16" s="244"/>
      <c r="AL16" s="244"/>
      <c r="AM16" s="244"/>
      <c r="AN16" s="244" t="s">
        <v>609</v>
      </c>
      <c r="AO16" s="244" t="s">
        <v>631</v>
      </c>
      <c r="AP16" s="244" t="s">
        <v>1001</v>
      </c>
      <c r="AQ16" s="244">
        <v>10</v>
      </c>
      <c r="AR16" s="244">
        <v>1</v>
      </c>
      <c r="AS16" s="244"/>
      <c r="AT16" s="244"/>
      <c r="AU16" s="244">
        <v>11</v>
      </c>
      <c r="AV16" s="244" t="s">
        <v>685</v>
      </c>
      <c r="AW16" s="244" t="s">
        <v>9491</v>
      </c>
      <c r="AX16" s="244" t="s">
        <v>486</v>
      </c>
      <c r="AY16" s="244">
        <v>6</v>
      </c>
      <c r="AZ16" s="244"/>
      <c r="BA16" s="244"/>
      <c r="BB16" s="244"/>
      <c r="BC16" s="244" t="s">
        <v>6436</v>
      </c>
      <c r="BD16" s="248" t="s">
        <v>1271</v>
      </c>
      <c r="BE16" s="248" t="s">
        <v>1272</v>
      </c>
      <c r="BF16" s="249" t="s">
        <v>2625</v>
      </c>
      <c r="BG16" s="249" t="s">
        <v>2626</v>
      </c>
      <c r="BH16" s="250" t="s">
        <v>2372</v>
      </c>
      <c r="BI16" s="244">
        <v>0</v>
      </c>
      <c r="BJ16" s="244">
        <v>0</v>
      </c>
      <c r="BK16" s="252">
        <f>U16-5</f>
        <v>42518</v>
      </c>
      <c r="BL16" s="252">
        <v>42202</v>
      </c>
      <c r="BM16" s="245">
        <v>2</v>
      </c>
      <c r="BN16" s="237" t="s">
        <v>2517</v>
      </c>
      <c r="BO16" s="238" t="s">
        <v>9068</v>
      </c>
      <c r="BP16" s="245" t="s">
        <v>2645</v>
      </c>
      <c r="BQ16" s="240"/>
      <c r="BR16" s="240" t="s">
        <v>10321</v>
      </c>
      <c r="BS16" s="291">
        <f>U16-5</f>
        <v>42518</v>
      </c>
      <c r="BT16" s="240" t="s">
        <v>10525</v>
      </c>
      <c r="BU16" s="351">
        <v>42437</v>
      </c>
      <c r="BV16" s="299">
        <v>42456</v>
      </c>
      <c r="BW16" s="244" t="str">
        <f>IF(ISBLANK(BQ16),IF(BX16&lt;0,"LATE","OK"),"Complete")</f>
        <v>OK</v>
      </c>
      <c r="BX16" s="246">
        <f>IF(ISBLANK(BQ16),(IF(ISBLANK(BV16),-99999,U16-BV16)),"Complete")</f>
        <v>67</v>
      </c>
      <c r="BY16" s="253">
        <v>42460</v>
      </c>
      <c r="BZ16" s="244" t="s">
        <v>6559</v>
      </c>
      <c r="CA16" s="244" t="s">
        <v>6133</v>
      </c>
      <c r="CB16" s="244">
        <v>1500</v>
      </c>
      <c r="CC16" s="244" t="s">
        <v>5597</v>
      </c>
      <c r="CD16" s="244"/>
      <c r="CE16" s="244"/>
      <c r="CF16" s="244"/>
      <c r="CG16" s="244"/>
      <c r="CH16" s="244"/>
      <c r="CI16" s="244"/>
    </row>
    <row r="17" spans="1:88" s="257" customFormat="1" ht="51" customHeight="1">
      <c r="A17" s="230" t="s">
        <v>5588</v>
      </c>
      <c r="B17" s="244">
        <v>800050</v>
      </c>
      <c r="C17" s="299" t="s">
        <v>7110</v>
      </c>
      <c r="D17" s="245">
        <v>180</v>
      </c>
      <c r="E17" s="244" t="s">
        <v>5561</v>
      </c>
      <c r="F17" s="283">
        <v>0.70833333333333337</v>
      </c>
      <c r="G17" s="283">
        <v>0.70833333333333337</v>
      </c>
      <c r="H17" s="283">
        <v>0.83333333333333337</v>
      </c>
      <c r="I17" s="283">
        <v>0.83333333333333337</v>
      </c>
      <c r="J17" s="283">
        <v>0.75</v>
      </c>
      <c r="K17" s="283">
        <v>0.66666666666666663</v>
      </c>
      <c r="L17" s="283"/>
      <c r="M17" s="244" t="s">
        <v>38</v>
      </c>
      <c r="N17" s="244" t="s">
        <v>6021</v>
      </c>
      <c r="O17" s="244" t="s">
        <v>89</v>
      </c>
      <c r="P17" s="245" t="s">
        <v>1090</v>
      </c>
      <c r="Q17" s="244"/>
      <c r="R17" s="255">
        <f>WORKDAY(U17, -47, HOLIDAY)</f>
        <v>42460</v>
      </c>
      <c r="S17" s="253">
        <f>WORKDAY(U17,-40, IF(O17="Quebec", HolidayQC, IF(O17="British Columbia", HolidayBC,HOLIDAY)))</f>
        <v>42471</v>
      </c>
      <c r="T17" s="253"/>
      <c r="U17" s="376">
        <v>42527</v>
      </c>
      <c r="V17" s="259" t="s">
        <v>664</v>
      </c>
      <c r="W17" s="230"/>
      <c r="X17" s="258" t="s">
        <v>8378</v>
      </c>
      <c r="Y17" s="244"/>
      <c r="Z17" s="244" t="s">
        <v>4453</v>
      </c>
      <c r="AA17" s="240"/>
      <c r="AB17" s="244"/>
      <c r="AC17" s="270">
        <f>WORKDAY(U17, -65, HOLIDAY)</f>
        <v>42436</v>
      </c>
      <c r="AD17" s="255">
        <f>WORKDAY(U17,-3,HOLIDAY)</f>
        <v>42522</v>
      </c>
      <c r="AE17" s="255"/>
      <c r="AF17" s="255"/>
      <c r="AG17" s="244"/>
      <c r="AH17" s="244"/>
      <c r="AI17" s="244"/>
      <c r="AJ17" s="244" t="s">
        <v>252</v>
      </c>
      <c r="AK17" s="244">
        <v>4032994554</v>
      </c>
      <c r="AL17" s="244"/>
      <c r="AM17" s="244"/>
      <c r="AN17" s="244" t="s">
        <v>1017</v>
      </c>
      <c r="AO17" s="244" t="s">
        <v>1026</v>
      </c>
      <c r="AP17" s="256" t="s">
        <v>1000</v>
      </c>
      <c r="AQ17" s="244">
        <v>15</v>
      </c>
      <c r="AR17" s="244">
        <v>2</v>
      </c>
      <c r="AS17" s="244"/>
      <c r="AT17" s="244"/>
      <c r="AU17" s="244">
        <v>17</v>
      </c>
      <c r="AV17" s="244" t="s">
        <v>685</v>
      </c>
      <c r="AW17" s="244"/>
      <c r="AX17" s="232" t="s">
        <v>486</v>
      </c>
      <c r="AY17" s="244">
        <v>8</v>
      </c>
      <c r="AZ17" s="244"/>
      <c r="BA17" s="229">
        <f>LEN(X17)-LEN(SUBSTITUTE(X17,",",""))+1</f>
        <v>8</v>
      </c>
      <c r="BB17" s="244"/>
      <c r="BC17" s="230" t="s">
        <v>8538</v>
      </c>
      <c r="BD17" s="248" t="s">
        <v>1267</v>
      </c>
      <c r="BE17" s="248" t="s">
        <v>3964</v>
      </c>
      <c r="BF17" s="249" t="s">
        <v>6129</v>
      </c>
      <c r="BG17" s="249" t="s">
        <v>3965</v>
      </c>
      <c r="BH17" s="250" t="s">
        <v>2373</v>
      </c>
      <c r="BI17" s="244" t="s">
        <v>9157</v>
      </c>
      <c r="BJ17" s="244" t="s">
        <v>9156</v>
      </c>
      <c r="BK17" s="252">
        <f>U17-5</f>
        <v>42522</v>
      </c>
      <c r="BL17" s="252">
        <v>41827</v>
      </c>
      <c r="BM17" s="245">
        <v>2</v>
      </c>
      <c r="BN17" s="237" t="s">
        <v>2517</v>
      </c>
      <c r="BO17" s="238" t="s">
        <v>9068</v>
      </c>
      <c r="BP17" s="245" t="s">
        <v>2645</v>
      </c>
      <c r="BQ17" s="240">
        <v>42227</v>
      </c>
      <c r="BR17" s="240">
        <v>41764</v>
      </c>
      <c r="BS17" s="291">
        <f>U17-5</f>
        <v>42522</v>
      </c>
      <c r="BT17" s="240" t="s">
        <v>2716</v>
      </c>
      <c r="BU17" s="299">
        <v>42208</v>
      </c>
      <c r="BV17" s="299"/>
      <c r="BW17" s="244" t="str">
        <f>IF(ISBLANK(BQ17),IF(BX17&lt;0,"LATE","OK"),"Complete")</f>
        <v>Complete</v>
      </c>
      <c r="BX17" s="246" t="str">
        <f>IF(ISBLANK(BQ17),(IF(ISBLANK(BV17),-99999,U17-BV17)),"Complete")</f>
        <v>Complete</v>
      </c>
      <c r="BY17" s="253" t="s">
        <v>10825</v>
      </c>
      <c r="BZ17" s="244" t="s">
        <v>10992</v>
      </c>
      <c r="CA17" s="244" t="s">
        <v>6126</v>
      </c>
      <c r="CB17" s="244">
        <v>5000</v>
      </c>
      <c r="CC17" s="244" t="s">
        <v>8222</v>
      </c>
      <c r="CD17" s="244"/>
      <c r="CE17" s="244"/>
      <c r="CF17" s="244"/>
      <c r="CG17" s="244"/>
      <c r="CH17" s="244"/>
      <c r="CI17" s="244"/>
    </row>
    <row r="18" spans="1:88" s="257" customFormat="1" ht="51" customHeight="1">
      <c r="A18" s="230" t="s">
        <v>5588</v>
      </c>
      <c r="B18" s="244">
        <v>800678</v>
      </c>
      <c r="C18" s="299">
        <v>42507</v>
      </c>
      <c r="D18" s="245">
        <v>2105</v>
      </c>
      <c r="E18" s="244" t="s">
        <v>118</v>
      </c>
      <c r="F18" s="235" t="s">
        <v>3039</v>
      </c>
      <c r="G18" s="235" t="s">
        <v>3039</v>
      </c>
      <c r="H18" s="235" t="s">
        <v>3049</v>
      </c>
      <c r="I18" s="235" t="s">
        <v>3049</v>
      </c>
      <c r="J18" s="235" t="s">
        <v>3046</v>
      </c>
      <c r="K18" s="235" t="s">
        <v>3043</v>
      </c>
      <c r="L18" s="235" t="s">
        <v>3044</v>
      </c>
      <c r="M18" s="244" t="s">
        <v>81</v>
      </c>
      <c r="N18" s="244" t="s">
        <v>26</v>
      </c>
      <c r="O18" s="244" t="s">
        <v>93</v>
      </c>
      <c r="P18" s="245" t="s">
        <v>4401</v>
      </c>
      <c r="Q18" s="244"/>
      <c r="R18" s="255">
        <f>WORKDAY(U18, -30, HOLIDAY)</f>
        <v>42485</v>
      </c>
      <c r="S18" s="253">
        <f>WORKDAY(U18,-10, IF(O18="Quebec", HolidayQC, IF(O18="British Columbia", HolidayBC,HOLIDAY)))</f>
        <v>42513</v>
      </c>
      <c r="T18" s="253"/>
      <c r="U18" s="252">
        <v>42527</v>
      </c>
      <c r="V18" s="254"/>
      <c r="W18" s="244"/>
      <c r="X18" s="232" t="s">
        <v>10734</v>
      </c>
      <c r="Y18" s="244"/>
      <c r="Z18" s="244" t="s">
        <v>4452</v>
      </c>
      <c r="AA18" s="240"/>
      <c r="AB18" s="244"/>
      <c r="AC18" s="270">
        <f>WORKDAY(U18, -65, HOLIDAY)</f>
        <v>42436</v>
      </c>
      <c r="AD18" s="255">
        <f>WORKDAY(U18,-3,HOLIDAY)</f>
        <v>42522</v>
      </c>
      <c r="AE18" s="255"/>
      <c r="AF18" s="255"/>
      <c r="AG18" s="244"/>
      <c r="AH18" s="244"/>
      <c r="AI18" s="244"/>
      <c r="AJ18" s="244"/>
      <c r="AK18" s="244"/>
      <c r="AL18" s="244" t="s">
        <v>771</v>
      </c>
      <c r="AM18" s="244">
        <v>7097588340</v>
      </c>
      <c r="AN18" s="244" t="s">
        <v>609</v>
      </c>
      <c r="AO18" s="244" t="s">
        <v>641</v>
      </c>
      <c r="AP18" s="244" t="s">
        <v>1001</v>
      </c>
      <c r="AQ18" s="244">
        <v>6</v>
      </c>
      <c r="AR18" s="244">
        <v>22</v>
      </c>
      <c r="AS18" s="244"/>
      <c r="AT18" s="244"/>
      <c r="AU18" s="244">
        <f>AQ18+AR18</f>
        <v>28</v>
      </c>
      <c r="AV18" s="244" t="str">
        <f>IF(AR18&gt;AQ18, "IP"," ")</f>
        <v>IP</v>
      </c>
      <c r="AW18" s="244" t="s">
        <v>9491</v>
      </c>
      <c r="AX18" s="244" t="s">
        <v>486</v>
      </c>
      <c r="AY18" s="244">
        <v>12</v>
      </c>
      <c r="AZ18" s="244"/>
      <c r="BA18" s="244"/>
      <c r="BB18" s="244"/>
      <c r="BC18" s="244" t="s">
        <v>2748</v>
      </c>
      <c r="BD18" s="248" t="s">
        <v>2229</v>
      </c>
      <c r="BE18" s="248" t="s">
        <v>2230</v>
      </c>
      <c r="BF18" s="249" t="s">
        <v>6419</v>
      </c>
      <c r="BG18" s="249" t="s">
        <v>2231</v>
      </c>
      <c r="BH18" s="250" t="s">
        <v>2328</v>
      </c>
      <c r="BI18" s="244">
        <v>0</v>
      </c>
      <c r="BJ18" s="244">
        <v>0</v>
      </c>
      <c r="BK18" s="252" t="s">
        <v>9068</v>
      </c>
      <c r="BL18" s="252" t="s">
        <v>9068</v>
      </c>
      <c r="BM18" s="245" t="s">
        <v>9068</v>
      </c>
      <c r="BN18" s="237" t="s">
        <v>2517</v>
      </c>
      <c r="BO18" s="238" t="s">
        <v>9068</v>
      </c>
      <c r="BP18" s="245" t="s">
        <v>5603</v>
      </c>
      <c r="BQ18" s="240"/>
      <c r="BR18" s="240" t="s">
        <v>9479</v>
      </c>
      <c r="BS18" s="240"/>
      <c r="BT18" s="240"/>
      <c r="BU18" s="288"/>
      <c r="BV18" s="244"/>
      <c r="BW18" s="244"/>
      <c r="BX18" s="246"/>
      <c r="BY18" s="244"/>
      <c r="BZ18" s="244" t="s">
        <v>7740</v>
      </c>
      <c r="CA18" s="244" t="s">
        <v>6126</v>
      </c>
      <c r="CB18" s="244">
        <v>5000</v>
      </c>
      <c r="CC18" s="244" t="s">
        <v>1656</v>
      </c>
      <c r="CD18" s="244" t="s">
        <v>2516</v>
      </c>
      <c r="CE18" s="244"/>
      <c r="CF18" s="244"/>
      <c r="CG18" s="244"/>
      <c r="CH18" s="244"/>
      <c r="CI18" s="244"/>
    </row>
    <row r="19" spans="1:88" s="257" customFormat="1" ht="51" customHeight="1">
      <c r="A19" s="230" t="s">
        <v>5588</v>
      </c>
      <c r="B19" s="244">
        <v>800787</v>
      </c>
      <c r="C19" s="299">
        <v>42507</v>
      </c>
      <c r="D19" s="245">
        <v>2533</v>
      </c>
      <c r="E19" s="244" t="s">
        <v>7460</v>
      </c>
      <c r="F19" s="235" t="s">
        <v>3039</v>
      </c>
      <c r="G19" s="235" t="s">
        <v>3039</v>
      </c>
      <c r="H19" s="235" t="s">
        <v>3039</v>
      </c>
      <c r="I19" s="235" t="s">
        <v>3039</v>
      </c>
      <c r="J19" s="235" t="s">
        <v>3046</v>
      </c>
      <c r="K19" s="235" t="s">
        <v>3043</v>
      </c>
      <c r="L19" s="235" t="s">
        <v>3044</v>
      </c>
      <c r="M19" s="244" t="s">
        <v>59</v>
      </c>
      <c r="N19" s="244" t="s">
        <v>5302</v>
      </c>
      <c r="O19" s="244" t="s">
        <v>90</v>
      </c>
      <c r="P19" s="245" t="s">
        <v>1118</v>
      </c>
      <c r="Q19" s="244"/>
      <c r="R19" s="255">
        <f>WORKDAY(U19, -30, HOLIDAY)</f>
        <v>42485</v>
      </c>
      <c r="S19" s="253">
        <f>WORKDAY(U19,-10, IF(O19="Quebec", HolidayQC, IF(O19="British Columbia", HolidayBC,HOLIDAY)))</f>
        <v>42513</v>
      </c>
      <c r="T19" s="253"/>
      <c r="U19" s="252">
        <v>42527</v>
      </c>
      <c r="V19" s="254"/>
      <c r="W19" s="244"/>
      <c r="X19" s="232" t="s">
        <v>10731</v>
      </c>
      <c r="Y19" s="244"/>
      <c r="Z19" s="244" t="s">
        <v>4452</v>
      </c>
      <c r="AA19" s="240"/>
      <c r="AB19" s="244"/>
      <c r="AC19" s="270">
        <f>WORKDAY(U19, -65, HOLIDAY)</f>
        <v>42436</v>
      </c>
      <c r="AD19" s="255">
        <f>WORKDAY(U19,-3,HOLIDAY)</f>
        <v>42522</v>
      </c>
      <c r="AE19" s="255"/>
      <c r="AF19" s="255"/>
      <c r="AG19" s="244"/>
      <c r="AH19" s="244"/>
      <c r="AI19" s="244"/>
      <c r="AJ19" s="244" t="s">
        <v>763</v>
      </c>
      <c r="AK19" s="244">
        <v>9024214396</v>
      </c>
      <c r="AL19" s="244" t="s">
        <v>764</v>
      </c>
      <c r="AM19" s="244">
        <v>9024214076</v>
      </c>
      <c r="AN19" s="244" t="s">
        <v>609</v>
      </c>
      <c r="AO19" s="244" t="s">
        <v>615</v>
      </c>
      <c r="AP19" s="244" t="s">
        <v>1001</v>
      </c>
      <c r="AQ19" s="244">
        <v>27</v>
      </c>
      <c r="AR19" s="244">
        <v>4</v>
      </c>
      <c r="AS19" s="244"/>
      <c r="AT19" s="244"/>
      <c r="AU19" s="244">
        <v>31</v>
      </c>
      <c r="AV19" s="244" t="s">
        <v>685</v>
      </c>
      <c r="AW19" s="244" t="s">
        <v>9491</v>
      </c>
      <c r="AX19" s="244" t="s">
        <v>486</v>
      </c>
      <c r="AY19" s="244">
        <v>13</v>
      </c>
      <c r="AZ19" s="230"/>
      <c r="BA19" s="230"/>
      <c r="BB19" s="244"/>
      <c r="BC19" s="244" t="s">
        <v>7108</v>
      </c>
      <c r="BD19" s="248" t="s">
        <v>1271</v>
      </c>
      <c r="BE19" s="248" t="s">
        <v>1272</v>
      </c>
      <c r="BF19" s="249" t="s">
        <v>8939</v>
      </c>
      <c r="BG19" s="249" t="s">
        <v>2621</v>
      </c>
      <c r="BH19" s="250" t="s">
        <v>2372</v>
      </c>
      <c r="BI19" s="244">
        <v>0</v>
      </c>
      <c r="BJ19" s="244">
        <v>0</v>
      </c>
      <c r="BK19" s="252">
        <f>U19-5</f>
        <v>42522</v>
      </c>
      <c r="BL19" s="252">
        <v>42129</v>
      </c>
      <c r="BM19" s="245">
        <v>3</v>
      </c>
      <c r="BN19" s="237" t="s">
        <v>2517</v>
      </c>
      <c r="BO19" s="238" t="s">
        <v>9068</v>
      </c>
      <c r="BP19" s="245" t="s">
        <v>2645</v>
      </c>
      <c r="BQ19" s="240">
        <v>42180</v>
      </c>
      <c r="BR19" s="240">
        <v>42115</v>
      </c>
      <c r="BS19" s="253">
        <v>42217</v>
      </c>
      <c r="BT19" s="342" t="s">
        <v>2716</v>
      </c>
      <c r="BU19" s="244"/>
      <c r="BV19" s="343"/>
      <c r="BW19" s="244" t="str">
        <f>IF(ISBLANK(BQ19),IF(BX19&lt;0,"LATE","OK"),"Complete")</f>
        <v>Complete</v>
      </c>
      <c r="BX19" s="246" t="str">
        <f>IF(ISBLANK(BQ19),(IF(ISBLANK(BV19),-99999,U19-BV19)),"Complete")</f>
        <v>Complete</v>
      </c>
      <c r="BY19" s="253" t="s">
        <v>10819</v>
      </c>
      <c r="BZ19" s="244" t="s">
        <v>10956</v>
      </c>
      <c r="CA19" s="244" t="s">
        <v>4599</v>
      </c>
      <c r="CB19" s="244">
        <v>1500</v>
      </c>
      <c r="CC19" s="244" t="s">
        <v>1790</v>
      </c>
      <c r="CD19" s="244"/>
      <c r="CE19" s="244"/>
      <c r="CF19" s="244"/>
      <c r="CG19" s="244"/>
      <c r="CH19" s="244"/>
      <c r="CI19" s="244"/>
    </row>
    <row r="20" spans="1:88" s="257" customFormat="1" ht="51" customHeight="1">
      <c r="A20" s="244" t="s">
        <v>4448</v>
      </c>
      <c r="B20" s="244">
        <v>803024</v>
      </c>
      <c r="C20" s="299">
        <v>42507</v>
      </c>
      <c r="D20" s="245">
        <v>90282</v>
      </c>
      <c r="E20" s="244" t="s">
        <v>9598</v>
      </c>
      <c r="F20" s="235">
        <v>0.72916666666666663</v>
      </c>
      <c r="G20" s="235">
        <v>0.72916666666666663</v>
      </c>
      <c r="H20" s="235">
        <v>0.72916666666666663</v>
      </c>
      <c r="I20" s="235">
        <v>0.72916666666666663</v>
      </c>
      <c r="J20" s="235">
        <v>0.72916666666666663</v>
      </c>
      <c r="K20" s="235" t="s">
        <v>1619</v>
      </c>
      <c r="L20" s="235" t="s">
        <v>3044</v>
      </c>
      <c r="M20" s="244" t="s">
        <v>6728</v>
      </c>
      <c r="N20" s="244" t="s">
        <v>6115</v>
      </c>
      <c r="O20" s="244" t="s">
        <v>91</v>
      </c>
      <c r="P20" s="245" t="s">
        <v>1305</v>
      </c>
      <c r="Q20" s="244"/>
      <c r="R20" s="255">
        <f>WORKDAY(U20, -30, HOLIDAY)</f>
        <v>42485</v>
      </c>
      <c r="S20" s="253">
        <f>WORKDAY(U20,-10, IF(O20="Quebec", HolidayQC, IF(O20="British Columbia", HolidayBC,HOLIDAY)))</f>
        <v>42513</v>
      </c>
      <c r="T20" s="253"/>
      <c r="U20" s="252">
        <v>42527</v>
      </c>
      <c r="V20" s="254"/>
      <c r="W20" s="244"/>
      <c r="X20" s="232" t="s">
        <v>10513</v>
      </c>
      <c r="Y20" s="244"/>
      <c r="Z20" s="244" t="s">
        <v>4452</v>
      </c>
      <c r="AA20" s="240"/>
      <c r="AB20" s="244"/>
      <c r="AC20" s="270">
        <f>WORKDAY(U20, -65, HOLIDAY)</f>
        <v>42436</v>
      </c>
      <c r="AD20" s="255">
        <f>WORKDAY(U20,-3,HOLIDAY)</f>
        <v>42522</v>
      </c>
      <c r="AE20" s="255"/>
      <c r="AF20" s="255"/>
      <c r="AG20" s="244" t="s">
        <v>868</v>
      </c>
      <c r="AH20" s="244" t="s">
        <v>869</v>
      </c>
      <c r="AI20" s="244"/>
      <c r="AJ20" s="244"/>
      <c r="AK20" s="244"/>
      <c r="AL20" s="244"/>
      <c r="AM20" s="244"/>
      <c r="AN20" s="244" t="s">
        <v>609</v>
      </c>
      <c r="AO20" s="244"/>
      <c r="AP20" s="244" t="s">
        <v>10500</v>
      </c>
      <c r="AQ20" s="244">
        <v>32</v>
      </c>
      <c r="AR20" s="244">
        <v>6</v>
      </c>
      <c r="AS20" s="244"/>
      <c r="AT20" s="244"/>
      <c r="AU20" s="244">
        <v>38</v>
      </c>
      <c r="AV20" s="244" t="s">
        <v>685</v>
      </c>
      <c r="AW20" s="244" t="s">
        <v>9491</v>
      </c>
      <c r="AX20" s="301" t="s">
        <v>486</v>
      </c>
      <c r="AY20" s="244">
        <v>19</v>
      </c>
      <c r="AZ20" s="244"/>
      <c r="BA20" s="229">
        <f>LEN(X20)-LEN(SUBSTITUTE(X20,",",""))+1</f>
        <v>3</v>
      </c>
      <c r="BB20" s="244"/>
      <c r="BC20" s="244" t="s">
        <v>2744</v>
      </c>
      <c r="BD20" s="248" t="s">
        <v>1239</v>
      </c>
      <c r="BE20" s="248" t="s">
        <v>1240</v>
      </c>
      <c r="BF20" s="249" t="s">
        <v>9648</v>
      </c>
      <c r="BG20" s="249" t="s">
        <v>9649</v>
      </c>
      <c r="BH20" s="250" t="s">
        <v>2372</v>
      </c>
      <c r="BI20" s="244">
        <v>0</v>
      </c>
      <c r="BJ20" s="244">
        <v>0</v>
      </c>
      <c r="BK20" s="252">
        <f>U20-5</f>
        <v>42522</v>
      </c>
      <c r="BL20" s="252">
        <v>42229</v>
      </c>
      <c r="BM20" s="245">
        <v>1</v>
      </c>
      <c r="BN20" s="237" t="s">
        <v>2517</v>
      </c>
      <c r="BO20" s="238" t="s">
        <v>9068</v>
      </c>
      <c r="BP20" s="245" t="s">
        <v>5603</v>
      </c>
      <c r="BQ20" s="240"/>
      <c r="BR20" s="240" t="s">
        <v>9479</v>
      </c>
      <c r="BS20" s="240"/>
      <c r="BT20" s="342"/>
      <c r="BU20" s="244"/>
      <c r="BV20" s="343"/>
      <c r="BW20" s="244"/>
      <c r="BX20" s="246"/>
      <c r="BY20" s="253"/>
      <c r="BZ20" s="244" t="s">
        <v>7999</v>
      </c>
      <c r="CA20" s="244" t="s">
        <v>6126</v>
      </c>
      <c r="CB20" s="244">
        <v>5000</v>
      </c>
      <c r="CC20" s="244" t="s">
        <v>10019</v>
      </c>
      <c r="CD20" s="244"/>
      <c r="CE20" s="244"/>
      <c r="CF20" s="244"/>
      <c r="CG20" s="244"/>
      <c r="CH20" s="244"/>
      <c r="CI20" s="244"/>
    </row>
    <row r="21" spans="1:88" s="257" customFormat="1" ht="51" customHeight="1">
      <c r="A21" s="230" t="s">
        <v>5588</v>
      </c>
      <c r="B21" s="244">
        <v>800163</v>
      </c>
      <c r="C21" s="299">
        <v>42507</v>
      </c>
      <c r="D21" s="245">
        <v>554</v>
      </c>
      <c r="E21" s="244" t="s">
        <v>4344</v>
      </c>
      <c r="F21" s="235">
        <v>0.70833333333333337</v>
      </c>
      <c r="G21" s="235">
        <v>0.70833333333333337</v>
      </c>
      <c r="H21" s="235">
        <v>0.70833333333333337</v>
      </c>
      <c r="I21" s="235">
        <v>0.70833333333333337</v>
      </c>
      <c r="J21" s="235">
        <v>0.75</v>
      </c>
      <c r="K21" s="235" t="s">
        <v>1619</v>
      </c>
      <c r="L21" s="235" t="s">
        <v>3044</v>
      </c>
      <c r="M21" s="244" t="s">
        <v>4345</v>
      </c>
      <c r="N21" s="244" t="s">
        <v>6254</v>
      </c>
      <c r="O21" s="244" t="s">
        <v>91</v>
      </c>
      <c r="P21" s="245" t="s">
        <v>6255</v>
      </c>
      <c r="Q21" s="244"/>
      <c r="R21" s="255">
        <f>WORKDAY(U21, -30, HOLIDAY)</f>
        <v>42486</v>
      </c>
      <c r="S21" s="253">
        <f>WORKDAY(U21,-10, IF(O21="Quebec", HolidayQC, IF(O21="British Columbia", HolidayBC,HOLIDAY)))</f>
        <v>42514</v>
      </c>
      <c r="T21" s="253"/>
      <c r="U21" s="252">
        <v>42528</v>
      </c>
      <c r="V21" s="254"/>
      <c r="W21" s="244"/>
      <c r="X21" s="232" t="s">
        <v>10725</v>
      </c>
      <c r="Y21" s="244"/>
      <c r="Z21" s="244" t="s">
        <v>4452</v>
      </c>
      <c r="AA21" s="240"/>
      <c r="AB21" s="244"/>
      <c r="AC21" s="270">
        <f>WORKDAY(U21, -65, HOLIDAY)</f>
        <v>42437</v>
      </c>
      <c r="AD21" s="255">
        <f>WORKDAY(U21,-3,HOLIDAY)</f>
        <v>42523</v>
      </c>
      <c r="AE21" s="255"/>
      <c r="AF21" s="255"/>
      <c r="AG21" s="244"/>
      <c r="AH21" s="244"/>
      <c r="AI21" s="244"/>
      <c r="AJ21" s="244" t="s">
        <v>297</v>
      </c>
      <c r="AK21" s="244">
        <v>5066841829</v>
      </c>
      <c r="AL21" s="244" t="s">
        <v>298</v>
      </c>
      <c r="AM21" s="244">
        <v>5066841831</v>
      </c>
      <c r="AN21" s="244" t="s">
        <v>609</v>
      </c>
      <c r="AO21" s="244" t="s">
        <v>618</v>
      </c>
      <c r="AP21" s="244" t="s">
        <v>1001</v>
      </c>
      <c r="AQ21" s="244">
        <v>14</v>
      </c>
      <c r="AR21" s="244">
        <v>1</v>
      </c>
      <c r="AS21" s="244"/>
      <c r="AT21" s="244"/>
      <c r="AU21" s="244">
        <v>15</v>
      </c>
      <c r="AV21" s="244" t="s">
        <v>685</v>
      </c>
      <c r="AW21" s="244" t="s">
        <v>9491</v>
      </c>
      <c r="AX21" s="244" t="s">
        <v>486</v>
      </c>
      <c r="AY21" s="244">
        <v>8</v>
      </c>
      <c r="AZ21" s="244"/>
      <c r="BA21" s="244"/>
      <c r="BB21" s="244"/>
      <c r="BC21" s="244" t="s">
        <v>6304</v>
      </c>
      <c r="BD21" s="248" t="s">
        <v>1239</v>
      </c>
      <c r="BE21" s="248" t="s">
        <v>1240</v>
      </c>
      <c r="BF21" s="249" t="s">
        <v>1466</v>
      </c>
      <c r="BG21" s="249" t="s">
        <v>1467</v>
      </c>
      <c r="BH21" s="250" t="s">
        <v>2372</v>
      </c>
      <c r="BI21" s="244" t="s">
        <v>9184</v>
      </c>
      <c r="BJ21" s="244">
        <v>0</v>
      </c>
      <c r="BK21" s="252">
        <f>U21-5</f>
        <v>42523</v>
      </c>
      <c r="BL21" s="252">
        <v>41958</v>
      </c>
      <c r="BM21" s="245">
        <v>1</v>
      </c>
      <c r="BN21" s="245" t="s">
        <v>2516</v>
      </c>
      <c r="BO21" s="252">
        <v>41908</v>
      </c>
      <c r="BP21" s="245" t="s">
        <v>5603</v>
      </c>
      <c r="BQ21" s="240"/>
      <c r="BR21" s="240" t="s">
        <v>9479</v>
      </c>
      <c r="BS21" s="240"/>
      <c r="BT21" s="342"/>
      <c r="BU21" s="244"/>
      <c r="BV21" s="244"/>
      <c r="BW21" s="244"/>
      <c r="BX21" s="246"/>
      <c r="BY21" s="244"/>
      <c r="BZ21" s="244" t="s">
        <v>5720</v>
      </c>
      <c r="CA21" s="244" t="s">
        <v>4599</v>
      </c>
      <c r="CB21" s="244">
        <v>1500</v>
      </c>
      <c r="CC21" s="244" t="s">
        <v>7512</v>
      </c>
      <c r="CD21" s="244"/>
      <c r="CE21" s="244"/>
      <c r="CF21" s="244"/>
      <c r="CG21" s="244"/>
      <c r="CH21" s="244"/>
      <c r="CI21" s="244"/>
    </row>
    <row r="22" spans="1:88" s="257" customFormat="1" ht="51" customHeight="1">
      <c r="A22" s="230" t="s">
        <v>5588</v>
      </c>
      <c r="B22" s="244">
        <v>800839</v>
      </c>
      <c r="C22" s="299" t="s">
        <v>7110</v>
      </c>
      <c r="D22" s="245">
        <v>2820</v>
      </c>
      <c r="E22" s="244" t="s">
        <v>8689</v>
      </c>
      <c r="F22" s="235" t="s">
        <v>3039</v>
      </c>
      <c r="G22" s="235" t="s">
        <v>3039</v>
      </c>
      <c r="H22" s="235" t="s">
        <v>3039</v>
      </c>
      <c r="I22" s="235" t="s">
        <v>3039</v>
      </c>
      <c r="J22" s="235" t="s">
        <v>3046</v>
      </c>
      <c r="K22" s="235" t="s">
        <v>3044</v>
      </c>
      <c r="L22" s="235" t="s">
        <v>3044</v>
      </c>
      <c r="M22" s="244" t="s">
        <v>8690</v>
      </c>
      <c r="N22" s="244" t="s">
        <v>8691</v>
      </c>
      <c r="O22" s="244" t="s">
        <v>1008</v>
      </c>
      <c r="P22" s="245" t="s">
        <v>8692</v>
      </c>
      <c r="Q22" s="244"/>
      <c r="R22" s="255">
        <f>WORKDAY(U22, -46, HOLIDAY)</f>
        <v>42464</v>
      </c>
      <c r="S22" s="253">
        <f>WORKDAY(U22,-40, IF(O22="Quebec", HolidayQC, IF(O22="British Columbia", HolidayBC,HOLIDAY)))</f>
        <v>42472</v>
      </c>
      <c r="T22" s="253"/>
      <c r="U22" s="376">
        <v>42528</v>
      </c>
      <c r="V22" s="254" t="s">
        <v>10278</v>
      </c>
      <c r="W22" s="244"/>
      <c r="X22" s="232" t="s">
        <v>10686</v>
      </c>
      <c r="Y22" s="244"/>
      <c r="Z22" s="244" t="s">
        <v>4453</v>
      </c>
      <c r="AA22" s="240"/>
      <c r="AB22" s="244"/>
      <c r="AC22" s="270">
        <f>WORKDAY(U22, -65, HOLIDAY)</f>
        <v>42437</v>
      </c>
      <c r="AD22" s="255">
        <f>WORKDAY(U22,-3,HOLIDAY)</f>
        <v>42523</v>
      </c>
      <c r="AE22" s="255"/>
      <c r="AF22" s="255"/>
      <c r="AG22" s="244"/>
      <c r="AH22" s="244"/>
      <c r="AI22" s="244"/>
      <c r="AJ22" s="244" t="s">
        <v>754</v>
      </c>
      <c r="AK22" s="244">
        <v>2502456016</v>
      </c>
      <c r="AL22" s="244" t="s">
        <v>755</v>
      </c>
      <c r="AM22" s="244">
        <v>2502456000</v>
      </c>
      <c r="AN22" s="244" t="s">
        <v>1008</v>
      </c>
      <c r="AO22" s="244" t="s">
        <v>1027</v>
      </c>
      <c r="AP22" s="230" t="s">
        <v>1002</v>
      </c>
      <c r="AQ22" s="244">
        <v>13</v>
      </c>
      <c r="AR22" s="244">
        <v>1</v>
      </c>
      <c r="AS22" s="244"/>
      <c r="AT22" s="244"/>
      <c r="AU22" s="244">
        <v>14</v>
      </c>
      <c r="AV22" s="244" t="s">
        <v>685</v>
      </c>
      <c r="AW22" s="244" t="s">
        <v>9491</v>
      </c>
      <c r="AX22" s="244" t="s">
        <v>486</v>
      </c>
      <c r="AY22" s="244">
        <v>7</v>
      </c>
      <c r="AZ22" s="244"/>
      <c r="BA22" s="244">
        <f>LEN(X22)-LEN(SUBSTITUTE(X22,",",""))+1</f>
        <v>3</v>
      </c>
      <c r="BB22" s="244"/>
      <c r="BC22" s="244" t="s">
        <v>3699</v>
      </c>
      <c r="BD22" s="248" t="s">
        <v>1267</v>
      </c>
      <c r="BE22" s="248" t="s">
        <v>1268</v>
      </c>
      <c r="BF22" s="249" t="s">
        <v>7760</v>
      </c>
      <c r="BG22" s="249" t="s">
        <v>7761</v>
      </c>
      <c r="BH22" s="250" t="s">
        <v>2373</v>
      </c>
      <c r="BI22" s="244">
        <v>0</v>
      </c>
      <c r="BJ22" s="244">
        <v>0</v>
      </c>
      <c r="BK22" s="252">
        <f>U22-5</f>
        <v>42523</v>
      </c>
      <c r="BL22" s="252">
        <v>42110</v>
      </c>
      <c r="BM22" s="245">
        <v>2</v>
      </c>
      <c r="BN22" s="237" t="s">
        <v>2517</v>
      </c>
      <c r="BO22" s="238" t="s">
        <v>9068</v>
      </c>
      <c r="BP22" s="245" t="s">
        <v>2645</v>
      </c>
      <c r="BQ22" s="240">
        <v>42341</v>
      </c>
      <c r="BR22" s="240">
        <v>42181</v>
      </c>
      <c r="BS22" s="291">
        <f>U22-5</f>
        <v>42523</v>
      </c>
      <c r="BT22" s="240" t="s">
        <v>11040</v>
      </c>
      <c r="BU22" s="284" t="s">
        <v>486</v>
      </c>
      <c r="BV22" s="244" t="s">
        <v>486</v>
      </c>
      <c r="BW22" s="244" t="str">
        <f>IF(ISBLANK(BQ22),IF(BX22&lt;0,"LATE","OK"),"Complete")</f>
        <v>Complete</v>
      </c>
      <c r="BX22" s="246" t="str">
        <f>IF(ISBLANK(BQ22),(IF(ISBLANK(BV22),-99999,U22-BV22)),"Complete")</f>
        <v>Complete</v>
      </c>
      <c r="BY22" s="253" t="s">
        <v>10817</v>
      </c>
      <c r="BZ22" s="244" t="s">
        <v>8028</v>
      </c>
      <c r="CA22" s="244" t="s">
        <v>6126</v>
      </c>
      <c r="CB22" s="244">
        <v>5000</v>
      </c>
      <c r="CC22" s="244" t="s">
        <v>1791</v>
      </c>
      <c r="CD22" s="244"/>
      <c r="CE22" s="244"/>
      <c r="CF22" s="244"/>
      <c r="CG22" s="244"/>
      <c r="CH22" s="244"/>
      <c r="CI22" s="244"/>
    </row>
    <row r="23" spans="1:88" s="257" customFormat="1" ht="51" customHeight="1">
      <c r="A23" s="230" t="s">
        <v>5588</v>
      </c>
      <c r="B23" s="244">
        <v>801407</v>
      </c>
      <c r="C23" s="299">
        <v>42507</v>
      </c>
      <c r="D23" s="245">
        <v>5063</v>
      </c>
      <c r="E23" s="244" t="s">
        <v>9145</v>
      </c>
      <c r="F23" s="235">
        <v>0.70833333333333337</v>
      </c>
      <c r="G23" s="235">
        <v>0.70833333333333337</v>
      </c>
      <c r="H23" s="235">
        <v>0.70833333333333337</v>
      </c>
      <c r="I23" s="235">
        <v>0.83333333333333337</v>
      </c>
      <c r="J23" s="235">
        <v>0.75</v>
      </c>
      <c r="K23" s="235" t="s">
        <v>1619</v>
      </c>
      <c r="L23" s="235" t="s">
        <v>3044</v>
      </c>
      <c r="M23" s="244" t="s">
        <v>9142</v>
      </c>
      <c r="N23" s="244" t="s">
        <v>9143</v>
      </c>
      <c r="O23" s="244" t="s">
        <v>90</v>
      </c>
      <c r="P23" s="245" t="s">
        <v>9144</v>
      </c>
      <c r="Q23" s="244"/>
      <c r="R23" s="255">
        <f>WORKDAY(U23, -30, HOLIDAY)</f>
        <v>42486</v>
      </c>
      <c r="S23" s="253">
        <f>WORKDAY(U23,-10, IF(O23="Quebec", HolidayQC, IF(O23="British Columbia", HolidayBC,HOLIDAY)))</f>
        <v>42514</v>
      </c>
      <c r="T23" s="253"/>
      <c r="U23" s="252">
        <v>42528</v>
      </c>
      <c r="V23" s="254"/>
      <c r="W23" s="244"/>
      <c r="X23" s="232" t="s">
        <v>10748</v>
      </c>
      <c r="Y23" s="244"/>
      <c r="Z23" s="244" t="s">
        <v>4452</v>
      </c>
      <c r="AA23" s="240"/>
      <c r="AB23" s="244"/>
      <c r="AC23" s="270">
        <f>WORKDAY(U23, -65, HOLIDAY)</f>
        <v>42437</v>
      </c>
      <c r="AD23" s="255">
        <f>WORKDAY(U23,-3,HOLIDAY)</f>
        <v>42523</v>
      </c>
      <c r="AE23" s="255"/>
      <c r="AF23" s="255"/>
      <c r="AG23" s="244"/>
      <c r="AH23" s="244"/>
      <c r="AI23" s="244"/>
      <c r="AJ23" s="244" t="s">
        <v>820</v>
      </c>
      <c r="AK23" s="244">
        <v>9027557707</v>
      </c>
      <c r="AL23" s="244" t="s">
        <v>821</v>
      </c>
      <c r="AM23" s="244">
        <v>9027557712</v>
      </c>
      <c r="AN23" s="244" t="s">
        <v>609</v>
      </c>
      <c r="AO23" s="244" t="s">
        <v>631</v>
      </c>
      <c r="AP23" s="244" t="s">
        <v>1001</v>
      </c>
      <c r="AQ23" s="244">
        <v>20</v>
      </c>
      <c r="AR23" s="244">
        <v>1</v>
      </c>
      <c r="AS23" s="244"/>
      <c r="AT23" s="244"/>
      <c r="AU23" s="244">
        <v>21</v>
      </c>
      <c r="AV23" s="244" t="s">
        <v>685</v>
      </c>
      <c r="AW23" s="244" t="s">
        <v>9491</v>
      </c>
      <c r="AX23" s="244" t="s">
        <v>486</v>
      </c>
      <c r="AY23" s="244">
        <v>10</v>
      </c>
      <c r="AZ23" s="244"/>
      <c r="BA23" s="244"/>
      <c r="BB23" s="244"/>
      <c r="BC23" s="244" t="s">
        <v>8343</v>
      </c>
      <c r="BD23" s="248" t="s">
        <v>1271</v>
      </c>
      <c r="BE23" s="248" t="s">
        <v>1272</v>
      </c>
      <c r="BF23" s="249" t="s">
        <v>2105</v>
      </c>
      <c r="BG23" s="249" t="s">
        <v>2106</v>
      </c>
      <c r="BH23" s="250" t="s">
        <v>2372</v>
      </c>
      <c r="BI23" s="244">
        <v>0</v>
      </c>
      <c r="BJ23" s="244">
        <v>0</v>
      </c>
      <c r="BK23" s="252">
        <f>U23-5</f>
        <v>42523</v>
      </c>
      <c r="BL23" s="252">
        <v>41880</v>
      </c>
      <c r="BM23" s="245">
        <v>2</v>
      </c>
      <c r="BN23" s="245" t="s">
        <v>2516</v>
      </c>
      <c r="BO23" s="252">
        <v>41841</v>
      </c>
      <c r="BP23" s="245" t="s">
        <v>2645</v>
      </c>
      <c r="BQ23" s="240">
        <v>42129</v>
      </c>
      <c r="BR23" s="240">
        <v>42053</v>
      </c>
      <c r="BS23" s="253">
        <v>42460</v>
      </c>
      <c r="BT23" s="240" t="s">
        <v>10545</v>
      </c>
      <c r="BU23" s="244"/>
      <c r="BV23" s="244"/>
      <c r="BW23" s="244" t="str">
        <f>IF(ISBLANK(BQ23),IF(BX23&lt;0,"LATE","OK"),"Complete")</f>
        <v>Complete</v>
      </c>
      <c r="BX23" s="246" t="str">
        <f>IF(ISBLANK(BQ23),(IF(ISBLANK(BV23),-99999,U23-BV23)),"Complete")</f>
        <v>Complete</v>
      </c>
      <c r="BY23" s="253">
        <v>42460</v>
      </c>
      <c r="BZ23" s="244" t="s">
        <v>6584</v>
      </c>
      <c r="CA23" s="244" t="s">
        <v>6125</v>
      </c>
      <c r="CB23" s="244">
        <v>3000</v>
      </c>
      <c r="CC23" s="244" t="s">
        <v>430</v>
      </c>
      <c r="CD23" s="244"/>
      <c r="CE23" s="244"/>
      <c r="CF23" s="244"/>
      <c r="CG23" s="244"/>
      <c r="CH23" s="244"/>
      <c r="CI23" s="244"/>
    </row>
    <row r="24" spans="1:88" s="257" customFormat="1" ht="51" customHeight="1" thickBot="1">
      <c r="A24" s="230" t="s">
        <v>5588</v>
      </c>
      <c r="B24" s="244">
        <v>802079</v>
      </c>
      <c r="C24" s="299">
        <v>42507</v>
      </c>
      <c r="D24" s="245">
        <v>9103</v>
      </c>
      <c r="E24" s="244" t="s">
        <v>4660</v>
      </c>
      <c r="F24" s="235">
        <v>0.70833333333333337</v>
      </c>
      <c r="G24" s="235">
        <v>0.70833333333333337</v>
      </c>
      <c r="H24" s="235">
        <v>0.70833333333333337</v>
      </c>
      <c r="I24" s="235">
        <v>0.83333333333333337</v>
      </c>
      <c r="J24" s="235">
        <v>0.75</v>
      </c>
      <c r="K24" s="235">
        <v>0.66666666666666663</v>
      </c>
      <c r="L24" s="235" t="s">
        <v>3044</v>
      </c>
      <c r="M24" s="244" t="s">
        <v>4661</v>
      </c>
      <c r="N24" s="244" t="s">
        <v>4662</v>
      </c>
      <c r="O24" s="244" t="s">
        <v>93</v>
      </c>
      <c r="P24" s="245" t="s">
        <v>1794</v>
      </c>
      <c r="Q24" s="244"/>
      <c r="R24" s="255">
        <f>WORKDAY(U24, -30, HOLIDAY)</f>
        <v>42486</v>
      </c>
      <c r="S24" s="253">
        <f>WORKDAY(U24,-10, IF(O24="Quebec", HolidayQC, IF(O24="British Columbia", HolidayBC,HOLIDAY)))</f>
        <v>42514</v>
      </c>
      <c r="T24" s="253"/>
      <c r="U24" s="252">
        <v>42528</v>
      </c>
      <c r="V24" s="254"/>
      <c r="W24" s="244"/>
      <c r="X24" s="232" t="s">
        <v>10762</v>
      </c>
      <c r="Y24" s="244"/>
      <c r="Z24" s="244" t="s">
        <v>4452</v>
      </c>
      <c r="AA24" s="240"/>
      <c r="AB24" s="244"/>
      <c r="AC24" s="270">
        <f>WORKDAY(U24, -65, HOLIDAY)</f>
        <v>42437</v>
      </c>
      <c r="AD24" s="255">
        <f>WORKDAY(U24,-3,HOLIDAY)</f>
        <v>42523</v>
      </c>
      <c r="AE24" s="255"/>
      <c r="AF24" s="255"/>
      <c r="AG24" s="244"/>
      <c r="AH24" s="244"/>
      <c r="AI24" s="244"/>
      <c r="AJ24" s="244"/>
      <c r="AK24" s="244"/>
      <c r="AL24" s="244" t="s">
        <v>782</v>
      </c>
      <c r="AM24" s="244">
        <v>7096394003</v>
      </c>
      <c r="AN24" s="244" t="s">
        <v>609</v>
      </c>
      <c r="AO24" s="244" t="s">
        <v>641</v>
      </c>
      <c r="AP24" s="244" t="s">
        <v>1001</v>
      </c>
      <c r="AQ24" s="230">
        <v>20</v>
      </c>
      <c r="AR24" s="230">
        <v>1</v>
      </c>
      <c r="AS24" s="230"/>
      <c r="AT24" s="230"/>
      <c r="AU24" s="244">
        <v>21</v>
      </c>
      <c r="AV24" s="244" t="s">
        <v>685</v>
      </c>
      <c r="AW24" s="244" t="s">
        <v>9491</v>
      </c>
      <c r="AX24" s="244" t="s">
        <v>486</v>
      </c>
      <c r="AY24" s="244">
        <v>10</v>
      </c>
      <c r="AZ24" s="244"/>
      <c r="BA24" s="244"/>
      <c r="BB24" s="244"/>
      <c r="BC24" s="244" t="s">
        <v>8344</v>
      </c>
      <c r="BD24" s="248" t="s">
        <v>2229</v>
      </c>
      <c r="BE24" s="248" t="s">
        <v>2230</v>
      </c>
      <c r="BF24" s="249" t="s">
        <v>3066</v>
      </c>
      <c r="BG24" s="249" t="s">
        <v>3067</v>
      </c>
      <c r="BH24" s="250" t="s">
        <v>2372</v>
      </c>
      <c r="BI24" s="244">
        <v>0</v>
      </c>
      <c r="BJ24" s="244">
        <v>0</v>
      </c>
      <c r="BK24" s="252">
        <f>U24-5</f>
        <v>42523</v>
      </c>
      <c r="BL24" s="252">
        <v>42126</v>
      </c>
      <c r="BM24" s="245">
        <v>1</v>
      </c>
      <c r="BN24" s="237" t="s">
        <v>2517</v>
      </c>
      <c r="BO24" s="238" t="s">
        <v>9068</v>
      </c>
      <c r="BP24" s="245" t="s">
        <v>5603</v>
      </c>
      <c r="BQ24" s="240"/>
      <c r="BR24" s="240" t="s">
        <v>9479</v>
      </c>
      <c r="BS24" s="240"/>
      <c r="BT24" s="240"/>
      <c r="BU24" s="244"/>
      <c r="BV24" s="244"/>
      <c r="BW24" s="244"/>
      <c r="BX24" s="246"/>
      <c r="BY24" s="244"/>
      <c r="BZ24" s="244" t="s">
        <v>3995</v>
      </c>
      <c r="CA24" s="244" t="s">
        <v>6126</v>
      </c>
      <c r="CB24" s="244">
        <v>5000</v>
      </c>
      <c r="CC24" s="244" t="s">
        <v>9997</v>
      </c>
      <c r="CD24" s="244"/>
      <c r="CE24" s="244"/>
      <c r="CF24" s="244"/>
      <c r="CG24" s="244"/>
      <c r="CH24" s="244"/>
      <c r="CI24" s="244"/>
    </row>
    <row r="25" spans="1:88" s="257" customFormat="1" ht="51" customHeight="1">
      <c r="A25" s="230" t="s">
        <v>5588</v>
      </c>
      <c r="B25" s="244">
        <v>800063</v>
      </c>
      <c r="C25" s="299">
        <v>42507</v>
      </c>
      <c r="D25" s="245">
        <v>223</v>
      </c>
      <c r="E25" s="244" t="s">
        <v>5484</v>
      </c>
      <c r="F25" s="235">
        <v>0.70833333333333337</v>
      </c>
      <c r="G25" s="235">
        <v>0.70833333333333337</v>
      </c>
      <c r="H25" s="235">
        <v>0.70833333333333337</v>
      </c>
      <c r="I25" s="235">
        <v>0.70833333333333337</v>
      </c>
      <c r="J25" s="235">
        <v>0.70833333333333337</v>
      </c>
      <c r="K25" s="235" t="s">
        <v>1619</v>
      </c>
      <c r="L25" s="235" t="s">
        <v>3044</v>
      </c>
      <c r="M25" s="244" t="s">
        <v>5485</v>
      </c>
      <c r="N25" s="244" t="s">
        <v>5486</v>
      </c>
      <c r="O25" s="244" t="s">
        <v>90</v>
      </c>
      <c r="P25" s="245" t="s">
        <v>5487</v>
      </c>
      <c r="Q25" s="230"/>
      <c r="R25" s="255">
        <f>WORKDAY(U25, -30, HOLIDAY)</f>
        <v>42487</v>
      </c>
      <c r="S25" s="253">
        <f>WORKDAY(U25,-10, IF(O25="Quebec", HolidayQC, IF(O25="British Columbia", HolidayBC,HOLIDAY)))</f>
        <v>42515</v>
      </c>
      <c r="T25" s="253"/>
      <c r="U25" s="252">
        <v>42529</v>
      </c>
      <c r="V25" s="254"/>
      <c r="W25" s="244"/>
      <c r="X25" s="232" t="s">
        <v>10801</v>
      </c>
      <c r="Y25" s="244"/>
      <c r="Z25" s="244" t="s">
        <v>4452</v>
      </c>
      <c r="AA25" s="240"/>
      <c r="AB25" s="244"/>
      <c r="AC25" s="270">
        <f>WORKDAY(U25, -65, HOLIDAY)</f>
        <v>42438</v>
      </c>
      <c r="AD25" s="255">
        <f>WORKDAY(U25,-3,HOLIDAY)</f>
        <v>42524</v>
      </c>
      <c r="AE25" s="255"/>
      <c r="AF25" s="255"/>
      <c r="AG25" s="244"/>
      <c r="AH25" s="244"/>
      <c r="AI25" s="244"/>
      <c r="AJ25" s="244"/>
      <c r="AK25" s="244"/>
      <c r="AL25" s="244"/>
      <c r="AM25" s="244"/>
      <c r="AN25" s="244" t="s">
        <v>609</v>
      </c>
      <c r="AO25" s="244" t="s">
        <v>631</v>
      </c>
      <c r="AP25" s="244" t="s">
        <v>1001</v>
      </c>
      <c r="AQ25" s="244">
        <v>13</v>
      </c>
      <c r="AR25" s="244">
        <v>1</v>
      </c>
      <c r="AS25" s="244"/>
      <c r="AT25" s="244"/>
      <c r="AU25" s="244">
        <v>14</v>
      </c>
      <c r="AV25" s="244" t="s">
        <v>685</v>
      </c>
      <c r="AW25" s="244" t="s">
        <v>9491</v>
      </c>
      <c r="AX25" s="244" t="s">
        <v>486</v>
      </c>
      <c r="AY25" s="244">
        <v>7</v>
      </c>
      <c r="AZ25" s="244"/>
      <c r="BA25" s="244"/>
      <c r="BB25" s="230"/>
      <c r="BC25" s="244" t="s">
        <v>6431</v>
      </c>
      <c r="BD25" s="248" t="s">
        <v>1271</v>
      </c>
      <c r="BE25" s="248" t="s">
        <v>1272</v>
      </c>
      <c r="BF25" s="249" t="s">
        <v>3968</v>
      </c>
      <c r="BG25" s="249" t="s">
        <v>3969</v>
      </c>
      <c r="BH25" s="250" t="s">
        <v>2328</v>
      </c>
      <c r="BI25" s="244" t="s">
        <v>9184</v>
      </c>
      <c r="BJ25" s="244">
        <v>0</v>
      </c>
      <c r="BK25" s="252">
        <f>U25-5</f>
        <v>42524</v>
      </c>
      <c r="BL25" s="252">
        <v>41962</v>
      </c>
      <c r="BM25" s="245">
        <v>1</v>
      </c>
      <c r="BN25" s="245" t="s">
        <v>2516</v>
      </c>
      <c r="BO25" s="252">
        <v>41847</v>
      </c>
      <c r="BP25" s="245" t="s">
        <v>2645</v>
      </c>
      <c r="BQ25" s="240"/>
      <c r="BR25" s="240" t="s">
        <v>10321</v>
      </c>
      <c r="BS25" s="291">
        <f>U25-5</f>
        <v>42524</v>
      </c>
      <c r="BT25" s="240" t="s">
        <v>10525</v>
      </c>
      <c r="BU25" s="367">
        <v>42468</v>
      </c>
      <c r="BV25" s="350">
        <f>BU25+14</f>
        <v>42482</v>
      </c>
      <c r="BW25" s="244" t="str">
        <f>IF(ISBLANK(BQ25),IF(BX25&lt;0,"LATE","OK"),"Complete")</f>
        <v>OK</v>
      </c>
      <c r="BX25" s="246">
        <f>IF(ISBLANK(BQ25),(IF(ISBLANK(BV25),-99999,U25-BV25)),"Complete")</f>
        <v>47</v>
      </c>
      <c r="BY25" s="253">
        <v>42460</v>
      </c>
      <c r="BZ25" s="244" t="s">
        <v>6550</v>
      </c>
      <c r="CA25" s="244" t="s">
        <v>6133</v>
      </c>
      <c r="CB25" s="244">
        <v>1500</v>
      </c>
      <c r="CC25" s="244" t="s">
        <v>5703</v>
      </c>
      <c r="CD25" s="230"/>
      <c r="CE25" s="230"/>
      <c r="CF25" s="230"/>
      <c r="CG25" s="230"/>
      <c r="CH25" s="230"/>
      <c r="CI25" s="230"/>
    </row>
    <row r="26" spans="1:88" s="257" customFormat="1" ht="51" customHeight="1">
      <c r="A26" s="230" t="s">
        <v>5588</v>
      </c>
      <c r="B26" s="244">
        <v>800233</v>
      </c>
      <c r="C26" s="299">
        <v>42507</v>
      </c>
      <c r="D26" s="245">
        <v>824</v>
      </c>
      <c r="E26" s="244" t="s">
        <v>5680</v>
      </c>
      <c r="F26" s="235">
        <v>0.70833333333333337</v>
      </c>
      <c r="G26" s="235">
        <v>0.70833333333333337</v>
      </c>
      <c r="H26" s="235">
        <v>0.70833333333333337</v>
      </c>
      <c r="I26" s="235">
        <v>0.83333333333333337</v>
      </c>
      <c r="J26" s="235">
        <v>0.75</v>
      </c>
      <c r="K26" s="235">
        <v>0.66666666666666663</v>
      </c>
      <c r="L26" s="235" t="s">
        <v>3044</v>
      </c>
      <c r="M26" s="244" t="s">
        <v>5681</v>
      </c>
      <c r="N26" s="244" t="s">
        <v>9867</v>
      </c>
      <c r="O26" s="244" t="s">
        <v>91</v>
      </c>
      <c r="P26" s="245" t="s">
        <v>5682</v>
      </c>
      <c r="Q26" s="244"/>
      <c r="R26" s="255">
        <f>WORKDAY(U26, -30, HOLIDAY)</f>
        <v>42487</v>
      </c>
      <c r="S26" s="253">
        <f>WORKDAY(U26,-10, IF(O26="Quebec", HolidayQC, IF(O26="British Columbia", HolidayBC,HOLIDAY)))</f>
        <v>42515</v>
      </c>
      <c r="T26" s="253"/>
      <c r="U26" s="252">
        <v>42529</v>
      </c>
      <c r="V26" s="254"/>
      <c r="W26" s="244"/>
      <c r="X26" s="232" t="s">
        <v>10713</v>
      </c>
      <c r="Y26" s="244"/>
      <c r="Z26" s="244" t="s">
        <v>4452</v>
      </c>
      <c r="AA26" s="240"/>
      <c r="AB26" s="244"/>
      <c r="AC26" s="270">
        <f>WORKDAY(U26, -65, HOLIDAY)</f>
        <v>42438</v>
      </c>
      <c r="AD26" s="255">
        <f>WORKDAY(U26,-3,HOLIDAY)</f>
        <v>42524</v>
      </c>
      <c r="AE26" s="255"/>
      <c r="AF26" s="255"/>
      <c r="AG26" s="244"/>
      <c r="AH26" s="244"/>
      <c r="AI26" s="244"/>
      <c r="AJ26" s="244" t="s">
        <v>715</v>
      </c>
      <c r="AK26" s="244">
        <v>5064502317</v>
      </c>
      <c r="AL26" s="244" t="s">
        <v>716</v>
      </c>
      <c r="AM26" s="244">
        <v>5064502309</v>
      </c>
      <c r="AN26" s="244" t="s">
        <v>609</v>
      </c>
      <c r="AO26" s="244" t="s">
        <v>610</v>
      </c>
      <c r="AP26" s="244" t="s">
        <v>1001</v>
      </c>
      <c r="AQ26" s="230">
        <v>20</v>
      </c>
      <c r="AR26" s="230">
        <v>3</v>
      </c>
      <c r="AS26" s="230"/>
      <c r="AT26" s="230"/>
      <c r="AU26" s="244">
        <v>23</v>
      </c>
      <c r="AV26" s="244" t="s">
        <v>685</v>
      </c>
      <c r="AW26" s="244" t="s">
        <v>9491</v>
      </c>
      <c r="AX26" s="244" t="s">
        <v>486</v>
      </c>
      <c r="AY26" s="244">
        <v>10</v>
      </c>
      <c r="AZ26" s="244"/>
      <c r="BA26" s="244">
        <v>8</v>
      </c>
      <c r="BB26" s="244"/>
      <c r="BC26" s="244" t="s">
        <v>8529</v>
      </c>
      <c r="BD26" s="248" t="s">
        <v>1239</v>
      </c>
      <c r="BE26" s="248" t="s">
        <v>1240</v>
      </c>
      <c r="BF26" s="249" t="s">
        <v>1303</v>
      </c>
      <c r="BG26" s="249" t="s">
        <v>2722</v>
      </c>
      <c r="BH26" s="250" t="s">
        <v>2372</v>
      </c>
      <c r="BI26" s="244">
        <v>0</v>
      </c>
      <c r="BJ26" s="244">
        <v>0</v>
      </c>
      <c r="BK26" s="252">
        <f>U26-5</f>
        <v>42524</v>
      </c>
      <c r="BL26" s="252">
        <v>42220</v>
      </c>
      <c r="BM26" s="245">
        <v>3</v>
      </c>
      <c r="BN26" s="237" t="s">
        <v>2517</v>
      </c>
      <c r="BO26" s="238" t="s">
        <v>9068</v>
      </c>
      <c r="BP26" s="245" t="s">
        <v>2645</v>
      </c>
      <c r="BQ26" s="240">
        <v>42234</v>
      </c>
      <c r="BR26" s="240">
        <v>42114</v>
      </c>
      <c r="BS26" s="253">
        <v>42217</v>
      </c>
      <c r="BT26" s="342" t="s">
        <v>2716</v>
      </c>
      <c r="BU26" s="282">
        <v>42157</v>
      </c>
      <c r="BV26" s="383"/>
      <c r="BW26" s="244" t="str">
        <f>IF(ISBLANK(BQ26),IF(BX26&lt;0,"LATE","OK"),"Complete")</f>
        <v>Complete</v>
      </c>
      <c r="BX26" s="246" t="str">
        <f>IF(ISBLANK(BQ26),(IF(ISBLANK(BV26),-99999,U26-BV26)),"Complete")</f>
        <v>Complete</v>
      </c>
      <c r="BY26" s="253" t="s">
        <v>10819</v>
      </c>
      <c r="BZ26" s="244" t="s">
        <v>6555</v>
      </c>
      <c r="CA26" s="244" t="s">
        <v>4599</v>
      </c>
      <c r="CB26" s="244">
        <v>1500</v>
      </c>
      <c r="CC26" s="244" t="s">
        <v>7516</v>
      </c>
      <c r="CD26" s="244"/>
      <c r="CE26" s="244"/>
      <c r="CF26" s="244"/>
      <c r="CG26" s="244"/>
      <c r="CH26" s="244"/>
      <c r="CI26" s="244"/>
    </row>
    <row r="27" spans="1:88" s="257" customFormat="1" ht="51" customHeight="1">
      <c r="A27" s="230" t="s">
        <v>5588</v>
      </c>
      <c r="B27" s="244">
        <v>800376</v>
      </c>
      <c r="C27" s="299" t="s">
        <v>7110</v>
      </c>
      <c r="D27" s="245">
        <v>1288</v>
      </c>
      <c r="E27" s="244" t="s">
        <v>10188</v>
      </c>
      <c r="F27" s="235">
        <v>0.70833333333333337</v>
      </c>
      <c r="G27" s="235">
        <v>0.70833333333333337</v>
      </c>
      <c r="H27" s="235">
        <v>0.83333333333333337</v>
      </c>
      <c r="I27" s="235">
        <v>0.83333333333333337</v>
      </c>
      <c r="J27" s="235">
        <v>0.75</v>
      </c>
      <c r="K27" s="235">
        <v>0.66666666666666663</v>
      </c>
      <c r="L27" s="235" t="s">
        <v>3044</v>
      </c>
      <c r="M27" s="244" t="s">
        <v>41</v>
      </c>
      <c r="N27" s="244" t="s">
        <v>13</v>
      </c>
      <c r="O27" s="244" t="s">
        <v>89</v>
      </c>
      <c r="P27" s="245" t="s">
        <v>1108</v>
      </c>
      <c r="Q27" s="244"/>
      <c r="R27" s="255">
        <f>WORKDAY(U27, -47, HOLIDAY)</f>
        <v>42464</v>
      </c>
      <c r="S27" s="253">
        <f>WORKDAY(U27,-40, IF(O27="Quebec", HolidayQC, IF(O27="British Columbia", HolidayBC,HOLIDAY)))</f>
        <v>42473</v>
      </c>
      <c r="T27" s="253"/>
      <c r="U27" s="376">
        <v>42529</v>
      </c>
      <c r="V27" s="254" t="s">
        <v>10281</v>
      </c>
      <c r="W27" s="244"/>
      <c r="X27" s="232" t="s">
        <v>10610</v>
      </c>
      <c r="Y27" s="244"/>
      <c r="Z27" s="244" t="s">
        <v>4453</v>
      </c>
      <c r="AA27" s="240"/>
      <c r="AB27" s="244"/>
      <c r="AC27" s="270">
        <f>WORKDAY(U27, -65, HOLIDAY)</f>
        <v>42438</v>
      </c>
      <c r="AD27" s="255">
        <f>WORKDAY(U27,-3,HOLIDAY)</f>
        <v>42524</v>
      </c>
      <c r="AE27" s="255"/>
      <c r="AF27" s="255"/>
      <c r="AG27" s="244"/>
      <c r="AH27" s="244"/>
      <c r="AI27" s="244"/>
      <c r="AJ27" s="244" t="s">
        <v>775</v>
      </c>
      <c r="AK27" s="244">
        <v>7809297917</v>
      </c>
      <c r="AL27" s="244" t="s">
        <v>776</v>
      </c>
      <c r="AM27" s="244">
        <v>7809297909</v>
      </c>
      <c r="AN27" s="244" t="s">
        <v>1017</v>
      </c>
      <c r="AO27" s="244" t="s">
        <v>1186</v>
      </c>
      <c r="AP27" s="256" t="s">
        <v>1000</v>
      </c>
      <c r="AQ27" s="244">
        <v>19</v>
      </c>
      <c r="AR27" s="244"/>
      <c r="AS27" s="244"/>
      <c r="AT27" s="244"/>
      <c r="AU27" s="244">
        <v>19</v>
      </c>
      <c r="AV27" s="244" t="s">
        <v>685</v>
      </c>
      <c r="AW27" s="244" t="s">
        <v>9491</v>
      </c>
      <c r="AX27" s="244" t="s">
        <v>486</v>
      </c>
      <c r="AY27" s="244">
        <v>9</v>
      </c>
      <c r="AZ27" s="230"/>
      <c r="BA27" s="244">
        <f>LEN(X27)-LEN(SUBSTITUTE(X27,",",""))+1</f>
        <v>5</v>
      </c>
      <c r="BB27" s="244"/>
      <c r="BC27" s="244" t="s">
        <v>9554</v>
      </c>
      <c r="BD27" s="250" t="s">
        <v>1267</v>
      </c>
      <c r="BE27" s="274" t="s">
        <v>3964</v>
      </c>
      <c r="BF27" s="249" t="s">
        <v>2370</v>
      </c>
      <c r="BG27" s="249" t="s">
        <v>2371</v>
      </c>
      <c r="BH27" s="250" t="s">
        <v>2381</v>
      </c>
      <c r="BI27" s="244">
        <v>0</v>
      </c>
      <c r="BJ27" s="244">
        <v>0</v>
      </c>
      <c r="BK27" s="252">
        <f>U27-5</f>
        <v>42524</v>
      </c>
      <c r="BL27" s="252">
        <v>42192</v>
      </c>
      <c r="BM27" s="245">
        <v>2</v>
      </c>
      <c r="BN27" s="237" t="s">
        <v>2517</v>
      </c>
      <c r="BO27" s="238" t="s">
        <v>9068</v>
      </c>
      <c r="BP27" s="245" t="s">
        <v>2645</v>
      </c>
      <c r="BQ27" s="240">
        <v>42240</v>
      </c>
      <c r="BR27" s="240">
        <v>42115</v>
      </c>
      <c r="BS27" s="291">
        <f>U27-5</f>
        <v>42524</v>
      </c>
      <c r="BT27" s="240" t="s">
        <v>2716</v>
      </c>
      <c r="BU27" s="346"/>
      <c r="BV27" s="244"/>
      <c r="BW27" s="244" t="str">
        <f>IF(ISBLANK(BQ27),IF(BX27&lt;0,"LATE","OK"),"Complete")</f>
        <v>Complete</v>
      </c>
      <c r="BX27" s="246" t="str">
        <f>IF(ISBLANK(BQ27),(IF(ISBLANK(BV27),-99999,U27-BV27)),"Complete")</f>
        <v>Complete</v>
      </c>
      <c r="BY27" s="253" t="s">
        <v>10825</v>
      </c>
      <c r="BZ27" s="244" t="s">
        <v>7791</v>
      </c>
      <c r="CA27" s="244" t="s">
        <v>6126</v>
      </c>
      <c r="CB27" s="244">
        <v>5000</v>
      </c>
      <c r="CC27" s="244" t="s">
        <v>1770</v>
      </c>
      <c r="CD27" s="244"/>
      <c r="CE27" s="244"/>
      <c r="CF27" s="244"/>
      <c r="CG27" s="244"/>
      <c r="CH27" s="244"/>
      <c r="CI27" s="244"/>
    </row>
    <row r="28" spans="1:88" s="257" customFormat="1" ht="51" customHeight="1">
      <c r="A28" s="230" t="s">
        <v>5588</v>
      </c>
      <c r="B28" s="244">
        <v>800606</v>
      </c>
      <c r="C28" s="299">
        <v>42507</v>
      </c>
      <c r="D28" s="245">
        <v>1793</v>
      </c>
      <c r="E28" s="244" t="s">
        <v>5441</v>
      </c>
      <c r="F28" s="235">
        <v>0.70833333333333337</v>
      </c>
      <c r="G28" s="235">
        <v>0.70833333333333337</v>
      </c>
      <c r="H28" s="235">
        <v>0.70833333333333337</v>
      </c>
      <c r="I28" s="235">
        <v>0.70833333333333337</v>
      </c>
      <c r="J28" s="235">
        <v>0.75</v>
      </c>
      <c r="K28" s="235" t="s">
        <v>1619</v>
      </c>
      <c r="L28" s="235" t="s">
        <v>3044</v>
      </c>
      <c r="M28" s="244" t="s">
        <v>5442</v>
      </c>
      <c r="N28" s="244" t="s">
        <v>10230</v>
      </c>
      <c r="O28" s="244" t="s">
        <v>90</v>
      </c>
      <c r="P28" s="245" t="s">
        <v>10492</v>
      </c>
      <c r="Q28" s="244"/>
      <c r="R28" s="255">
        <f>WORKDAY(U28, -30, HOLIDAY)</f>
        <v>42487</v>
      </c>
      <c r="S28" s="253">
        <f>WORKDAY(U28,-10, IF(O28="Quebec", HolidayQC, IF(O28="British Columbia", HolidayBC,HOLIDAY)))</f>
        <v>42515</v>
      </c>
      <c r="T28" s="253"/>
      <c r="U28" s="252">
        <v>42529</v>
      </c>
      <c r="V28" s="254"/>
      <c r="W28" s="244"/>
      <c r="X28" s="232" t="s">
        <v>10808</v>
      </c>
      <c r="Y28" s="244"/>
      <c r="Z28" s="244" t="s">
        <v>4452</v>
      </c>
      <c r="AA28" s="240"/>
      <c r="AB28" s="244"/>
      <c r="AC28" s="270">
        <f>WORKDAY(U28, -65, HOLIDAY)</f>
        <v>42438</v>
      </c>
      <c r="AD28" s="255">
        <f>WORKDAY(U28,-3,HOLIDAY)</f>
        <v>42524</v>
      </c>
      <c r="AE28" s="255"/>
      <c r="AF28" s="255"/>
      <c r="AG28" s="244"/>
      <c r="AH28" s="244"/>
      <c r="AI28" s="244"/>
      <c r="AJ28" s="244" t="s">
        <v>1041</v>
      </c>
      <c r="AK28" s="244">
        <v>9024214254</v>
      </c>
      <c r="AL28" s="244" t="s">
        <v>1042</v>
      </c>
      <c r="AM28" s="244">
        <v>9024214277</v>
      </c>
      <c r="AN28" s="244" t="s">
        <v>609</v>
      </c>
      <c r="AO28" s="244" t="s">
        <v>615</v>
      </c>
      <c r="AP28" s="244" t="s">
        <v>1001</v>
      </c>
      <c r="AQ28" s="244">
        <v>27</v>
      </c>
      <c r="AR28" s="244">
        <v>7</v>
      </c>
      <c r="AS28" s="244"/>
      <c r="AT28" s="244"/>
      <c r="AU28" s="244">
        <v>34</v>
      </c>
      <c r="AV28" s="244" t="s">
        <v>685</v>
      </c>
      <c r="AW28" s="244" t="s">
        <v>9491</v>
      </c>
      <c r="AX28" s="244" t="s">
        <v>486</v>
      </c>
      <c r="AY28" s="244">
        <v>13</v>
      </c>
      <c r="AZ28" s="244"/>
      <c r="BA28" s="244"/>
      <c r="BB28" s="244"/>
      <c r="BC28" s="244" t="s">
        <v>7108</v>
      </c>
      <c r="BD28" s="248" t="s">
        <v>1271</v>
      </c>
      <c r="BE28" s="248" t="s">
        <v>1272</v>
      </c>
      <c r="BF28" s="249" t="s">
        <v>8939</v>
      </c>
      <c r="BG28" s="249" t="s">
        <v>2621</v>
      </c>
      <c r="BH28" s="250" t="s">
        <v>2372</v>
      </c>
      <c r="BI28" s="244">
        <v>0</v>
      </c>
      <c r="BJ28" s="244">
        <v>0</v>
      </c>
      <c r="BK28" s="252">
        <f>U28-5</f>
        <v>42524</v>
      </c>
      <c r="BL28" s="252">
        <v>41990</v>
      </c>
      <c r="BM28" s="245">
        <v>1</v>
      </c>
      <c r="BN28" s="237" t="s">
        <v>2517</v>
      </c>
      <c r="BO28" s="238" t="s">
        <v>9068</v>
      </c>
      <c r="BP28" s="245" t="s">
        <v>5603</v>
      </c>
      <c r="BQ28" s="240"/>
      <c r="BR28" s="240" t="s">
        <v>9479</v>
      </c>
      <c r="BS28" s="240"/>
      <c r="BT28" s="342"/>
      <c r="BU28" s="244"/>
      <c r="BV28" s="244"/>
      <c r="BW28" s="244"/>
      <c r="BX28" s="246"/>
      <c r="BY28" s="244"/>
      <c r="BZ28" s="244" t="s">
        <v>8104</v>
      </c>
      <c r="CA28" s="244" t="s">
        <v>6126</v>
      </c>
      <c r="CB28" s="244">
        <v>5000</v>
      </c>
      <c r="CC28" s="244" t="s">
        <v>1778</v>
      </c>
      <c r="CD28" s="244"/>
      <c r="CE28" s="244"/>
      <c r="CF28" s="244"/>
      <c r="CG28" s="244"/>
      <c r="CH28" s="244"/>
      <c r="CI28" s="244"/>
    </row>
    <row r="29" spans="1:88" s="269" customFormat="1" ht="51" customHeight="1">
      <c r="A29" s="230" t="s">
        <v>5588</v>
      </c>
      <c r="B29" s="244">
        <v>800252</v>
      </c>
      <c r="C29" s="299">
        <v>42507</v>
      </c>
      <c r="D29" s="245">
        <v>884</v>
      </c>
      <c r="E29" s="244" t="s">
        <v>9051</v>
      </c>
      <c r="F29" s="235">
        <v>0.70833333333333337</v>
      </c>
      <c r="G29" s="235">
        <v>0.70833333333333337</v>
      </c>
      <c r="H29" s="235">
        <v>0.70833333333333337</v>
      </c>
      <c r="I29" s="235">
        <v>0.70833333333333337</v>
      </c>
      <c r="J29" s="235">
        <v>0.75</v>
      </c>
      <c r="K29" s="235" t="s">
        <v>1619</v>
      </c>
      <c r="L29" s="235" t="s">
        <v>3044</v>
      </c>
      <c r="M29" s="244" t="s">
        <v>9052</v>
      </c>
      <c r="N29" s="244" t="s">
        <v>9867</v>
      </c>
      <c r="O29" s="244" t="s">
        <v>91</v>
      </c>
      <c r="P29" s="245" t="s">
        <v>1104</v>
      </c>
      <c r="Q29" s="244"/>
      <c r="R29" s="255">
        <f>WORKDAY(U29, -30, HOLIDAY)</f>
        <v>42488</v>
      </c>
      <c r="S29" s="253">
        <f>WORKDAY(U29,-10, IF(O29="Quebec", HolidayQC, IF(O29="British Columbia", HolidayBC,HOLIDAY)))</f>
        <v>42516</v>
      </c>
      <c r="T29" s="253"/>
      <c r="U29" s="252">
        <v>42530</v>
      </c>
      <c r="V29" s="254"/>
      <c r="W29" s="244"/>
      <c r="X29" s="232" t="s">
        <v>10769</v>
      </c>
      <c r="Y29" s="244"/>
      <c r="Z29" s="244" t="s">
        <v>4452</v>
      </c>
      <c r="AA29" s="240"/>
      <c r="AB29" s="244"/>
      <c r="AC29" s="270">
        <f>WORKDAY(U29, -65, HOLIDAY)</f>
        <v>42439</v>
      </c>
      <c r="AD29" s="255">
        <f>WORKDAY(U29,-3,HOLIDAY)</f>
        <v>42527</v>
      </c>
      <c r="AE29" s="255"/>
      <c r="AF29" s="255"/>
      <c r="AG29" s="244"/>
      <c r="AH29" s="244"/>
      <c r="AI29" s="244"/>
      <c r="AJ29" s="244" t="s">
        <v>742</v>
      </c>
      <c r="AK29" s="244">
        <v>5064506211</v>
      </c>
      <c r="AL29" s="244" t="s">
        <v>743</v>
      </c>
      <c r="AM29" s="244">
        <v>5064502375</v>
      </c>
      <c r="AN29" s="244" t="s">
        <v>609</v>
      </c>
      <c r="AO29" s="244" t="s">
        <v>610</v>
      </c>
      <c r="AP29" s="244" t="s">
        <v>1001</v>
      </c>
      <c r="AQ29" s="230">
        <v>36</v>
      </c>
      <c r="AR29" s="230">
        <v>4</v>
      </c>
      <c r="AS29" s="230"/>
      <c r="AT29" s="230"/>
      <c r="AU29" s="244">
        <v>40</v>
      </c>
      <c r="AV29" s="244" t="s">
        <v>685</v>
      </c>
      <c r="AW29" s="244" t="s">
        <v>9491</v>
      </c>
      <c r="AX29" s="244" t="s">
        <v>486</v>
      </c>
      <c r="AY29" s="244">
        <v>15</v>
      </c>
      <c r="AZ29" s="244"/>
      <c r="BA29" s="244"/>
      <c r="BB29" s="244"/>
      <c r="BC29" s="244" t="s">
        <v>8529</v>
      </c>
      <c r="BD29" s="248" t="s">
        <v>1239</v>
      </c>
      <c r="BE29" s="248" t="s">
        <v>1240</v>
      </c>
      <c r="BF29" s="249" t="s">
        <v>1303</v>
      </c>
      <c r="BG29" s="249" t="s">
        <v>2722</v>
      </c>
      <c r="BH29" s="250" t="s">
        <v>2372</v>
      </c>
      <c r="BI29" s="244">
        <v>0</v>
      </c>
      <c r="BJ29" s="244">
        <v>0</v>
      </c>
      <c r="BK29" s="252">
        <f>U29-5</f>
        <v>42525</v>
      </c>
      <c r="BL29" s="252">
        <v>42226</v>
      </c>
      <c r="BM29" s="245">
        <v>2</v>
      </c>
      <c r="BN29" s="237" t="s">
        <v>2517</v>
      </c>
      <c r="BO29" s="238" t="s">
        <v>9068</v>
      </c>
      <c r="BP29" s="245" t="s">
        <v>5603</v>
      </c>
      <c r="BQ29" s="240"/>
      <c r="BR29" s="240" t="s">
        <v>9479</v>
      </c>
      <c r="BS29" s="240"/>
      <c r="BT29" s="240"/>
      <c r="BU29" s="346"/>
      <c r="BV29" s="244"/>
      <c r="BW29" s="244"/>
      <c r="BX29" s="246"/>
      <c r="BY29" s="244"/>
      <c r="BZ29" s="244" t="s">
        <v>8094</v>
      </c>
      <c r="CA29" s="244" t="s">
        <v>6126</v>
      </c>
      <c r="CB29" s="244">
        <v>5000</v>
      </c>
      <c r="CC29" s="244" t="s">
        <v>7518</v>
      </c>
      <c r="CD29" s="244"/>
      <c r="CE29" s="244"/>
      <c r="CF29" s="244"/>
      <c r="CG29" s="244"/>
      <c r="CH29" s="244"/>
      <c r="CI29" s="244"/>
      <c r="CJ29" s="257"/>
    </row>
    <row r="30" spans="1:88" s="257" customFormat="1" ht="51" customHeight="1">
      <c r="A30" s="230" t="s">
        <v>5588</v>
      </c>
      <c r="B30" s="244">
        <v>800290</v>
      </c>
      <c r="C30" s="299" t="s">
        <v>7110</v>
      </c>
      <c r="D30" s="245">
        <v>1050</v>
      </c>
      <c r="E30" s="244" t="s">
        <v>3787</v>
      </c>
      <c r="F30" s="235">
        <v>0.79166666666666663</v>
      </c>
      <c r="G30" s="235">
        <v>0.79166666666666663</v>
      </c>
      <c r="H30" s="235">
        <v>0.79166666666666663</v>
      </c>
      <c r="I30" s="235">
        <v>0.79166666666666663</v>
      </c>
      <c r="J30" s="235">
        <v>0.75</v>
      </c>
      <c r="K30" s="235">
        <v>0.66666666666666663</v>
      </c>
      <c r="L30" s="235" t="s">
        <v>3044</v>
      </c>
      <c r="M30" s="244" t="s">
        <v>36</v>
      </c>
      <c r="N30" s="244" t="s">
        <v>5431</v>
      </c>
      <c r="O30" s="244" t="s">
        <v>1008</v>
      </c>
      <c r="P30" s="245" t="s">
        <v>1095</v>
      </c>
      <c r="Q30" s="244"/>
      <c r="R30" s="255">
        <f>WORKDAY(U30, -46, HOLIDAY)</f>
        <v>42466</v>
      </c>
      <c r="S30" s="253">
        <f>WORKDAY(U30,-40, IF(O30="Quebec", HolidayQC, IF(O30="British Columbia", HolidayBC,HOLIDAY)))</f>
        <v>42474</v>
      </c>
      <c r="T30" s="253"/>
      <c r="U30" s="376">
        <v>42530</v>
      </c>
      <c r="V30" s="254"/>
      <c r="W30" s="244"/>
      <c r="X30" s="232" t="s">
        <v>10607</v>
      </c>
      <c r="Y30" s="244"/>
      <c r="Z30" s="244" t="s">
        <v>4453</v>
      </c>
      <c r="AA30" s="240"/>
      <c r="AB30" s="244"/>
      <c r="AC30" s="270">
        <f>WORKDAY(U30, -65, HOLIDAY)</f>
        <v>42439</v>
      </c>
      <c r="AD30" s="255">
        <f>WORKDAY(U30,-3,HOLIDAY)</f>
        <v>42527</v>
      </c>
      <c r="AE30" s="255"/>
      <c r="AF30" s="255"/>
      <c r="AG30" s="244"/>
      <c r="AH30" s="244"/>
      <c r="AI30" s="244"/>
      <c r="AJ30" s="244" t="s">
        <v>603</v>
      </c>
      <c r="AK30" s="244">
        <v>6048703161</v>
      </c>
      <c r="AL30" s="244" t="s">
        <v>604</v>
      </c>
      <c r="AM30" s="244">
        <v>6048703178</v>
      </c>
      <c r="AN30" s="244" t="s">
        <v>1008</v>
      </c>
      <c r="AO30" s="244" t="s">
        <v>253</v>
      </c>
      <c r="AP30" s="230" t="s">
        <v>1002</v>
      </c>
      <c r="AQ30" s="244">
        <v>32</v>
      </c>
      <c r="AR30" s="244">
        <v>3</v>
      </c>
      <c r="AS30" s="244"/>
      <c r="AT30" s="244"/>
      <c r="AU30" s="244">
        <v>35</v>
      </c>
      <c r="AV30" s="244" t="s">
        <v>685</v>
      </c>
      <c r="AW30" s="244" t="s">
        <v>9491</v>
      </c>
      <c r="AX30" s="232" t="s">
        <v>486</v>
      </c>
      <c r="AY30" s="244">
        <v>14</v>
      </c>
      <c r="AZ30" s="244"/>
      <c r="BA30" s="244">
        <f>LEN(X30)-LEN(SUBSTITUTE(X30,",",""))+1</f>
        <v>4</v>
      </c>
      <c r="BB30" s="244"/>
      <c r="BC30" s="244" t="s">
        <v>9682</v>
      </c>
      <c r="BD30" s="248" t="s">
        <v>1267</v>
      </c>
      <c r="BE30" s="248" t="s">
        <v>1268</v>
      </c>
      <c r="BF30" s="249" t="s">
        <v>9679</v>
      </c>
      <c r="BG30" s="249" t="s">
        <v>1269</v>
      </c>
      <c r="BH30" s="250" t="s">
        <v>2382</v>
      </c>
      <c r="BI30" s="244" t="s">
        <v>9169</v>
      </c>
      <c r="BJ30" s="244" t="s">
        <v>9168</v>
      </c>
      <c r="BK30" s="252">
        <f>U30-5</f>
        <v>42525</v>
      </c>
      <c r="BL30" s="252">
        <v>42019</v>
      </c>
      <c r="BM30" s="245">
        <v>4</v>
      </c>
      <c r="BN30" s="237" t="s">
        <v>2517</v>
      </c>
      <c r="BO30" s="238" t="s">
        <v>9068</v>
      </c>
      <c r="BP30" s="245" t="s">
        <v>2645</v>
      </c>
      <c r="BQ30" s="240">
        <v>42300</v>
      </c>
      <c r="BR30" s="240">
        <v>41764</v>
      </c>
      <c r="BS30" s="291">
        <f>U30-5</f>
        <v>42525</v>
      </c>
      <c r="BT30" s="342" t="s">
        <v>10915</v>
      </c>
      <c r="BU30" s="244"/>
      <c r="BV30" s="244"/>
      <c r="BW30" s="244" t="str">
        <f>IF(ISBLANK(BQ30),IF(BX30&lt;0,"LATE","OK"),"Complete")</f>
        <v>Complete</v>
      </c>
      <c r="BX30" s="246" t="str">
        <f>IF(ISBLANK(BQ30),(IF(ISBLANK(BV30),-99999,U30-BV30)),"Complete")</f>
        <v>Complete</v>
      </c>
      <c r="BY30" s="253" t="s">
        <v>10817</v>
      </c>
      <c r="BZ30" s="244" t="s">
        <v>11009</v>
      </c>
      <c r="CA30" s="244" t="s">
        <v>6126</v>
      </c>
      <c r="CB30" s="244">
        <v>5000</v>
      </c>
      <c r="CC30" s="244" t="s">
        <v>4651</v>
      </c>
      <c r="CD30" s="244"/>
      <c r="CE30" s="244"/>
      <c r="CF30" s="244"/>
      <c r="CG30" s="244"/>
      <c r="CH30" s="244"/>
      <c r="CI30" s="244"/>
    </row>
    <row r="31" spans="1:88" s="257" customFormat="1" ht="51" customHeight="1">
      <c r="A31" s="230" t="s">
        <v>5588</v>
      </c>
      <c r="B31" s="244">
        <v>801333</v>
      </c>
      <c r="C31" s="299">
        <v>42507</v>
      </c>
      <c r="D31" s="245">
        <v>4623</v>
      </c>
      <c r="E31" s="244" t="s">
        <v>3666</v>
      </c>
      <c r="F31" s="235" t="s">
        <v>3043</v>
      </c>
      <c r="G31" s="235" t="s">
        <v>3043</v>
      </c>
      <c r="H31" s="235" t="s">
        <v>3043</v>
      </c>
      <c r="I31" s="235" t="s">
        <v>3043</v>
      </c>
      <c r="J31" s="235" t="s">
        <v>3039</v>
      </c>
      <c r="K31" s="235" t="s">
        <v>3044</v>
      </c>
      <c r="L31" s="235" t="s">
        <v>3044</v>
      </c>
      <c r="M31" s="244" t="s">
        <v>3667</v>
      </c>
      <c r="N31" s="244" t="s">
        <v>3668</v>
      </c>
      <c r="O31" s="244" t="s">
        <v>90</v>
      </c>
      <c r="P31" s="245" t="s">
        <v>3669</v>
      </c>
      <c r="Q31" s="244"/>
      <c r="R31" s="255">
        <f>WORKDAY(U31, -30, HOLIDAY)</f>
        <v>42488</v>
      </c>
      <c r="S31" s="253">
        <f>WORKDAY(U31,-10, IF(O31="Quebec", HolidayQC, IF(O31="British Columbia", HolidayBC,HOLIDAY)))</f>
        <v>42516</v>
      </c>
      <c r="T31" s="253"/>
      <c r="U31" s="252">
        <v>42530</v>
      </c>
      <c r="V31" s="254"/>
      <c r="W31" s="244"/>
      <c r="X31" s="232" t="s">
        <v>10786</v>
      </c>
      <c r="Y31" s="244"/>
      <c r="Z31" s="244" t="s">
        <v>4452</v>
      </c>
      <c r="AA31" s="240"/>
      <c r="AB31" s="244"/>
      <c r="AC31" s="270">
        <f>WORKDAY(U31, -65, HOLIDAY)</f>
        <v>42439</v>
      </c>
      <c r="AD31" s="255">
        <f>WORKDAY(U31,-3,HOLIDAY)</f>
        <v>42527</v>
      </c>
      <c r="AE31" s="255"/>
      <c r="AF31" s="255"/>
      <c r="AG31" s="244"/>
      <c r="AH31" s="244"/>
      <c r="AI31" s="244"/>
      <c r="AJ31" s="244"/>
      <c r="AK31" s="244"/>
      <c r="AL31" s="244"/>
      <c r="AM31" s="244"/>
      <c r="AN31" s="244" t="s">
        <v>609</v>
      </c>
      <c r="AO31" s="244" t="s">
        <v>631</v>
      </c>
      <c r="AP31" s="244" t="s">
        <v>1001</v>
      </c>
      <c r="AQ31" s="244">
        <v>7</v>
      </c>
      <c r="AR31" s="244">
        <v>1</v>
      </c>
      <c r="AS31" s="244"/>
      <c r="AT31" s="244"/>
      <c r="AU31" s="244">
        <v>8</v>
      </c>
      <c r="AV31" s="244" t="s">
        <v>685</v>
      </c>
      <c r="AW31" s="244" t="s">
        <v>9491</v>
      </c>
      <c r="AX31" s="244" t="s">
        <v>486</v>
      </c>
      <c r="AY31" s="244">
        <v>5</v>
      </c>
      <c r="AZ31" s="244"/>
      <c r="BA31" s="244"/>
      <c r="BB31" s="244"/>
      <c r="BC31" s="244" t="s">
        <v>6397</v>
      </c>
      <c r="BD31" s="248" t="s">
        <v>1271</v>
      </c>
      <c r="BE31" s="248" t="s">
        <v>1272</v>
      </c>
      <c r="BF31" s="249" t="s">
        <v>5111</v>
      </c>
      <c r="BG31" s="249" t="s">
        <v>5112</v>
      </c>
      <c r="BH31" s="250" t="s">
        <v>2328</v>
      </c>
      <c r="BI31" s="244">
        <v>0</v>
      </c>
      <c r="BJ31" s="244">
        <v>0</v>
      </c>
      <c r="BK31" s="252">
        <f>U31-5</f>
        <v>42525</v>
      </c>
      <c r="BL31" s="252">
        <v>42125</v>
      </c>
      <c r="BM31" s="245">
        <v>3</v>
      </c>
      <c r="BN31" s="237" t="s">
        <v>2517</v>
      </c>
      <c r="BO31" s="238" t="s">
        <v>9068</v>
      </c>
      <c r="BP31" s="245" t="s">
        <v>2645</v>
      </c>
      <c r="BQ31" s="240"/>
      <c r="BR31" s="240" t="s">
        <v>10321</v>
      </c>
      <c r="BS31" s="291">
        <f>U31-5</f>
        <v>42525</v>
      </c>
      <c r="BT31" s="342" t="s">
        <v>10525</v>
      </c>
      <c r="BU31" s="352">
        <v>42458</v>
      </c>
      <c r="BV31" s="299">
        <f>BU31+14</f>
        <v>42472</v>
      </c>
      <c r="BW31" s="244" t="str">
        <f>IF(ISBLANK(BQ31),IF(BX31&lt;0,"LATE","OK"),"Complete")</f>
        <v>OK</v>
      </c>
      <c r="BX31" s="246">
        <f>IF(ISBLANK(BQ31),(IF(ISBLANK(BV31),-99999,U31-BV31)),"Complete")</f>
        <v>58</v>
      </c>
      <c r="BY31" s="253">
        <v>42460</v>
      </c>
      <c r="BZ31" s="244" t="s">
        <v>4777</v>
      </c>
      <c r="CA31" s="244" t="s">
        <v>6133</v>
      </c>
      <c r="CB31" s="244">
        <v>1500</v>
      </c>
      <c r="CC31" s="244" t="s">
        <v>4886</v>
      </c>
      <c r="CD31" s="244"/>
      <c r="CE31" s="244"/>
      <c r="CF31" s="244"/>
      <c r="CG31" s="244"/>
      <c r="CH31" s="244"/>
      <c r="CI31" s="244"/>
    </row>
    <row r="32" spans="1:88" s="257" customFormat="1" ht="51" customHeight="1">
      <c r="A32" s="244" t="s">
        <v>4448</v>
      </c>
      <c r="B32" s="244">
        <v>803022</v>
      </c>
      <c r="C32" s="299">
        <v>42507</v>
      </c>
      <c r="D32" s="245">
        <v>90275</v>
      </c>
      <c r="E32" s="244" t="s">
        <v>94</v>
      </c>
      <c r="F32" s="235">
        <v>0.72916666666666663</v>
      </c>
      <c r="G32" s="235">
        <v>0.72916666666666663</v>
      </c>
      <c r="H32" s="235">
        <v>0.72916666666666663</v>
      </c>
      <c r="I32" s="235">
        <v>0.72916666666666663</v>
      </c>
      <c r="J32" s="235">
        <v>0.72916666666666663</v>
      </c>
      <c r="K32" s="235" t="s">
        <v>1619</v>
      </c>
      <c r="L32" s="235" t="s">
        <v>3044</v>
      </c>
      <c r="M32" s="244" t="s">
        <v>7904</v>
      </c>
      <c r="N32" s="244" t="s">
        <v>7905</v>
      </c>
      <c r="O32" s="244" t="s">
        <v>93</v>
      </c>
      <c r="P32" s="245" t="s">
        <v>10489</v>
      </c>
      <c r="Q32" s="244"/>
      <c r="R32" s="255">
        <f>WORKDAY(U32, -30, HOLIDAY)</f>
        <v>42488</v>
      </c>
      <c r="S32" s="253">
        <f>WORKDAY(U32,-10, IF(O32="Quebec", HolidayQC, IF(O32="British Columbia", HolidayBC,HOLIDAY)))</f>
        <v>42516</v>
      </c>
      <c r="T32" s="253"/>
      <c r="U32" s="252">
        <v>42530</v>
      </c>
      <c r="V32" s="254"/>
      <c r="W32" s="244"/>
      <c r="X32" s="232" t="s">
        <v>10512</v>
      </c>
      <c r="Y32" s="244"/>
      <c r="Z32" s="244" t="s">
        <v>4452</v>
      </c>
      <c r="AA32" s="240"/>
      <c r="AB32" s="244"/>
      <c r="AC32" s="270">
        <f>WORKDAY(U32, -65, HOLIDAY)</f>
        <v>42439</v>
      </c>
      <c r="AD32" s="255">
        <f>WORKDAY(U32,-3,HOLIDAY)</f>
        <v>42527</v>
      </c>
      <c r="AE32" s="255"/>
      <c r="AF32" s="255"/>
      <c r="AG32" s="244" t="s">
        <v>856</v>
      </c>
      <c r="AH32" s="244" t="s">
        <v>857</v>
      </c>
      <c r="AI32" s="244"/>
      <c r="AJ32" s="244"/>
      <c r="AK32" s="244"/>
      <c r="AL32" s="244"/>
      <c r="AM32" s="244"/>
      <c r="AN32" s="244" t="s">
        <v>609</v>
      </c>
      <c r="AO32" s="244"/>
      <c r="AP32" s="244" t="s">
        <v>10500</v>
      </c>
      <c r="AQ32" s="244">
        <v>15</v>
      </c>
      <c r="AR32" s="244">
        <v>3</v>
      </c>
      <c r="AS32" s="244"/>
      <c r="AT32" s="244"/>
      <c r="AU32" s="244">
        <v>18</v>
      </c>
      <c r="AV32" s="244" t="s">
        <v>685</v>
      </c>
      <c r="AW32" s="244" t="s">
        <v>9491</v>
      </c>
      <c r="AX32" s="232" t="s">
        <v>486</v>
      </c>
      <c r="AY32" s="244">
        <v>11</v>
      </c>
      <c r="AZ32" s="244"/>
      <c r="BA32" s="229">
        <f>LEN(X32)-LEN(SUBSTITUTE(X32,",",""))+1</f>
        <v>2</v>
      </c>
      <c r="BB32" s="244"/>
      <c r="BC32" s="244" t="s">
        <v>8534</v>
      </c>
      <c r="BD32" s="248" t="s">
        <v>2229</v>
      </c>
      <c r="BE32" s="248" t="s">
        <v>2230</v>
      </c>
      <c r="BF32" s="249" t="s">
        <v>6419</v>
      </c>
      <c r="BG32" s="249" t="s">
        <v>2231</v>
      </c>
      <c r="BH32" s="250" t="s">
        <v>2328</v>
      </c>
      <c r="BI32" s="244">
        <v>0</v>
      </c>
      <c r="BJ32" s="244">
        <v>0</v>
      </c>
      <c r="BK32" s="252">
        <f>U32-5</f>
        <v>42525</v>
      </c>
      <c r="BL32" s="252">
        <v>42241</v>
      </c>
      <c r="BM32" s="245">
        <v>0</v>
      </c>
      <c r="BN32" s="237" t="s">
        <v>2517</v>
      </c>
      <c r="BO32" s="238" t="s">
        <v>9068</v>
      </c>
      <c r="BP32" s="245" t="s">
        <v>5603</v>
      </c>
      <c r="BQ32" s="240"/>
      <c r="BR32" s="240" t="s">
        <v>9479</v>
      </c>
      <c r="BS32" s="240"/>
      <c r="BT32" s="240"/>
      <c r="BU32" s="346"/>
      <c r="BV32" s="244"/>
      <c r="BW32" s="244"/>
      <c r="BX32" s="246"/>
      <c r="BY32" s="244"/>
      <c r="BZ32" s="244" t="s">
        <v>4036</v>
      </c>
      <c r="CA32" s="244" t="s">
        <v>6126</v>
      </c>
      <c r="CB32" s="244">
        <v>5000</v>
      </c>
      <c r="CC32" s="244" t="s">
        <v>9990</v>
      </c>
      <c r="CD32" s="244"/>
      <c r="CE32" s="244"/>
      <c r="CF32" s="244"/>
      <c r="CG32" s="244"/>
      <c r="CH32" s="244"/>
      <c r="CI32" s="244"/>
    </row>
    <row r="33" spans="1:88" s="257" customFormat="1" ht="51" customHeight="1">
      <c r="A33" s="230" t="s">
        <v>5588</v>
      </c>
      <c r="B33" s="244">
        <v>800026</v>
      </c>
      <c r="C33" s="299">
        <v>42507</v>
      </c>
      <c r="D33" s="245">
        <v>113</v>
      </c>
      <c r="E33" s="244" t="s">
        <v>9871</v>
      </c>
      <c r="F33" s="235">
        <v>0.70833333333333337</v>
      </c>
      <c r="G33" s="235">
        <v>0.70833333333333337</v>
      </c>
      <c r="H33" s="235">
        <v>0.70833333333333337</v>
      </c>
      <c r="I33" s="235">
        <v>0.70833333333333337</v>
      </c>
      <c r="J33" s="235">
        <v>0.70833333333333337</v>
      </c>
      <c r="K33" s="235" t="s">
        <v>1619</v>
      </c>
      <c r="L33" s="235" t="s">
        <v>3044</v>
      </c>
      <c r="M33" s="244" t="s">
        <v>9872</v>
      </c>
      <c r="N33" s="244" t="s">
        <v>9873</v>
      </c>
      <c r="O33" s="244" t="s">
        <v>90</v>
      </c>
      <c r="P33" s="245" t="s">
        <v>9874</v>
      </c>
      <c r="Q33" s="244"/>
      <c r="R33" s="255">
        <f>WORKDAY(U33, -30, HOLIDAY)</f>
        <v>42492</v>
      </c>
      <c r="S33" s="253">
        <f>WORKDAY(U33,-10, IF(O33="Quebec", HolidayQC, IF(O33="British Columbia", HolidayBC,HOLIDAY)))</f>
        <v>42520</v>
      </c>
      <c r="T33" s="253"/>
      <c r="U33" s="252">
        <v>42534</v>
      </c>
      <c r="V33" s="254"/>
      <c r="W33" s="244"/>
      <c r="X33" s="232" t="s">
        <v>10690</v>
      </c>
      <c r="Y33" s="244"/>
      <c r="Z33" s="244" t="s">
        <v>4452</v>
      </c>
      <c r="AA33" s="240"/>
      <c r="AB33" s="244"/>
      <c r="AC33" s="270">
        <f>WORKDAY(U33, -65, HOLIDAY)</f>
        <v>42443</v>
      </c>
      <c r="AD33" s="255">
        <f>WORKDAY(U33,-3,HOLIDAY)</f>
        <v>42529</v>
      </c>
      <c r="AE33" s="255"/>
      <c r="AF33" s="255"/>
      <c r="AG33" s="244"/>
      <c r="AH33" s="244"/>
      <c r="AI33" s="244"/>
      <c r="AJ33" s="244" t="s">
        <v>619</v>
      </c>
      <c r="AK33" s="244">
        <v>9026675471</v>
      </c>
      <c r="AL33" s="244" t="s">
        <v>620</v>
      </c>
      <c r="AM33" s="244">
        <v>9026676393</v>
      </c>
      <c r="AN33" s="244" t="s">
        <v>609</v>
      </c>
      <c r="AO33" s="244" t="s">
        <v>618</v>
      </c>
      <c r="AP33" s="244" t="s">
        <v>1001</v>
      </c>
      <c r="AQ33" s="244">
        <v>21</v>
      </c>
      <c r="AR33" s="244">
        <v>2</v>
      </c>
      <c r="AS33" s="244"/>
      <c r="AT33" s="244"/>
      <c r="AU33" s="244">
        <v>23</v>
      </c>
      <c r="AV33" s="244" t="s">
        <v>685</v>
      </c>
      <c r="AW33" s="244" t="s">
        <v>9491</v>
      </c>
      <c r="AX33" s="232" t="s">
        <v>486</v>
      </c>
      <c r="AY33" s="244">
        <v>10</v>
      </c>
      <c r="AZ33" s="244"/>
      <c r="BA33" s="244">
        <f>LEN(X33)-LEN(SUBSTITUTE(X33,",",""))+1</f>
        <v>4</v>
      </c>
      <c r="BB33" s="244"/>
      <c r="BC33" s="244" t="s">
        <v>5987</v>
      </c>
      <c r="BD33" s="248" t="s">
        <v>1271</v>
      </c>
      <c r="BE33" s="248" t="s">
        <v>1272</v>
      </c>
      <c r="BF33" s="249" t="s">
        <v>1273</v>
      </c>
      <c r="BG33" s="249" t="s">
        <v>1274</v>
      </c>
      <c r="BH33" s="250" t="s">
        <v>2372</v>
      </c>
      <c r="BI33" s="244">
        <v>0</v>
      </c>
      <c r="BJ33" s="244">
        <v>0</v>
      </c>
      <c r="BK33" s="252">
        <f>U33-5</f>
        <v>42529</v>
      </c>
      <c r="BL33" s="252">
        <v>41932</v>
      </c>
      <c r="BM33" s="245">
        <v>2</v>
      </c>
      <c r="BN33" s="237" t="s">
        <v>2517</v>
      </c>
      <c r="BO33" s="238" t="s">
        <v>9068</v>
      </c>
      <c r="BP33" s="245" t="s">
        <v>5603</v>
      </c>
      <c r="BQ33" s="240"/>
      <c r="BR33" s="240" t="s">
        <v>9479</v>
      </c>
      <c r="BS33" s="240"/>
      <c r="BT33" s="342"/>
      <c r="BU33" s="244"/>
      <c r="BV33" s="244"/>
      <c r="BW33" s="244"/>
      <c r="BX33" s="246"/>
      <c r="BY33" s="244"/>
      <c r="BZ33" s="244" t="s">
        <v>5995</v>
      </c>
      <c r="CA33" s="244" t="s">
        <v>4599</v>
      </c>
      <c r="CB33" s="244">
        <v>1500</v>
      </c>
      <c r="CC33" s="244" t="s">
        <v>5701</v>
      </c>
      <c r="CD33" s="244"/>
      <c r="CE33" s="244"/>
      <c r="CF33" s="244"/>
      <c r="CG33" s="244"/>
      <c r="CH33" s="244"/>
      <c r="CI33" s="244"/>
    </row>
    <row r="34" spans="1:88" s="257" customFormat="1" ht="51" customHeight="1">
      <c r="A34" s="230" t="s">
        <v>5588</v>
      </c>
      <c r="B34" s="244">
        <v>800027</v>
      </c>
      <c r="C34" s="299">
        <v>42507</v>
      </c>
      <c r="D34" s="245">
        <v>114</v>
      </c>
      <c r="E34" s="244" t="s">
        <v>9746</v>
      </c>
      <c r="F34" s="235">
        <v>0.70833333333333337</v>
      </c>
      <c r="G34" s="235">
        <v>0.70833333333333337</v>
      </c>
      <c r="H34" s="235">
        <v>0.70833333333333337</v>
      </c>
      <c r="I34" s="235">
        <v>0.83333333333333337</v>
      </c>
      <c r="J34" s="235">
        <v>0.75</v>
      </c>
      <c r="K34" s="235" t="s">
        <v>1619</v>
      </c>
      <c r="L34" s="235" t="s">
        <v>3044</v>
      </c>
      <c r="M34" s="244" t="s">
        <v>9747</v>
      </c>
      <c r="N34" s="244" t="s">
        <v>9748</v>
      </c>
      <c r="O34" s="244" t="s">
        <v>91</v>
      </c>
      <c r="P34" s="245" t="s">
        <v>1100</v>
      </c>
      <c r="Q34" s="230"/>
      <c r="R34" s="255">
        <f>WORKDAY(U34, -30, HOLIDAY)</f>
        <v>42492</v>
      </c>
      <c r="S34" s="253">
        <f>WORKDAY(U34,-10, IF(O34="Quebec", HolidayQC, IF(O34="British Columbia", HolidayBC,HOLIDAY)))</f>
        <v>42520</v>
      </c>
      <c r="T34" s="253"/>
      <c r="U34" s="252">
        <v>42534</v>
      </c>
      <c r="V34" s="254"/>
      <c r="W34" s="244"/>
      <c r="X34" s="232" t="s">
        <v>10803</v>
      </c>
      <c r="Y34" s="244"/>
      <c r="Z34" s="244" t="s">
        <v>4452</v>
      </c>
      <c r="AA34" s="240"/>
      <c r="AB34" s="244"/>
      <c r="AC34" s="270">
        <f>WORKDAY(U34, -65, HOLIDAY)</f>
        <v>42443</v>
      </c>
      <c r="AD34" s="255">
        <f>WORKDAY(U34,-3,HOLIDAY)</f>
        <v>42529</v>
      </c>
      <c r="AE34" s="255"/>
      <c r="AF34" s="255"/>
      <c r="AG34" s="244"/>
      <c r="AH34" s="244"/>
      <c r="AI34" s="244"/>
      <c r="AJ34" s="244" t="s">
        <v>1054</v>
      </c>
      <c r="AK34" s="244">
        <v>5065471042</v>
      </c>
      <c r="AL34" s="244" t="s">
        <v>1055</v>
      </c>
      <c r="AM34" s="244">
        <v>5065471041</v>
      </c>
      <c r="AN34" s="244" t="s">
        <v>609</v>
      </c>
      <c r="AO34" s="244" t="s">
        <v>618</v>
      </c>
      <c r="AP34" s="244" t="s">
        <v>1001</v>
      </c>
      <c r="AQ34" s="244">
        <v>35</v>
      </c>
      <c r="AR34" s="244">
        <v>9</v>
      </c>
      <c r="AS34" s="244"/>
      <c r="AT34" s="244"/>
      <c r="AU34" s="244">
        <v>44</v>
      </c>
      <c r="AV34" s="244" t="s">
        <v>685</v>
      </c>
      <c r="AW34" s="244" t="s">
        <v>9491</v>
      </c>
      <c r="AX34" s="244" t="s">
        <v>486</v>
      </c>
      <c r="AY34" s="244">
        <v>16</v>
      </c>
      <c r="AZ34" s="244"/>
      <c r="BA34" s="244"/>
      <c r="BB34" s="230"/>
      <c r="BC34" s="244" t="s">
        <v>9561</v>
      </c>
      <c r="BD34" s="248" t="s">
        <v>1239</v>
      </c>
      <c r="BE34" s="248" t="s">
        <v>1240</v>
      </c>
      <c r="BF34" s="249" t="s">
        <v>1275</v>
      </c>
      <c r="BG34" s="249" t="s">
        <v>1276</v>
      </c>
      <c r="BH34" s="250" t="s">
        <v>2372</v>
      </c>
      <c r="BI34" s="244">
        <v>0</v>
      </c>
      <c r="BJ34" s="244">
        <v>0</v>
      </c>
      <c r="BK34" s="252">
        <f>U34-5</f>
        <v>42529</v>
      </c>
      <c r="BL34" s="252">
        <v>42228</v>
      </c>
      <c r="BM34" s="245">
        <v>5</v>
      </c>
      <c r="BN34" s="237" t="s">
        <v>2517</v>
      </c>
      <c r="BO34" s="238" t="s">
        <v>9068</v>
      </c>
      <c r="BP34" s="245" t="s">
        <v>5603</v>
      </c>
      <c r="BQ34" s="240"/>
      <c r="BR34" s="240" t="s">
        <v>9479</v>
      </c>
      <c r="BS34" s="240"/>
      <c r="BT34" s="342"/>
      <c r="BU34" s="244"/>
      <c r="BV34" s="244"/>
      <c r="BW34" s="244"/>
      <c r="BX34" s="246"/>
      <c r="BY34" s="244"/>
      <c r="BZ34" s="244" t="s">
        <v>8087</v>
      </c>
      <c r="CA34" s="244" t="s">
        <v>6126</v>
      </c>
      <c r="CB34" s="244">
        <v>5000</v>
      </c>
      <c r="CC34" s="244" t="s">
        <v>5702</v>
      </c>
      <c r="CD34" s="230"/>
      <c r="CE34" s="230"/>
      <c r="CF34" s="230"/>
      <c r="CG34" s="230"/>
      <c r="CH34" s="230"/>
      <c r="CI34" s="230"/>
    </row>
    <row r="35" spans="1:88" s="257" customFormat="1" ht="51" customHeight="1" thickBot="1">
      <c r="A35" s="230" t="s">
        <v>5588</v>
      </c>
      <c r="B35" s="244">
        <v>800908</v>
      </c>
      <c r="C35" s="299" t="s">
        <v>7110</v>
      </c>
      <c r="D35" s="245">
        <v>3089</v>
      </c>
      <c r="E35" s="244" t="s">
        <v>1356</v>
      </c>
      <c r="F35" s="235" t="s">
        <v>3043</v>
      </c>
      <c r="G35" s="235" t="s">
        <v>3043</v>
      </c>
      <c r="H35" s="235" t="s">
        <v>3043</v>
      </c>
      <c r="I35" s="235" t="s">
        <v>3043</v>
      </c>
      <c r="J35" s="235" t="s">
        <v>3039</v>
      </c>
      <c r="K35" s="235" t="s">
        <v>3044</v>
      </c>
      <c r="L35" s="235" t="s">
        <v>3044</v>
      </c>
      <c r="M35" s="244" t="s">
        <v>1353</v>
      </c>
      <c r="N35" s="244" t="s">
        <v>1354</v>
      </c>
      <c r="O35" s="244" t="s">
        <v>89</v>
      </c>
      <c r="P35" s="245" t="s">
        <v>1355</v>
      </c>
      <c r="Q35" s="244"/>
      <c r="R35" s="255">
        <f>WORKDAY(U35, -47, HOLIDAY)</f>
        <v>42467</v>
      </c>
      <c r="S35" s="253">
        <f>WORKDAY(U35,-40, IF(O35="Quebec", HolidayQC, IF(O35="British Columbia", HolidayBC,HOLIDAY)))</f>
        <v>42478</v>
      </c>
      <c r="T35" s="253"/>
      <c r="U35" s="252">
        <v>42534</v>
      </c>
      <c r="V35" s="254"/>
      <c r="W35" s="244"/>
      <c r="X35" s="232" t="s">
        <v>10625</v>
      </c>
      <c r="Y35" s="244"/>
      <c r="Z35" s="244" t="s">
        <v>4452</v>
      </c>
      <c r="AA35" s="240"/>
      <c r="AB35" s="244"/>
      <c r="AC35" s="270">
        <f>WORKDAY(U35, -65, HOLIDAY)</f>
        <v>42443</v>
      </c>
      <c r="AD35" s="255">
        <f>WORKDAY(U35,-3,HOLIDAY)</f>
        <v>42529</v>
      </c>
      <c r="AE35" s="255"/>
      <c r="AF35" s="255"/>
      <c r="AG35" s="244"/>
      <c r="AH35" s="244"/>
      <c r="AI35" s="244"/>
      <c r="AJ35" s="244" t="s">
        <v>254</v>
      </c>
      <c r="AK35" s="244">
        <v>0</v>
      </c>
      <c r="AL35" s="244"/>
      <c r="AM35" s="244"/>
      <c r="AN35" s="244" t="s">
        <v>1017</v>
      </c>
      <c r="AO35" s="229" t="s">
        <v>1026</v>
      </c>
      <c r="AP35" s="256" t="s">
        <v>1000</v>
      </c>
      <c r="AQ35" s="244">
        <v>11</v>
      </c>
      <c r="AR35" s="244">
        <v>1</v>
      </c>
      <c r="AS35" s="244"/>
      <c r="AT35" s="244"/>
      <c r="AU35" s="244">
        <v>12</v>
      </c>
      <c r="AV35" s="244" t="s">
        <v>685</v>
      </c>
      <c r="AW35" s="244" t="s">
        <v>9491</v>
      </c>
      <c r="AX35" s="230" t="s">
        <v>486</v>
      </c>
      <c r="AY35" s="244">
        <v>7</v>
      </c>
      <c r="AZ35" s="244"/>
      <c r="BA35" s="244">
        <f>LEN(X35)-LEN(SUBSTITUTE(X35,",",""))+1</f>
        <v>8</v>
      </c>
      <c r="BB35" s="244"/>
      <c r="BC35" s="244" t="s">
        <v>6410</v>
      </c>
      <c r="BD35" s="248" t="s">
        <v>1267</v>
      </c>
      <c r="BE35" s="248" t="s">
        <v>3964</v>
      </c>
      <c r="BF35" s="249" t="s">
        <v>588</v>
      </c>
      <c r="BG35" s="249" t="s">
        <v>589</v>
      </c>
      <c r="BH35" s="250" t="s">
        <v>2328</v>
      </c>
      <c r="BI35" s="244">
        <v>0</v>
      </c>
      <c r="BJ35" s="244">
        <v>0</v>
      </c>
      <c r="BK35" s="252">
        <f>U35-5</f>
        <v>42529</v>
      </c>
      <c r="BL35" s="252">
        <v>41974</v>
      </c>
      <c r="BM35" s="245">
        <v>1</v>
      </c>
      <c r="BN35" s="245" t="s">
        <v>2516</v>
      </c>
      <c r="BO35" s="252">
        <v>41966</v>
      </c>
      <c r="BP35" s="245" t="s">
        <v>5603</v>
      </c>
      <c r="BQ35" s="240"/>
      <c r="BR35" s="240" t="s">
        <v>9479</v>
      </c>
      <c r="BS35" s="240"/>
      <c r="BT35" s="240"/>
      <c r="BU35" s="347"/>
      <c r="BW35" s="244"/>
      <c r="BX35" s="246"/>
      <c r="BY35" s="244"/>
      <c r="BZ35" s="244" t="s">
        <v>7528</v>
      </c>
      <c r="CA35" s="244" t="s">
        <v>4599</v>
      </c>
      <c r="CB35" s="244">
        <v>1500</v>
      </c>
      <c r="CC35" s="244" t="s">
        <v>3110</v>
      </c>
      <c r="CD35" s="244"/>
      <c r="CE35" s="244"/>
      <c r="CF35" s="244"/>
      <c r="CG35" s="244"/>
      <c r="CH35" s="244"/>
      <c r="CI35" s="244"/>
    </row>
    <row r="36" spans="1:88" s="257" customFormat="1" ht="51" customHeight="1" thickBot="1">
      <c r="A36" s="230" t="s">
        <v>5588</v>
      </c>
      <c r="B36" s="244">
        <v>801214</v>
      </c>
      <c r="C36" s="299" t="s">
        <v>7110</v>
      </c>
      <c r="D36" s="245">
        <v>4240</v>
      </c>
      <c r="E36" s="244" t="s">
        <v>10120</v>
      </c>
      <c r="F36" s="235" t="s">
        <v>3039</v>
      </c>
      <c r="G36" s="235" t="s">
        <v>3039</v>
      </c>
      <c r="H36" s="235" t="s">
        <v>3039</v>
      </c>
      <c r="I36" s="235" t="s">
        <v>3049</v>
      </c>
      <c r="J36" s="235" t="s">
        <v>3046</v>
      </c>
      <c r="K36" s="235" t="s">
        <v>3043</v>
      </c>
      <c r="L36" s="235" t="s">
        <v>3044</v>
      </c>
      <c r="M36" s="244" t="s">
        <v>10121</v>
      </c>
      <c r="N36" s="244" t="s">
        <v>10122</v>
      </c>
      <c r="O36" s="244" t="s">
        <v>1008</v>
      </c>
      <c r="P36" s="245" t="s">
        <v>10123</v>
      </c>
      <c r="Q36" s="244"/>
      <c r="R36" s="255">
        <f>WORKDAY(U36, -46, HOLIDAY)</f>
        <v>42468</v>
      </c>
      <c r="S36" s="253">
        <f>WORKDAY(U36,-40, IF(O36="Quebec", HolidayQC, IF(O36="British Columbia", HolidayBC,HOLIDAY)))</f>
        <v>42478</v>
      </c>
      <c r="T36" s="253"/>
      <c r="U36" s="252">
        <v>42534</v>
      </c>
      <c r="V36" s="254"/>
      <c r="W36" s="244"/>
      <c r="X36" s="232" t="s">
        <v>10685</v>
      </c>
      <c r="Y36" s="244"/>
      <c r="Z36" s="244" t="s">
        <v>4453</v>
      </c>
      <c r="AA36" s="240"/>
      <c r="AB36" s="244"/>
      <c r="AC36" s="270">
        <f>WORKDAY(U36, -65, HOLIDAY)</f>
        <v>42443</v>
      </c>
      <c r="AD36" s="255">
        <f>WORKDAY(U36,-3,HOLIDAY)</f>
        <v>42529</v>
      </c>
      <c r="AE36" s="255"/>
      <c r="AF36" s="255"/>
      <c r="AG36" s="244"/>
      <c r="AH36" s="244"/>
      <c r="AI36" s="244"/>
      <c r="AJ36" s="244"/>
      <c r="AK36" s="244"/>
      <c r="AL36" s="244" t="s">
        <v>271</v>
      </c>
      <c r="AM36" s="244">
        <v>2507202955</v>
      </c>
      <c r="AN36" s="244" t="s">
        <v>1008</v>
      </c>
      <c r="AO36" s="244" t="s">
        <v>1027</v>
      </c>
      <c r="AP36" s="230" t="s">
        <v>1002</v>
      </c>
      <c r="AQ36" s="244">
        <v>24</v>
      </c>
      <c r="AR36" s="244">
        <v>3</v>
      </c>
      <c r="AS36" s="244"/>
      <c r="AT36" s="244"/>
      <c r="AU36" s="244">
        <v>27</v>
      </c>
      <c r="AV36" s="244" t="s">
        <v>685</v>
      </c>
      <c r="AW36" s="244" t="s">
        <v>9491</v>
      </c>
      <c r="AX36" s="244" t="s">
        <v>486</v>
      </c>
      <c r="AY36" s="244">
        <v>11</v>
      </c>
      <c r="AZ36" s="244"/>
      <c r="BA36" s="244">
        <f>LEN(X36)-LEN(SUBSTITUTE(X36,",",""))+1</f>
        <v>6</v>
      </c>
      <c r="BB36" s="244"/>
      <c r="BC36" s="244" t="s">
        <v>10030</v>
      </c>
      <c r="BD36" s="248" t="s">
        <v>1267</v>
      </c>
      <c r="BE36" s="248" t="s">
        <v>1268</v>
      </c>
      <c r="BF36" s="249" t="s">
        <v>4157</v>
      </c>
      <c r="BG36" s="249" t="s">
        <v>2691</v>
      </c>
      <c r="BH36" s="250" t="s">
        <v>2330</v>
      </c>
      <c r="BI36" s="244">
        <v>0</v>
      </c>
      <c r="BJ36" s="244">
        <v>0</v>
      </c>
      <c r="BK36" s="252">
        <f>U36-5</f>
        <v>42529</v>
      </c>
      <c r="BL36" s="252"/>
      <c r="BM36" s="245"/>
      <c r="BN36" s="237" t="s">
        <v>2517</v>
      </c>
      <c r="BO36" s="238" t="s">
        <v>9068</v>
      </c>
      <c r="BP36" s="245" t="s">
        <v>2645</v>
      </c>
      <c r="BQ36" s="240">
        <v>42130</v>
      </c>
      <c r="BR36" s="240">
        <v>41877</v>
      </c>
      <c r="BS36" s="253">
        <v>42217</v>
      </c>
      <c r="BT36" s="240" t="s">
        <v>2716</v>
      </c>
      <c r="BU36" s="244"/>
      <c r="BV36" s="244"/>
      <c r="BW36" s="244" t="str">
        <f>IF(ISBLANK(BQ36),IF(BX36&lt;0,"LATE","OK"),"Complete")</f>
        <v>Complete</v>
      </c>
      <c r="BX36" s="246" t="str">
        <f>IF(ISBLANK(BQ36),(IF(ISBLANK(BV36),-99999,U36-BV36)),"Complete")</f>
        <v>Complete</v>
      </c>
      <c r="BY36" s="253" t="s">
        <v>10817</v>
      </c>
      <c r="BZ36" s="244" t="s">
        <v>7988</v>
      </c>
      <c r="CA36" s="244" t="s">
        <v>6126</v>
      </c>
      <c r="CB36" s="244">
        <v>5000</v>
      </c>
      <c r="CC36" s="244" t="s">
        <v>5696</v>
      </c>
      <c r="CD36" s="244"/>
      <c r="CE36" s="244"/>
      <c r="CF36" s="244"/>
      <c r="CG36" s="244"/>
      <c r="CH36" s="244"/>
      <c r="CI36" s="244"/>
    </row>
    <row r="37" spans="1:88" s="257" customFormat="1" ht="51" customHeight="1" thickBot="1">
      <c r="A37" s="244" t="s">
        <v>4448</v>
      </c>
      <c r="B37" s="244">
        <v>803021</v>
      </c>
      <c r="C37" s="299">
        <v>42507</v>
      </c>
      <c r="D37" s="245">
        <v>90270</v>
      </c>
      <c r="E37" s="244" t="s">
        <v>9479</v>
      </c>
      <c r="F37" s="235">
        <v>0.72916666666666663</v>
      </c>
      <c r="G37" s="235">
        <v>0.72916666666666663</v>
      </c>
      <c r="H37" s="235">
        <v>0.72916666666666663</v>
      </c>
      <c r="I37" s="235">
        <v>0.72916666666666663</v>
      </c>
      <c r="J37" s="235">
        <v>0.72916666666666663</v>
      </c>
      <c r="K37" s="235" t="s">
        <v>1619</v>
      </c>
      <c r="L37" s="235" t="s">
        <v>3044</v>
      </c>
      <c r="M37" s="244" t="s">
        <v>1308</v>
      </c>
      <c r="N37" s="244" t="s">
        <v>6298</v>
      </c>
      <c r="O37" s="244" t="s">
        <v>90</v>
      </c>
      <c r="P37" s="245" t="s">
        <v>10493</v>
      </c>
      <c r="Q37" s="244"/>
      <c r="R37" s="255">
        <f>WORKDAY(U37, -30, HOLIDAY)</f>
        <v>42492</v>
      </c>
      <c r="S37" s="253">
        <f>WORKDAY(U37,-10, IF(O37="Quebec", HolidayQC, IF(O37="British Columbia", HolidayBC,HOLIDAY)))</f>
        <v>42520</v>
      </c>
      <c r="T37" s="253"/>
      <c r="U37" s="252">
        <v>42534</v>
      </c>
      <c r="V37" s="254"/>
      <c r="W37" s="244"/>
      <c r="X37" s="232" t="s">
        <v>10624</v>
      </c>
      <c r="Y37" s="244"/>
      <c r="Z37" s="244" t="s">
        <v>4452</v>
      </c>
      <c r="AA37" s="240"/>
      <c r="AB37" s="244"/>
      <c r="AC37" s="270">
        <f>WORKDAY(U37, -65, HOLIDAY)</f>
        <v>42443</v>
      </c>
      <c r="AD37" s="255">
        <f>WORKDAY(U37,-3,HOLIDAY)</f>
        <v>42529</v>
      </c>
      <c r="AE37" s="255"/>
      <c r="AF37" s="255"/>
      <c r="AG37" s="244" t="s">
        <v>860</v>
      </c>
      <c r="AH37" s="244" t="s">
        <v>861</v>
      </c>
      <c r="AI37" s="244"/>
      <c r="AJ37" s="244"/>
      <c r="AK37" s="244"/>
      <c r="AL37" s="244"/>
      <c r="AM37" s="244"/>
      <c r="AN37" s="244" t="s">
        <v>609</v>
      </c>
      <c r="AO37" s="244"/>
      <c r="AP37" s="244" t="s">
        <v>10500</v>
      </c>
      <c r="AQ37" s="244">
        <v>5</v>
      </c>
      <c r="AR37" s="244">
        <v>5</v>
      </c>
      <c r="AS37" s="244"/>
      <c r="AT37" s="244"/>
      <c r="AU37" s="244">
        <v>10</v>
      </c>
      <c r="AV37" s="244" t="s">
        <v>10636</v>
      </c>
      <c r="AW37" s="244" t="s">
        <v>9491</v>
      </c>
      <c r="AX37" s="244" t="s">
        <v>486</v>
      </c>
      <c r="AY37" s="244">
        <v>8</v>
      </c>
      <c r="AZ37" s="244"/>
      <c r="BA37" s="244">
        <f>LEN(X37)-LEN(SUBSTITUTE(X37,",",""))+1</f>
        <v>10</v>
      </c>
      <c r="BB37" s="244"/>
      <c r="BC37" s="244" t="s">
        <v>8338</v>
      </c>
      <c r="BD37" s="248" t="s">
        <v>1271</v>
      </c>
      <c r="BE37" s="248" t="s">
        <v>1272</v>
      </c>
      <c r="BF37" s="249" t="s">
        <v>2950</v>
      </c>
      <c r="BG37" s="249" t="s">
        <v>2951</v>
      </c>
      <c r="BH37" s="250" t="s">
        <v>2372</v>
      </c>
      <c r="BI37" s="244">
        <v>0</v>
      </c>
      <c r="BJ37" s="244">
        <v>0</v>
      </c>
      <c r="BK37" s="252">
        <f>U37-5</f>
        <v>42529</v>
      </c>
      <c r="BL37" s="252">
        <v>41991</v>
      </c>
      <c r="BM37" s="245">
        <v>2</v>
      </c>
      <c r="BN37" s="237" t="s">
        <v>2517</v>
      </c>
      <c r="BO37" s="238" t="s">
        <v>9068</v>
      </c>
      <c r="BP37" s="245" t="s">
        <v>5603</v>
      </c>
      <c r="BQ37" s="240"/>
      <c r="BR37" s="240" t="s">
        <v>9479</v>
      </c>
      <c r="BS37" s="240"/>
      <c r="BT37" s="240"/>
      <c r="BU37" s="293"/>
      <c r="BW37" s="244"/>
      <c r="BX37" s="246"/>
      <c r="BY37" s="244"/>
      <c r="BZ37" s="244" t="s">
        <v>8918</v>
      </c>
      <c r="CA37" s="244" t="s">
        <v>6126</v>
      </c>
      <c r="CB37" s="244">
        <v>5000</v>
      </c>
      <c r="CC37" s="244" t="s">
        <v>6641</v>
      </c>
      <c r="CD37" s="244"/>
      <c r="CE37" s="244"/>
      <c r="CF37" s="244"/>
      <c r="CG37" s="244"/>
      <c r="CH37" s="244"/>
      <c r="CI37" s="244"/>
    </row>
    <row r="38" spans="1:88" s="257" customFormat="1" ht="51" customHeight="1" thickBot="1">
      <c r="A38" s="230" t="s">
        <v>5588</v>
      </c>
      <c r="B38" s="244">
        <v>800251</v>
      </c>
      <c r="C38" s="299">
        <v>42507</v>
      </c>
      <c r="D38" s="245">
        <v>883</v>
      </c>
      <c r="E38" s="244" t="s">
        <v>2094</v>
      </c>
      <c r="F38" s="235">
        <v>0.70833333333333337</v>
      </c>
      <c r="G38" s="235">
        <v>0.70833333333333337</v>
      </c>
      <c r="H38" s="235">
        <v>0.83333333333333337</v>
      </c>
      <c r="I38" s="235">
        <v>0.83333333333333337</v>
      </c>
      <c r="J38" s="235">
        <v>0.75</v>
      </c>
      <c r="K38" s="235">
        <v>0.66666666666666663</v>
      </c>
      <c r="L38" s="235" t="s">
        <v>3044</v>
      </c>
      <c r="M38" s="244" t="s">
        <v>3621</v>
      </c>
      <c r="N38" s="244" t="s">
        <v>3622</v>
      </c>
      <c r="O38" s="244" t="s">
        <v>90</v>
      </c>
      <c r="P38" s="245" t="s">
        <v>1103</v>
      </c>
      <c r="Q38" s="244"/>
      <c r="R38" s="255">
        <f>WORKDAY(U38, -30, HOLIDAY)</f>
        <v>42493</v>
      </c>
      <c r="S38" s="253">
        <f>WORKDAY(U38,-10, IF(O38="Quebec", HolidayQC, IF(O38="British Columbia", HolidayBC,HOLIDAY)))</f>
        <v>42521</v>
      </c>
      <c r="T38" s="253"/>
      <c r="U38" s="252">
        <v>42535</v>
      </c>
      <c r="V38" s="254"/>
      <c r="W38" s="244"/>
      <c r="X38" s="232"/>
      <c r="Y38" s="244"/>
      <c r="Z38" s="244" t="s">
        <v>4452</v>
      </c>
      <c r="AA38" s="240"/>
      <c r="AB38" s="244"/>
      <c r="AC38" s="270">
        <f>WORKDAY(U38, -65, HOLIDAY)</f>
        <v>42444</v>
      </c>
      <c r="AD38" s="255">
        <f>WORKDAY(U38,-3,HOLIDAY)</f>
        <v>42530</v>
      </c>
      <c r="AE38" s="255"/>
      <c r="AF38" s="255"/>
      <c r="AG38" s="244"/>
      <c r="AH38" s="244"/>
      <c r="AI38" s="244"/>
      <c r="AJ38" s="244" t="s">
        <v>651</v>
      </c>
      <c r="AK38" s="244">
        <v>9024217418</v>
      </c>
      <c r="AL38" s="244" t="s">
        <v>652</v>
      </c>
      <c r="AM38" s="244">
        <v>9024217425</v>
      </c>
      <c r="AN38" s="244" t="s">
        <v>609</v>
      </c>
      <c r="AO38" s="244" t="s">
        <v>615</v>
      </c>
      <c r="AP38" s="244" t="s">
        <v>1001</v>
      </c>
      <c r="AQ38" s="244">
        <v>37</v>
      </c>
      <c r="AR38" s="244">
        <v>5</v>
      </c>
      <c r="AS38" s="244"/>
      <c r="AT38" s="244"/>
      <c r="AU38" s="244">
        <v>42</v>
      </c>
      <c r="AV38" s="244" t="s">
        <v>685</v>
      </c>
      <c r="AW38" s="244" t="s">
        <v>9491</v>
      </c>
      <c r="AX38" s="244" t="s">
        <v>486</v>
      </c>
      <c r="AY38" s="244">
        <v>16</v>
      </c>
      <c r="AZ38" s="244"/>
      <c r="BA38" s="244"/>
      <c r="BB38" s="244"/>
      <c r="BC38" s="244" t="s">
        <v>7108</v>
      </c>
      <c r="BD38" s="248" t="s">
        <v>1271</v>
      </c>
      <c r="BE38" s="248" t="s">
        <v>1272</v>
      </c>
      <c r="BF38" s="249" t="s">
        <v>8939</v>
      </c>
      <c r="BG38" s="249" t="s">
        <v>2621</v>
      </c>
      <c r="BH38" s="250" t="s">
        <v>2372</v>
      </c>
      <c r="BI38" s="244">
        <v>0</v>
      </c>
      <c r="BJ38" s="244">
        <v>0</v>
      </c>
      <c r="BK38" s="252">
        <f>U38-5</f>
        <v>42530</v>
      </c>
      <c r="BL38" s="252">
        <v>41962</v>
      </c>
      <c r="BM38" s="245">
        <v>5</v>
      </c>
      <c r="BN38" s="237" t="s">
        <v>2517</v>
      </c>
      <c r="BO38" s="238" t="s">
        <v>9068</v>
      </c>
      <c r="BP38" s="245" t="s">
        <v>5603</v>
      </c>
      <c r="BQ38" s="240"/>
      <c r="BR38" s="240" t="s">
        <v>9479</v>
      </c>
      <c r="BS38" s="240"/>
      <c r="BT38" s="240"/>
      <c r="BU38" s="293"/>
      <c r="BW38" s="244"/>
      <c r="BX38" s="246"/>
      <c r="BY38" s="244"/>
      <c r="BZ38" s="244" t="s">
        <v>8093</v>
      </c>
      <c r="CA38" s="244" t="s">
        <v>6126</v>
      </c>
      <c r="CB38" s="244">
        <v>5000</v>
      </c>
      <c r="CC38" s="244" t="s">
        <v>7517</v>
      </c>
      <c r="CD38" s="244"/>
      <c r="CE38" s="244"/>
      <c r="CF38" s="244"/>
      <c r="CG38" s="244"/>
      <c r="CH38" s="244"/>
      <c r="CI38" s="244"/>
    </row>
    <row r="39" spans="1:88" s="257" customFormat="1" ht="51" customHeight="1" thickBot="1">
      <c r="A39" s="230" t="s">
        <v>5588</v>
      </c>
      <c r="B39" s="244">
        <v>800306</v>
      </c>
      <c r="C39" s="299">
        <v>42507</v>
      </c>
      <c r="D39" s="245">
        <v>1104</v>
      </c>
      <c r="E39" s="244" t="s">
        <v>7216</v>
      </c>
      <c r="F39" s="235">
        <v>0.70833333333333337</v>
      </c>
      <c r="G39" s="235">
        <v>0.70833333333333337</v>
      </c>
      <c r="H39" s="235">
        <v>0.70833333333333337</v>
      </c>
      <c r="I39" s="235">
        <v>0.83333333333333337</v>
      </c>
      <c r="J39" s="235">
        <v>0.75</v>
      </c>
      <c r="K39" s="235" t="s">
        <v>1619</v>
      </c>
      <c r="L39" s="235" t="s">
        <v>3044</v>
      </c>
      <c r="M39" s="244" t="s">
        <v>7217</v>
      </c>
      <c r="N39" s="244" t="s">
        <v>7218</v>
      </c>
      <c r="O39" s="244" t="s">
        <v>91</v>
      </c>
      <c r="P39" s="245" t="s">
        <v>1106</v>
      </c>
      <c r="Q39" s="244"/>
      <c r="R39" s="255">
        <f>WORKDAY(U39, -30, HOLIDAY)</f>
        <v>42493</v>
      </c>
      <c r="S39" s="253">
        <f>WORKDAY(U39,-10, IF(O39="Quebec", HolidayQC, IF(O39="British Columbia", HolidayBC,HOLIDAY)))</f>
        <v>42521</v>
      </c>
      <c r="T39" s="253"/>
      <c r="U39" s="252">
        <v>42535</v>
      </c>
      <c r="V39" s="254"/>
      <c r="W39" s="244"/>
      <c r="X39" s="232" t="s">
        <v>10777</v>
      </c>
      <c r="Y39" s="244"/>
      <c r="Z39" s="244" t="s">
        <v>4452</v>
      </c>
      <c r="AA39" s="240"/>
      <c r="AB39" s="244"/>
      <c r="AC39" s="270">
        <f>WORKDAY(U39, -65, HOLIDAY)</f>
        <v>42444</v>
      </c>
      <c r="AD39" s="255">
        <f>WORKDAY(U39,-3,HOLIDAY)</f>
        <v>42530</v>
      </c>
      <c r="AE39" s="255"/>
      <c r="AF39" s="255"/>
      <c r="AG39" s="244"/>
      <c r="AH39" s="244"/>
      <c r="AI39" s="244"/>
      <c r="AJ39" s="244" t="s">
        <v>274</v>
      </c>
      <c r="AK39" s="244">
        <v>5064739740</v>
      </c>
      <c r="AL39" s="244" t="s">
        <v>275</v>
      </c>
      <c r="AM39" s="244">
        <v>5064739757</v>
      </c>
      <c r="AN39" s="244" t="s">
        <v>609</v>
      </c>
      <c r="AO39" s="244" t="s">
        <v>618</v>
      </c>
      <c r="AP39" s="244" t="s">
        <v>1001</v>
      </c>
      <c r="AQ39" s="244">
        <v>23</v>
      </c>
      <c r="AR39" s="244">
        <v>1</v>
      </c>
      <c r="AS39" s="244"/>
      <c r="AT39" s="244"/>
      <c r="AU39" s="244">
        <v>24</v>
      </c>
      <c r="AV39" s="244" t="s">
        <v>685</v>
      </c>
      <c r="AW39" s="244" t="s">
        <v>9491</v>
      </c>
      <c r="AX39" s="244" t="s">
        <v>486</v>
      </c>
      <c r="AY39" s="244">
        <v>10</v>
      </c>
      <c r="AZ39" s="244"/>
      <c r="BA39" s="244"/>
      <c r="BB39" s="244"/>
      <c r="BC39" s="244" t="s">
        <v>9566</v>
      </c>
      <c r="BD39" s="248" t="s">
        <v>1239</v>
      </c>
      <c r="BE39" s="248" t="s">
        <v>1240</v>
      </c>
      <c r="BF39" s="249" t="s">
        <v>2627</v>
      </c>
      <c r="BG39" s="249" t="s">
        <v>2628</v>
      </c>
      <c r="BH39" s="250" t="s">
        <v>2372</v>
      </c>
      <c r="BI39" s="244">
        <v>0</v>
      </c>
      <c r="BJ39" s="244">
        <v>0</v>
      </c>
      <c r="BK39" s="252">
        <f>U39-5</f>
        <v>42530</v>
      </c>
      <c r="BL39" s="252">
        <v>42229</v>
      </c>
      <c r="BM39" s="245">
        <v>2</v>
      </c>
      <c r="BN39" s="237" t="s">
        <v>2517</v>
      </c>
      <c r="BO39" s="238" t="s">
        <v>9068</v>
      </c>
      <c r="BP39" s="245" t="s">
        <v>5603</v>
      </c>
      <c r="BQ39" s="240"/>
      <c r="BR39" s="240" t="s">
        <v>9479</v>
      </c>
      <c r="BS39" s="240"/>
      <c r="BT39" s="240"/>
      <c r="BU39" s="244"/>
      <c r="BV39" s="244"/>
      <c r="BW39" s="244"/>
      <c r="BX39" s="246"/>
      <c r="BY39" s="244"/>
      <c r="BZ39" s="244" t="s">
        <v>2965</v>
      </c>
      <c r="CA39" s="244" t="s">
        <v>6126</v>
      </c>
      <c r="CB39" s="244">
        <v>5000</v>
      </c>
      <c r="CC39" s="244" t="s">
        <v>5598</v>
      </c>
      <c r="CD39" s="244"/>
      <c r="CE39" s="244"/>
      <c r="CF39" s="244"/>
      <c r="CG39" s="244"/>
      <c r="CH39" s="244"/>
      <c r="CI39" s="244"/>
    </row>
    <row r="40" spans="1:88" s="257" customFormat="1" ht="51" customHeight="1" thickBot="1">
      <c r="A40" s="230" t="s">
        <v>5588</v>
      </c>
      <c r="B40" s="244">
        <v>800333</v>
      </c>
      <c r="C40" s="299">
        <v>42507</v>
      </c>
      <c r="D40" s="245">
        <v>1213</v>
      </c>
      <c r="E40" s="244" t="s">
        <v>98</v>
      </c>
      <c r="F40" s="235">
        <v>0.70833333333333337</v>
      </c>
      <c r="G40" s="235">
        <v>0.70833333333333337</v>
      </c>
      <c r="H40" s="235">
        <v>0.70833333333333337</v>
      </c>
      <c r="I40" s="235">
        <v>0.70833333333333337</v>
      </c>
      <c r="J40" s="235">
        <v>0.75</v>
      </c>
      <c r="K40" s="235">
        <v>0.66666666666666663</v>
      </c>
      <c r="L40" s="235" t="s">
        <v>3044</v>
      </c>
      <c r="M40" s="244" t="s">
        <v>43</v>
      </c>
      <c r="N40" s="244" t="s">
        <v>2468</v>
      </c>
      <c r="O40" s="244" t="s">
        <v>90</v>
      </c>
      <c r="P40" s="245" t="s">
        <v>1125</v>
      </c>
      <c r="Q40" s="244"/>
      <c r="R40" s="255">
        <f>WORKDAY(U40, -30, HOLIDAY)</f>
        <v>42493</v>
      </c>
      <c r="S40" s="253">
        <f>WORKDAY(U40,-10, IF(O40="Quebec", HolidayQC, IF(O40="British Columbia", HolidayBC,HOLIDAY)))</f>
        <v>42521</v>
      </c>
      <c r="T40" s="253"/>
      <c r="U40" s="252">
        <v>42535</v>
      </c>
      <c r="V40" s="254"/>
      <c r="W40" s="244"/>
      <c r="X40" s="232" t="s">
        <v>10764</v>
      </c>
      <c r="Y40" s="244"/>
      <c r="Z40" s="244" t="s">
        <v>4452</v>
      </c>
      <c r="AA40" s="240"/>
      <c r="AB40" s="244"/>
      <c r="AC40" s="270">
        <f>WORKDAY(U40, -65, HOLIDAY)</f>
        <v>42444</v>
      </c>
      <c r="AD40" s="255">
        <f>WORKDAY(U40,-3,HOLIDAY)</f>
        <v>42530</v>
      </c>
      <c r="AE40" s="255"/>
      <c r="AF40" s="255"/>
      <c r="AG40" s="244"/>
      <c r="AH40" s="244"/>
      <c r="AI40" s="244"/>
      <c r="AJ40" s="244"/>
      <c r="AK40" s="244"/>
      <c r="AL40" s="244" t="s">
        <v>762</v>
      </c>
      <c r="AM40" s="244">
        <v>9025438372</v>
      </c>
      <c r="AN40" s="244" t="s">
        <v>609</v>
      </c>
      <c r="AO40" s="244" t="s">
        <v>631</v>
      </c>
      <c r="AP40" s="244" t="s">
        <v>1001</v>
      </c>
      <c r="AQ40" s="244">
        <v>26</v>
      </c>
      <c r="AR40" s="244">
        <v>3</v>
      </c>
      <c r="AS40" s="244"/>
      <c r="AT40" s="244"/>
      <c r="AU40" s="244">
        <v>29</v>
      </c>
      <c r="AV40" s="244" t="s">
        <v>685</v>
      </c>
      <c r="AW40" s="244" t="s">
        <v>9491</v>
      </c>
      <c r="AX40" s="244" t="s">
        <v>486</v>
      </c>
      <c r="AY40" s="244">
        <v>12</v>
      </c>
      <c r="AZ40" s="244"/>
      <c r="BA40" s="244"/>
      <c r="BB40" s="244"/>
      <c r="BC40" s="244" t="s">
        <v>8337</v>
      </c>
      <c r="BD40" s="248" t="s">
        <v>1271</v>
      </c>
      <c r="BE40" s="248" t="s">
        <v>1272</v>
      </c>
      <c r="BF40" s="249" t="s">
        <v>2637</v>
      </c>
      <c r="BG40" s="249" t="s">
        <v>2638</v>
      </c>
      <c r="BH40" s="250" t="s">
        <v>2372</v>
      </c>
      <c r="BI40" s="244">
        <v>0</v>
      </c>
      <c r="BJ40" s="244">
        <v>0</v>
      </c>
      <c r="BK40" s="252">
        <f>U40-5</f>
        <v>42530</v>
      </c>
      <c r="BL40" s="252">
        <v>41979</v>
      </c>
      <c r="BM40" s="245">
        <v>5</v>
      </c>
      <c r="BN40" s="237" t="s">
        <v>2517</v>
      </c>
      <c r="BO40" s="238" t="s">
        <v>9068</v>
      </c>
      <c r="BP40" s="245" t="s">
        <v>5603</v>
      </c>
      <c r="BQ40" s="240"/>
      <c r="BR40" s="240" t="s">
        <v>9479</v>
      </c>
      <c r="BS40" s="240"/>
      <c r="BT40" s="240"/>
      <c r="BU40" s="293"/>
      <c r="BW40" s="244"/>
      <c r="BX40" s="246"/>
      <c r="BY40" s="244"/>
      <c r="BZ40" s="244" t="s">
        <v>8098</v>
      </c>
      <c r="CA40" s="244" t="s">
        <v>6126</v>
      </c>
      <c r="CB40" s="244">
        <v>5000</v>
      </c>
      <c r="CC40" s="244" t="s">
        <v>5601</v>
      </c>
      <c r="CD40" s="244"/>
      <c r="CE40" s="244"/>
      <c r="CF40" s="244"/>
      <c r="CG40" s="244"/>
      <c r="CH40" s="244"/>
      <c r="CI40" s="244"/>
    </row>
    <row r="41" spans="1:88" s="257" customFormat="1" ht="51" customHeight="1" thickBot="1">
      <c r="A41" s="230" t="s">
        <v>5588</v>
      </c>
      <c r="B41" s="244">
        <v>801351</v>
      </c>
      <c r="C41" s="299">
        <v>42507</v>
      </c>
      <c r="D41" s="245">
        <v>4733</v>
      </c>
      <c r="E41" s="244" t="s">
        <v>5748</v>
      </c>
      <c r="F41" s="235" t="s">
        <v>3039</v>
      </c>
      <c r="G41" s="235" t="s">
        <v>3039</v>
      </c>
      <c r="H41" s="235" t="s">
        <v>3039</v>
      </c>
      <c r="I41" s="235" t="s">
        <v>3039</v>
      </c>
      <c r="J41" s="235" t="s">
        <v>3046</v>
      </c>
      <c r="K41" s="235" t="s">
        <v>3044</v>
      </c>
      <c r="L41" s="235" t="s">
        <v>3044</v>
      </c>
      <c r="M41" s="244" t="s">
        <v>5749</v>
      </c>
      <c r="N41" s="244" t="s">
        <v>5750</v>
      </c>
      <c r="O41" s="244" t="s">
        <v>90</v>
      </c>
      <c r="P41" s="245" t="s">
        <v>7344</v>
      </c>
      <c r="Q41" s="244"/>
      <c r="R41" s="255">
        <f>WORKDAY(U41, -30, HOLIDAY)</f>
        <v>42493</v>
      </c>
      <c r="S41" s="253">
        <f>WORKDAY(U41,-10, IF(O41="Quebec", HolidayQC, IF(O41="British Columbia", HolidayBC,HOLIDAY)))</f>
        <v>42521</v>
      </c>
      <c r="T41" s="253"/>
      <c r="U41" s="252">
        <v>42535</v>
      </c>
      <c r="V41" s="254"/>
      <c r="W41" s="244"/>
      <c r="X41" s="232" t="s">
        <v>10733</v>
      </c>
      <c r="Y41" s="244"/>
      <c r="Z41" s="244" t="s">
        <v>4452</v>
      </c>
      <c r="AA41" s="240"/>
      <c r="AB41" s="244"/>
      <c r="AC41" s="270">
        <f>WORKDAY(U41, -65, HOLIDAY)</f>
        <v>42444</v>
      </c>
      <c r="AD41" s="255">
        <f>WORKDAY(U41,-3,HOLIDAY)</f>
        <v>42530</v>
      </c>
      <c r="AE41" s="255"/>
      <c r="AF41" s="255"/>
      <c r="AG41" s="244"/>
      <c r="AH41" s="244"/>
      <c r="AI41" s="244"/>
      <c r="AJ41" s="244" t="s">
        <v>767</v>
      </c>
      <c r="AK41" s="244">
        <v>9028254474</v>
      </c>
      <c r="AL41" s="244" t="s">
        <v>768</v>
      </c>
      <c r="AM41" s="244">
        <v>9028255753</v>
      </c>
      <c r="AN41" s="244" t="s">
        <v>609</v>
      </c>
      <c r="AO41" s="244" t="s">
        <v>631</v>
      </c>
      <c r="AP41" s="244" t="s">
        <v>1001</v>
      </c>
      <c r="AQ41" s="230">
        <v>18</v>
      </c>
      <c r="AR41" s="230">
        <v>3</v>
      </c>
      <c r="AS41" s="230"/>
      <c r="AT41" s="230"/>
      <c r="AU41" s="244">
        <v>21</v>
      </c>
      <c r="AV41" s="244" t="s">
        <v>685</v>
      </c>
      <c r="AW41" s="244" t="s">
        <v>9491</v>
      </c>
      <c r="AX41" s="244" t="s">
        <v>486</v>
      </c>
      <c r="AY41" s="244">
        <v>10</v>
      </c>
      <c r="AZ41" s="244"/>
      <c r="BA41" s="244"/>
      <c r="BB41" s="244"/>
      <c r="BC41" s="244" t="s">
        <v>6398</v>
      </c>
      <c r="BD41" s="248" t="s">
        <v>1271</v>
      </c>
      <c r="BE41" s="248" t="s">
        <v>1272</v>
      </c>
      <c r="BF41" s="249" t="s">
        <v>3670</v>
      </c>
      <c r="BG41" s="249" t="s">
        <v>3671</v>
      </c>
      <c r="BH41" s="250" t="s">
        <v>2328</v>
      </c>
      <c r="BI41" s="244">
        <v>0</v>
      </c>
      <c r="BJ41" s="244">
        <v>0</v>
      </c>
      <c r="BK41" s="252">
        <f>U41-5</f>
        <v>42530</v>
      </c>
      <c r="BL41" s="252">
        <v>41989</v>
      </c>
      <c r="BM41" s="245">
        <v>2</v>
      </c>
      <c r="BN41" s="237" t="s">
        <v>2517</v>
      </c>
      <c r="BO41" s="238" t="s">
        <v>9068</v>
      </c>
      <c r="BP41" s="245" t="s">
        <v>5603</v>
      </c>
      <c r="BQ41" s="240"/>
      <c r="BR41" s="240" t="s">
        <v>9479</v>
      </c>
      <c r="BS41" s="240"/>
      <c r="BT41" s="240"/>
      <c r="BU41" s="244"/>
      <c r="BV41" s="244"/>
      <c r="BW41" s="244"/>
      <c r="BX41" s="246"/>
      <c r="BY41" s="244"/>
      <c r="BZ41" s="244" t="s">
        <v>4779</v>
      </c>
      <c r="CA41" s="244" t="s">
        <v>4599</v>
      </c>
      <c r="CB41" s="244">
        <v>1500</v>
      </c>
      <c r="CC41" s="244" t="s">
        <v>3117</v>
      </c>
      <c r="CD41" s="244"/>
      <c r="CE41" s="244"/>
      <c r="CF41" s="244"/>
      <c r="CG41" s="244"/>
      <c r="CH41" s="244"/>
      <c r="CI41" s="244"/>
    </row>
    <row r="42" spans="1:88" s="269" customFormat="1" ht="51" customHeight="1">
      <c r="A42" s="230" t="s">
        <v>5588</v>
      </c>
      <c r="B42" s="244">
        <v>802049</v>
      </c>
      <c r="C42" s="299" t="s">
        <v>7110</v>
      </c>
      <c r="D42" s="245">
        <v>8919</v>
      </c>
      <c r="E42" s="244" t="s">
        <v>7362</v>
      </c>
      <c r="F42" s="235">
        <v>0.70833333333333337</v>
      </c>
      <c r="G42" s="235">
        <v>0.70833333333333337</v>
      </c>
      <c r="H42" s="235">
        <v>0.70833333333333337</v>
      </c>
      <c r="I42" s="235">
        <v>0.79166666666666663</v>
      </c>
      <c r="J42" s="235">
        <v>0.70833333333333337</v>
      </c>
      <c r="K42" s="235" t="s">
        <v>1619</v>
      </c>
      <c r="L42" s="235" t="s">
        <v>3044</v>
      </c>
      <c r="M42" s="244" t="s">
        <v>7363</v>
      </c>
      <c r="N42" s="244" t="s">
        <v>7364</v>
      </c>
      <c r="O42" s="244" t="s">
        <v>89</v>
      </c>
      <c r="P42" s="245" t="s">
        <v>7365</v>
      </c>
      <c r="Q42" s="244"/>
      <c r="R42" s="255">
        <f>WORKDAY(U42, -47, HOLIDAY)</f>
        <v>42468</v>
      </c>
      <c r="S42" s="253">
        <f>WORKDAY(U42,-40, IF(O42="Quebec", HolidayQC, IF(O42="British Columbia", HolidayBC,HOLIDAY)))</f>
        <v>42479</v>
      </c>
      <c r="T42" s="253"/>
      <c r="U42" s="252">
        <v>42535</v>
      </c>
      <c r="V42" s="254" t="s">
        <v>10278</v>
      </c>
      <c r="W42" s="244"/>
      <c r="X42" s="232" t="s">
        <v>10597</v>
      </c>
      <c r="Y42" s="244"/>
      <c r="Z42" s="244" t="s">
        <v>4452</v>
      </c>
      <c r="AA42" s="240"/>
      <c r="AB42" s="244"/>
      <c r="AC42" s="270">
        <f>WORKDAY(U42, -65, HOLIDAY)</f>
        <v>42444</v>
      </c>
      <c r="AD42" s="255">
        <f>WORKDAY(U42,-3,HOLIDAY)</f>
        <v>42530</v>
      </c>
      <c r="AE42" s="255"/>
      <c r="AF42" s="255"/>
      <c r="AG42" s="244"/>
      <c r="AH42" s="244"/>
      <c r="AI42" s="244"/>
      <c r="AJ42" s="244" t="s">
        <v>732</v>
      </c>
      <c r="AK42" s="244">
        <v>4037429269</v>
      </c>
      <c r="AL42" s="244" t="s">
        <v>733</v>
      </c>
      <c r="AM42" s="244">
        <v>4037429255</v>
      </c>
      <c r="AN42" s="244" t="s">
        <v>1017</v>
      </c>
      <c r="AO42" s="244" t="s">
        <v>1186</v>
      </c>
      <c r="AP42" s="256" t="s">
        <v>1000</v>
      </c>
      <c r="AQ42" s="244">
        <v>24</v>
      </c>
      <c r="AR42" s="244">
        <v>3</v>
      </c>
      <c r="AS42" s="244"/>
      <c r="AT42" s="244"/>
      <c r="AU42" s="244">
        <v>27</v>
      </c>
      <c r="AV42" s="244" t="s">
        <v>685</v>
      </c>
      <c r="AW42" s="244" t="s">
        <v>9491</v>
      </c>
      <c r="AX42" s="244" t="s">
        <v>486</v>
      </c>
      <c r="AY42" s="244">
        <v>11</v>
      </c>
      <c r="AZ42" s="244"/>
      <c r="BA42" s="244">
        <f>LEN(X42)-LEN(SUBSTITUTE(X42,",",""))+1</f>
        <v>9</v>
      </c>
      <c r="BB42" s="244"/>
      <c r="BC42" s="244" t="s">
        <v>3694</v>
      </c>
      <c r="BD42" s="248" t="s">
        <v>1267</v>
      </c>
      <c r="BE42" s="248" t="s">
        <v>3964</v>
      </c>
      <c r="BF42" s="249" t="s">
        <v>3062</v>
      </c>
      <c r="BG42" s="249" t="s">
        <v>3063</v>
      </c>
      <c r="BH42" s="250" t="s">
        <v>2381</v>
      </c>
      <c r="BI42" s="244">
        <v>0</v>
      </c>
      <c r="BJ42" s="244">
        <v>0</v>
      </c>
      <c r="BK42" s="252">
        <f>U42-5</f>
        <v>42530</v>
      </c>
      <c r="BL42" s="252">
        <v>42147</v>
      </c>
      <c r="BM42" s="245">
        <v>2</v>
      </c>
      <c r="BN42" s="245" t="s">
        <v>2516</v>
      </c>
      <c r="BO42" s="252">
        <v>42037</v>
      </c>
      <c r="BP42" s="245" t="s">
        <v>2645</v>
      </c>
      <c r="BQ42" s="240">
        <v>42394</v>
      </c>
      <c r="BR42" s="240">
        <v>42115</v>
      </c>
      <c r="BS42" s="291">
        <f>U42-5</f>
        <v>42530</v>
      </c>
      <c r="BT42" s="240" t="s">
        <v>11040</v>
      </c>
      <c r="BU42" s="345" t="s">
        <v>486</v>
      </c>
      <c r="BV42" s="257" t="s">
        <v>486</v>
      </c>
      <c r="BW42" s="244" t="str">
        <f>IF(ISBLANK(BQ42),IF(BX42&lt;0,"LATE","OK"),"Complete")</f>
        <v>Complete</v>
      </c>
      <c r="BX42" s="246" t="str">
        <f>IF(ISBLANK(BQ42),(IF(ISBLANK(BV42),-99999,U42-BV42)),"Complete")</f>
        <v>Complete</v>
      </c>
      <c r="BY42" s="253" t="s">
        <v>10825</v>
      </c>
      <c r="BZ42" s="244" t="s">
        <v>8023</v>
      </c>
      <c r="CA42" s="244" t="s">
        <v>6133</v>
      </c>
      <c r="CB42" s="244">
        <v>1500</v>
      </c>
      <c r="CC42" s="244" t="s">
        <v>8379</v>
      </c>
      <c r="CD42" s="244"/>
      <c r="CE42" s="244"/>
      <c r="CF42" s="244"/>
      <c r="CG42" s="244"/>
      <c r="CH42" s="244"/>
      <c r="CI42" s="244"/>
      <c r="CJ42" s="257"/>
    </row>
    <row r="43" spans="1:88" s="257" customFormat="1" ht="51" customHeight="1">
      <c r="A43" s="244" t="s">
        <v>4448</v>
      </c>
      <c r="B43" s="244">
        <v>803156</v>
      </c>
      <c r="C43" s="299" t="s">
        <v>7110</v>
      </c>
      <c r="D43" s="245">
        <v>90853</v>
      </c>
      <c r="E43" s="244" t="s">
        <v>96</v>
      </c>
      <c r="F43" s="235">
        <v>0.72916666666666663</v>
      </c>
      <c r="G43" s="235">
        <v>0.72916666666666663</v>
      </c>
      <c r="H43" s="235">
        <v>0.72916666666666663</v>
      </c>
      <c r="I43" s="235">
        <v>0.72916666666666663</v>
      </c>
      <c r="J43" s="235">
        <v>0.72916666666666663</v>
      </c>
      <c r="K43" s="235" t="s">
        <v>1619</v>
      </c>
      <c r="L43" s="235" t="s">
        <v>3044</v>
      </c>
      <c r="M43" s="244" t="s">
        <v>35</v>
      </c>
      <c r="N43" s="244" t="s">
        <v>5479</v>
      </c>
      <c r="O43" s="244" t="s">
        <v>1008</v>
      </c>
      <c r="P43" s="245" t="s">
        <v>1800</v>
      </c>
      <c r="Q43" s="230"/>
      <c r="R43" s="255">
        <f>WORKDAY(U43, -46, HOLIDAY)</f>
        <v>42471</v>
      </c>
      <c r="S43" s="253">
        <f>WORKDAY(U43,-40, IF(O43="Quebec", HolidayQC, IF(O43="British Columbia", HolidayBC,HOLIDAY)))</f>
        <v>42479</v>
      </c>
      <c r="T43" s="253"/>
      <c r="U43" s="252">
        <v>42535</v>
      </c>
      <c r="V43" s="254" t="s">
        <v>11057</v>
      </c>
      <c r="W43" s="244"/>
      <c r="X43" s="232">
        <v>90853</v>
      </c>
      <c r="Y43" s="244"/>
      <c r="Z43" s="244" t="s">
        <v>4453</v>
      </c>
      <c r="AA43" s="263">
        <v>42462</v>
      </c>
      <c r="AB43" s="244" t="s">
        <v>10843</v>
      </c>
      <c r="AC43" s="270">
        <f>WORKDAY(U43, -65, HOLIDAY)</f>
        <v>42444</v>
      </c>
      <c r="AD43" s="255">
        <f>WORKDAY(U43,-3,HOLIDAY)</f>
        <v>42530</v>
      </c>
      <c r="AE43" s="255"/>
      <c r="AF43" s="255">
        <v>42181</v>
      </c>
      <c r="AG43" s="244" t="s">
        <v>862</v>
      </c>
      <c r="AH43" s="244" t="s">
        <v>863</v>
      </c>
      <c r="AI43" s="244"/>
      <c r="AJ43" s="244"/>
      <c r="AK43" s="244"/>
      <c r="AL43" s="244"/>
      <c r="AM43" s="244"/>
      <c r="AN43" s="229" t="s">
        <v>1008</v>
      </c>
      <c r="AO43" s="244"/>
      <c r="AP43" s="244"/>
      <c r="AQ43" s="244">
        <v>13</v>
      </c>
      <c r="AR43" s="244">
        <v>1</v>
      </c>
      <c r="AS43" s="244"/>
      <c r="AT43" s="244"/>
      <c r="AU43" s="244">
        <v>14</v>
      </c>
      <c r="AV43" s="244" t="s">
        <v>685</v>
      </c>
      <c r="AW43" s="244" t="s">
        <v>9491</v>
      </c>
      <c r="AX43" s="244" t="s">
        <v>486</v>
      </c>
      <c r="AY43" s="244">
        <v>10</v>
      </c>
      <c r="AZ43" s="244" t="s">
        <v>2517</v>
      </c>
      <c r="BA43" s="229">
        <f>LEN(X43)-LEN(SUBSTITUTE(X43,",",""))+1</f>
        <v>1</v>
      </c>
      <c r="BB43" s="230"/>
      <c r="BC43" s="244" t="s">
        <v>9548</v>
      </c>
      <c r="BD43" s="248" t="s">
        <v>1267</v>
      </c>
      <c r="BE43" s="248" t="s">
        <v>1268</v>
      </c>
      <c r="BF43" s="249" t="s">
        <v>3966</v>
      </c>
      <c r="BG43" s="249" t="s">
        <v>2099</v>
      </c>
      <c r="BH43" s="250" t="s">
        <v>2385</v>
      </c>
      <c r="BI43" s="244" t="s">
        <v>9163</v>
      </c>
      <c r="BJ43" s="244" t="s">
        <v>9162</v>
      </c>
      <c r="BK43" s="252">
        <f>U43-5</f>
        <v>42530</v>
      </c>
      <c r="BL43" s="252">
        <v>42088</v>
      </c>
      <c r="BM43" s="245">
        <v>1</v>
      </c>
      <c r="BN43" s="237" t="s">
        <v>2517</v>
      </c>
      <c r="BO43" s="238" t="s">
        <v>9068</v>
      </c>
      <c r="BP43" s="245" t="s">
        <v>2645</v>
      </c>
      <c r="BQ43" s="240">
        <v>42088</v>
      </c>
      <c r="BR43" s="240">
        <v>41906</v>
      </c>
      <c r="BS43" s="253">
        <v>42217</v>
      </c>
      <c r="BT43" s="342" t="s">
        <v>9491</v>
      </c>
      <c r="BU43" s="244"/>
      <c r="BV43" s="244"/>
      <c r="BW43" s="244" t="str">
        <f>IF(ISBLANK(BQ43),IF(BX43&lt;0,"LATE","OK"),"Complete")</f>
        <v>Complete</v>
      </c>
      <c r="BX43" s="246" t="str">
        <f>IF(ISBLANK(BQ43),(IF(ISBLANK(BV43),-99999,U43-BV43)),"Complete")</f>
        <v>Complete</v>
      </c>
      <c r="BY43" s="253" t="s">
        <v>10817</v>
      </c>
      <c r="BZ43" s="244" t="s">
        <v>7953</v>
      </c>
      <c r="CA43" s="244" t="s">
        <v>6126</v>
      </c>
      <c r="CB43" s="244">
        <v>5000</v>
      </c>
      <c r="CC43" s="244" t="s">
        <v>9591</v>
      </c>
      <c r="CD43" s="230"/>
      <c r="CE43" s="230"/>
      <c r="CF43" s="230"/>
      <c r="CG43" s="230"/>
      <c r="CH43" s="230"/>
      <c r="CI43" s="230"/>
      <c r="CJ43" s="269"/>
    </row>
    <row r="44" spans="1:88" s="257" customFormat="1" ht="51" customHeight="1">
      <c r="A44" s="230" t="s">
        <v>5588</v>
      </c>
      <c r="B44" s="244">
        <v>800388</v>
      </c>
      <c r="C44" s="299" t="s">
        <v>7110</v>
      </c>
      <c r="D44" s="245">
        <v>1325</v>
      </c>
      <c r="E44" s="244" t="s">
        <v>99</v>
      </c>
      <c r="F44" s="235">
        <v>0.70833333333333337</v>
      </c>
      <c r="G44" s="235">
        <v>0.70833333333333337</v>
      </c>
      <c r="H44" s="235">
        <v>0.70833333333333337</v>
      </c>
      <c r="I44" s="235">
        <v>0.83333333333333337</v>
      </c>
      <c r="J44" s="235">
        <v>0.75</v>
      </c>
      <c r="K44" s="235">
        <v>0.66666666666666663</v>
      </c>
      <c r="L44" s="235" t="s">
        <v>3044</v>
      </c>
      <c r="M44" s="244" t="s">
        <v>45</v>
      </c>
      <c r="N44" s="244" t="s">
        <v>6021</v>
      </c>
      <c r="O44" s="244" t="s">
        <v>89</v>
      </c>
      <c r="P44" s="245" t="s">
        <v>10487</v>
      </c>
      <c r="Q44" s="244"/>
      <c r="R44" s="255">
        <f>WORKDAY(U44, -47, HOLIDAY)</f>
        <v>42471</v>
      </c>
      <c r="S44" s="253">
        <f>WORKDAY(U44,-40, IF(O44="Quebec", HolidayQC, IF(O44="British Columbia", HolidayBC,HOLIDAY)))</f>
        <v>42480</v>
      </c>
      <c r="T44" s="253"/>
      <c r="U44" s="376">
        <v>42536</v>
      </c>
      <c r="V44" s="254" t="s">
        <v>11050</v>
      </c>
      <c r="W44" s="244"/>
      <c r="X44" s="232" t="s">
        <v>10579</v>
      </c>
      <c r="Y44" s="244"/>
      <c r="Z44" s="244" t="s">
        <v>4453</v>
      </c>
      <c r="AA44" s="240"/>
      <c r="AB44" s="244" t="s">
        <v>10470</v>
      </c>
      <c r="AC44" s="255">
        <f>WORKDAY(U44, -65, HolidayBC)</f>
        <v>42445</v>
      </c>
      <c r="AD44" s="255">
        <f>WORKDAY(U44,-3,HOLIDAY)</f>
        <v>42531</v>
      </c>
      <c r="AE44" s="255"/>
      <c r="AF44" s="255">
        <v>42114</v>
      </c>
      <c r="AG44" s="244"/>
      <c r="AH44" s="244"/>
      <c r="AI44" s="244"/>
      <c r="AJ44" s="244" t="s">
        <v>1038</v>
      </c>
      <c r="AK44" s="244">
        <v>4032045174</v>
      </c>
      <c r="AL44" s="244" t="s">
        <v>10907</v>
      </c>
      <c r="AM44" s="244">
        <v>4032045169</v>
      </c>
      <c r="AN44" s="244" t="s">
        <v>1017</v>
      </c>
      <c r="AO44" s="244" t="s">
        <v>1185</v>
      </c>
      <c r="AP44" s="256" t="s">
        <v>1000</v>
      </c>
      <c r="AQ44" s="244">
        <v>17</v>
      </c>
      <c r="AR44" s="244">
        <v>0</v>
      </c>
      <c r="AS44" s="244"/>
      <c r="AT44" s="244"/>
      <c r="AU44" s="244">
        <v>17</v>
      </c>
      <c r="AV44" s="244" t="s">
        <v>9250</v>
      </c>
      <c r="AW44" s="244" t="s">
        <v>9491</v>
      </c>
      <c r="AX44" s="244" t="s">
        <v>486</v>
      </c>
      <c r="AY44" s="244">
        <v>8</v>
      </c>
      <c r="AZ44" s="244" t="s">
        <v>2517</v>
      </c>
      <c r="BA44" s="244">
        <f>LEN(X44)-LEN(SUBSTITUTE(X44,",",""))+1</f>
        <v>6</v>
      </c>
      <c r="BB44" s="244"/>
      <c r="BC44" s="244" t="s">
        <v>8365</v>
      </c>
      <c r="BD44" s="248" t="s">
        <v>1267</v>
      </c>
      <c r="BE44" s="248" t="s">
        <v>3964</v>
      </c>
      <c r="BF44" s="249" t="s">
        <v>6129</v>
      </c>
      <c r="BG44" s="249" t="s">
        <v>8412</v>
      </c>
      <c r="BH44" s="250" t="s">
        <v>2373</v>
      </c>
      <c r="BI44" s="244" t="s">
        <v>9157</v>
      </c>
      <c r="BJ44" s="244" t="s">
        <v>9156</v>
      </c>
      <c r="BK44" s="252">
        <f>U44-5</f>
        <v>42531</v>
      </c>
      <c r="BL44" s="252">
        <v>42099</v>
      </c>
      <c r="BM44" s="245">
        <v>2</v>
      </c>
      <c r="BN44" s="237" t="s">
        <v>2517</v>
      </c>
      <c r="BO44" s="238" t="s">
        <v>9068</v>
      </c>
      <c r="BP44" s="245" t="s">
        <v>2645</v>
      </c>
      <c r="BQ44" s="240">
        <v>42271</v>
      </c>
      <c r="BR44" s="240">
        <v>42054</v>
      </c>
      <c r="BS44" s="291">
        <f>U44-5</f>
        <v>42531</v>
      </c>
      <c r="BT44" s="295" t="s">
        <v>2716</v>
      </c>
      <c r="BU44" s="378">
        <v>42250</v>
      </c>
      <c r="BV44" s="282"/>
      <c r="BW44" s="244" t="str">
        <f>IF(ISBLANK(BQ44),IF(BX44&lt;0,"LATE","OK"),"Complete")</f>
        <v>Complete</v>
      </c>
      <c r="BX44" s="246" t="str">
        <f>IF(ISBLANK(BQ44),(IF(ISBLANK(BV44),-99999,U44-BV44)),"Complete")</f>
        <v>Complete</v>
      </c>
      <c r="BY44" s="244" t="s">
        <v>10936</v>
      </c>
      <c r="BZ44" s="244" t="s">
        <v>4807</v>
      </c>
      <c r="CA44" s="244" t="s">
        <v>6125</v>
      </c>
      <c r="CB44" s="244">
        <v>3000</v>
      </c>
      <c r="CC44" s="244" t="s">
        <v>4652</v>
      </c>
      <c r="CD44" s="244"/>
      <c r="CE44" s="244"/>
      <c r="CF44" s="244"/>
      <c r="CG44" s="244"/>
      <c r="CH44" s="244"/>
      <c r="CI44" s="244"/>
    </row>
    <row r="45" spans="1:88" s="257" customFormat="1" ht="51" customHeight="1">
      <c r="A45" s="230" t="s">
        <v>5588</v>
      </c>
      <c r="B45" s="244">
        <v>800445</v>
      </c>
      <c r="C45" s="299" t="s">
        <v>7110</v>
      </c>
      <c r="D45" s="245">
        <v>1440</v>
      </c>
      <c r="E45" s="244" t="s">
        <v>5585</v>
      </c>
      <c r="F45" s="235">
        <v>0.70833333333333337</v>
      </c>
      <c r="G45" s="235">
        <v>0.70833333333333337</v>
      </c>
      <c r="H45" s="235">
        <v>0.70833333333333337</v>
      </c>
      <c r="I45" s="235">
        <v>0.70833333333333337</v>
      </c>
      <c r="J45" s="235">
        <v>0.75</v>
      </c>
      <c r="K45" s="235" t="s">
        <v>1619</v>
      </c>
      <c r="L45" s="235" t="s">
        <v>3044</v>
      </c>
      <c r="M45" s="244" t="s">
        <v>5586</v>
      </c>
      <c r="N45" s="244" t="s">
        <v>5587</v>
      </c>
      <c r="O45" s="244" t="s">
        <v>1008</v>
      </c>
      <c r="P45" s="245" t="s">
        <v>9029</v>
      </c>
      <c r="Q45" s="244"/>
      <c r="R45" s="255">
        <f>WORKDAY(U45, -46, HOLIDAY)</f>
        <v>42472</v>
      </c>
      <c r="S45" s="253">
        <f>WORKDAY(U45,-40, IF(O45="Quebec", HolidayQC, IF(O45="British Columbia", HolidayBC,HOLIDAY)))</f>
        <v>42480</v>
      </c>
      <c r="T45" s="253"/>
      <c r="U45" s="376">
        <v>42536</v>
      </c>
      <c r="V45" s="254" t="s">
        <v>10278</v>
      </c>
      <c r="W45" s="244"/>
      <c r="X45" s="232" t="s">
        <v>10591</v>
      </c>
      <c r="Y45" s="244"/>
      <c r="Z45" s="244" t="s">
        <v>4452</v>
      </c>
      <c r="AA45" s="240"/>
      <c r="AB45" s="244"/>
      <c r="AC45" s="270">
        <f>WORKDAY(U45, -65, HOLIDAY)</f>
        <v>42445</v>
      </c>
      <c r="AD45" s="255">
        <f>WORKDAY(U45,-3,HOLIDAY)</f>
        <v>42531</v>
      </c>
      <c r="AE45" s="255"/>
      <c r="AF45" s="255"/>
      <c r="AG45" s="244"/>
      <c r="AH45" s="244"/>
      <c r="AI45" s="244"/>
      <c r="AJ45" s="244" t="s">
        <v>611</v>
      </c>
      <c r="AK45" s="244">
        <v>2504026822</v>
      </c>
      <c r="AL45" s="244" t="s">
        <v>612</v>
      </c>
      <c r="AM45" s="244">
        <v>2504026816</v>
      </c>
      <c r="AN45" s="244" t="s">
        <v>1008</v>
      </c>
      <c r="AO45" s="244" t="s">
        <v>1021</v>
      </c>
      <c r="AP45" s="230" t="s">
        <v>1002</v>
      </c>
      <c r="AQ45" s="244">
        <v>16</v>
      </c>
      <c r="AR45" s="244">
        <v>1</v>
      </c>
      <c r="AS45" s="244"/>
      <c r="AT45" s="244"/>
      <c r="AU45" s="244">
        <v>17</v>
      </c>
      <c r="AV45" s="244" t="s">
        <v>685</v>
      </c>
      <c r="AW45" s="244" t="s">
        <v>9491</v>
      </c>
      <c r="AX45" s="244" t="s">
        <v>486</v>
      </c>
      <c r="AY45" s="244">
        <v>8</v>
      </c>
      <c r="AZ45" s="244"/>
      <c r="BA45" s="244">
        <f>LEN(X45)-LEN(SUBSTITUTE(X45,",",""))+1</f>
        <v>3</v>
      </c>
      <c r="BB45" s="244"/>
      <c r="BC45" s="244" t="s">
        <v>3693</v>
      </c>
      <c r="BD45" s="248" t="s">
        <v>1267</v>
      </c>
      <c r="BE45" s="248" t="s">
        <v>1268</v>
      </c>
      <c r="BF45" s="249" t="s">
        <v>8415</v>
      </c>
      <c r="BG45" s="249" t="s">
        <v>8416</v>
      </c>
      <c r="BH45" s="250" t="s">
        <v>2373</v>
      </c>
      <c r="BI45" s="244">
        <v>0</v>
      </c>
      <c r="BJ45" s="244">
        <v>0</v>
      </c>
      <c r="BK45" s="252">
        <f>U45-5</f>
        <v>42531</v>
      </c>
      <c r="BL45" s="252">
        <v>42116</v>
      </c>
      <c r="BM45" s="245">
        <v>2</v>
      </c>
      <c r="BN45" s="245" t="s">
        <v>2516</v>
      </c>
      <c r="BO45" s="252">
        <v>42062</v>
      </c>
      <c r="BP45" s="245" t="s">
        <v>2645</v>
      </c>
      <c r="BQ45" s="240">
        <v>42116</v>
      </c>
      <c r="BR45" s="240">
        <v>41876</v>
      </c>
      <c r="BS45" s="253">
        <v>42217</v>
      </c>
      <c r="BT45" s="240" t="s">
        <v>2716</v>
      </c>
      <c r="BU45" s="230"/>
      <c r="BV45" s="230"/>
      <c r="BW45" s="244" t="str">
        <f>IF(ISBLANK(BQ45),IF(BX45&lt;0,"LATE","OK"),"Complete")</f>
        <v>Complete</v>
      </c>
      <c r="BX45" s="246" t="str">
        <f>IF(ISBLANK(BQ45),(IF(ISBLANK(BV45),-99999,U45-BV45)),"Complete")</f>
        <v>Complete</v>
      </c>
      <c r="BY45" s="253" t="s">
        <v>10817</v>
      </c>
      <c r="BZ45" s="244" t="s">
        <v>8018</v>
      </c>
      <c r="CA45" s="244" t="s">
        <v>6126</v>
      </c>
      <c r="CB45" s="244">
        <v>5000</v>
      </c>
      <c r="CC45" s="244" t="s">
        <v>1761</v>
      </c>
      <c r="CD45" s="244"/>
      <c r="CE45" s="244"/>
      <c r="CF45" s="244"/>
      <c r="CG45" s="244"/>
      <c r="CH45" s="244"/>
      <c r="CI45" s="244"/>
    </row>
    <row r="46" spans="1:88" s="257" customFormat="1" ht="51" customHeight="1">
      <c r="A46" s="230" t="s">
        <v>5588</v>
      </c>
      <c r="B46" s="244">
        <v>801381</v>
      </c>
      <c r="C46" s="299">
        <v>42507</v>
      </c>
      <c r="D46" s="245">
        <v>4953</v>
      </c>
      <c r="E46" s="244" t="s">
        <v>8685</v>
      </c>
      <c r="F46" s="235">
        <v>0.70833333333333337</v>
      </c>
      <c r="G46" s="235">
        <v>0.70833333333333337</v>
      </c>
      <c r="H46" s="235">
        <v>0.70833333333333337</v>
      </c>
      <c r="I46" s="235">
        <v>0.83333333333333337</v>
      </c>
      <c r="J46" s="235">
        <v>0.75</v>
      </c>
      <c r="K46" s="235">
        <v>0.66666666666666663</v>
      </c>
      <c r="L46" s="235" t="s">
        <v>3044</v>
      </c>
      <c r="M46" s="244" t="s">
        <v>8686</v>
      </c>
      <c r="N46" s="244" t="s">
        <v>8687</v>
      </c>
      <c r="O46" s="244" t="s">
        <v>90</v>
      </c>
      <c r="P46" s="245" t="s">
        <v>8688</v>
      </c>
      <c r="Q46" s="244"/>
      <c r="R46" s="255">
        <f>WORKDAY(U46, -30, HOLIDAY)</f>
        <v>42494</v>
      </c>
      <c r="S46" s="253">
        <f>WORKDAY(U46,-10, IF(O46="Quebec", HolidayQC, IF(O46="British Columbia", HolidayBC,HOLIDAY)))</f>
        <v>42522</v>
      </c>
      <c r="T46" s="253"/>
      <c r="U46" s="252">
        <v>42536</v>
      </c>
      <c r="V46" s="254"/>
      <c r="W46" s="244"/>
      <c r="X46" s="232"/>
      <c r="Y46" s="244"/>
      <c r="Z46" s="244" t="s">
        <v>4456</v>
      </c>
      <c r="AA46" s="240"/>
      <c r="AB46" s="244"/>
      <c r="AC46" s="270">
        <f>WORKDAY(U46, -65, HOLIDAY)</f>
        <v>42445</v>
      </c>
      <c r="AD46" s="255">
        <f>WORKDAY(U46,-3,HOLIDAY)</f>
        <v>42531</v>
      </c>
      <c r="AE46" s="255"/>
      <c r="AF46" s="255"/>
      <c r="AG46" s="244"/>
      <c r="AH46" s="244"/>
      <c r="AI46" s="244"/>
      <c r="AJ46" s="244"/>
      <c r="AK46" s="244"/>
      <c r="AL46" s="244"/>
      <c r="AM46" s="244"/>
      <c r="AN46" s="244" t="s">
        <v>609</v>
      </c>
      <c r="AO46" s="244" t="s">
        <v>631</v>
      </c>
      <c r="AP46" s="244" t="s">
        <v>1001</v>
      </c>
      <c r="AQ46" s="244">
        <v>10</v>
      </c>
      <c r="AR46" s="244">
        <v>1</v>
      </c>
      <c r="AS46" s="244"/>
      <c r="AT46" s="244"/>
      <c r="AU46" s="244">
        <v>11</v>
      </c>
      <c r="AV46" s="244" t="s">
        <v>685</v>
      </c>
      <c r="AW46" s="244" t="s">
        <v>9491</v>
      </c>
      <c r="AX46" s="244" t="s">
        <v>486</v>
      </c>
      <c r="AY46" s="244">
        <v>6</v>
      </c>
      <c r="AZ46" s="244"/>
      <c r="BA46" s="244"/>
      <c r="BB46" s="244"/>
      <c r="BC46" s="244" t="s">
        <v>2732</v>
      </c>
      <c r="BD46" s="357" t="s">
        <v>1271</v>
      </c>
      <c r="BE46" s="357" t="s">
        <v>1272</v>
      </c>
      <c r="BF46" s="249" t="s">
        <v>2095</v>
      </c>
      <c r="BG46" s="249" t="s">
        <v>2096</v>
      </c>
      <c r="BH46" s="250" t="s">
        <v>2328</v>
      </c>
      <c r="BI46" s="244">
        <v>0</v>
      </c>
      <c r="BJ46" s="244">
        <v>0</v>
      </c>
      <c r="BK46" s="252">
        <f>U46-5</f>
        <v>42531</v>
      </c>
      <c r="BL46" s="252">
        <v>42130</v>
      </c>
      <c r="BM46" s="245">
        <v>1</v>
      </c>
      <c r="BN46" s="245" t="s">
        <v>2516</v>
      </c>
      <c r="BO46" s="252">
        <v>41909</v>
      </c>
      <c r="BP46" s="245" t="s">
        <v>2645</v>
      </c>
      <c r="BQ46" s="240"/>
      <c r="BR46" s="240" t="s">
        <v>486</v>
      </c>
      <c r="BS46" s="240">
        <f>U46-5</f>
        <v>42531</v>
      </c>
      <c r="BT46" s="240" t="s">
        <v>10525</v>
      </c>
      <c r="BU46" s="299">
        <v>42471</v>
      </c>
      <c r="BV46" s="299">
        <f>BU46+14</f>
        <v>42485</v>
      </c>
      <c r="BW46" s="244" t="str">
        <f>IF(ISBLANK(BQ46),IF(BX46&lt;0,"LATE","OK"),"Complete")</f>
        <v>OK</v>
      </c>
      <c r="BX46" s="246">
        <f>IF(ISBLANK(BQ46),(IF(ISBLANK(BV46),-99999,U46-BV46)),"Complete")</f>
        <v>51</v>
      </c>
      <c r="BY46" s="253">
        <v>42460</v>
      </c>
      <c r="BZ46" s="244" t="s">
        <v>6583</v>
      </c>
      <c r="CA46" s="244" t="s">
        <v>6133</v>
      </c>
      <c r="CB46" s="244">
        <v>1500</v>
      </c>
      <c r="CC46" s="244" t="s">
        <v>428</v>
      </c>
      <c r="CD46" s="244"/>
      <c r="CE46" s="244"/>
      <c r="CF46" s="244"/>
      <c r="CG46" s="244"/>
      <c r="CH46" s="244"/>
      <c r="CI46" s="244"/>
    </row>
    <row r="47" spans="1:88" s="257" customFormat="1" ht="51" customHeight="1">
      <c r="A47" s="230" t="s">
        <v>5588</v>
      </c>
      <c r="B47" s="244">
        <v>801417</v>
      </c>
      <c r="C47" s="299">
        <v>42507</v>
      </c>
      <c r="D47" s="245">
        <v>5103</v>
      </c>
      <c r="E47" s="244" t="s">
        <v>8407</v>
      </c>
      <c r="F47" s="235">
        <v>0.70833333333333337</v>
      </c>
      <c r="G47" s="235">
        <v>0.70833333333333337</v>
      </c>
      <c r="H47" s="235">
        <v>0.70833333333333337</v>
      </c>
      <c r="I47" s="235">
        <v>0.83333333333333337</v>
      </c>
      <c r="J47" s="235">
        <v>0.83333333333333337</v>
      </c>
      <c r="K47" s="235" t="s">
        <v>1619</v>
      </c>
      <c r="L47" s="235" t="s">
        <v>3044</v>
      </c>
      <c r="M47" s="244" t="s">
        <v>8404</v>
      </c>
      <c r="N47" s="244" t="s">
        <v>8405</v>
      </c>
      <c r="O47" s="244" t="s">
        <v>90</v>
      </c>
      <c r="P47" s="245" t="s">
        <v>8406</v>
      </c>
      <c r="Q47" s="244"/>
      <c r="R47" s="255">
        <f>WORKDAY(U47, -30, HOLIDAY)</f>
        <v>42494</v>
      </c>
      <c r="S47" s="253">
        <f>WORKDAY(U47,-10, IF(O47="Quebec", HolidayQC, IF(O47="British Columbia", HolidayBC,HOLIDAY)))</f>
        <v>42522</v>
      </c>
      <c r="T47" s="253"/>
      <c r="U47" s="252">
        <v>42536</v>
      </c>
      <c r="V47" s="254"/>
      <c r="W47" s="244"/>
      <c r="X47" s="232" t="s">
        <v>10747</v>
      </c>
      <c r="Y47" s="244"/>
      <c r="Z47" s="244" t="s">
        <v>4452</v>
      </c>
      <c r="AA47" s="240"/>
      <c r="AB47" s="244"/>
      <c r="AC47" s="270">
        <f>WORKDAY(U47, -65, HOLIDAY)</f>
        <v>42445</v>
      </c>
      <c r="AD47" s="255">
        <f>WORKDAY(U47,-3,HOLIDAY)</f>
        <v>42531</v>
      </c>
      <c r="AE47" s="255"/>
      <c r="AF47" s="255"/>
      <c r="AG47" s="244"/>
      <c r="AH47" s="244"/>
      <c r="AI47" s="244"/>
      <c r="AJ47" s="244" t="s">
        <v>822</v>
      </c>
      <c r="AK47" s="244">
        <v>9026818707</v>
      </c>
      <c r="AL47" s="244"/>
      <c r="AM47" s="244"/>
      <c r="AN47" s="244" t="s">
        <v>609</v>
      </c>
      <c r="AO47" s="244" t="s">
        <v>631</v>
      </c>
      <c r="AP47" s="244" t="s">
        <v>1001</v>
      </c>
      <c r="AQ47" s="244">
        <v>18</v>
      </c>
      <c r="AR47" s="244">
        <v>2</v>
      </c>
      <c r="AS47" s="244"/>
      <c r="AT47" s="244"/>
      <c r="AU47" s="244">
        <v>20</v>
      </c>
      <c r="AV47" s="244" t="s">
        <v>685</v>
      </c>
      <c r="AW47" s="244" t="s">
        <v>9491</v>
      </c>
      <c r="AX47" s="244" t="s">
        <v>486</v>
      </c>
      <c r="AY47" s="244">
        <v>9</v>
      </c>
      <c r="AZ47" s="244"/>
      <c r="BA47" s="244"/>
      <c r="BB47" s="244"/>
      <c r="BC47" s="244" t="s">
        <v>2733</v>
      </c>
      <c r="BD47" s="248" t="s">
        <v>1271</v>
      </c>
      <c r="BE47" s="248" t="s">
        <v>1272</v>
      </c>
      <c r="BF47" s="249" t="s">
        <v>2109</v>
      </c>
      <c r="BG47" s="249" t="s">
        <v>2110</v>
      </c>
      <c r="BH47" s="250" t="s">
        <v>2372</v>
      </c>
      <c r="BI47" s="244">
        <v>0</v>
      </c>
      <c r="BJ47" s="244">
        <v>0</v>
      </c>
      <c r="BK47" s="252">
        <f>U47-5</f>
        <v>42531</v>
      </c>
      <c r="BL47" s="252">
        <v>42124</v>
      </c>
      <c r="BM47" s="245">
        <v>2</v>
      </c>
      <c r="BN47" s="237" t="s">
        <v>2517</v>
      </c>
      <c r="BO47" s="238" t="s">
        <v>9068</v>
      </c>
      <c r="BP47" s="245" t="s">
        <v>2645</v>
      </c>
      <c r="BQ47" s="240"/>
      <c r="BR47" s="240" t="s">
        <v>10321</v>
      </c>
      <c r="BS47" s="291">
        <f>U47-5</f>
        <v>42531</v>
      </c>
      <c r="BT47" s="240" t="s">
        <v>10525</v>
      </c>
      <c r="BU47" s="351">
        <v>42440</v>
      </c>
      <c r="BV47" s="299">
        <v>42456</v>
      </c>
      <c r="BW47" s="244" t="str">
        <f>IF(ISBLANK(BQ47),IF(BX47&lt;0,"LATE","OK"),"Complete")</f>
        <v>OK</v>
      </c>
      <c r="BX47" s="246">
        <f>IF(ISBLANK(BQ47),(IF(ISBLANK(BV47),-99999,U47-BV47)),"Complete")</f>
        <v>80</v>
      </c>
      <c r="BY47" s="253">
        <v>42460</v>
      </c>
      <c r="BZ47" s="244" t="s">
        <v>6585</v>
      </c>
      <c r="CA47" s="244" t="s">
        <v>6133</v>
      </c>
      <c r="CB47" s="244">
        <v>1500</v>
      </c>
      <c r="CC47" s="244" t="s">
        <v>432</v>
      </c>
      <c r="CD47" s="244"/>
      <c r="CE47" s="244"/>
      <c r="CF47" s="244"/>
      <c r="CG47" s="244"/>
      <c r="CH47" s="244"/>
      <c r="CI47" s="244"/>
    </row>
    <row r="48" spans="1:88" s="257" customFormat="1" ht="51" customHeight="1">
      <c r="A48" s="244" t="s">
        <v>5588</v>
      </c>
      <c r="B48" s="244">
        <v>801634</v>
      </c>
      <c r="C48" s="299">
        <v>42507</v>
      </c>
      <c r="D48" s="245">
        <v>6603</v>
      </c>
      <c r="E48" s="244" t="s">
        <v>8272</v>
      </c>
      <c r="F48" s="235">
        <v>0.70833333333333337</v>
      </c>
      <c r="G48" s="235">
        <v>0.70833333333333337</v>
      </c>
      <c r="H48" s="235">
        <v>0.70833333333333337</v>
      </c>
      <c r="I48" s="235">
        <v>0.83333333333333337</v>
      </c>
      <c r="J48" s="235">
        <v>0.75</v>
      </c>
      <c r="K48" s="235">
        <v>0.66666666666666663</v>
      </c>
      <c r="L48" s="235" t="s">
        <v>3044</v>
      </c>
      <c r="M48" s="244" t="s">
        <v>8273</v>
      </c>
      <c r="N48" s="244" t="s">
        <v>8274</v>
      </c>
      <c r="O48" s="244" t="s">
        <v>90</v>
      </c>
      <c r="P48" s="245" t="s">
        <v>1136</v>
      </c>
      <c r="Q48" s="244"/>
      <c r="R48" s="255">
        <f>WORKDAY(U48, -30, HOLIDAY)</f>
        <v>42494</v>
      </c>
      <c r="S48" s="253">
        <f>WORKDAY(U48,-10, IF(O48="Quebec", HolidayQC, IF(O48="British Columbia", HolidayBC,HOLIDAY)))</f>
        <v>42522</v>
      </c>
      <c r="T48" s="253"/>
      <c r="U48" s="252">
        <v>42536</v>
      </c>
      <c r="V48" s="254" t="s">
        <v>7241</v>
      </c>
      <c r="W48" s="244"/>
      <c r="X48" s="232" t="s">
        <v>10501</v>
      </c>
      <c r="Y48" s="244"/>
      <c r="Z48" s="244" t="s">
        <v>4452</v>
      </c>
      <c r="AA48" s="240"/>
      <c r="AB48" s="244"/>
      <c r="AC48" s="270">
        <f>WORKDAY(U48, -65, HOLIDAY)</f>
        <v>42445</v>
      </c>
      <c r="AD48" s="255">
        <f>WORKDAY(U48,-3,HOLIDAY)</f>
        <v>42531</v>
      </c>
      <c r="AE48" s="255"/>
      <c r="AF48" s="255"/>
      <c r="AG48" s="244"/>
      <c r="AH48" s="244"/>
      <c r="AI48" s="244"/>
      <c r="AJ48" s="244" t="s">
        <v>308</v>
      </c>
      <c r="AK48" s="244">
        <v>9025677460</v>
      </c>
      <c r="AL48" s="244" t="s">
        <v>309</v>
      </c>
      <c r="AM48" s="244">
        <v>9025677456</v>
      </c>
      <c r="AN48" s="244" t="s">
        <v>609</v>
      </c>
      <c r="AO48" s="244" t="s">
        <v>627</v>
      </c>
      <c r="AP48" s="244" t="s">
        <v>1001</v>
      </c>
      <c r="AQ48" s="244">
        <v>27</v>
      </c>
      <c r="AR48" s="244">
        <v>3</v>
      </c>
      <c r="AS48" s="244"/>
      <c r="AT48" s="244"/>
      <c r="AU48" s="244">
        <v>30</v>
      </c>
      <c r="AV48" s="244" t="s">
        <v>685</v>
      </c>
      <c r="AW48" s="244" t="s">
        <v>9491</v>
      </c>
      <c r="AX48" s="244" t="s">
        <v>486</v>
      </c>
      <c r="AY48" s="244">
        <v>12</v>
      </c>
      <c r="AZ48" s="244"/>
      <c r="BA48" s="229">
        <f>LEN(X48)-LEN(SUBSTITUTE(X48,",",""))+1</f>
        <v>11</v>
      </c>
      <c r="BB48" s="244"/>
      <c r="BC48" s="244" t="s">
        <v>8340</v>
      </c>
      <c r="BD48" s="248" t="s">
        <v>1271</v>
      </c>
      <c r="BE48" s="248" t="s">
        <v>1272</v>
      </c>
      <c r="BF48" s="249" t="s">
        <v>2946</v>
      </c>
      <c r="BG48" s="249" t="s">
        <v>2947</v>
      </c>
      <c r="BH48" s="250" t="s">
        <v>2372</v>
      </c>
      <c r="BI48" s="244">
        <v>0</v>
      </c>
      <c r="BJ48" s="244">
        <v>0</v>
      </c>
      <c r="BK48" s="252">
        <f>U48-5</f>
        <v>42531</v>
      </c>
      <c r="BL48" s="252">
        <v>42024</v>
      </c>
      <c r="BM48" s="245">
        <v>4</v>
      </c>
      <c r="BN48" s="237" t="s">
        <v>2517</v>
      </c>
      <c r="BO48" s="238" t="s">
        <v>9068</v>
      </c>
      <c r="BP48" s="245" t="s">
        <v>5603</v>
      </c>
      <c r="BQ48" s="240"/>
      <c r="BR48" s="240" t="s">
        <v>9479</v>
      </c>
      <c r="BS48" s="240"/>
      <c r="BT48" s="240"/>
      <c r="BU48" s="288"/>
      <c r="BV48" s="244"/>
      <c r="BW48" s="244"/>
      <c r="BX48" s="246"/>
      <c r="BY48" s="244"/>
      <c r="BZ48" s="244" t="s">
        <v>7855</v>
      </c>
      <c r="CA48" s="244" t="s">
        <v>6126</v>
      </c>
      <c r="CB48" s="244">
        <v>5000</v>
      </c>
      <c r="CC48" s="244" t="s">
        <v>10008</v>
      </c>
      <c r="CD48" s="244"/>
      <c r="CE48" s="244"/>
      <c r="CF48" s="244"/>
      <c r="CG48" s="244"/>
      <c r="CH48" s="244"/>
      <c r="CI48" s="244"/>
    </row>
    <row r="49" spans="1:88" s="257" customFormat="1" ht="51" customHeight="1">
      <c r="A49" s="230" t="s">
        <v>5588</v>
      </c>
      <c r="B49" s="244">
        <v>802085</v>
      </c>
      <c r="C49" s="299">
        <v>42507</v>
      </c>
      <c r="D49" s="245">
        <v>9153</v>
      </c>
      <c r="E49" s="244" t="s">
        <v>10452</v>
      </c>
      <c r="F49" s="235">
        <v>0.70833333333333337</v>
      </c>
      <c r="G49" s="235">
        <v>0.70833333333333337</v>
      </c>
      <c r="H49" s="235">
        <v>0.70833333333333337</v>
      </c>
      <c r="I49" s="235">
        <v>0.83333333333333337</v>
      </c>
      <c r="J49" s="235">
        <v>0.75</v>
      </c>
      <c r="K49" s="235" t="s">
        <v>1619</v>
      </c>
      <c r="L49" s="235" t="s">
        <v>3044</v>
      </c>
      <c r="M49" s="244" t="s">
        <v>10453</v>
      </c>
      <c r="N49" s="244" t="s">
        <v>10454</v>
      </c>
      <c r="O49" s="244" t="s">
        <v>93</v>
      </c>
      <c r="P49" s="245" t="s">
        <v>10455</v>
      </c>
      <c r="Q49" s="244"/>
      <c r="R49" s="255">
        <f>WORKDAY(U49, -30, HOLIDAY)</f>
        <v>42494</v>
      </c>
      <c r="S49" s="253">
        <f>WORKDAY(U49,-10, IF(O49="Quebec", HolidayQC, IF(O49="British Columbia", HolidayBC,HOLIDAY)))</f>
        <v>42522</v>
      </c>
      <c r="T49" s="253"/>
      <c r="U49" s="252">
        <v>42536</v>
      </c>
      <c r="V49" s="254"/>
      <c r="W49" s="244"/>
      <c r="X49" s="232" t="s">
        <v>10756</v>
      </c>
      <c r="Y49" s="244"/>
      <c r="Z49" s="244" t="s">
        <v>4452</v>
      </c>
      <c r="AA49" s="240"/>
      <c r="AB49" s="244"/>
      <c r="AC49" s="270">
        <f>WORKDAY(U49, -65, HOLIDAY)</f>
        <v>42445</v>
      </c>
      <c r="AD49" s="255">
        <f>WORKDAY(U49,-3,HOLIDAY)</f>
        <v>42531</v>
      </c>
      <c r="AE49" s="255"/>
      <c r="AF49" s="255"/>
      <c r="AG49" s="244"/>
      <c r="AH49" s="244"/>
      <c r="AI49" s="244"/>
      <c r="AJ49" s="244" t="s">
        <v>797</v>
      </c>
      <c r="AK49" s="244">
        <v>7092561602</v>
      </c>
      <c r="AL49" s="244"/>
      <c r="AM49" s="244"/>
      <c r="AN49" s="244" t="s">
        <v>609</v>
      </c>
      <c r="AO49" s="244" t="s">
        <v>641</v>
      </c>
      <c r="AP49" s="244" t="s">
        <v>1001</v>
      </c>
      <c r="AQ49" s="244">
        <v>23</v>
      </c>
      <c r="AR49" s="244">
        <v>3</v>
      </c>
      <c r="AS49" s="244"/>
      <c r="AT49" s="244"/>
      <c r="AU49" s="244">
        <v>26</v>
      </c>
      <c r="AV49" s="244" t="s">
        <v>685</v>
      </c>
      <c r="AW49" s="244" t="s">
        <v>9491</v>
      </c>
      <c r="AX49" s="244" t="s">
        <v>486</v>
      </c>
      <c r="AY49" s="244">
        <v>11</v>
      </c>
      <c r="AZ49" s="244"/>
      <c r="BA49" s="244"/>
      <c r="BB49" s="244"/>
      <c r="BC49" s="244" t="s">
        <v>6404</v>
      </c>
      <c r="BD49" s="248" t="s">
        <v>2229</v>
      </c>
      <c r="BE49" s="248" t="s">
        <v>2230</v>
      </c>
      <c r="BF49" s="249" t="s">
        <v>3068</v>
      </c>
      <c r="BG49" s="249" t="s">
        <v>3069</v>
      </c>
      <c r="BH49" s="250" t="s">
        <v>2372</v>
      </c>
      <c r="BI49" s="244">
        <v>0</v>
      </c>
      <c r="BJ49" s="244">
        <v>0</v>
      </c>
      <c r="BK49" s="252">
        <f>U49-5</f>
        <v>42531</v>
      </c>
      <c r="BL49" s="252">
        <v>42226</v>
      </c>
      <c r="BM49" s="245">
        <v>1</v>
      </c>
      <c r="BN49" s="237" t="s">
        <v>2517</v>
      </c>
      <c r="BO49" s="238" t="s">
        <v>9068</v>
      </c>
      <c r="BP49" s="245" t="s">
        <v>5603</v>
      </c>
      <c r="BQ49" s="240"/>
      <c r="BR49" s="240" t="s">
        <v>9479</v>
      </c>
      <c r="BS49" s="240"/>
      <c r="BT49" s="342"/>
      <c r="BU49" s="244"/>
      <c r="BV49" s="244"/>
      <c r="BW49" s="244"/>
      <c r="BX49" s="246"/>
      <c r="BY49" s="244"/>
      <c r="BZ49" s="244" t="s">
        <v>4801</v>
      </c>
      <c r="CA49" s="244" t="s">
        <v>4599</v>
      </c>
      <c r="CB49" s="244">
        <v>1500</v>
      </c>
      <c r="CC49" s="244" t="s">
        <v>9994</v>
      </c>
      <c r="CD49" s="244"/>
      <c r="CE49" s="244"/>
      <c r="CF49" s="244"/>
      <c r="CG49" s="244"/>
      <c r="CH49" s="244"/>
      <c r="CI49" s="244"/>
    </row>
    <row r="50" spans="1:88" s="257" customFormat="1" ht="51" customHeight="1">
      <c r="A50" s="244" t="s">
        <v>4448</v>
      </c>
      <c r="B50" s="244">
        <v>809098</v>
      </c>
      <c r="C50" s="299">
        <v>42507</v>
      </c>
      <c r="D50" s="245">
        <v>90270</v>
      </c>
      <c r="E50" s="244" t="s">
        <v>5304</v>
      </c>
      <c r="F50" s="235"/>
      <c r="G50" s="235"/>
      <c r="H50" s="235"/>
      <c r="I50" s="235"/>
      <c r="J50" s="235"/>
      <c r="K50" s="235"/>
      <c r="L50" s="235"/>
      <c r="M50" s="244" t="s">
        <v>8273</v>
      </c>
      <c r="N50" s="244" t="s">
        <v>8274</v>
      </c>
      <c r="O50" s="244" t="s">
        <v>90</v>
      </c>
      <c r="P50" s="245" t="s">
        <v>1136</v>
      </c>
      <c r="Q50" s="244"/>
      <c r="R50" s="255">
        <f>WORKDAY(U50, -30, HOLIDAY)</f>
        <v>42494</v>
      </c>
      <c r="S50" s="253">
        <f>WORKDAY(U50,-10, IF(O50="Quebec", HolidayQC, IF(O50="British Columbia", HolidayBC,HOLIDAY)))</f>
        <v>42522</v>
      </c>
      <c r="T50" s="253"/>
      <c r="U50" s="252">
        <v>42536</v>
      </c>
      <c r="V50" s="254"/>
      <c r="W50" s="244"/>
      <c r="X50" s="232" t="s">
        <v>10501</v>
      </c>
      <c r="Y50" s="244"/>
      <c r="Z50" s="244" t="s">
        <v>4452</v>
      </c>
      <c r="AA50" s="240"/>
      <c r="AB50" s="244"/>
      <c r="AC50" s="270">
        <f>WORKDAY(U50, -65, HOLIDAY)</f>
        <v>42445</v>
      </c>
      <c r="AD50" s="255">
        <f>WORKDAY(U50,-3,HOLIDAY)</f>
        <v>42531</v>
      </c>
      <c r="AE50" s="244"/>
      <c r="AF50" s="255"/>
      <c r="AG50" s="244"/>
      <c r="AH50" s="244"/>
      <c r="AI50" s="244"/>
      <c r="AJ50" s="244"/>
      <c r="AK50" s="244"/>
      <c r="AL50" s="244"/>
      <c r="AM50" s="244"/>
      <c r="AN50" s="244" t="s">
        <v>609</v>
      </c>
      <c r="AO50" s="244" t="s">
        <v>627</v>
      </c>
      <c r="AP50" s="244" t="s">
        <v>1001</v>
      </c>
      <c r="AQ50" s="244">
        <v>2</v>
      </c>
      <c r="AR50" s="244">
        <v>0</v>
      </c>
      <c r="AS50" s="244"/>
      <c r="AT50" s="244"/>
      <c r="AU50" s="244">
        <v>2</v>
      </c>
      <c r="AV50" s="244" t="s">
        <v>685</v>
      </c>
      <c r="AW50" s="244"/>
      <c r="AX50" s="244" t="s">
        <v>486</v>
      </c>
      <c r="AY50" s="244">
        <v>5</v>
      </c>
      <c r="AZ50" s="244"/>
      <c r="BA50" s="229">
        <f>LEN(X50)-LEN(SUBSTITUTE(X50,",",""))+1</f>
        <v>11</v>
      </c>
      <c r="BB50" s="244"/>
      <c r="BC50" s="244" t="s">
        <v>11075</v>
      </c>
      <c r="BD50" s="244"/>
      <c r="BE50" s="244"/>
      <c r="BF50" s="244"/>
      <c r="BG50" s="244"/>
      <c r="BH50" s="244"/>
      <c r="BI50" s="244"/>
      <c r="BJ50" s="244"/>
      <c r="BK50" s="252">
        <f>U50-5</f>
        <v>42531</v>
      </c>
      <c r="BL50" s="252">
        <v>42198</v>
      </c>
      <c r="BM50" s="245">
        <v>0</v>
      </c>
      <c r="BN50" s="237" t="s">
        <v>2517</v>
      </c>
      <c r="BO50" s="238" t="s">
        <v>9068</v>
      </c>
      <c r="BP50" s="245"/>
      <c r="BQ50" s="240"/>
      <c r="BR50" s="240"/>
      <c r="BS50" s="240"/>
      <c r="BT50" s="240"/>
      <c r="BU50" s="346"/>
      <c r="BV50" s="244"/>
      <c r="BW50" s="244"/>
      <c r="BX50" s="246"/>
      <c r="BY50" s="253"/>
      <c r="BZ50" s="244"/>
      <c r="CA50" s="244"/>
      <c r="CB50" s="244"/>
      <c r="CC50" s="244"/>
      <c r="CD50" s="244"/>
      <c r="CE50" s="244"/>
      <c r="CF50" s="244"/>
      <c r="CG50" s="244"/>
      <c r="CH50" s="244"/>
      <c r="CI50" s="244"/>
    </row>
    <row r="51" spans="1:88" s="257" customFormat="1" ht="51" customHeight="1">
      <c r="A51" s="244" t="s">
        <v>5588</v>
      </c>
      <c r="B51" s="244">
        <v>800269</v>
      </c>
      <c r="C51" s="299">
        <v>42507</v>
      </c>
      <c r="D51" s="245">
        <v>934</v>
      </c>
      <c r="E51" s="244" t="s">
        <v>7458</v>
      </c>
      <c r="F51" s="235">
        <v>0.70833333333333337</v>
      </c>
      <c r="G51" s="235">
        <v>0.70833333333333337</v>
      </c>
      <c r="H51" s="235">
        <v>0.70833333333333337</v>
      </c>
      <c r="I51" s="235">
        <v>0.83333333333333337</v>
      </c>
      <c r="J51" s="235">
        <v>0.75</v>
      </c>
      <c r="K51" s="235">
        <v>0.66666666666666663</v>
      </c>
      <c r="L51" s="235" t="s">
        <v>3044</v>
      </c>
      <c r="M51" s="244" t="s">
        <v>8</v>
      </c>
      <c r="N51" s="244" t="s">
        <v>9867</v>
      </c>
      <c r="O51" s="244" t="s">
        <v>91</v>
      </c>
      <c r="P51" s="245" t="s">
        <v>1105</v>
      </c>
      <c r="Q51" s="244"/>
      <c r="R51" s="255">
        <f>WORKDAY(U51, -30, HOLIDAY)</f>
        <v>42495</v>
      </c>
      <c r="S51" s="253">
        <f>WORKDAY(U51,-10, IF(O51="Quebec", HolidayQC, IF(O51="British Columbia", HolidayBC,HOLIDAY)))</f>
        <v>42523</v>
      </c>
      <c r="T51" s="253"/>
      <c r="U51" s="252">
        <v>42537</v>
      </c>
      <c r="V51" s="254" t="s">
        <v>9854</v>
      </c>
      <c r="W51" s="244"/>
      <c r="X51" s="232" t="s">
        <v>9596</v>
      </c>
      <c r="Y51" s="244"/>
      <c r="Z51" s="244" t="s">
        <v>4452</v>
      </c>
      <c r="AA51" s="240"/>
      <c r="AB51" s="244"/>
      <c r="AC51" s="270">
        <f>WORKDAY(U51, -65, HOLIDAY)</f>
        <v>42446</v>
      </c>
      <c r="AD51" s="255">
        <f>WORKDAY(U51,-3,HOLIDAY)</f>
        <v>42534</v>
      </c>
      <c r="AE51" s="255"/>
      <c r="AF51" s="255"/>
      <c r="AG51" s="244"/>
      <c r="AH51" s="244"/>
      <c r="AI51" s="244"/>
      <c r="AJ51" s="244" t="s">
        <v>632</v>
      </c>
      <c r="AK51" s="244">
        <v>5064502353</v>
      </c>
      <c r="AL51" s="244" t="s">
        <v>633</v>
      </c>
      <c r="AM51" s="244">
        <v>5064502388</v>
      </c>
      <c r="AN51" s="244" t="s">
        <v>609</v>
      </c>
      <c r="AO51" s="244" t="s">
        <v>610</v>
      </c>
      <c r="AP51" s="244" t="s">
        <v>1001</v>
      </c>
      <c r="AQ51" s="244">
        <v>26</v>
      </c>
      <c r="AR51" s="244">
        <v>2</v>
      </c>
      <c r="AS51" s="244"/>
      <c r="AT51" s="244"/>
      <c r="AU51" s="244">
        <v>28</v>
      </c>
      <c r="AV51" s="244" t="s">
        <v>685</v>
      </c>
      <c r="AW51" s="244" t="s">
        <v>9491</v>
      </c>
      <c r="AX51" s="244" t="s">
        <v>486</v>
      </c>
      <c r="AY51" s="244">
        <v>12</v>
      </c>
      <c r="AZ51" s="244"/>
      <c r="BA51" s="229">
        <f>LEN(X51)-LEN(SUBSTITUTE(X51,",",""))+1</f>
        <v>9</v>
      </c>
      <c r="BB51" s="244"/>
      <c r="BC51" s="244" t="s">
        <v>8529</v>
      </c>
      <c r="BD51" s="248" t="s">
        <v>1239</v>
      </c>
      <c r="BE51" s="248" t="s">
        <v>1240</v>
      </c>
      <c r="BF51" s="249" t="s">
        <v>1303</v>
      </c>
      <c r="BG51" s="249" t="s">
        <v>2722</v>
      </c>
      <c r="BH51" s="250" t="s">
        <v>2372</v>
      </c>
      <c r="BI51" s="244">
        <v>0</v>
      </c>
      <c r="BJ51" s="244">
        <v>0</v>
      </c>
      <c r="BK51" s="252">
        <f>U51-5</f>
        <v>42532</v>
      </c>
      <c r="BL51" s="252">
        <v>42226</v>
      </c>
      <c r="BM51" s="245">
        <v>0</v>
      </c>
      <c r="BN51" s="237" t="s">
        <v>2517</v>
      </c>
      <c r="BO51" s="238" t="s">
        <v>9068</v>
      </c>
      <c r="BP51" s="245" t="s">
        <v>5603</v>
      </c>
      <c r="BQ51" s="240"/>
      <c r="BR51" s="240" t="s">
        <v>9479</v>
      </c>
      <c r="BS51" s="240"/>
      <c r="BT51" s="342"/>
      <c r="BU51" s="244"/>
      <c r="BV51" s="343"/>
      <c r="BW51" s="244"/>
      <c r="BX51" s="246"/>
      <c r="BY51" s="244"/>
      <c r="BZ51" s="244" t="s">
        <v>4139</v>
      </c>
      <c r="CA51" s="244" t="s">
        <v>7749</v>
      </c>
      <c r="CB51" s="244">
        <v>1500</v>
      </c>
      <c r="CC51" s="244" t="s">
        <v>5595</v>
      </c>
      <c r="CD51" s="244"/>
      <c r="CE51" s="244"/>
      <c r="CF51" s="244"/>
      <c r="CG51" s="244"/>
      <c r="CH51" s="244"/>
      <c r="CI51" s="244"/>
    </row>
    <row r="52" spans="1:88" s="257" customFormat="1" ht="51" customHeight="1">
      <c r="A52" s="230" t="s">
        <v>5588</v>
      </c>
      <c r="B52" s="244">
        <v>800616</v>
      </c>
      <c r="C52" s="299">
        <v>42507</v>
      </c>
      <c r="D52" s="245">
        <v>1833</v>
      </c>
      <c r="E52" s="244" t="s">
        <v>10228</v>
      </c>
      <c r="F52" s="235">
        <v>0.70833333333333337</v>
      </c>
      <c r="G52" s="235">
        <v>0.70833333333333337</v>
      </c>
      <c r="H52" s="235">
        <v>0.83333333333333337</v>
      </c>
      <c r="I52" s="235">
        <v>0.83333333333333337</v>
      </c>
      <c r="J52" s="235">
        <v>0.75</v>
      </c>
      <c r="K52" s="235">
        <v>0.66666666666666663</v>
      </c>
      <c r="L52" s="235" t="s">
        <v>3044</v>
      </c>
      <c r="M52" s="244" t="s">
        <v>10229</v>
      </c>
      <c r="N52" s="244" t="s">
        <v>10230</v>
      </c>
      <c r="O52" s="244" t="s">
        <v>90</v>
      </c>
      <c r="P52" s="245" t="s">
        <v>1089</v>
      </c>
      <c r="Q52" s="244"/>
      <c r="R52" s="255">
        <f>WORKDAY(U52, -30, HOLIDAY)</f>
        <v>42495</v>
      </c>
      <c r="S52" s="253">
        <f>WORKDAY(U52,-10, IF(O52="Quebec", HolidayQC, IF(O52="British Columbia", HolidayBC,HOLIDAY)))</f>
        <v>42523</v>
      </c>
      <c r="T52" s="253"/>
      <c r="U52" s="252">
        <v>42537</v>
      </c>
      <c r="V52" s="254"/>
      <c r="W52" s="244"/>
      <c r="X52" s="232" t="s">
        <v>10688</v>
      </c>
      <c r="Y52" s="244"/>
      <c r="Z52" s="244" t="s">
        <v>4452</v>
      </c>
      <c r="AA52" s="240"/>
      <c r="AB52" s="244"/>
      <c r="AC52" s="270">
        <f>WORKDAY(U52, -65, HOLIDAY)</f>
        <v>42446</v>
      </c>
      <c r="AD52" s="255">
        <f>WORKDAY(U52,-3,HOLIDAY)</f>
        <v>42534</v>
      </c>
      <c r="AE52" s="255"/>
      <c r="AF52" s="255"/>
      <c r="AG52" s="244"/>
      <c r="AH52" s="244"/>
      <c r="AI52" s="244"/>
      <c r="AJ52" s="244"/>
      <c r="AK52" s="244"/>
      <c r="AL52" s="244" t="s">
        <v>614</v>
      </c>
      <c r="AM52" s="244">
        <v>9024214375</v>
      </c>
      <c r="AN52" s="244" t="s">
        <v>609</v>
      </c>
      <c r="AO52" s="244" t="s">
        <v>615</v>
      </c>
      <c r="AP52" s="244" t="s">
        <v>1001</v>
      </c>
      <c r="AQ52" s="244">
        <v>39</v>
      </c>
      <c r="AR52" s="244">
        <v>12</v>
      </c>
      <c r="AS52" s="244"/>
      <c r="AT52" s="244"/>
      <c r="AU52" s="244">
        <v>51</v>
      </c>
      <c r="AV52" s="244" t="s">
        <v>685</v>
      </c>
      <c r="AW52" s="244" t="s">
        <v>9491</v>
      </c>
      <c r="AX52" s="232" t="s">
        <v>486</v>
      </c>
      <c r="AY52" s="244">
        <v>18</v>
      </c>
      <c r="AZ52" s="244"/>
      <c r="BA52" s="244">
        <f>LEN(X52)-LEN(SUBSTITUTE(X52,",",""))+1</f>
        <v>14</v>
      </c>
      <c r="BB52" s="244"/>
      <c r="BC52" s="244" t="s">
        <v>7108</v>
      </c>
      <c r="BD52" s="248" t="s">
        <v>1271</v>
      </c>
      <c r="BE52" s="248" t="s">
        <v>1272</v>
      </c>
      <c r="BF52" s="249" t="s">
        <v>8939</v>
      </c>
      <c r="BG52" s="249" t="s">
        <v>2621</v>
      </c>
      <c r="BH52" s="250" t="s">
        <v>2372</v>
      </c>
      <c r="BI52" s="244">
        <v>0</v>
      </c>
      <c r="BJ52" s="244">
        <v>0</v>
      </c>
      <c r="BK52" s="252">
        <f>U52-5</f>
        <v>42532</v>
      </c>
      <c r="BL52" s="252">
        <v>41989</v>
      </c>
      <c r="BM52" s="245">
        <v>4</v>
      </c>
      <c r="BN52" s="237" t="s">
        <v>2517</v>
      </c>
      <c r="BO52" s="238" t="s">
        <v>9068</v>
      </c>
      <c r="BP52" s="245" t="s">
        <v>5603</v>
      </c>
      <c r="BQ52" s="240"/>
      <c r="BR52" s="240" t="s">
        <v>9479</v>
      </c>
      <c r="BS52" s="240"/>
      <c r="BT52" s="342"/>
      <c r="BU52" s="244"/>
      <c r="BV52" s="343"/>
      <c r="BW52" s="244"/>
      <c r="BX52" s="246"/>
      <c r="BY52" s="244"/>
      <c r="BZ52" s="244" t="s">
        <v>9415</v>
      </c>
      <c r="CA52" s="244" t="s">
        <v>6126</v>
      </c>
      <c r="CB52" s="244">
        <v>5000</v>
      </c>
      <c r="CC52" s="244" t="s">
        <v>1779</v>
      </c>
      <c r="CD52" s="244"/>
      <c r="CE52" s="244"/>
      <c r="CF52" s="244"/>
      <c r="CG52" s="244"/>
      <c r="CH52" s="244"/>
      <c r="CI52" s="244"/>
    </row>
    <row r="53" spans="1:88" s="257" customFormat="1" ht="51" customHeight="1">
      <c r="A53" s="230" t="s">
        <v>5588</v>
      </c>
      <c r="B53" s="244">
        <v>801435</v>
      </c>
      <c r="C53" s="299" t="s">
        <v>7110</v>
      </c>
      <c r="D53" s="245">
        <v>5207</v>
      </c>
      <c r="E53" s="244" t="s">
        <v>2470</v>
      </c>
      <c r="F53" s="235">
        <v>0.70833333333333337</v>
      </c>
      <c r="G53" s="235">
        <v>0.70833333333333337</v>
      </c>
      <c r="H53" s="235">
        <v>0.70833333333333337</v>
      </c>
      <c r="I53" s="235">
        <v>0.83333333333333337</v>
      </c>
      <c r="J53" s="235">
        <v>0.75</v>
      </c>
      <c r="K53" s="235">
        <v>0.66666666666666663</v>
      </c>
      <c r="L53" s="235" t="s">
        <v>3044</v>
      </c>
      <c r="M53" s="244" t="s">
        <v>2471</v>
      </c>
      <c r="N53" s="244" t="s">
        <v>4607</v>
      </c>
      <c r="O53" s="244" t="s">
        <v>88</v>
      </c>
      <c r="P53" s="245" t="s">
        <v>2472</v>
      </c>
      <c r="Q53" s="244"/>
      <c r="R53" s="255">
        <f>WORKDAY(U53, -47, HOLIDAY)</f>
        <v>42472</v>
      </c>
      <c r="S53" s="253">
        <f>WORKDAY(U53,-40, IF(O53="Quebec", HolidayQC, IF(O53="British Columbia", HolidayBC,HOLIDAY)))</f>
        <v>42481</v>
      </c>
      <c r="T53" s="253"/>
      <c r="U53" s="252">
        <v>42537</v>
      </c>
      <c r="V53" s="259" t="s">
        <v>11003</v>
      </c>
      <c r="W53" s="230"/>
      <c r="X53" s="258" t="s">
        <v>9976</v>
      </c>
      <c r="Y53" s="244"/>
      <c r="Z53" s="244" t="s">
        <v>4453</v>
      </c>
      <c r="AA53" s="240"/>
      <c r="AB53" s="254"/>
      <c r="AC53" s="270">
        <f>WORKDAY(U53, -65, HOLIDAY)</f>
        <v>42446</v>
      </c>
      <c r="AD53" s="255">
        <f>WORKDAY(U53,-3,HOLIDAY)</f>
        <v>42534</v>
      </c>
      <c r="AE53" s="255"/>
      <c r="AF53" s="255"/>
      <c r="AG53" s="244"/>
      <c r="AH53" s="244"/>
      <c r="AI53" s="244"/>
      <c r="AJ53" s="244" t="s">
        <v>1011</v>
      </c>
      <c r="AK53" s="244">
        <v>2049886103</v>
      </c>
      <c r="AL53" s="244" t="s">
        <v>1012</v>
      </c>
      <c r="AM53" s="244">
        <v>2049884198</v>
      </c>
      <c r="AN53" s="244" t="s">
        <v>1013</v>
      </c>
      <c r="AO53" s="244" t="s">
        <v>1014</v>
      </c>
      <c r="AP53" s="230" t="s">
        <v>1003</v>
      </c>
      <c r="AQ53" s="244" t="s">
        <v>9491</v>
      </c>
      <c r="AR53" s="244" t="s">
        <v>9491</v>
      </c>
      <c r="AS53" s="244"/>
      <c r="AT53" s="244"/>
      <c r="AU53" s="244"/>
      <c r="AV53" s="244"/>
      <c r="AW53" s="244" t="s">
        <v>9491</v>
      </c>
      <c r="AX53" s="244"/>
      <c r="AY53" s="244">
        <v>7</v>
      </c>
      <c r="AZ53" s="244"/>
      <c r="BA53" s="229">
        <f>LEN(X53)-LEN(SUBSTITUTE(X53,",",""))+1</f>
        <v>2</v>
      </c>
      <c r="BB53" s="244"/>
      <c r="BC53" s="230" t="s">
        <v>8540</v>
      </c>
      <c r="BD53" s="248" t="s">
        <v>3973</v>
      </c>
      <c r="BE53" s="248" t="s">
        <v>3974</v>
      </c>
      <c r="BF53" s="249" t="s">
        <v>6205</v>
      </c>
      <c r="BG53" s="249" t="s">
        <v>1463</v>
      </c>
      <c r="BH53" s="250" t="s">
        <v>2377</v>
      </c>
      <c r="BI53" s="244" t="s">
        <v>9159</v>
      </c>
      <c r="BJ53" s="244" t="s">
        <v>9158</v>
      </c>
      <c r="BK53" s="252">
        <f>U53-5</f>
        <v>42532</v>
      </c>
      <c r="BL53" s="252">
        <v>41816</v>
      </c>
      <c r="BM53" s="245">
        <v>1</v>
      </c>
      <c r="BN53" s="237" t="s">
        <v>2517</v>
      </c>
      <c r="BO53" s="238" t="s">
        <v>9068</v>
      </c>
      <c r="BP53" s="245" t="s">
        <v>5603</v>
      </c>
      <c r="BQ53" s="240"/>
      <c r="BR53" s="240" t="s">
        <v>9479</v>
      </c>
      <c r="BS53" s="240"/>
      <c r="BT53" s="342"/>
      <c r="BU53" s="244"/>
      <c r="BW53" s="244"/>
      <c r="BX53" s="246"/>
      <c r="BY53" s="244"/>
      <c r="BZ53" s="244" t="s">
        <v>7916</v>
      </c>
      <c r="CA53" s="244" t="s">
        <v>4599</v>
      </c>
      <c r="CB53" s="244">
        <v>1500</v>
      </c>
      <c r="CC53" s="244" t="s">
        <v>8224</v>
      </c>
      <c r="CD53" s="244"/>
      <c r="CE53" s="244"/>
      <c r="CF53" s="244"/>
      <c r="CG53" s="244"/>
      <c r="CH53" s="244"/>
      <c r="CI53" s="244"/>
    </row>
    <row r="54" spans="1:88" s="257" customFormat="1" ht="51" customHeight="1">
      <c r="A54" s="244" t="s">
        <v>4449</v>
      </c>
      <c r="B54" s="244">
        <v>809061</v>
      </c>
      <c r="C54" s="299">
        <v>42507</v>
      </c>
      <c r="D54" s="245">
        <v>15268</v>
      </c>
      <c r="E54" s="244" t="s">
        <v>107</v>
      </c>
      <c r="F54" s="235" t="s">
        <v>3039</v>
      </c>
      <c r="G54" s="235" t="s">
        <v>3039</v>
      </c>
      <c r="H54" s="235" t="s">
        <v>3040</v>
      </c>
      <c r="I54" s="235" t="s">
        <v>3040</v>
      </c>
      <c r="J54" s="235" t="s">
        <v>3039</v>
      </c>
      <c r="K54" s="235" t="s">
        <v>3044</v>
      </c>
      <c r="L54" s="235" t="s">
        <v>3044</v>
      </c>
      <c r="M54" s="244" t="s">
        <v>55</v>
      </c>
      <c r="N54" s="244" t="s">
        <v>9867</v>
      </c>
      <c r="O54" s="244" t="s">
        <v>91</v>
      </c>
      <c r="P54" s="245" t="s">
        <v>10490</v>
      </c>
      <c r="Q54" s="244"/>
      <c r="R54" s="255">
        <f>WORKDAY(U54, -30, HOLIDAY)</f>
        <v>42495</v>
      </c>
      <c r="S54" s="253">
        <f>WORKDAY(U54,-10, IF(O54="Quebec", HolidayQC, IF(O54="British Columbia", HolidayBC,HOLIDAY)))</f>
        <v>42523</v>
      </c>
      <c r="T54" s="253"/>
      <c r="U54" s="252">
        <v>42537</v>
      </c>
      <c r="V54" s="254"/>
      <c r="W54" s="244"/>
      <c r="X54" s="232" t="s">
        <v>9596</v>
      </c>
      <c r="Y54" s="244"/>
      <c r="Z54" s="244" t="s">
        <v>197</v>
      </c>
      <c r="AA54" s="240"/>
      <c r="AB54" s="244"/>
      <c r="AC54" s="255">
        <f>WORKDAY(U54, -35, HOLIDAY)</f>
        <v>42488</v>
      </c>
      <c r="AD54" s="255">
        <f>WORKDAY(U54,-3,HOLIDAY)</f>
        <v>42534</v>
      </c>
      <c r="AE54" s="244"/>
      <c r="AF54" s="255"/>
      <c r="AG54" s="244"/>
      <c r="AH54" s="244"/>
      <c r="AI54" s="244"/>
      <c r="AJ54" s="244"/>
      <c r="AK54" s="244"/>
      <c r="AL54" s="244"/>
      <c r="AM54" s="244"/>
      <c r="AN54" s="244" t="s">
        <v>609</v>
      </c>
      <c r="AO54" s="244"/>
      <c r="AP54" s="244" t="s">
        <v>10500</v>
      </c>
      <c r="AQ54" s="244">
        <v>4</v>
      </c>
      <c r="AR54" s="244">
        <v>0</v>
      </c>
      <c r="AS54" s="244"/>
      <c r="AT54" s="244"/>
      <c r="AU54" s="244">
        <v>4</v>
      </c>
      <c r="AV54" s="244" t="s">
        <v>685</v>
      </c>
      <c r="AW54" s="244"/>
      <c r="AX54" s="244"/>
      <c r="AY54" s="244">
        <v>4</v>
      </c>
      <c r="AZ54" s="244"/>
      <c r="BA54" s="229">
        <f>LEN(X54)-LEN(SUBSTITUTE(X54,",",""))+1</f>
        <v>9</v>
      </c>
      <c r="BB54" s="244"/>
      <c r="BC54" s="244" t="s">
        <v>11076</v>
      </c>
      <c r="BD54" s="244"/>
      <c r="BE54" s="244"/>
      <c r="BF54" s="244"/>
      <c r="BG54" s="244"/>
      <c r="BH54" s="244"/>
      <c r="BI54" s="244"/>
      <c r="BJ54" s="244"/>
      <c r="BK54" s="252">
        <f>U54-5</f>
        <v>42532</v>
      </c>
      <c r="BL54" s="252">
        <v>42226</v>
      </c>
      <c r="BM54" s="245">
        <v>1</v>
      </c>
      <c r="BN54" s="237" t="s">
        <v>2517</v>
      </c>
      <c r="BO54" s="238" t="s">
        <v>9068</v>
      </c>
      <c r="BP54" s="245"/>
      <c r="BQ54" s="240"/>
      <c r="BR54" s="240"/>
      <c r="BS54" s="240"/>
      <c r="BT54" s="342"/>
      <c r="BU54" s="244"/>
      <c r="BV54" s="343"/>
      <c r="BW54" s="244"/>
      <c r="BX54" s="246"/>
      <c r="BY54" s="244"/>
      <c r="BZ54" s="244"/>
      <c r="CA54" s="244"/>
      <c r="CB54" s="244"/>
      <c r="CC54" s="244"/>
      <c r="CD54" s="244"/>
      <c r="CE54" s="244"/>
      <c r="CF54" s="244"/>
      <c r="CG54" s="244"/>
      <c r="CH54" s="244"/>
      <c r="CI54" s="244"/>
    </row>
    <row r="55" spans="1:88" s="257" customFormat="1" ht="51" customHeight="1">
      <c r="A55" s="230" t="s">
        <v>5588</v>
      </c>
      <c r="B55" s="244">
        <v>800115</v>
      </c>
      <c r="C55" s="299" t="s">
        <v>7110</v>
      </c>
      <c r="D55" s="245">
        <v>400</v>
      </c>
      <c r="E55" s="244" t="s">
        <v>5563</v>
      </c>
      <c r="F55" s="235">
        <v>0.70833333333333337</v>
      </c>
      <c r="G55" s="235">
        <v>0.70833333333333337</v>
      </c>
      <c r="H55" s="235">
        <v>0.70833333333333337</v>
      </c>
      <c r="I55" s="235">
        <v>0.70833333333333337</v>
      </c>
      <c r="J55" s="235">
        <v>0.75</v>
      </c>
      <c r="K55" s="235">
        <v>0.66666666666666663</v>
      </c>
      <c r="L55" s="235" t="s">
        <v>3044</v>
      </c>
      <c r="M55" s="244" t="s">
        <v>44</v>
      </c>
      <c r="N55" s="244" t="s">
        <v>15</v>
      </c>
      <c r="O55" s="244" t="s">
        <v>1008</v>
      </c>
      <c r="P55" s="245" t="s">
        <v>1082</v>
      </c>
      <c r="Q55" s="244"/>
      <c r="R55" s="255">
        <f>WORKDAY(U55, -46, HOLIDAY)</f>
        <v>42475</v>
      </c>
      <c r="S55" s="253">
        <f>WORKDAY(U55,-40, IF(O55="Quebec", HolidayQC, IF(O55="British Columbia", HolidayBC,HOLIDAY)))</f>
        <v>42485</v>
      </c>
      <c r="T55" s="253"/>
      <c r="U55" s="376">
        <v>42541</v>
      </c>
      <c r="V55" s="254" t="s">
        <v>560</v>
      </c>
      <c r="W55" s="244"/>
      <c r="X55" s="232" t="s">
        <v>10614</v>
      </c>
      <c r="Y55" s="244"/>
      <c r="Z55" s="244" t="s">
        <v>4453</v>
      </c>
      <c r="AA55" s="240"/>
      <c r="AB55" s="244"/>
      <c r="AC55" s="270">
        <f>WORKDAY(U55, -65, HOLIDAY)</f>
        <v>42450</v>
      </c>
      <c r="AD55" s="255">
        <f>WORKDAY(U55,-3,HOLIDAY)</f>
        <v>42536</v>
      </c>
      <c r="AE55" s="255"/>
      <c r="AF55" s="255">
        <v>41926</v>
      </c>
      <c r="AG55" s="244"/>
      <c r="AH55" s="244"/>
      <c r="AI55" s="244"/>
      <c r="AJ55" s="244" t="s">
        <v>721</v>
      </c>
      <c r="AK55" s="244">
        <v>6046655909</v>
      </c>
      <c r="AL55" s="244" t="s">
        <v>722</v>
      </c>
      <c r="AM55" s="244">
        <v>6046655912</v>
      </c>
      <c r="AN55" s="244" t="s">
        <v>1008</v>
      </c>
      <c r="AO55" s="244" t="s">
        <v>559</v>
      </c>
      <c r="AP55" s="230" t="s">
        <v>1002</v>
      </c>
      <c r="AQ55" s="244">
        <v>24</v>
      </c>
      <c r="AR55" s="244">
        <v>1</v>
      </c>
      <c r="AS55" s="244"/>
      <c r="AT55" s="244"/>
      <c r="AU55" s="244">
        <v>25</v>
      </c>
      <c r="AV55" s="244" t="s">
        <v>685</v>
      </c>
      <c r="AW55" s="244" t="s">
        <v>9491</v>
      </c>
      <c r="AX55" s="244" t="s">
        <v>486</v>
      </c>
      <c r="AY55" s="244">
        <v>11</v>
      </c>
      <c r="AZ55" s="244"/>
      <c r="BA55" s="244">
        <f>LEN(X55)-LEN(SUBSTITUTE(X55,",",""))+1</f>
        <v>9</v>
      </c>
      <c r="BB55" s="244"/>
      <c r="BC55" s="244" t="s">
        <v>9684</v>
      </c>
      <c r="BD55" s="248" t="s">
        <v>1267</v>
      </c>
      <c r="BE55" s="248" t="s">
        <v>1268</v>
      </c>
      <c r="BF55" s="249" t="s">
        <v>9678</v>
      </c>
      <c r="BG55" s="249" t="s">
        <v>3779</v>
      </c>
      <c r="BH55" s="250" t="s">
        <v>2382</v>
      </c>
      <c r="BI55" s="244" t="s">
        <v>9155</v>
      </c>
      <c r="BJ55" s="244" t="s">
        <v>9154</v>
      </c>
      <c r="BK55" s="252">
        <f>U55-5</f>
        <v>42536</v>
      </c>
      <c r="BL55" s="252">
        <v>41824</v>
      </c>
      <c r="BM55" s="245"/>
      <c r="BN55" s="245" t="s">
        <v>2516</v>
      </c>
      <c r="BO55" s="252">
        <v>41824</v>
      </c>
      <c r="BP55" s="245" t="s">
        <v>2645</v>
      </c>
      <c r="BQ55" s="240">
        <v>42346</v>
      </c>
      <c r="BR55" s="240">
        <v>41764</v>
      </c>
      <c r="BS55" s="291">
        <f>U55-5</f>
        <v>42536</v>
      </c>
      <c r="BT55" s="342" t="s">
        <v>10915</v>
      </c>
      <c r="BU55" s="244" t="s">
        <v>10321</v>
      </c>
      <c r="BV55" s="343" t="s">
        <v>10321</v>
      </c>
      <c r="BW55" s="244" t="str">
        <f>IF(ISBLANK(BQ55),IF(BX55&lt;0,"LATE","OK"),"Complete")</f>
        <v>Complete</v>
      </c>
      <c r="BX55" s="246" t="str">
        <f>IF(ISBLANK(BQ55),(IF(ISBLANK(BV55),-99999,U55-BV55)),"Complete")</f>
        <v>Complete</v>
      </c>
      <c r="BY55" s="253" t="s">
        <v>10817</v>
      </c>
      <c r="BZ55" s="244" t="s">
        <v>7637</v>
      </c>
      <c r="CA55" s="244" t="s">
        <v>7749</v>
      </c>
      <c r="CB55" s="244">
        <v>1500</v>
      </c>
      <c r="CC55" s="244" t="s">
        <v>4647</v>
      </c>
      <c r="CD55" s="244"/>
      <c r="CE55" s="244"/>
      <c r="CF55" s="244"/>
      <c r="CG55" s="244"/>
      <c r="CH55" s="244"/>
      <c r="CI55" s="244"/>
    </row>
    <row r="56" spans="1:88" s="257" customFormat="1" ht="51" customHeight="1">
      <c r="A56" s="230" t="s">
        <v>5588</v>
      </c>
      <c r="B56" s="244">
        <v>800312</v>
      </c>
      <c r="C56" s="299" t="s">
        <v>7110</v>
      </c>
      <c r="D56" s="245">
        <v>1119</v>
      </c>
      <c r="E56" s="244" t="s">
        <v>6231</v>
      </c>
      <c r="F56" s="235">
        <v>0.70833333333333337</v>
      </c>
      <c r="G56" s="235">
        <v>0.70833333333333337</v>
      </c>
      <c r="H56" s="235">
        <v>0.70833333333333337</v>
      </c>
      <c r="I56" s="235">
        <v>0.70833333333333337</v>
      </c>
      <c r="J56" s="235">
        <v>0.75</v>
      </c>
      <c r="K56" s="235" t="s">
        <v>1619</v>
      </c>
      <c r="L56" s="235" t="s">
        <v>3044</v>
      </c>
      <c r="M56" s="244" t="s">
        <v>9044</v>
      </c>
      <c r="N56" s="244" t="s">
        <v>9045</v>
      </c>
      <c r="O56" s="244" t="s">
        <v>89</v>
      </c>
      <c r="P56" s="245" t="s">
        <v>9046</v>
      </c>
      <c r="Q56" s="244"/>
      <c r="R56" s="255">
        <f>WORKDAY(U56, -47, HOLIDAY)</f>
        <v>42474</v>
      </c>
      <c r="S56" s="253">
        <f>WORKDAY(U56,-40, IF(O56="Quebec", HolidayQC, IF(O56="British Columbia", HolidayBC,HOLIDAY)))</f>
        <v>42485</v>
      </c>
      <c r="T56" s="253"/>
      <c r="U56" s="376">
        <v>42541</v>
      </c>
      <c r="V56" s="254" t="s">
        <v>10278</v>
      </c>
      <c r="W56" s="244"/>
      <c r="X56" s="232" t="s">
        <v>10600</v>
      </c>
      <c r="Y56" s="244"/>
      <c r="Z56" s="244" t="s">
        <v>4452</v>
      </c>
      <c r="AA56" s="240"/>
      <c r="AB56" s="244"/>
      <c r="AC56" s="270">
        <f>WORKDAY(U56, -65, HOLIDAY)</f>
        <v>42450</v>
      </c>
      <c r="AD56" s="255">
        <f>WORKDAY(U56,-3,HOLIDAY)</f>
        <v>42536</v>
      </c>
      <c r="AE56" s="255"/>
      <c r="AF56" s="255"/>
      <c r="AG56" s="244"/>
      <c r="AH56" s="244"/>
      <c r="AI56" s="244"/>
      <c r="AJ56" s="244" t="s">
        <v>739</v>
      </c>
      <c r="AK56" s="244">
        <v>7808268880</v>
      </c>
      <c r="AL56" s="244" t="s">
        <v>740</v>
      </c>
      <c r="AM56" s="244">
        <v>7808268888</v>
      </c>
      <c r="AN56" s="244" t="s">
        <v>1017</v>
      </c>
      <c r="AO56" s="244" t="s">
        <v>1020</v>
      </c>
      <c r="AP56" s="256" t="s">
        <v>1000</v>
      </c>
      <c r="AQ56" s="244">
        <v>17</v>
      </c>
      <c r="AR56" s="244">
        <v>1</v>
      </c>
      <c r="AS56" s="244"/>
      <c r="AT56" s="244"/>
      <c r="AU56" s="244">
        <v>18</v>
      </c>
      <c r="AV56" s="244" t="s">
        <v>685</v>
      </c>
      <c r="AW56" s="244" t="s">
        <v>9491</v>
      </c>
      <c r="AX56" s="244" t="s">
        <v>486</v>
      </c>
      <c r="AY56" s="244">
        <v>9</v>
      </c>
      <c r="AZ56" s="244"/>
      <c r="BA56" s="244">
        <f>LEN(X56)-LEN(SUBSTITUTE(X56,",",""))+1</f>
        <v>5</v>
      </c>
      <c r="BB56" s="244"/>
      <c r="BC56" s="244" t="s">
        <v>3716</v>
      </c>
      <c r="BD56" s="248" t="s">
        <v>1267</v>
      </c>
      <c r="BE56" s="248" t="s">
        <v>3964</v>
      </c>
      <c r="BF56" s="249" t="s">
        <v>2631</v>
      </c>
      <c r="BG56" s="249" t="s">
        <v>2632</v>
      </c>
      <c r="BH56" s="250" t="s">
        <v>2381</v>
      </c>
      <c r="BI56" s="244">
        <v>0</v>
      </c>
      <c r="BJ56" s="244">
        <v>0</v>
      </c>
      <c r="BK56" s="252">
        <f>U56-5</f>
        <v>42536</v>
      </c>
      <c r="BL56" s="252">
        <v>42023</v>
      </c>
      <c r="BM56" s="245">
        <v>1</v>
      </c>
      <c r="BN56" s="245" t="s">
        <v>2516</v>
      </c>
      <c r="BO56" s="252">
        <v>42023</v>
      </c>
      <c r="BP56" s="245" t="s">
        <v>2645</v>
      </c>
      <c r="BQ56" s="240">
        <v>42394</v>
      </c>
      <c r="BR56" s="240">
        <v>42115</v>
      </c>
      <c r="BS56" s="291">
        <f>U56-5</f>
        <v>42536</v>
      </c>
      <c r="BT56" s="342"/>
      <c r="BU56" s="244" t="s">
        <v>486</v>
      </c>
      <c r="BV56" s="343" t="s">
        <v>486</v>
      </c>
      <c r="BW56" s="244" t="str">
        <f>IF(ISBLANK(BQ56),IF(BX56&lt;0,"LATE","OK"),"Complete")</f>
        <v>Complete</v>
      </c>
      <c r="BX56" s="246" t="str">
        <f>IF(ISBLANK(BQ56),(IF(ISBLANK(BV56),-99999,U56-BV56)),"Complete")</f>
        <v>Complete</v>
      </c>
      <c r="BY56" s="253" t="s">
        <v>10825</v>
      </c>
      <c r="BZ56" s="244" t="s">
        <v>4092</v>
      </c>
      <c r="CA56" s="244" t="s">
        <v>6133</v>
      </c>
      <c r="CB56" s="244">
        <v>1500</v>
      </c>
      <c r="CC56" s="244" t="s">
        <v>5600</v>
      </c>
      <c r="CD56" s="244"/>
      <c r="CE56" s="244"/>
      <c r="CF56" s="244"/>
      <c r="CG56" s="244"/>
      <c r="CH56" s="244"/>
      <c r="CI56" s="244"/>
    </row>
    <row r="57" spans="1:88" s="257" customFormat="1" ht="51" customHeight="1">
      <c r="A57" s="230" t="s">
        <v>5588</v>
      </c>
      <c r="B57" s="244">
        <v>800334</v>
      </c>
      <c r="C57" s="299">
        <v>42507</v>
      </c>
      <c r="D57" s="245">
        <v>1214</v>
      </c>
      <c r="E57" s="244" t="s">
        <v>7082</v>
      </c>
      <c r="F57" s="235">
        <v>0.70833333333333337</v>
      </c>
      <c r="G57" s="235">
        <v>0.70833333333333337</v>
      </c>
      <c r="H57" s="235">
        <v>0.70833333333333337</v>
      </c>
      <c r="I57" s="235">
        <v>0.83333333333333337</v>
      </c>
      <c r="J57" s="235">
        <v>0.75</v>
      </c>
      <c r="K57" s="235" t="s">
        <v>1619</v>
      </c>
      <c r="L57" s="235" t="s">
        <v>3044</v>
      </c>
      <c r="M57" s="244" t="s">
        <v>5186</v>
      </c>
      <c r="N57" s="244" t="s">
        <v>5187</v>
      </c>
      <c r="O57" s="244" t="s">
        <v>91</v>
      </c>
      <c r="P57" s="245" t="s">
        <v>5188</v>
      </c>
      <c r="Q57" s="244"/>
      <c r="R57" s="255">
        <f>WORKDAY(U57, -30, HOLIDAY)</f>
        <v>42499</v>
      </c>
      <c r="S57" s="253">
        <f>WORKDAY(U57,-10, IF(O57="Quebec", HolidayQC, IF(O57="British Columbia", HolidayBC,HOLIDAY)))</f>
        <v>42527</v>
      </c>
      <c r="T57" s="253"/>
      <c r="U57" s="252">
        <v>42541</v>
      </c>
      <c r="V57" s="254"/>
      <c r="W57" s="244"/>
      <c r="X57" s="232"/>
      <c r="Y57" s="244"/>
      <c r="Z57" s="244" t="s">
        <v>4452</v>
      </c>
      <c r="AA57" s="240"/>
      <c r="AB57" s="244"/>
      <c r="AC57" s="270">
        <f>WORKDAY(U57, -65, HOLIDAY)</f>
        <v>42450</v>
      </c>
      <c r="AD57" s="255">
        <f>WORKDAY(U57,-3,HOLIDAY)</f>
        <v>42536</v>
      </c>
      <c r="AE57" s="255"/>
      <c r="AF57" s="255"/>
      <c r="AG57" s="244"/>
      <c r="AH57" s="244"/>
      <c r="AI57" s="244"/>
      <c r="AJ57" s="244"/>
      <c r="AK57" s="244"/>
      <c r="AL57" s="244"/>
      <c r="AM57" s="244"/>
      <c r="AN57" s="244" t="s">
        <v>609</v>
      </c>
      <c r="AO57" s="244" t="s">
        <v>610</v>
      </c>
      <c r="AP57" s="244" t="s">
        <v>1001</v>
      </c>
      <c r="AQ57" s="244">
        <v>10</v>
      </c>
      <c r="AR57" s="244">
        <v>1</v>
      </c>
      <c r="AS57" s="244"/>
      <c r="AT57" s="244"/>
      <c r="AU57" s="244">
        <v>11</v>
      </c>
      <c r="AV57" s="244" t="s">
        <v>685</v>
      </c>
      <c r="AW57" s="244" t="s">
        <v>9491</v>
      </c>
      <c r="AX57" s="244" t="s">
        <v>486</v>
      </c>
      <c r="AY57" s="244">
        <v>6</v>
      </c>
      <c r="AZ57" s="244"/>
      <c r="BA57" s="244"/>
      <c r="BB57" s="244"/>
      <c r="BC57" s="244" t="s">
        <v>6437</v>
      </c>
      <c r="BD57" s="248" t="s">
        <v>1239</v>
      </c>
      <c r="BE57" s="248" t="s">
        <v>1240</v>
      </c>
      <c r="BF57" s="249" t="s">
        <v>2639</v>
      </c>
      <c r="BG57" s="249" t="s">
        <v>2640</v>
      </c>
      <c r="BH57" s="250" t="s">
        <v>2372</v>
      </c>
      <c r="BI57" s="244">
        <v>0</v>
      </c>
      <c r="BJ57" s="244">
        <v>0</v>
      </c>
      <c r="BK57" s="252">
        <f>U57-5</f>
        <v>42536</v>
      </c>
      <c r="BL57" s="252">
        <v>42018</v>
      </c>
      <c r="BM57" s="245">
        <v>0</v>
      </c>
      <c r="BN57" s="245" t="s">
        <v>2516</v>
      </c>
      <c r="BO57" s="252">
        <v>41707</v>
      </c>
      <c r="BP57" s="245" t="s">
        <v>2645</v>
      </c>
      <c r="BQ57" s="240"/>
      <c r="BR57" s="240" t="s">
        <v>10321</v>
      </c>
      <c r="BS57" s="291">
        <f>U57-5</f>
        <v>42536</v>
      </c>
      <c r="BT57" s="342" t="s">
        <v>10525</v>
      </c>
      <c r="BU57" s="351">
        <v>42445</v>
      </c>
      <c r="BV57" s="349">
        <v>42456</v>
      </c>
      <c r="BW57" s="244" t="str">
        <f>IF(ISBLANK(BQ57),IF(BX57&lt;0,"LATE","OK"),"Complete")</f>
        <v>OK</v>
      </c>
      <c r="BX57" s="246">
        <f>IF(ISBLANK(BQ57),(IF(ISBLANK(BV57),-99999,U57-BV57)),"Complete")</f>
        <v>85</v>
      </c>
      <c r="BY57" s="253">
        <v>42460</v>
      </c>
      <c r="BZ57" s="244" t="s">
        <v>6562</v>
      </c>
      <c r="CA57" s="244" t="s">
        <v>6133</v>
      </c>
      <c r="CB57" s="244">
        <v>1500</v>
      </c>
      <c r="CC57" s="244" t="s">
        <v>5602</v>
      </c>
      <c r="CD57" s="244"/>
      <c r="CE57" s="244"/>
      <c r="CF57" s="244"/>
      <c r="CG57" s="244"/>
      <c r="CH57" s="244"/>
      <c r="CI57" s="244"/>
    </row>
    <row r="58" spans="1:88" s="257" customFormat="1" ht="51" customHeight="1">
      <c r="A58" s="230" t="s">
        <v>5588</v>
      </c>
      <c r="B58" s="244">
        <v>801428</v>
      </c>
      <c r="C58" s="299">
        <v>42507</v>
      </c>
      <c r="D58" s="245">
        <v>5173</v>
      </c>
      <c r="E58" s="244" t="s">
        <v>9458</v>
      </c>
      <c r="F58" s="235">
        <v>0.70833333333333337</v>
      </c>
      <c r="G58" s="235">
        <v>0.70833333333333337</v>
      </c>
      <c r="H58" s="235">
        <v>0.70833333333333337</v>
      </c>
      <c r="I58" s="235">
        <v>0.83333333333333337</v>
      </c>
      <c r="J58" s="235">
        <v>0.75</v>
      </c>
      <c r="K58" s="235">
        <v>0.66666666666666663</v>
      </c>
      <c r="L58" s="235" t="s">
        <v>3044</v>
      </c>
      <c r="M58" s="244" t="s">
        <v>9459</v>
      </c>
      <c r="N58" s="244" t="s">
        <v>9460</v>
      </c>
      <c r="O58" s="244" t="s">
        <v>90</v>
      </c>
      <c r="P58" s="245" t="s">
        <v>9461</v>
      </c>
      <c r="Q58" s="244"/>
      <c r="R58" s="255">
        <f>WORKDAY(U58, -30, HOLIDAY)</f>
        <v>42499</v>
      </c>
      <c r="S58" s="253">
        <f>WORKDAY(U58,-10, IF(O58="Quebec", HolidayQC, IF(O58="British Columbia", HolidayBC,HOLIDAY)))</f>
        <v>42527</v>
      </c>
      <c r="T58" s="253"/>
      <c r="U58" s="252">
        <v>42541</v>
      </c>
      <c r="V58" s="254"/>
      <c r="W58" s="244"/>
      <c r="X58" s="232" t="s">
        <v>10771</v>
      </c>
      <c r="Y58" s="244"/>
      <c r="Z58" s="244" t="s">
        <v>4452</v>
      </c>
      <c r="AA58" s="240"/>
      <c r="AB58" s="244"/>
      <c r="AC58" s="270">
        <f>WORKDAY(U58, -65, HOLIDAY)</f>
        <v>42450</v>
      </c>
      <c r="AD58" s="255">
        <f>WORKDAY(U58,-3,HOLIDAY)</f>
        <v>42536</v>
      </c>
      <c r="AE58" s="255"/>
      <c r="AF58" s="255"/>
      <c r="AG58" s="244"/>
      <c r="AH58" s="244"/>
      <c r="AI58" s="244"/>
      <c r="AJ58" s="244" t="s">
        <v>287</v>
      </c>
      <c r="AK58" s="244">
        <v>9028624581</v>
      </c>
      <c r="AL58" s="244" t="s">
        <v>288</v>
      </c>
      <c r="AM58" s="244">
        <v>9028624573</v>
      </c>
      <c r="AN58" s="244" t="s">
        <v>609</v>
      </c>
      <c r="AO58" s="244" t="s">
        <v>627</v>
      </c>
      <c r="AP58" s="244" t="s">
        <v>1001</v>
      </c>
      <c r="AQ58" s="244">
        <v>12</v>
      </c>
      <c r="AR58" s="244">
        <v>2</v>
      </c>
      <c r="AS58" s="244"/>
      <c r="AT58" s="244"/>
      <c r="AU58" s="244">
        <v>14</v>
      </c>
      <c r="AV58" s="244" t="s">
        <v>685</v>
      </c>
      <c r="AW58" s="244" t="s">
        <v>9491</v>
      </c>
      <c r="AX58" s="244" t="s">
        <v>486</v>
      </c>
      <c r="AY58" s="244">
        <v>7</v>
      </c>
      <c r="AZ58" s="244"/>
      <c r="BA58" s="244"/>
      <c r="BB58" s="244"/>
      <c r="BC58" s="244" t="s">
        <v>2734</v>
      </c>
      <c r="BD58" s="248" t="s">
        <v>1271</v>
      </c>
      <c r="BE58" s="248" t="s">
        <v>1272</v>
      </c>
      <c r="BF58" s="249" t="s">
        <v>3781</v>
      </c>
      <c r="BG58" s="249" t="s">
        <v>3782</v>
      </c>
      <c r="BH58" s="250" t="s">
        <v>2328</v>
      </c>
      <c r="BI58" s="244">
        <v>0</v>
      </c>
      <c r="BJ58" s="244">
        <v>0</v>
      </c>
      <c r="BK58" s="252">
        <f>U58-5</f>
        <v>42536</v>
      </c>
      <c r="BL58" s="252">
        <v>42198</v>
      </c>
      <c r="BM58" s="245">
        <v>1</v>
      </c>
      <c r="BN58" s="245" t="s">
        <v>2516</v>
      </c>
      <c r="BO58" s="252">
        <v>41971</v>
      </c>
      <c r="BP58" s="245" t="s">
        <v>2645</v>
      </c>
      <c r="BQ58" s="240"/>
      <c r="BR58" s="240" t="s">
        <v>10321</v>
      </c>
      <c r="BS58" s="291">
        <f>U58-5</f>
        <v>42536</v>
      </c>
      <c r="BT58" s="342" t="s">
        <v>10525</v>
      </c>
      <c r="BU58" s="351">
        <v>42471</v>
      </c>
      <c r="BV58" s="350">
        <f>BU58+14</f>
        <v>42485</v>
      </c>
      <c r="BW58" s="244" t="str">
        <f>IF(ISBLANK(BQ58),IF(BX58&lt;0,"LATE","OK"),"Complete")</f>
        <v>OK</v>
      </c>
      <c r="BX58" s="246">
        <f>IF(ISBLANK(BQ58),(IF(ISBLANK(BV58),-99999,U58-BV58)),"Complete")</f>
        <v>56</v>
      </c>
      <c r="BY58" s="253">
        <v>42460</v>
      </c>
      <c r="BZ58" s="244" t="s">
        <v>6586</v>
      </c>
      <c r="CA58" s="244" t="s">
        <v>6133</v>
      </c>
      <c r="CB58" s="244">
        <v>1500</v>
      </c>
      <c r="CC58" s="244" t="s">
        <v>434</v>
      </c>
      <c r="CD58" s="244"/>
      <c r="CE58" s="244"/>
      <c r="CF58" s="244"/>
      <c r="CG58" s="244"/>
      <c r="CH58" s="244"/>
      <c r="CI58" s="244"/>
    </row>
    <row r="59" spans="1:88" s="257" customFormat="1" ht="51" customHeight="1">
      <c r="A59" s="230" t="s">
        <v>5588</v>
      </c>
      <c r="B59" s="244">
        <v>802233</v>
      </c>
      <c r="C59" s="299">
        <v>42507</v>
      </c>
      <c r="D59" s="245">
        <v>9753</v>
      </c>
      <c r="E59" s="244" t="s">
        <v>568</v>
      </c>
      <c r="F59" s="235">
        <v>0.70833333333333337</v>
      </c>
      <c r="G59" s="235">
        <v>0.70833333333333337</v>
      </c>
      <c r="H59" s="235">
        <v>0.70833333333333337</v>
      </c>
      <c r="I59" s="235">
        <v>0.70833333333333337</v>
      </c>
      <c r="J59" s="235">
        <v>0.70833333333333337</v>
      </c>
      <c r="K59" s="235" t="s">
        <v>1619</v>
      </c>
      <c r="L59" s="235" t="s">
        <v>3044</v>
      </c>
      <c r="M59" s="244" t="s">
        <v>569</v>
      </c>
      <c r="N59" s="244" t="s">
        <v>29</v>
      </c>
      <c r="O59" s="244" t="s">
        <v>93</v>
      </c>
      <c r="P59" s="245" t="s">
        <v>571</v>
      </c>
      <c r="Q59" s="244"/>
      <c r="R59" s="255">
        <f>WORKDAY(U59, -30, HOLIDAY)</f>
        <v>42499</v>
      </c>
      <c r="S59" s="253">
        <f>WORKDAY(U59,-10, IF(O59="Quebec", HolidayQC, IF(O59="British Columbia", HolidayBC,HOLIDAY)))</f>
        <v>42527</v>
      </c>
      <c r="T59" s="253"/>
      <c r="U59" s="252">
        <v>42541</v>
      </c>
      <c r="V59" s="254"/>
      <c r="W59" s="244"/>
      <c r="X59" s="232"/>
      <c r="Y59" s="244"/>
      <c r="Z59" s="244" t="s">
        <v>4452</v>
      </c>
      <c r="AA59" s="240"/>
      <c r="AB59" s="244"/>
      <c r="AC59" s="270">
        <f>WORKDAY(U59, -65, HOLIDAY)</f>
        <v>42450</v>
      </c>
      <c r="AD59" s="255">
        <f>WORKDAY(U59,-3,HOLIDAY)</f>
        <v>42536</v>
      </c>
      <c r="AE59" s="255"/>
      <c r="AF59" s="255"/>
      <c r="AG59" s="244"/>
      <c r="AH59" s="244"/>
      <c r="AI59" s="244"/>
      <c r="AJ59" s="244"/>
      <c r="AK59" s="244"/>
      <c r="AL59" s="244"/>
      <c r="AM59" s="244"/>
      <c r="AN59" s="244" t="s">
        <v>609</v>
      </c>
      <c r="AO59" s="244" t="s">
        <v>641</v>
      </c>
      <c r="AP59" s="244" t="s">
        <v>1001</v>
      </c>
      <c r="AQ59" s="244">
        <v>7</v>
      </c>
      <c r="AR59" s="244">
        <v>1</v>
      </c>
      <c r="AS59" s="244"/>
      <c r="AT59" s="244"/>
      <c r="AU59" s="244">
        <v>8</v>
      </c>
      <c r="AV59" s="244" t="s">
        <v>685</v>
      </c>
      <c r="AW59" s="244" t="s">
        <v>9491</v>
      </c>
      <c r="AX59" s="244" t="s">
        <v>486</v>
      </c>
      <c r="AY59" s="244">
        <v>5</v>
      </c>
      <c r="AZ59" s="244"/>
      <c r="BA59" s="244"/>
      <c r="BB59" s="244"/>
      <c r="BC59" s="244" t="s">
        <v>6408</v>
      </c>
      <c r="BD59" s="248" t="s">
        <v>2229</v>
      </c>
      <c r="BE59" s="248" t="s">
        <v>2230</v>
      </c>
      <c r="BF59" s="249" t="s">
        <v>3087</v>
      </c>
      <c r="BG59" s="249" t="s">
        <v>3065</v>
      </c>
      <c r="BH59" s="250" t="s">
        <v>2372</v>
      </c>
      <c r="BI59" s="244">
        <v>0</v>
      </c>
      <c r="BJ59" s="244">
        <v>0</v>
      </c>
      <c r="BK59" s="252">
        <f>U59-5</f>
        <v>42536</v>
      </c>
      <c r="BL59" s="252">
        <v>42228</v>
      </c>
      <c r="BM59" s="245">
        <v>2</v>
      </c>
      <c r="BN59" s="237" t="s">
        <v>2517</v>
      </c>
      <c r="BO59" s="238" t="s">
        <v>9068</v>
      </c>
      <c r="BP59" s="245" t="s">
        <v>5603</v>
      </c>
      <c r="BQ59" s="240"/>
      <c r="BR59" s="240" t="s">
        <v>9479</v>
      </c>
      <c r="BS59" s="240"/>
      <c r="BT59" s="342"/>
      <c r="BU59" s="244"/>
      <c r="BV59" s="343"/>
      <c r="BW59" s="244"/>
      <c r="BX59" s="246"/>
      <c r="BY59" s="244"/>
      <c r="BZ59" s="244" t="s">
        <v>5735</v>
      </c>
      <c r="CA59" s="244" t="s">
        <v>4599</v>
      </c>
      <c r="CB59" s="244">
        <v>1500</v>
      </c>
      <c r="CC59" s="244" t="s">
        <v>9985</v>
      </c>
      <c r="CD59" s="244"/>
      <c r="CE59" s="244"/>
      <c r="CF59" s="244"/>
      <c r="CG59" s="244"/>
      <c r="CH59" s="244"/>
      <c r="CI59" s="244"/>
    </row>
    <row r="60" spans="1:88" s="257" customFormat="1" ht="51" customHeight="1">
      <c r="A60" s="230" t="s">
        <v>5588</v>
      </c>
      <c r="B60" s="244">
        <v>800643</v>
      </c>
      <c r="C60" s="299">
        <v>42507</v>
      </c>
      <c r="D60" s="245">
        <v>1963</v>
      </c>
      <c r="E60" s="244" t="s">
        <v>9479</v>
      </c>
      <c r="F60" s="235" t="s">
        <v>3039</v>
      </c>
      <c r="G60" s="235" t="s">
        <v>3039</v>
      </c>
      <c r="H60" s="235" t="s">
        <v>3039</v>
      </c>
      <c r="I60" s="235" t="s">
        <v>3039</v>
      </c>
      <c r="J60" s="235" t="s">
        <v>3039</v>
      </c>
      <c r="K60" s="235" t="s">
        <v>3044</v>
      </c>
      <c r="L60" s="235" t="s">
        <v>3044</v>
      </c>
      <c r="M60" s="244" t="s">
        <v>9722</v>
      </c>
      <c r="N60" s="244" t="s">
        <v>4572</v>
      </c>
      <c r="O60" s="244" t="s">
        <v>93</v>
      </c>
      <c r="P60" s="245" t="s">
        <v>1306</v>
      </c>
      <c r="Q60" s="244"/>
      <c r="R60" s="255">
        <f>WORKDAY(U60, -30, HOLIDAY)</f>
        <v>42500</v>
      </c>
      <c r="S60" s="253">
        <f>WORKDAY(U60,-10, IF(O60="Quebec", HolidayQC, IF(O60="British Columbia", HolidayBC,HOLIDAY)))</f>
        <v>42528</v>
      </c>
      <c r="T60" s="253"/>
      <c r="U60" s="252">
        <v>42542</v>
      </c>
      <c r="V60" s="254"/>
      <c r="W60" s="244"/>
      <c r="X60" s="232" t="s">
        <v>10623</v>
      </c>
      <c r="Y60" s="244"/>
      <c r="Z60" s="244" t="s">
        <v>4452</v>
      </c>
      <c r="AA60" s="240"/>
      <c r="AB60" s="244"/>
      <c r="AC60" s="270">
        <f>WORKDAY(U60, -65, HOLIDAY)</f>
        <v>42451</v>
      </c>
      <c r="AD60" s="255">
        <f>WORKDAY(U60,-3,HOLIDAY)</f>
        <v>42537</v>
      </c>
      <c r="AE60" s="255"/>
      <c r="AF60" s="255"/>
      <c r="AG60" s="244"/>
      <c r="AH60" s="244"/>
      <c r="AI60" s="244"/>
      <c r="AJ60" s="244"/>
      <c r="AK60" s="244"/>
      <c r="AL60" s="244"/>
      <c r="AM60" s="244"/>
      <c r="AN60" s="244" t="s">
        <v>609</v>
      </c>
      <c r="AO60" s="244"/>
      <c r="AP60" s="244" t="s">
        <v>10500</v>
      </c>
      <c r="AQ60" s="244">
        <v>8</v>
      </c>
      <c r="AR60" s="244">
        <v>0</v>
      </c>
      <c r="AS60" s="244"/>
      <c r="AT60" s="244"/>
      <c r="AU60" s="244">
        <v>8</v>
      </c>
      <c r="AV60" s="244" t="s">
        <v>685</v>
      </c>
      <c r="AW60" s="244" t="s">
        <v>9491</v>
      </c>
      <c r="AX60" s="244" t="s">
        <v>486</v>
      </c>
      <c r="AY60" s="244">
        <v>5</v>
      </c>
      <c r="AZ60" s="244"/>
      <c r="BA60" s="244">
        <f>LEN(X60)-LEN(SUBSTITUTE(X60,",",""))+1</f>
        <v>14</v>
      </c>
      <c r="BB60" s="244"/>
      <c r="BC60" s="244" t="s">
        <v>8534</v>
      </c>
      <c r="BD60" s="248" t="s">
        <v>2229</v>
      </c>
      <c r="BE60" s="248" t="s">
        <v>2230</v>
      </c>
      <c r="BF60" s="249" t="s">
        <v>6419</v>
      </c>
      <c r="BG60" s="249" t="s">
        <v>2231</v>
      </c>
      <c r="BH60" s="250" t="s">
        <v>2328</v>
      </c>
      <c r="BI60" s="244">
        <v>0</v>
      </c>
      <c r="BJ60" s="244">
        <v>0</v>
      </c>
      <c r="BK60" s="252">
        <f>U60-5</f>
        <v>42537</v>
      </c>
      <c r="BL60" s="252">
        <v>42241</v>
      </c>
      <c r="BM60" s="245">
        <v>0</v>
      </c>
      <c r="BN60" s="237" t="s">
        <v>2517</v>
      </c>
      <c r="BO60" s="238" t="s">
        <v>9068</v>
      </c>
      <c r="BP60" s="245" t="s">
        <v>5603</v>
      </c>
      <c r="BQ60" s="240"/>
      <c r="BR60" s="240" t="s">
        <v>9479</v>
      </c>
      <c r="BS60" s="240"/>
      <c r="BT60" s="342"/>
      <c r="BU60" s="244"/>
      <c r="BW60" s="244"/>
      <c r="BX60" s="246"/>
      <c r="BY60" s="244"/>
      <c r="BZ60" s="244" t="s">
        <v>7793</v>
      </c>
      <c r="CA60" s="244" t="s">
        <v>6126</v>
      </c>
      <c r="CB60" s="244">
        <v>5000</v>
      </c>
      <c r="CC60" s="244" t="s">
        <v>1783</v>
      </c>
      <c r="CD60" s="244"/>
      <c r="CE60" s="244"/>
      <c r="CF60" s="244"/>
      <c r="CG60" s="244"/>
      <c r="CH60" s="244"/>
      <c r="CI60" s="244"/>
    </row>
    <row r="61" spans="1:88" s="269" customFormat="1" ht="51" customHeight="1">
      <c r="A61" s="230" t="s">
        <v>5588</v>
      </c>
      <c r="B61" s="244">
        <v>801306</v>
      </c>
      <c r="C61" s="299" t="s">
        <v>7110</v>
      </c>
      <c r="D61" s="245">
        <v>4480</v>
      </c>
      <c r="E61" s="244" t="s">
        <v>8330</v>
      </c>
      <c r="F61" s="235" t="s">
        <v>3039</v>
      </c>
      <c r="G61" s="235" t="s">
        <v>3039</v>
      </c>
      <c r="H61" s="235" t="s">
        <v>3039</v>
      </c>
      <c r="I61" s="235" t="s">
        <v>3046</v>
      </c>
      <c r="J61" s="235" t="s">
        <v>3039</v>
      </c>
      <c r="K61" s="235" t="s">
        <v>3044</v>
      </c>
      <c r="L61" s="235" t="s">
        <v>3044</v>
      </c>
      <c r="M61" s="244" t="s">
        <v>8331</v>
      </c>
      <c r="N61" s="244" t="s">
        <v>8330</v>
      </c>
      <c r="O61" s="244" t="s">
        <v>1008</v>
      </c>
      <c r="P61" s="245" t="s">
        <v>8332</v>
      </c>
      <c r="Q61" s="244"/>
      <c r="R61" s="255">
        <f>WORKDAY(U61, -46, HOLIDAY)</f>
        <v>42478</v>
      </c>
      <c r="S61" s="253">
        <f>WORKDAY(U61,-40, IF(O61="Quebec", HolidayQC, IF(O61="British Columbia", HolidayBC,HOLIDAY)))</f>
        <v>42486</v>
      </c>
      <c r="T61" s="253"/>
      <c r="U61" s="252">
        <v>42542</v>
      </c>
      <c r="V61" s="254" t="s">
        <v>10283</v>
      </c>
      <c r="W61" s="244"/>
      <c r="X61" s="232" t="s">
        <v>10619</v>
      </c>
      <c r="Y61" s="244"/>
      <c r="Z61" s="244" t="s">
        <v>4453</v>
      </c>
      <c r="AA61" s="240"/>
      <c r="AB61" s="244"/>
      <c r="AC61" s="270">
        <f>WORKDAY(U61, -65, HOLIDAY)</f>
        <v>42451</v>
      </c>
      <c r="AD61" s="255">
        <f>WORKDAY(U61,-3,HOLIDAY)</f>
        <v>42537</v>
      </c>
      <c r="AE61" s="255"/>
      <c r="AF61" s="255"/>
      <c r="AG61" s="244"/>
      <c r="AH61" s="244"/>
      <c r="AI61" s="244"/>
      <c r="AJ61" s="244" t="s">
        <v>789</v>
      </c>
      <c r="AK61" s="244">
        <v>6044142002</v>
      </c>
      <c r="AL61" s="244" t="s">
        <v>790</v>
      </c>
      <c r="AM61" s="244">
        <v>6044142010</v>
      </c>
      <c r="AN61" s="244" t="s">
        <v>1008</v>
      </c>
      <c r="AO61" s="244" t="s">
        <v>1027</v>
      </c>
      <c r="AP61" s="230" t="s">
        <v>1002</v>
      </c>
      <c r="AQ61" s="244">
        <v>15</v>
      </c>
      <c r="AR61" s="244"/>
      <c r="AS61" s="244"/>
      <c r="AT61" s="244"/>
      <c r="AU61" s="244">
        <v>15</v>
      </c>
      <c r="AV61" s="244" t="s">
        <v>685</v>
      </c>
      <c r="AW61" s="244" t="s">
        <v>9491</v>
      </c>
      <c r="AX61" s="244" t="s">
        <v>486</v>
      </c>
      <c r="AY61" s="244">
        <v>8</v>
      </c>
      <c r="AZ61" s="244"/>
      <c r="BA61" s="244">
        <f>LEN(X61)-LEN(SUBSTITUTE(X61,",",""))+1</f>
        <v>6</v>
      </c>
      <c r="BB61" s="244"/>
      <c r="BC61" s="244" t="s">
        <v>3704</v>
      </c>
      <c r="BD61" s="248" t="s">
        <v>1267</v>
      </c>
      <c r="BE61" s="248" t="s">
        <v>1268</v>
      </c>
      <c r="BF61" s="249" t="s">
        <v>2693</v>
      </c>
      <c r="BG61" s="249" t="s">
        <v>2694</v>
      </c>
      <c r="BH61" s="250" t="s">
        <v>2385</v>
      </c>
      <c r="BI61" s="244">
        <v>0</v>
      </c>
      <c r="BJ61" s="244">
        <v>0</v>
      </c>
      <c r="BK61" s="252">
        <f>U61-5</f>
        <v>42537</v>
      </c>
      <c r="BL61" s="252">
        <v>42271</v>
      </c>
      <c r="BM61" s="245">
        <v>1</v>
      </c>
      <c r="BN61" s="237" t="s">
        <v>2517</v>
      </c>
      <c r="BO61" s="238" t="s">
        <v>9068</v>
      </c>
      <c r="BP61" s="245" t="s">
        <v>2645</v>
      </c>
      <c r="BQ61" s="240"/>
      <c r="BR61" s="240">
        <v>42181</v>
      </c>
      <c r="BS61" s="291">
        <f>U61-5</f>
        <v>42537</v>
      </c>
      <c r="BT61" s="342" t="s">
        <v>11040</v>
      </c>
      <c r="BU61" s="351">
        <v>42382</v>
      </c>
      <c r="BV61" s="349">
        <v>42436</v>
      </c>
      <c r="BW61" s="244" t="str">
        <f>IF(ISBLANK(BQ61),IF(BX61&lt;0,"LATE","OK"),"Complete")</f>
        <v>OK</v>
      </c>
      <c r="BX61" s="246">
        <f>IF(ISBLANK(BQ61),(IF(ISBLANK(BV61),-99999,U61-BV61)),"Complete")</f>
        <v>106</v>
      </c>
      <c r="BY61" s="253" t="s">
        <v>10817</v>
      </c>
      <c r="BZ61" s="244" t="s">
        <v>8039</v>
      </c>
      <c r="CA61" s="244" t="s">
        <v>6133</v>
      </c>
      <c r="CB61" s="244">
        <v>1500</v>
      </c>
      <c r="CC61" s="244" t="s">
        <v>4884</v>
      </c>
      <c r="CD61" s="244"/>
      <c r="CE61" s="244"/>
      <c r="CF61" s="244"/>
      <c r="CG61" s="244"/>
      <c r="CH61" s="244"/>
      <c r="CI61" s="244"/>
      <c r="CJ61" s="257"/>
    </row>
    <row r="62" spans="1:88" s="257" customFormat="1" ht="51" customHeight="1">
      <c r="A62" s="230" t="s">
        <v>5588</v>
      </c>
      <c r="B62" s="244">
        <v>801497</v>
      </c>
      <c r="C62" s="299" t="s">
        <v>7110</v>
      </c>
      <c r="D62" s="245">
        <v>5619</v>
      </c>
      <c r="E62" s="244" t="s">
        <v>10221</v>
      </c>
      <c r="F62" s="235">
        <v>0.70833333333333337</v>
      </c>
      <c r="G62" s="235">
        <v>0.70833333333333337</v>
      </c>
      <c r="H62" s="235">
        <v>0.70833333333333337</v>
      </c>
      <c r="I62" s="235">
        <v>0.70833333333333337</v>
      </c>
      <c r="J62" s="235">
        <v>0.70833333333333337</v>
      </c>
      <c r="K62" s="235">
        <v>0.70833333333333337</v>
      </c>
      <c r="L62" s="235" t="s">
        <v>3044</v>
      </c>
      <c r="M62" s="244" t="s">
        <v>10222</v>
      </c>
      <c r="N62" s="244" t="s">
        <v>10223</v>
      </c>
      <c r="O62" s="244" t="s">
        <v>89</v>
      </c>
      <c r="P62" s="245" t="s">
        <v>10224</v>
      </c>
      <c r="Q62" s="244"/>
      <c r="R62" s="255">
        <f>WORKDAY(U62, -47, HOLIDAY)</f>
        <v>42475</v>
      </c>
      <c r="S62" s="253">
        <f>WORKDAY(U62,-40, IF(O62="Quebec", HolidayQC, IF(O62="British Columbia", HolidayBC,HOLIDAY)))</f>
        <v>42486</v>
      </c>
      <c r="T62" s="253"/>
      <c r="U62" s="252">
        <v>42542</v>
      </c>
      <c r="V62" s="254" t="s">
        <v>10279</v>
      </c>
      <c r="W62" s="244"/>
      <c r="X62" s="232" t="s">
        <v>10585</v>
      </c>
      <c r="Y62" s="244"/>
      <c r="Z62" s="244" t="s">
        <v>4452</v>
      </c>
      <c r="AA62" s="240"/>
      <c r="AB62" s="244"/>
      <c r="AC62" s="270">
        <f>WORKDAY(U62, -65, HOLIDAY)</f>
        <v>42451</v>
      </c>
      <c r="AD62" s="255">
        <f>WORKDAY(U62,-3,HOLIDAY)</f>
        <v>42537</v>
      </c>
      <c r="AE62" s="255"/>
      <c r="AF62" s="255"/>
      <c r="AG62" s="244"/>
      <c r="AH62" s="244"/>
      <c r="AI62" s="244"/>
      <c r="AJ62" s="244" t="s">
        <v>613</v>
      </c>
      <c r="AK62" s="244">
        <v>7808357182</v>
      </c>
      <c r="AL62" s="244"/>
      <c r="AM62" s="244"/>
      <c r="AN62" s="244" t="s">
        <v>1017</v>
      </c>
      <c r="AO62" s="244" t="s">
        <v>1022</v>
      </c>
      <c r="AP62" s="256" t="s">
        <v>1000</v>
      </c>
      <c r="AQ62" s="244">
        <v>12</v>
      </c>
      <c r="AR62" s="244">
        <v>1</v>
      </c>
      <c r="AS62" s="244"/>
      <c r="AT62" s="244"/>
      <c r="AU62" s="244">
        <v>13</v>
      </c>
      <c r="AV62" s="244" t="s">
        <v>685</v>
      </c>
      <c r="AW62" s="244" t="s">
        <v>9491</v>
      </c>
      <c r="AX62" s="244" t="s">
        <v>486</v>
      </c>
      <c r="AY62" s="244">
        <v>7</v>
      </c>
      <c r="AZ62" s="244"/>
      <c r="BA62" s="244">
        <f>LEN(X62)-LEN(SUBSTITUTE(X62,",",""))+1</f>
        <v>2</v>
      </c>
      <c r="BB62" s="244"/>
      <c r="BC62" s="244" t="s">
        <v>10029</v>
      </c>
      <c r="BD62" s="248" t="s">
        <v>1267</v>
      </c>
      <c r="BE62" s="248" t="s">
        <v>3964</v>
      </c>
      <c r="BF62" s="249" t="s">
        <v>2931</v>
      </c>
      <c r="BG62" s="249" t="s">
        <v>2932</v>
      </c>
      <c r="BH62" s="250" t="s">
        <v>2381</v>
      </c>
      <c r="BI62" s="244">
        <v>0</v>
      </c>
      <c r="BJ62" s="244">
        <v>0</v>
      </c>
      <c r="BK62" s="252">
        <f>U62-5</f>
        <v>42537</v>
      </c>
      <c r="BL62" s="252">
        <v>42154</v>
      </c>
      <c r="BM62" s="245">
        <v>2</v>
      </c>
      <c r="BN62" s="245" t="s">
        <v>2516</v>
      </c>
      <c r="BO62" s="252">
        <v>42156</v>
      </c>
      <c r="BP62" s="245" t="s">
        <v>2645</v>
      </c>
      <c r="BQ62" s="240">
        <v>42265</v>
      </c>
      <c r="BR62" s="240">
        <v>41816</v>
      </c>
      <c r="BS62" s="291">
        <f>U62-5</f>
        <v>42537</v>
      </c>
      <c r="BT62" s="342" t="s">
        <v>2716</v>
      </c>
      <c r="BU62" s="244"/>
      <c r="BV62" s="343"/>
      <c r="BW62" s="244" t="str">
        <f>IF(ISBLANK(BQ62),IF(BX62&lt;0,"LATE","OK"),"Complete")</f>
        <v>Complete</v>
      </c>
      <c r="BX62" s="246" t="str">
        <f>IF(ISBLANK(BQ62),(IF(ISBLANK(BV62),-99999,U62-BV62)),"Complete")</f>
        <v>Complete</v>
      </c>
      <c r="BY62" s="253" t="s">
        <v>10937</v>
      </c>
      <c r="BZ62" s="244" t="s">
        <v>7987</v>
      </c>
      <c r="CA62" s="244" t="s">
        <v>6126</v>
      </c>
      <c r="CB62" s="244">
        <v>5000</v>
      </c>
      <c r="CC62" s="244" t="s">
        <v>1166</v>
      </c>
      <c r="CD62" s="244"/>
      <c r="CE62" s="244"/>
      <c r="CF62" s="244"/>
      <c r="CG62" s="244"/>
      <c r="CH62" s="244"/>
      <c r="CI62" s="244"/>
    </row>
    <row r="63" spans="1:88" s="257" customFormat="1" ht="51" customHeight="1">
      <c r="A63" s="230" t="s">
        <v>5588</v>
      </c>
      <c r="B63" s="244">
        <v>801665</v>
      </c>
      <c r="C63" s="299">
        <v>42507</v>
      </c>
      <c r="D63" s="245">
        <v>6823</v>
      </c>
      <c r="E63" s="244" t="s">
        <v>2262</v>
      </c>
      <c r="F63" s="235">
        <v>0.70833333333333337</v>
      </c>
      <c r="G63" s="235">
        <v>0.70833333333333337</v>
      </c>
      <c r="H63" s="235">
        <v>0.70833333333333337</v>
      </c>
      <c r="I63" s="235">
        <v>0.83333333333333337</v>
      </c>
      <c r="J63" s="235">
        <v>0.75</v>
      </c>
      <c r="K63" s="235">
        <v>0.66666666666666663</v>
      </c>
      <c r="L63" s="235" t="s">
        <v>3044</v>
      </c>
      <c r="M63" s="244" t="s">
        <v>2263</v>
      </c>
      <c r="N63" s="244" t="s">
        <v>2264</v>
      </c>
      <c r="O63" s="244" t="s">
        <v>90</v>
      </c>
      <c r="P63" s="245" t="s">
        <v>1137</v>
      </c>
      <c r="Q63" s="244"/>
      <c r="R63" s="255">
        <f>WORKDAY(U63, -30, HOLIDAY)</f>
        <v>42500</v>
      </c>
      <c r="S63" s="253">
        <f>WORKDAY(U63,-10, IF(O63="Quebec", HolidayQC, IF(O63="British Columbia", HolidayBC,HOLIDAY)))</f>
        <v>42528</v>
      </c>
      <c r="T63" s="253"/>
      <c r="U63" s="252">
        <v>42542</v>
      </c>
      <c r="V63" s="254"/>
      <c r="W63" s="244"/>
      <c r="X63" s="232" t="s">
        <v>10744</v>
      </c>
      <c r="Y63" s="244"/>
      <c r="Z63" s="244" t="s">
        <v>4452</v>
      </c>
      <c r="AA63" s="240"/>
      <c r="AB63" s="244"/>
      <c r="AC63" s="270">
        <f>WORKDAY(U63, -65, HOLIDAY)</f>
        <v>42451</v>
      </c>
      <c r="AD63" s="255">
        <f>WORKDAY(U63,-3,HOLIDAY)</f>
        <v>42537</v>
      </c>
      <c r="AE63" s="255"/>
      <c r="AF63" s="255"/>
      <c r="AG63" s="244"/>
      <c r="AH63" s="244"/>
      <c r="AI63" s="244"/>
      <c r="AJ63" s="244" t="s">
        <v>827</v>
      </c>
      <c r="AK63" s="244">
        <v>9028975534</v>
      </c>
      <c r="AL63" s="244" t="s">
        <v>828</v>
      </c>
      <c r="AM63" s="244">
        <v>9028978493</v>
      </c>
      <c r="AN63" s="244" t="s">
        <v>609</v>
      </c>
      <c r="AO63" s="244" t="s">
        <v>631</v>
      </c>
      <c r="AP63" s="244" t="s">
        <v>1001</v>
      </c>
      <c r="AQ63" s="244">
        <v>60</v>
      </c>
      <c r="AR63" s="244">
        <v>16</v>
      </c>
      <c r="AS63" s="244"/>
      <c r="AT63" s="244"/>
      <c r="AU63" s="244">
        <v>76</v>
      </c>
      <c r="AV63" s="244" t="s">
        <v>685</v>
      </c>
      <c r="AW63" s="244" t="s">
        <v>9491</v>
      </c>
      <c r="AX63" s="244" t="s">
        <v>486</v>
      </c>
      <c r="AY63" s="244">
        <v>24</v>
      </c>
      <c r="AZ63" s="244"/>
      <c r="BA63" s="244"/>
      <c r="BB63" s="244"/>
      <c r="BC63" s="244" t="s">
        <v>7109</v>
      </c>
      <c r="BD63" s="248" t="s">
        <v>1271</v>
      </c>
      <c r="BE63" s="248" t="s">
        <v>1272</v>
      </c>
      <c r="BF63" s="249" t="s">
        <v>2950</v>
      </c>
      <c r="BG63" s="249" t="s">
        <v>2951</v>
      </c>
      <c r="BH63" s="250" t="s">
        <v>2372</v>
      </c>
      <c r="BI63" s="244">
        <v>0</v>
      </c>
      <c r="BJ63" s="244">
        <v>0</v>
      </c>
      <c r="BK63" s="252">
        <f>U63-5</f>
        <v>42537</v>
      </c>
      <c r="BL63" s="252">
        <v>41983</v>
      </c>
      <c r="BM63" s="245">
        <v>5</v>
      </c>
      <c r="BN63" s="237" t="s">
        <v>2517</v>
      </c>
      <c r="BO63" s="238" t="s">
        <v>9068</v>
      </c>
      <c r="BP63" s="245" t="s">
        <v>5603</v>
      </c>
      <c r="BQ63" s="240"/>
      <c r="BR63" s="240" t="s">
        <v>9479</v>
      </c>
      <c r="BS63" s="240"/>
      <c r="BT63" s="342"/>
      <c r="BU63" s="244"/>
      <c r="BV63" s="343"/>
      <c r="BW63" s="244"/>
      <c r="BX63" s="246"/>
      <c r="BY63" s="244"/>
      <c r="BZ63" s="244" t="s">
        <v>9421</v>
      </c>
      <c r="CA63" s="244" t="s">
        <v>6126</v>
      </c>
      <c r="CB63" s="244">
        <v>5000</v>
      </c>
      <c r="CC63" s="244" t="s">
        <v>10009</v>
      </c>
      <c r="CD63" s="244"/>
      <c r="CE63" s="244"/>
      <c r="CF63" s="244"/>
      <c r="CG63" s="244"/>
      <c r="CH63" s="244"/>
      <c r="CI63" s="244"/>
    </row>
    <row r="64" spans="1:88" s="257" customFormat="1" ht="51" customHeight="1">
      <c r="A64" s="230" t="s">
        <v>5588</v>
      </c>
      <c r="B64" s="244">
        <v>802206</v>
      </c>
      <c r="C64" s="299">
        <v>42507</v>
      </c>
      <c r="D64" s="245">
        <v>9453</v>
      </c>
      <c r="E64" s="244" t="s">
        <v>9721</v>
      </c>
      <c r="F64" s="235">
        <v>0.70833333333333337</v>
      </c>
      <c r="G64" s="235">
        <v>0.70833333333333337</v>
      </c>
      <c r="H64" s="235">
        <v>0.70833333333333337</v>
      </c>
      <c r="I64" s="235">
        <v>0.83333333333333337</v>
      </c>
      <c r="J64" s="235">
        <v>0.75</v>
      </c>
      <c r="K64" s="235" t="s">
        <v>1619</v>
      </c>
      <c r="L64" s="235" t="s">
        <v>3044</v>
      </c>
      <c r="M64" s="244" t="s">
        <v>9722</v>
      </c>
      <c r="N64" s="244" t="s">
        <v>7905</v>
      </c>
      <c r="O64" s="244" t="s">
        <v>93</v>
      </c>
      <c r="P64" s="245" t="s">
        <v>1306</v>
      </c>
      <c r="Q64" s="244"/>
      <c r="R64" s="255">
        <f>WORKDAY(U64, -30, HOLIDAY)</f>
        <v>42500</v>
      </c>
      <c r="S64" s="253">
        <f>WORKDAY(U64,-10, IF(O64="Quebec", HolidayQC, IF(O64="British Columbia", HolidayBC,HOLIDAY)))</f>
        <v>42528</v>
      </c>
      <c r="T64" s="253"/>
      <c r="U64" s="252">
        <v>42542</v>
      </c>
      <c r="V64" s="254"/>
      <c r="W64" s="244"/>
      <c r="X64" s="232" t="s">
        <v>10805</v>
      </c>
      <c r="Y64" s="244"/>
      <c r="Z64" s="244" t="s">
        <v>4452</v>
      </c>
      <c r="AA64" s="240"/>
      <c r="AB64" s="244"/>
      <c r="AC64" s="270">
        <f>WORKDAY(U64, -65, HOLIDAY)</f>
        <v>42451</v>
      </c>
      <c r="AD64" s="255">
        <f>WORKDAY(U64,-3,HOLIDAY)</f>
        <v>42537</v>
      </c>
      <c r="AE64" s="255"/>
      <c r="AF64" s="255"/>
      <c r="AG64" s="244"/>
      <c r="AH64" s="244"/>
      <c r="AI64" s="244"/>
      <c r="AJ64" s="244" t="s">
        <v>1049</v>
      </c>
      <c r="AK64" s="244">
        <v>7095764754</v>
      </c>
      <c r="AL64" s="244" t="s">
        <v>1050</v>
      </c>
      <c r="AM64" s="244">
        <v>7095764767</v>
      </c>
      <c r="AN64" s="244" t="s">
        <v>609</v>
      </c>
      <c r="AO64" s="244" t="s">
        <v>641</v>
      </c>
      <c r="AP64" s="244" t="s">
        <v>1001</v>
      </c>
      <c r="AQ64" s="244">
        <v>28</v>
      </c>
      <c r="AR64" s="244">
        <v>0</v>
      </c>
      <c r="AS64" s="244"/>
      <c r="AT64" s="244"/>
      <c r="AU64" s="244">
        <v>28</v>
      </c>
      <c r="AV64" s="244" t="s">
        <v>685</v>
      </c>
      <c r="AW64" s="244" t="s">
        <v>9491</v>
      </c>
      <c r="AX64" s="244" t="s">
        <v>486</v>
      </c>
      <c r="AY64" s="244">
        <v>12</v>
      </c>
      <c r="AZ64" s="244"/>
      <c r="BA64" s="244"/>
      <c r="BB64" s="244"/>
      <c r="BC64" s="244" t="s">
        <v>8534</v>
      </c>
      <c r="BD64" s="248" t="s">
        <v>2229</v>
      </c>
      <c r="BE64" s="248" t="s">
        <v>2230</v>
      </c>
      <c r="BF64" s="249" t="s">
        <v>6419</v>
      </c>
      <c r="BG64" s="249" t="s">
        <v>2231</v>
      </c>
      <c r="BH64" s="250" t="s">
        <v>2328</v>
      </c>
      <c r="BI64" s="244">
        <v>0</v>
      </c>
      <c r="BJ64" s="244">
        <v>0</v>
      </c>
      <c r="BK64" s="252">
        <f>U64-5</f>
        <v>42537</v>
      </c>
      <c r="BL64" s="252">
        <v>42222</v>
      </c>
      <c r="BM64" s="245">
        <v>3</v>
      </c>
      <c r="BN64" s="237" t="s">
        <v>2517</v>
      </c>
      <c r="BO64" s="238" t="s">
        <v>9068</v>
      </c>
      <c r="BP64" s="245" t="s">
        <v>5603</v>
      </c>
      <c r="BQ64" s="240"/>
      <c r="BR64" s="240" t="s">
        <v>9479</v>
      </c>
      <c r="BS64" s="240"/>
      <c r="BT64" s="342"/>
      <c r="BU64" s="244"/>
      <c r="BV64" s="343"/>
      <c r="BW64" s="244"/>
      <c r="BX64" s="246"/>
      <c r="BY64" s="244"/>
      <c r="BZ64" s="244" t="s">
        <v>3998</v>
      </c>
      <c r="CA64" s="244" t="s">
        <v>6126</v>
      </c>
      <c r="CB64" s="244">
        <v>5000</v>
      </c>
      <c r="CC64" s="244" t="s">
        <v>9989</v>
      </c>
      <c r="CD64" s="244"/>
      <c r="CE64" s="244"/>
      <c r="CF64" s="244"/>
      <c r="CG64" s="244"/>
      <c r="CH64" s="244"/>
      <c r="CI64" s="244"/>
      <c r="CJ64" s="269"/>
    </row>
    <row r="65" spans="1:87" s="257" customFormat="1" ht="51" customHeight="1">
      <c r="A65" s="244" t="s">
        <v>5588</v>
      </c>
      <c r="B65" s="244">
        <v>800048</v>
      </c>
      <c r="C65" s="299">
        <v>42507</v>
      </c>
      <c r="D65" s="245">
        <v>170</v>
      </c>
      <c r="E65" s="244" t="s">
        <v>105</v>
      </c>
      <c r="F65" s="235">
        <v>0.70833333333333337</v>
      </c>
      <c r="G65" s="235">
        <v>0.70833333333333337</v>
      </c>
      <c r="H65" s="235">
        <v>0.70833333333333337</v>
      </c>
      <c r="I65" s="235">
        <v>0.83333333333333337</v>
      </c>
      <c r="J65" s="235">
        <v>0.75</v>
      </c>
      <c r="K65" s="235">
        <v>0.66666666666666663</v>
      </c>
      <c r="L65" s="235" t="s">
        <v>3044</v>
      </c>
      <c r="M65" s="244" t="s">
        <v>5705</v>
      </c>
      <c r="N65" s="244" t="s">
        <v>5706</v>
      </c>
      <c r="O65" s="244" t="s">
        <v>91</v>
      </c>
      <c r="P65" s="245" t="s">
        <v>1101</v>
      </c>
      <c r="Q65" s="244"/>
      <c r="R65" s="255">
        <f>WORKDAY(U65, -30, HOLIDAY)</f>
        <v>42501</v>
      </c>
      <c r="S65" s="253">
        <f>WORKDAY(U65,-10, IF(O65="Quebec", HolidayQC, IF(O65="British Columbia", HolidayBC,HOLIDAY)))</f>
        <v>42529</v>
      </c>
      <c r="T65" s="253"/>
      <c r="U65" s="252">
        <v>42543</v>
      </c>
      <c r="V65" s="254" t="s">
        <v>8675</v>
      </c>
      <c r="W65" s="244"/>
      <c r="X65" s="232" t="s">
        <v>9597</v>
      </c>
      <c r="Y65" s="244"/>
      <c r="Z65" s="244" t="s">
        <v>4452</v>
      </c>
      <c r="AA65" s="240"/>
      <c r="AB65" s="244"/>
      <c r="AC65" s="270">
        <f>WORKDAY(U65, -65, HOLIDAY)</f>
        <v>42452</v>
      </c>
      <c r="AD65" s="255">
        <f>WORKDAY(U65,-3,HOLIDAY)</f>
        <v>42538</v>
      </c>
      <c r="AE65" s="255"/>
      <c r="AF65" s="255"/>
      <c r="AG65" s="244"/>
      <c r="AH65" s="244"/>
      <c r="AI65" s="244"/>
      <c r="AJ65" s="244" t="s">
        <v>1056</v>
      </c>
      <c r="AK65" s="244">
        <v>5068703740</v>
      </c>
      <c r="AL65" s="244" t="s">
        <v>1057</v>
      </c>
      <c r="AM65" s="244">
        <v>5068703736</v>
      </c>
      <c r="AN65" s="244" t="s">
        <v>609</v>
      </c>
      <c r="AO65" s="244" t="s">
        <v>618</v>
      </c>
      <c r="AP65" s="244" t="s">
        <v>1001</v>
      </c>
      <c r="AQ65" s="244">
        <v>19</v>
      </c>
      <c r="AR65" s="244">
        <v>39</v>
      </c>
      <c r="AS65" s="244"/>
      <c r="AT65" s="244"/>
      <c r="AU65" s="244">
        <f>AQ65+AR65</f>
        <v>58</v>
      </c>
      <c r="AV65" s="244" t="str">
        <f>IF(AR65&gt;AQ65, "IP"," ")</f>
        <v>IP</v>
      </c>
      <c r="AW65" s="244" t="s">
        <v>9491</v>
      </c>
      <c r="AX65" s="244" t="s">
        <v>486</v>
      </c>
      <c r="AY65" s="244">
        <v>20</v>
      </c>
      <c r="AZ65" s="244"/>
      <c r="BA65" s="229">
        <f>LEN(X65)-LEN(SUBSTITUTE(X65,",",""))+1</f>
        <v>9</v>
      </c>
      <c r="BB65" s="244"/>
      <c r="BC65" s="244" t="s">
        <v>8531</v>
      </c>
      <c r="BD65" s="248" t="s">
        <v>1239</v>
      </c>
      <c r="BE65" s="248" t="s">
        <v>1240</v>
      </c>
      <c r="BF65" s="249" t="s">
        <v>3962</v>
      </c>
      <c r="BG65" s="249" t="s">
        <v>3963</v>
      </c>
      <c r="BH65" s="250" t="s">
        <v>2372</v>
      </c>
      <c r="BI65" s="244">
        <v>0</v>
      </c>
      <c r="BJ65" s="244">
        <v>0</v>
      </c>
      <c r="BK65" s="252" t="s">
        <v>9068</v>
      </c>
      <c r="BL65" s="252" t="s">
        <v>9068</v>
      </c>
      <c r="BM65" s="245" t="s">
        <v>9068</v>
      </c>
      <c r="BN65" s="237" t="s">
        <v>2517</v>
      </c>
      <c r="BO65" s="238" t="s">
        <v>9068</v>
      </c>
      <c r="BP65" s="245" t="s">
        <v>5603</v>
      </c>
      <c r="BQ65" s="240"/>
      <c r="BR65" s="240" t="s">
        <v>9479</v>
      </c>
      <c r="BS65" s="240"/>
      <c r="BT65" s="240"/>
      <c r="BU65" s="284"/>
      <c r="BV65" s="244"/>
      <c r="BW65" s="244"/>
      <c r="BX65" s="246"/>
      <c r="BY65" s="244"/>
      <c r="BZ65" s="244" t="s">
        <v>2989</v>
      </c>
      <c r="CA65" s="244" t="s">
        <v>6127</v>
      </c>
      <c r="CB65" s="244">
        <v>10000</v>
      </c>
      <c r="CC65" s="244" t="s">
        <v>1626</v>
      </c>
      <c r="CD65" s="244" t="s">
        <v>2516</v>
      </c>
      <c r="CE65" s="244"/>
      <c r="CF65" s="244"/>
      <c r="CG65" s="244"/>
      <c r="CH65" s="244"/>
      <c r="CI65" s="244"/>
    </row>
    <row r="66" spans="1:87" s="257" customFormat="1" ht="51" customHeight="1">
      <c r="A66" s="230" t="s">
        <v>5588</v>
      </c>
      <c r="B66" s="244">
        <v>800161</v>
      </c>
      <c r="C66" s="299" t="s">
        <v>7110</v>
      </c>
      <c r="D66" s="245">
        <v>549</v>
      </c>
      <c r="E66" s="244" t="s">
        <v>5560</v>
      </c>
      <c r="F66" s="235">
        <v>0.70833333333333337</v>
      </c>
      <c r="G66" s="235">
        <v>0.70833333333333337</v>
      </c>
      <c r="H66" s="235">
        <v>0.70833333333333337</v>
      </c>
      <c r="I66" s="235">
        <v>0.83333333333333337</v>
      </c>
      <c r="J66" s="235">
        <v>0.75</v>
      </c>
      <c r="K66" s="235">
        <v>0.66666666666666663</v>
      </c>
      <c r="L66" s="235" t="s">
        <v>3044</v>
      </c>
      <c r="M66" s="244" t="s">
        <v>37</v>
      </c>
      <c r="N66" s="244" t="s">
        <v>6021</v>
      </c>
      <c r="O66" s="244" t="s">
        <v>89</v>
      </c>
      <c r="P66" s="245" t="s">
        <v>1093</v>
      </c>
      <c r="Q66" s="244"/>
      <c r="R66" s="255">
        <f>WORKDAY(U66, -47, HOLIDAY)</f>
        <v>42478</v>
      </c>
      <c r="S66" s="253">
        <f>WORKDAY(U66,-40, IF(O66="Quebec", HolidayQC, IF(O66="British Columbia", HolidayBC,HOLIDAY)))</f>
        <v>42487</v>
      </c>
      <c r="T66" s="253"/>
      <c r="U66" s="376">
        <v>42543</v>
      </c>
      <c r="V66" s="254"/>
      <c r="W66" s="244"/>
      <c r="X66" s="232" t="s">
        <v>10103</v>
      </c>
      <c r="Y66" s="244"/>
      <c r="Z66" s="244" t="s">
        <v>4453</v>
      </c>
      <c r="AA66" s="240"/>
      <c r="AB66" s="244"/>
      <c r="AC66" s="270">
        <f>WORKDAY(U66, -65, HOLIDAY)</f>
        <v>42452</v>
      </c>
      <c r="AD66" s="255">
        <f>WORKDAY(U66,-3,HOLIDAY)</f>
        <v>42538</v>
      </c>
      <c r="AE66" s="255"/>
      <c r="AF66" s="255"/>
      <c r="AG66" s="244"/>
      <c r="AH66" s="244"/>
      <c r="AI66" s="244"/>
      <c r="AJ66" s="244" t="s">
        <v>601</v>
      </c>
      <c r="AK66" s="244">
        <v>4032922206</v>
      </c>
      <c r="AL66" s="244" t="s">
        <v>602</v>
      </c>
      <c r="AM66" s="244">
        <v>4032928289</v>
      </c>
      <c r="AN66" s="244" t="s">
        <v>1017</v>
      </c>
      <c r="AO66" s="244" t="s">
        <v>256</v>
      </c>
      <c r="AP66" s="256" t="s">
        <v>1000</v>
      </c>
      <c r="AQ66" s="244">
        <v>14</v>
      </c>
      <c r="AR66" s="244"/>
      <c r="AS66" s="244"/>
      <c r="AT66" s="244"/>
      <c r="AU66" s="244">
        <v>14</v>
      </c>
      <c r="AV66" s="244" t="s">
        <v>685</v>
      </c>
      <c r="AW66" s="244"/>
      <c r="AX66" s="232" t="s">
        <v>486</v>
      </c>
      <c r="AY66" s="244">
        <v>7</v>
      </c>
      <c r="AZ66" s="244"/>
      <c r="BA66" s="229">
        <f>LEN(X66)-LEN(SUBSTITUTE(X66,",",""))+1</f>
        <v>2</v>
      </c>
      <c r="BB66" s="244"/>
      <c r="BC66" s="244" t="s">
        <v>3709</v>
      </c>
      <c r="BD66" s="248" t="s">
        <v>1267</v>
      </c>
      <c r="BE66" s="248" t="s">
        <v>3964</v>
      </c>
      <c r="BF66" s="249" t="s">
        <v>6129</v>
      </c>
      <c r="BG66" s="249" t="s">
        <v>3965</v>
      </c>
      <c r="BH66" s="250" t="s">
        <v>2373</v>
      </c>
      <c r="BI66" s="244" t="s">
        <v>9157</v>
      </c>
      <c r="BJ66" s="244" t="s">
        <v>9156</v>
      </c>
      <c r="BK66" s="252">
        <f>U66-5</f>
        <v>42538</v>
      </c>
      <c r="BL66" s="252">
        <v>42220</v>
      </c>
      <c r="BM66" s="245">
        <v>3</v>
      </c>
      <c r="BN66" s="237" t="s">
        <v>2517</v>
      </c>
      <c r="BO66" s="238" t="s">
        <v>9068</v>
      </c>
      <c r="BP66" s="245" t="s">
        <v>2645</v>
      </c>
      <c r="BQ66" s="240">
        <v>42261</v>
      </c>
      <c r="BR66" s="240">
        <v>41764</v>
      </c>
      <c r="BS66" s="291">
        <f>U66-5</f>
        <v>42538</v>
      </c>
      <c r="BT66" s="240" t="s">
        <v>2716</v>
      </c>
      <c r="BU66" s="244"/>
      <c r="BV66" s="244"/>
      <c r="BW66" s="244" t="str">
        <f>IF(ISBLANK(BQ66),IF(BX66&lt;0,"LATE","OK"),"Complete")</f>
        <v>Complete</v>
      </c>
      <c r="BX66" s="246" t="str">
        <f>IF(ISBLANK(BQ66),(IF(ISBLANK(BV66),-99999,U66-BV66)),"Complete")</f>
        <v>Complete</v>
      </c>
      <c r="BY66" s="253" t="s">
        <v>10825</v>
      </c>
      <c r="BZ66" s="244" t="s">
        <v>10997</v>
      </c>
      <c r="CA66" s="244" t="s">
        <v>6126</v>
      </c>
      <c r="CB66" s="244">
        <v>5000</v>
      </c>
      <c r="CC66" s="244" t="s">
        <v>4646</v>
      </c>
      <c r="CD66" s="244"/>
      <c r="CE66" s="244"/>
      <c r="CF66" s="244"/>
      <c r="CG66" s="244"/>
      <c r="CH66" s="244"/>
      <c r="CI66" s="244"/>
    </row>
    <row r="67" spans="1:87" s="257" customFormat="1" ht="51" customHeight="1">
      <c r="A67" s="230" t="s">
        <v>5588</v>
      </c>
      <c r="B67" s="244">
        <v>800356</v>
      </c>
      <c r="C67" s="299" t="s">
        <v>7110</v>
      </c>
      <c r="D67" s="245">
        <v>1240</v>
      </c>
      <c r="E67" s="244" t="s">
        <v>102</v>
      </c>
      <c r="F67" s="235">
        <v>0.70833333333333337</v>
      </c>
      <c r="G67" s="235">
        <v>0.70833333333333337</v>
      </c>
      <c r="H67" s="235">
        <v>0.70833333333333337</v>
      </c>
      <c r="I67" s="235">
        <v>0.70833333333333337</v>
      </c>
      <c r="J67" s="235">
        <v>0.75</v>
      </c>
      <c r="K67" s="235">
        <v>0.66666666666666663</v>
      </c>
      <c r="L67" s="235" t="s">
        <v>3044</v>
      </c>
      <c r="M67" s="244" t="s">
        <v>5307</v>
      </c>
      <c r="N67" s="244" t="s">
        <v>5308</v>
      </c>
      <c r="O67" s="244" t="s">
        <v>1008</v>
      </c>
      <c r="P67" s="245" t="s">
        <v>5309</v>
      </c>
      <c r="Q67" s="244"/>
      <c r="R67" s="255">
        <f>WORKDAY(U67, -46, HOLIDAY)</f>
        <v>42479</v>
      </c>
      <c r="S67" s="253">
        <f>WORKDAY(U67,-40, IF(O67="Quebec", HolidayQC, IF(O67="British Columbia", HolidayBC,HOLIDAY)))</f>
        <v>42487</v>
      </c>
      <c r="T67" s="253"/>
      <c r="U67" s="376">
        <v>42543</v>
      </c>
      <c r="V67" s="254" t="s">
        <v>11049</v>
      </c>
      <c r="W67" s="244"/>
      <c r="X67" s="232" t="s">
        <v>10571</v>
      </c>
      <c r="Y67" s="244"/>
      <c r="Z67" s="244" t="s">
        <v>4453</v>
      </c>
      <c r="AA67" s="240"/>
      <c r="AB67" s="243" t="s">
        <v>10966</v>
      </c>
      <c r="AC67" s="270">
        <f>WORKDAY(U67, -65, HOLIDAY)</f>
        <v>42452</v>
      </c>
      <c r="AD67" s="255">
        <f>WORKDAY(U67,-3,HOLIDAY)</f>
        <v>42538</v>
      </c>
      <c r="AE67" s="255" t="s">
        <v>10984</v>
      </c>
      <c r="AF67" s="255">
        <v>42181</v>
      </c>
      <c r="AG67" s="244"/>
      <c r="AH67" s="244"/>
      <c r="AI67" s="244"/>
      <c r="AJ67" s="244" t="s">
        <v>1039</v>
      </c>
      <c r="AK67" s="244">
        <v>6049335342</v>
      </c>
      <c r="AL67" s="244" t="s">
        <v>1040</v>
      </c>
      <c r="AM67" s="244">
        <v>6049335347</v>
      </c>
      <c r="AN67" s="244" t="s">
        <v>1008</v>
      </c>
      <c r="AO67" s="244" t="s">
        <v>559</v>
      </c>
      <c r="AP67" s="230" t="s">
        <v>1002</v>
      </c>
      <c r="AQ67" s="244">
        <v>25</v>
      </c>
      <c r="AR67" s="244">
        <v>3</v>
      </c>
      <c r="AS67" s="244"/>
      <c r="AT67" s="244"/>
      <c r="AU67" s="244">
        <v>28</v>
      </c>
      <c r="AV67" s="244" t="s">
        <v>685</v>
      </c>
      <c r="AW67" s="244" t="s">
        <v>9491</v>
      </c>
      <c r="AX67" s="244" t="s">
        <v>486</v>
      </c>
      <c r="AY67" s="244">
        <v>12</v>
      </c>
      <c r="AZ67" s="244" t="s">
        <v>2517</v>
      </c>
      <c r="BA67" s="229">
        <f>LEN(X67)-LEN(SUBSTITUTE(X67,",",""))+1</f>
        <v>5</v>
      </c>
      <c r="BB67" s="244"/>
      <c r="BC67" s="244" t="s">
        <v>3707</v>
      </c>
      <c r="BD67" s="248" t="s">
        <v>1267</v>
      </c>
      <c r="BE67" s="248" t="s">
        <v>1268</v>
      </c>
      <c r="BF67" s="249" t="s">
        <v>6366</v>
      </c>
      <c r="BG67" s="249" t="s">
        <v>2634</v>
      </c>
      <c r="BH67" s="250" t="s">
        <v>2377</v>
      </c>
      <c r="BI67" s="244" t="s">
        <v>9181</v>
      </c>
      <c r="BJ67" s="244" t="s">
        <v>9180</v>
      </c>
      <c r="BK67" s="252">
        <f>U67-5</f>
        <v>42538</v>
      </c>
      <c r="BL67" s="252">
        <v>42047</v>
      </c>
      <c r="BM67" s="245">
        <v>2</v>
      </c>
      <c r="BN67" s="245" t="s">
        <v>2516</v>
      </c>
      <c r="BO67" s="252">
        <v>41691</v>
      </c>
      <c r="BP67" s="245" t="s">
        <v>2645</v>
      </c>
      <c r="BQ67" s="240">
        <v>42292</v>
      </c>
      <c r="BR67" s="240">
        <v>42062</v>
      </c>
      <c r="BS67" s="291">
        <f>U67-5</f>
        <v>42538</v>
      </c>
      <c r="BT67" s="295"/>
      <c r="BU67" s="244" t="s">
        <v>486</v>
      </c>
      <c r="BV67" s="244" t="s">
        <v>486</v>
      </c>
      <c r="BW67" s="244" t="str">
        <f>IF(ISBLANK(BQ67),IF(BX67&lt;0,"LATE","OK"),"Complete")</f>
        <v>Complete</v>
      </c>
      <c r="BX67" s="246" t="str">
        <f>IF(ISBLANK(BQ67),(IF(ISBLANK(BV67),-99999,U67-BV67)),"Complete")</f>
        <v>Complete</v>
      </c>
      <c r="BY67" s="244" t="s">
        <v>10936</v>
      </c>
      <c r="BZ67" s="244" t="s">
        <v>8045</v>
      </c>
      <c r="CA67" s="244" t="s">
        <v>6133</v>
      </c>
      <c r="CB67" s="244">
        <v>1500</v>
      </c>
      <c r="CC67" s="244" t="s">
        <v>4653</v>
      </c>
      <c r="CD67" s="244"/>
      <c r="CE67" s="244"/>
      <c r="CF67" s="244"/>
      <c r="CG67" s="244"/>
      <c r="CH67" s="244"/>
      <c r="CI67" s="244"/>
    </row>
    <row r="68" spans="1:87" s="257" customFormat="1" ht="51" customHeight="1">
      <c r="A68" s="244" t="s">
        <v>4449</v>
      </c>
      <c r="B68" s="244">
        <v>802778</v>
      </c>
      <c r="C68" s="299">
        <v>42507</v>
      </c>
      <c r="D68" s="245">
        <v>15227</v>
      </c>
      <c r="E68" s="244" t="s">
        <v>109</v>
      </c>
      <c r="F68" s="235">
        <v>0.70833333333333337</v>
      </c>
      <c r="G68" s="235">
        <v>0.70833333333333337</v>
      </c>
      <c r="H68" s="235">
        <v>0.79166666666666663</v>
      </c>
      <c r="I68" s="235">
        <v>0.79166666666666663</v>
      </c>
      <c r="J68" s="235">
        <v>0.70833333333333337</v>
      </c>
      <c r="K68" s="235" t="s">
        <v>3044</v>
      </c>
      <c r="L68" s="235" t="s">
        <v>3044</v>
      </c>
      <c r="M68" s="244" t="s">
        <v>9</v>
      </c>
      <c r="N68" s="244" t="s">
        <v>5302</v>
      </c>
      <c r="O68" s="244" t="s">
        <v>90</v>
      </c>
      <c r="P68" s="245" t="s">
        <v>1797</v>
      </c>
      <c r="Q68" s="244"/>
      <c r="R68" s="255">
        <f>WORKDAY(U68, -30, HOLIDAY)</f>
        <v>42501</v>
      </c>
      <c r="S68" s="253">
        <f>WORKDAY(U68,-10, IF(O68="Quebec", HolidayQC, IF(O68="British Columbia", HolidayBC,HOLIDAY)))</f>
        <v>42529</v>
      </c>
      <c r="T68" s="253"/>
      <c r="U68" s="252">
        <v>42543</v>
      </c>
      <c r="V68" s="254"/>
      <c r="W68" s="244"/>
      <c r="X68" s="232" t="s">
        <v>10511</v>
      </c>
      <c r="Y68" s="244"/>
      <c r="Z68" s="244" t="s">
        <v>4452</v>
      </c>
      <c r="AA68" s="240"/>
      <c r="AB68" s="244"/>
      <c r="AC68" s="270">
        <f>WORKDAY(U68, -65, HOLIDAY)</f>
        <v>42452</v>
      </c>
      <c r="AD68" s="255">
        <f>WORKDAY(U68,-3,HOLIDAY)</f>
        <v>42538</v>
      </c>
      <c r="AE68" s="255"/>
      <c r="AF68" s="255"/>
      <c r="AG68" s="244"/>
      <c r="AH68" s="244"/>
      <c r="AI68" s="244"/>
      <c r="AJ68" s="244"/>
      <c r="AK68" s="244"/>
      <c r="AL68" s="244"/>
      <c r="AM68" s="244"/>
      <c r="AN68" s="244" t="s">
        <v>609</v>
      </c>
      <c r="AO68" s="244"/>
      <c r="AP68" s="244" t="s">
        <v>10500</v>
      </c>
      <c r="AQ68" s="244">
        <v>7</v>
      </c>
      <c r="AR68" s="244">
        <v>0</v>
      </c>
      <c r="AS68" s="244"/>
      <c r="AT68" s="244"/>
      <c r="AU68" s="244">
        <v>7</v>
      </c>
      <c r="AV68" s="244" t="s">
        <v>685</v>
      </c>
      <c r="AW68" s="244" t="s">
        <v>9491</v>
      </c>
      <c r="AX68" s="244" t="s">
        <v>486</v>
      </c>
      <c r="AY68" s="244">
        <v>5</v>
      </c>
      <c r="AZ68" s="244"/>
      <c r="BA68" s="229">
        <f>LEN(X68)-LEN(SUBSTITUTE(X68,",",""))+1</f>
        <v>4</v>
      </c>
      <c r="BB68" s="244"/>
      <c r="BC68" s="244" t="s">
        <v>7108</v>
      </c>
      <c r="BD68" s="248" t="s">
        <v>1271</v>
      </c>
      <c r="BE68" s="248" t="s">
        <v>1272</v>
      </c>
      <c r="BF68" s="249" t="s">
        <v>8939</v>
      </c>
      <c r="BG68" s="249" t="s">
        <v>2621</v>
      </c>
      <c r="BH68" s="250" t="s">
        <v>2372</v>
      </c>
      <c r="BI68" s="244">
        <v>0</v>
      </c>
      <c r="BJ68" s="244">
        <v>0</v>
      </c>
      <c r="BK68" s="252">
        <f>U68-5</f>
        <v>42538</v>
      </c>
      <c r="BL68" s="252">
        <v>41983</v>
      </c>
      <c r="BM68" s="245">
        <v>0</v>
      </c>
      <c r="BN68" s="237" t="s">
        <v>2517</v>
      </c>
      <c r="BO68" s="238" t="s">
        <v>9068</v>
      </c>
      <c r="BP68" s="245" t="s">
        <v>5603</v>
      </c>
      <c r="BQ68" s="240"/>
      <c r="BR68" s="240" t="s">
        <v>9479</v>
      </c>
      <c r="BS68" s="240"/>
      <c r="BT68" s="240"/>
      <c r="BU68" s="364"/>
      <c r="BV68" s="230"/>
      <c r="BW68" s="244"/>
      <c r="BX68" s="246"/>
      <c r="BY68" s="230"/>
      <c r="BZ68" s="244" t="s">
        <v>4027</v>
      </c>
      <c r="CA68" s="244" t="s">
        <v>6126</v>
      </c>
      <c r="CB68" s="244">
        <v>5000</v>
      </c>
      <c r="CC68" s="244" t="s">
        <v>10011</v>
      </c>
      <c r="CD68" s="244"/>
      <c r="CE68" s="244"/>
      <c r="CF68" s="244"/>
      <c r="CG68" s="244"/>
      <c r="CH68" s="244"/>
      <c r="CI68" s="244"/>
    </row>
    <row r="69" spans="1:87" s="257" customFormat="1" ht="51" customHeight="1">
      <c r="A69" s="244" t="s">
        <v>4449</v>
      </c>
      <c r="B69" s="244">
        <v>809063</v>
      </c>
      <c r="C69" s="299">
        <v>42507</v>
      </c>
      <c r="D69" s="245">
        <v>15267</v>
      </c>
      <c r="E69" s="244" t="s">
        <v>106</v>
      </c>
      <c r="F69" s="235" t="s">
        <v>3039</v>
      </c>
      <c r="G69" s="235" t="s">
        <v>3039</v>
      </c>
      <c r="H69" s="235" t="s">
        <v>3040</v>
      </c>
      <c r="I69" s="235" t="s">
        <v>3040</v>
      </c>
      <c r="J69" s="235" t="s">
        <v>3039</v>
      </c>
      <c r="K69" s="235" t="s">
        <v>3039</v>
      </c>
      <c r="L69" s="235" t="s">
        <v>3044</v>
      </c>
      <c r="M69" s="244" t="s">
        <v>51</v>
      </c>
      <c r="N69" s="244" t="s">
        <v>5706</v>
      </c>
      <c r="O69" s="244" t="s">
        <v>91</v>
      </c>
      <c r="P69" s="245" t="s">
        <v>1101</v>
      </c>
      <c r="Q69" s="244"/>
      <c r="R69" s="255">
        <f>WORKDAY(U69, -30, HOLIDAY)</f>
        <v>42501</v>
      </c>
      <c r="S69" s="253">
        <f>WORKDAY(U69,-10, IF(O69="Quebec", HolidayQC, IF(O69="British Columbia", HolidayBC,HOLIDAY)))</f>
        <v>42529</v>
      </c>
      <c r="T69" s="253"/>
      <c r="U69" s="252">
        <v>42543</v>
      </c>
      <c r="V69" s="254"/>
      <c r="W69" s="244"/>
      <c r="X69" s="232" t="s">
        <v>9597</v>
      </c>
      <c r="Y69" s="244"/>
      <c r="Z69" s="244" t="s">
        <v>197</v>
      </c>
      <c r="AA69" s="240"/>
      <c r="AB69" s="244"/>
      <c r="AC69" s="255">
        <f>WORKDAY(U69, -35, HOLIDAY)</f>
        <v>42494</v>
      </c>
      <c r="AD69" s="255">
        <f>WORKDAY(U69,-3,HOLIDAY)</f>
        <v>42538</v>
      </c>
      <c r="AE69" s="244"/>
      <c r="AF69" s="255"/>
      <c r="AG69" s="244"/>
      <c r="AH69" s="244"/>
      <c r="AI69" s="244"/>
      <c r="AJ69" s="244"/>
      <c r="AK69" s="244"/>
      <c r="AL69" s="244"/>
      <c r="AM69" s="244"/>
      <c r="AN69" s="244" t="s">
        <v>609</v>
      </c>
      <c r="AO69" s="244"/>
      <c r="AP69" s="244" t="s">
        <v>10500</v>
      </c>
      <c r="AQ69" s="244">
        <v>8</v>
      </c>
      <c r="AR69" s="244">
        <v>0</v>
      </c>
      <c r="AS69" s="244"/>
      <c r="AT69" s="244"/>
      <c r="AU69" s="244">
        <v>8</v>
      </c>
      <c r="AV69" s="244" t="s">
        <v>685</v>
      </c>
      <c r="AW69" s="244"/>
      <c r="AX69" s="244" t="s">
        <v>486</v>
      </c>
      <c r="AY69" s="244">
        <v>5</v>
      </c>
      <c r="AZ69" s="244"/>
      <c r="BA69" s="229">
        <f>LEN(X69)-LEN(SUBSTITUTE(X69,",",""))+1</f>
        <v>9</v>
      </c>
      <c r="BB69" s="244"/>
      <c r="BC69" s="244" t="s">
        <v>11078</v>
      </c>
      <c r="BD69" s="244"/>
      <c r="BE69" s="244"/>
      <c r="BF69" s="244"/>
      <c r="BG69" s="244"/>
      <c r="BH69" s="244"/>
      <c r="BI69" s="244"/>
      <c r="BJ69" s="244"/>
      <c r="BK69" s="252" t="s">
        <v>9068</v>
      </c>
      <c r="BL69" s="252" t="s">
        <v>9068</v>
      </c>
      <c r="BM69" s="245" t="s">
        <v>9068</v>
      </c>
      <c r="BN69" s="237" t="s">
        <v>2517</v>
      </c>
      <c r="BO69" s="238" t="s">
        <v>9068</v>
      </c>
      <c r="BP69" s="245"/>
      <c r="BQ69" s="240"/>
      <c r="BR69" s="240"/>
      <c r="BS69" s="240"/>
      <c r="BT69" s="342"/>
      <c r="BU69" s="244"/>
      <c r="BV69" s="343"/>
      <c r="BW69" s="244"/>
      <c r="BX69" s="246"/>
      <c r="BY69" s="244"/>
      <c r="BZ69" s="244"/>
      <c r="CA69" s="244"/>
      <c r="CB69" s="244"/>
      <c r="CC69" s="244"/>
      <c r="CD69" s="244"/>
      <c r="CE69" s="244"/>
      <c r="CF69" s="244"/>
      <c r="CG69" s="244"/>
      <c r="CH69" s="244"/>
      <c r="CI69" s="244"/>
    </row>
    <row r="70" spans="1:87" s="257" customFormat="1" ht="51" customHeight="1">
      <c r="A70" s="230" t="s">
        <v>5588</v>
      </c>
      <c r="B70" s="244">
        <v>800623</v>
      </c>
      <c r="C70" s="299">
        <v>42507</v>
      </c>
      <c r="D70" s="245">
        <v>1874</v>
      </c>
      <c r="E70" s="244" t="s">
        <v>9870</v>
      </c>
      <c r="F70" s="235">
        <v>0.70833333333333337</v>
      </c>
      <c r="G70" s="235">
        <v>0.70833333333333337</v>
      </c>
      <c r="H70" s="235">
        <v>0.70833333333333337</v>
      </c>
      <c r="I70" s="235">
        <v>0.83333333333333337</v>
      </c>
      <c r="J70" s="235">
        <v>0.75</v>
      </c>
      <c r="K70" s="235">
        <v>0.66666666666666663</v>
      </c>
      <c r="L70" s="235" t="s">
        <v>3044</v>
      </c>
      <c r="M70" s="244" t="s">
        <v>10235</v>
      </c>
      <c r="N70" s="244" t="s">
        <v>10239</v>
      </c>
      <c r="O70" s="244" t="s">
        <v>91</v>
      </c>
      <c r="P70" s="245" t="s">
        <v>10240</v>
      </c>
      <c r="Q70" s="244"/>
      <c r="R70" s="255">
        <f>WORKDAY(U70, -30, HOLIDAY)</f>
        <v>42502</v>
      </c>
      <c r="S70" s="253">
        <f>WORKDAY(U70,-10, IF(O70="Quebec", HolidayQC, IF(O70="British Columbia", HolidayBC,HOLIDAY)))</f>
        <v>42530</v>
      </c>
      <c r="T70" s="253"/>
      <c r="U70" s="252">
        <v>42544</v>
      </c>
      <c r="V70" s="254"/>
      <c r="W70" s="244"/>
      <c r="X70" s="232" t="s">
        <v>10689</v>
      </c>
      <c r="Y70" s="244"/>
      <c r="Z70" s="244" t="s">
        <v>4452</v>
      </c>
      <c r="AA70" s="240"/>
      <c r="AB70" s="244"/>
      <c r="AC70" s="270">
        <f>WORKDAY(U70, -65, HOLIDAY)</f>
        <v>42453</v>
      </c>
      <c r="AD70" s="255">
        <f>WORKDAY(U70,-3,HOLIDAY)</f>
        <v>42541</v>
      </c>
      <c r="AE70" s="255"/>
      <c r="AF70" s="255"/>
      <c r="AG70" s="244"/>
      <c r="AH70" s="244"/>
      <c r="AI70" s="244"/>
      <c r="AJ70" s="244" t="s">
        <v>616</v>
      </c>
      <c r="AK70" s="244">
        <v>5063641940</v>
      </c>
      <c r="AL70" s="244" t="s">
        <v>617</v>
      </c>
      <c r="AM70" s="244">
        <v>5063641942</v>
      </c>
      <c r="AN70" s="244" t="s">
        <v>609</v>
      </c>
      <c r="AO70" s="244" t="s">
        <v>618</v>
      </c>
      <c r="AP70" s="244" t="s">
        <v>1001</v>
      </c>
      <c r="AQ70" s="244">
        <v>20</v>
      </c>
      <c r="AR70" s="244">
        <v>1</v>
      </c>
      <c r="AS70" s="244"/>
      <c r="AT70" s="244"/>
      <c r="AU70" s="244">
        <v>21</v>
      </c>
      <c r="AV70" s="244" t="s">
        <v>685</v>
      </c>
      <c r="AW70" s="244" t="s">
        <v>9491</v>
      </c>
      <c r="AX70" s="232" t="s">
        <v>486</v>
      </c>
      <c r="AY70" s="244">
        <v>10</v>
      </c>
      <c r="AZ70" s="244"/>
      <c r="BA70" s="244">
        <f>LEN(X70)-LEN(SUBSTITUTE(X70,",",""))+1</f>
        <v>4</v>
      </c>
      <c r="BB70" s="244"/>
      <c r="BC70" s="244" t="s">
        <v>8367</v>
      </c>
      <c r="BD70" s="248" t="s">
        <v>1239</v>
      </c>
      <c r="BE70" s="248" t="s">
        <v>1240</v>
      </c>
      <c r="BF70" s="249" t="s">
        <v>6670</v>
      </c>
      <c r="BG70" s="249" t="s">
        <v>6671</v>
      </c>
      <c r="BH70" s="250" t="s">
        <v>2372</v>
      </c>
      <c r="BI70" s="244">
        <v>0</v>
      </c>
      <c r="BJ70" s="244">
        <v>0</v>
      </c>
      <c r="BK70" s="252">
        <f>U70-5</f>
        <v>42539</v>
      </c>
      <c r="BL70" s="252">
        <v>42233</v>
      </c>
      <c r="BM70" s="245">
        <v>1</v>
      </c>
      <c r="BN70" s="237" t="s">
        <v>2517</v>
      </c>
      <c r="BO70" s="238" t="s">
        <v>9068</v>
      </c>
      <c r="BP70" s="245" t="s">
        <v>2645</v>
      </c>
      <c r="BQ70" s="240">
        <v>42233</v>
      </c>
      <c r="BR70" s="240">
        <v>42115</v>
      </c>
      <c r="BS70" s="253">
        <v>42217</v>
      </c>
      <c r="BT70" s="342" t="s">
        <v>2716</v>
      </c>
      <c r="BU70" s="294">
        <v>42181</v>
      </c>
      <c r="BV70" s="354"/>
      <c r="BW70" s="244" t="str">
        <f>IF(ISBLANK(BQ70),IF(BX70&lt;0,"LATE","OK"),"Complete")</f>
        <v>Complete</v>
      </c>
      <c r="BX70" s="246" t="str">
        <f>IF(ISBLANK(BQ70),(IF(ISBLANK(BV70),-99999,U70-BV70)),"Complete")</f>
        <v>Complete</v>
      </c>
      <c r="BY70" s="253" t="s">
        <v>10819</v>
      </c>
      <c r="BZ70" s="244" t="s">
        <v>2908</v>
      </c>
      <c r="CA70" s="244" t="s">
        <v>4599</v>
      </c>
      <c r="CB70" s="244">
        <v>1500</v>
      </c>
      <c r="CC70" s="244" t="s">
        <v>1780</v>
      </c>
      <c r="CD70" s="244"/>
      <c r="CE70" s="244"/>
      <c r="CF70" s="244"/>
      <c r="CG70" s="244"/>
      <c r="CH70" s="244"/>
      <c r="CI70" s="244"/>
    </row>
    <row r="71" spans="1:87" s="257" customFormat="1" ht="51" customHeight="1">
      <c r="A71" s="230" t="s">
        <v>5588</v>
      </c>
      <c r="B71" s="244">
        <v>800951</v>
      </c>
      <c r="C71" s="299" t="s">
        <v>7110</v>
      </c>
      <c r="D71" s="245">
        <v>3257</v>
      </c>
      <c r="E71" s="244" t="s">
        <v>2311</v>
      </c>
      <c r="F71" s="235" t="s">
        <v>3039</v>
      </c>
      <c r="G71" s="235" t="s">
        <v>3039</v>
      </c>
      <c r="H71" s="235" t="s">
        <v>3039</v>
      </c>
      <c r="I71" s="235" t="s">
        <v>3049</v>
      </c>
      <c r="J71" s="235" t="s">
        <v>3046</v>
      </c>
      <c r="K71" s="235" t="s">
        <v>3044</v>
      </c>
      <c r="L71" s="235" t="s">
        <v>3044</v>
      </c>
      <c r="M71" s="244" t="s">
        <v>2308</v>
      </c>
      <c r="N71" s="244" t="s">
        <v>2309</v>
      </c>
      <c r="O71" s="244" t="s">
        <v>88</v>
      </c>
      <c r="P71" s="245" t="s">
        <v>1121</v>
      </c>
      <c r="Q71" s="244"/>
      <c r="R71" s="255">
        <f>WORKDAY(U71, -47, HOLIDAY)</f>
        <v>42479</v>
      </c>
      <c r="S71" s="253">
        <f>WORKDAY(U71,-40, IF(O71="Quebec", HolidayQC, IF(O71="British Columbia", HolidayBC,HOLIDAY)))</f>
        <v>42488</v>
      </c>
      <c r="T71" s="253"/>
      <c r="U71" s="252">
        <v>42544</v>
      </c>
      <c r="V71" s="254"/>
      <c r="W71" s="244"/>
      <c r="X71" s="232" t="s">
        <v>10780</v>
      </c>
      <c r="Y71" s="244"/>
      <c r="Z71" s="244" t="s">
        <v>4453</v>
      </c>
      <c r="AA71" s="240"/>
      <c r="AB71" s="244"/>
      <c r="AC71" s="270">
        <f>WORKDAY(U71, -65, HOLIDAY)</f>
        <v>42453</v>
      </c>
      <c r="AD71" s="255">
        <f>WORKDAY(U71,-3,HOLIDAY)</f>
        <v>42541</v>
      </c>
      <c r="AE71" s="255"/>
      <c r="AF71" s="255"/>
      <c r="AG71" s="244"/>
      <c r="AH71" s="244"/>
      <c r="AI71" s="244"/>
      <c r="AJ71" s="244" t="s">
        <v>706</v>
      </c>
      <c r="AK71" s="244">
        <v>2048222379</v>
      </c>
      <c r="AL71" s="244" t="s">
        <v>707</v>
      </c>
      <c r="AM71" s="244">
        <v>2048222370</v>
      </c>
      <c r="AN71" s="244" t="s">
        <v>1013</v>
      </c>
      <c r="AO71" s="244" t="s">
        <v>257</v>
      </c>
      <c r="AP71" s="230" t="s">
        <v>1003</v>
      </c>
      <c r="AQ71" s="230">
        <v>20</v>
      </c>
      <c r="AR71" s="230">
        <v>2</v>
      </c>
      <c r="AS71" s="230"/>
      <c r="AT71" s="230"/>
      <c r="AU71" s="244">
        <v>22</v>
      </c>
      <c r="AV71" s="244" t="s">
        <v>685</v>
      </c>
      <c r="AW71" s="244" t="s">
        <v>9491</v>
      </c>
      <c r="AX71" s="244" t="s">
        <v>486</v>
      </c>
      <c r="AY71" s="244">
        <v>10</v>
      </c>
      <c r="AZ71" s="244"/>
      <c r="BA71" s="244"/>
      <c r="BB71" s="244"/>
      <c r="BC71" s="244" t="s">
        <v>2745</v>
      </c>
      <c r="BD71" s="248" t="s">
        <v>3973</v>
      </c>
      <c r="BE71" s="248" t="s">
        <v>3974</v>
      </c>
      <c r="BF71" s="249" t="s">
        <v>592</v>
      </c>
      <c r="BG71" s="249" t="s">
        <v>593</v>
      </c>
      <c r="BH71" s="250" t="s">
        <v>2328</v>
      </c>
      <c r="BI71" s="244">
        <v>0</v>
      </c>
      <c r="BJ71" s="244">
        <v>0</v>
      </c>
      <c r="BK71" s="252">
        <f>U71-5</f>
        <v>42539</v>
      </c>
      <c r="BL71" s="252">
        <v>41824</v>
      </c>
      <c r="BM71" s="245">
        <v>1</v>
      </c>
      <c r="BN71" s="245" t="s">
        <v>2516</v>
      </c>
      <c r="BO71" s="252">
        <v>41836</v>
      </c>
      <c r="BP71" s="245" t="s">
        <v>5603</v>
      </c>
      <c r="BQ71" s="240"/>
      <c r="BR71" s="240" t="s">
        <v>9479</v>
      </c>
      <c r="BS71" s="240"/>
      <c r="BT71" s="342"/>
      <c r="BU71" s="244"/>
      <c r="BV71" s="343"/>
      <c r="BW71" s="244"/>
      <c r="BX71" s="246"/>
      <c r="BY71" s="244"/>
      <c r="BZ71" s="244" t="s">
        <v>7967</v>
      </c>
      <c r="CA71" s="244" t="s">
        <v>6126</v>
      </c>
      <c r="CB71" s="244">
        <v>5000</v>
      </c>
      <c r="CC71" s="244" t="s">
        <v>3112</v>
      </c>
      <c r="CD71" s="244"/>
      <c r="CE71" s="244"/>
      <c r="CF71" s="244"/>
      <c r="CG71" s="244"/>
      <c r="CH71" s="244"/>
      <c r="CI71" s="244"/>
    </row>
    <row r="72" spans="1:87" s="257" customFormat="1" ht="51" customHeight="1" thickBot="1">
      <c r="A72" s="230" t="s">
        <v>5588</v>
      </c>
      <c r="B72" s="244">
        <v>801704</v>
      </c>
      <c r="C72" s="299">
        <v>42507</v>
      </c>
      <c r="D72" s="245">
        <v>7153</v>
      </c>
      <c r="E72" s="244" t="s">
        <v>4667</v>
      </c>
      <c r="F72" s="235">
        <v>0.70833333333333337</v>
      </c>
      <c r="G72" s="235">
        <v>0.70833333333333337</v>
      </c>
      <c r="H72" s="235">
        <v>0.70833333333333337</v>
      </c>
      <c r="I72" s="235">
        <v>0.70833333333333337</v>
      </c>
      <c r="J72" s="235">
        <v>0.70833333333333337</v>
      </c>
      <c r="K72" s="235" t="s">
        <v>1619</v>
      </c>
      <c r="L72" s="235" t="s">
        <v>3044</v>
      </c>
      <c r="M72" s="244" t="s">
        <v>4668</v>
      </c>
      <c r="N72" s="244" t="s">
        <v>4669</v>
      </c>
      <c r="O72" s="244" t="s">
        <v>90</v>
      </c>
      <c r="P72" s="245" t="s">
        <v>4670</v>
      </c>
      <c r="Q72" s="244"/>
      <c r="R72" s="255">
        <f>WORKDAY(U72, -30, HOLIDAY)</f>
        <v>42502</v>
      </c>
      <c r="S72" s="253">
        <f>WORKDAY(U72,-10, IF(O72="Quebec", HolidayQC, IF(O72="British Columbia", HolidayBC,HOLIDAY)))</f>
        <v>42530</v>
      </c>
      <c r="T72" s="253"/>
      <c r="U72" s="252">
        <v>42544</v>
      </c>
      <c r="V72" s="254"/>
      <c r="W72" s="244"/>
      <c r="X72" s="232" t="s">
        <v>10761</v>
      </c>
      <c r="Y72" s="244"/>
      <c r="Z72" s="244" t="s">
        <v>4452</v>
      </c>
      <c r="AA72" s="240"/>
      <c r="AB72" s="244"/>
      <c r="AC72" s="270">
        <f>WORKDAY(U72, -65, HOLIDAY)</f>
        <v>42453</v>
      </c>
      <c r="AD72" s="255">
        <f>WORKDAY(U72,-3,HOLIDAY)</f>
        <v>42541</v>
      </c>
      <c r="AE72" s="255"/>
      <c r="AF72" s="255"/>
      <c r="AG72" s="244"/>
      <c r="AH72" s="244"/>
      <c r="AI72" s="244"/>
      <c r="AJ72" s="244" t="s">
        <v>783</v>
      </c>
      <c r="AK72" s="244">
        <v>9026793888</v>
      </c>
      <c r="AL72" s="244"/>
      <c r="AM72" s="244"/>
      <c r="AN72" s="244" t="s">
        <v>609</v>
      </c>
      <c r="AO72" s="244" t="s">
        <v>631</v>
      </c>
      <c r="AP72" s="244" t="s">
        <v>1001</v>
      </c>
      <c r="AQ72" s="244">
        <v>14</v>
      </c>
      <c r="AR72" s="244">
        <v>2</v>
      </c>
      <c r="AS72" s="244"/>
      <c r="AT72" s="244"/>
      <c r="AU72" s="244">
        <v>16</v>
      </c>
      <c r="AV72" s="244" t="s">
        <v>685</v>
      </c>
      <c r="AW72" s="244" t="s">
        <v>9491</v>
      </c>
      <c r="AX72" s="244" t="s">
        <v>486</v>
      </c>
      <c r="AY72" s="244">
        <v>8</v>
      </c>
      <c r="AZ72" s="244"/>
      <c r="BA72" s="244"/>
      <c r="BB72" s="244"/>
      <c r="BC72" s="244" t="s">
        <v>2738</v>
      </c>
      <c r="BD72" s="248" t="s">
        <v>1271</v>
      </c>
      <c r="BE72" s="248" t="s">
        <v>1272</v>
      </c>
      <c r="BF72" s="249" t="s">
        <v>2109</v>
      </c>
      <c r="BG72" s="249" t="s">
        <v>2110</v>
      </c>
      <c r="BH72" s="250" t="s">
        <v>2372</v>
      </c>
      <c r="BI72" s="244">
        <v>0</v>
      </c>
      <c r="BJ72" s="244">
        <v>0</v>
      </c>
      <c r="BK72" s="252">
        <f>U72-5</f>
        <v>42539</v>
      </c>
      <c r="BL72" s="252">
        <v>42125</v>
      </c>
      <c r="BM72" s="245">
        <v>2</v>
      </c>
      <c r="BN72" s="245" t="s">
        <v>2516</v>
      </c>
      <c r="BO72" s="252">
        <v>41840</v>
      </c>
      <c r="BP72" s="245" t="s">
        <v>2645</v>
      </c>
      <c r="BQ72" s="240"/>
      <c r="BR72" s="240" t="s">
        <v>10321</v>
      </c>
      <c r="BS72" s="291">
        <f>U72-5</f>
        <v>42539</v>
      </c>
      <c r="BT72" s="240" t="s">
        <v>10525</v>
      </c>
      <c r="BU72" s="359">
        <v>42436</v>
      </c>
      <c r="BV72" s="299">
        <v>42456</v>
      </c>
      <c r="BW72" s="244" t="str">
        <f>IF(ISBLANK(BQ72),IF(BX72&lt;0,"LATE","OK"),"Complete")</f>
        <v>OK</v>
      </c>
      <c r="BX72" s="246">
        <f>IF(ISBLANK(BQ72),(IF(ISBLANK(BV72),-99999,U72-BV72)),"Complete")</f>
        <v>88</v>
      </c>
      <c r="BY72" s="253">
        <v>42460</v>
      </c>
      <c r="BZ72" s="244" t="s">
        <v>6591</v>
      </c>
      <c r="CA72" s="244" t="s">
        <v>6133</v>
      </c>
      <c r="CB72" s="244">
        <v>1500</v>
      </c>
      <c r="CC72" s="244" t="s">
        <v>10015</v>
      </c>
      <c r="CD72" s="244"/>
      <c r="CE72" s="244"/>
      <c r="CF72" s="244"/>
      <c r="CG72" s="244"/>
      <c r="CH72" s="244"/>
      <c r="CI72" s="244"/>
    </row>
    <row r="73" spans="1:87" s="257" customFormat="1" ht="51" customHeight="1" thickBot="1">
      <c r="A73" s="230" t="s">
        <v>5588</v>
      </c>
      <c r="B73" s="244">
        <v>801717</v>
      </c>
      <c r="C73" s="299">
        <v>42507</v>
      </c>
      <c r="D73" s="245">
        <v>7213</v>
      </c>
      <c r="E73" s="244" t="s">
        <v>2353</v>
      </c>
      <c r="F73" s="235">
        <v>0.70833333333333337</v>
      </c>
      <c r="G73" s="235">
        <v>0.70833333333333337</v>
      </c>
      <c r="H73" s="235">
        <v>0.70833333333333337</v>
      </c>
      <c r="I73" s="235">
        <v>0.70833333333333337</v>
      </c>
      <c r="J73" s="235">
        <v>0.70833333333333337</v>
      </c>
      <c r="K73" s="235" t="s">
        <v>1619</v>
      </c>
      <c r="L73" s="235" t="s">
        <v>3044</v>
      </c>
      <c r="M73" s="244" t="s">
        <v>2354</v>
      </c>
      <c r="N73" s="244" t="s">
        <v>2355</v>
      </c>
      <c r="O73" s="244" t="s">
        <v>90</v>
      </c>
      <c r="P73" s="245" t="s">
        <v>2356</v>
      </c>
      <c r="Q73" s="244"/>
      <c r="R73" s="255">
        <f>WORKDAY(U73, -30, HOLIDAY)</f>
        <v>42502</v>
      </c>
      <c r="S73" s="253">
        <f>WORKDAY(U73,-10, IF(O73="Quebec", HolidayQC, IF(O73="British Columbia", HolidayBC,HOLIDAY)))</f>
        <v>42530</v>
      </c>
      <c r="T73" s="253"/>
      <c r="U73" s="252">
        <v>42544</v>
      </c>
      <c r="V73" s="254"/>
      <c r="W73" s="244"/>
      <c r="X73" s="232"/>
      <c r="Y73" s="244"/>
      <c r="Z73" s="244" t="s">
        <v>4452</v>
      </c>
      <c r="AA73" s="240"/>
      <c r="AB73" s="244"/>
      <c r="AC73" s="270">
        <f>WORKDAY(U73, -65, HOLIDAY)</f>
        <v>42453</v>
      </c>
      <c r="AD73" s="255">
        <f>WORKDAY(U73,-3,HOLIDAY)</f>
        <v>42541</v>
      </c>
      <c r="AE73" s="255"/>
      <c r="AF73" s="255"/>
      <c r="AG73" s="244"/>
      <c r="AH73" s="244"/>
      <c r="AI73" s="244"/>
      <c r="AJ73" s="244"/>
      <c r="AK73" s="244"/>
      <c r="AL73" s="244"/>
      <c r="AM73" s="244"/>
      <c r="AN73" s="244" t="s">
        <v>609</v>
      </c>
      <c r="AO73" s="244" t="s">
        <v>631</v>
      </c>
      <c r="AP73" s="244" t="s">
        <v>1001</v>
      </c>
      <c r="AQ73" s="244">
        <v>13</v>
      </c>
      <c r="AR73" s="244">
        <v>1</v>
      </c>
      <c r="AS73" s="244"/>
      <c r="AT73" s="244"/>
      <c r="AU73" s="244">
        <v>14</v>
      </c>
      <c r="AV73" s="244" t="s">
        <v>685</v>
      </c>
      <c r="AW73" s="244" t="s">
        <v>9491</v>
      </c>
      <c r="AX73" s="244" t="s">
        <v>486</v>
      </c>
      <c r="AY73" s="244">
        <v>7</v>
      </c>
      <c r="AZ73" s="244"/>
      <c r="BA73" s="244"/>
      <c r="BB73" s="244"/>
      <c r="BC73" s="244" t="s">
        <v>6402</v>
      </c>
      <c r="BD73" s="248" t="s">
        <v>1271</v>
      </c>
      <c r="BE73" s="248" t="s">
        <v>1272</v>
      </c>
      <c r="BF73" s="249" t="s">
        <v>2954</v>
      </c>
      <c r="BG73" s="249" t="s">
        <v>2955</v>
      </c>
      <c r="BH73" s="250" t="s">
        <v>2328</v>
      </c>
      <c r="BI73" s="244">
        <v>0</v>
      </c>
      <c r="BJ73" s="244">
        <v>0</v>
      </c>
      <c r="BK73" s="252">
        <f>U73-5</f>
        <v>42539</v>
      </c>
      <c r="BL73" s="252">
        <v>42198</v>
      </c>
      <c r="BM73" s="245">
        <v>1</v>
      </c>
      <c r="BN73" s="245" t="s">
        <v>2516</v>
      </c>
      <c r="BO73" s="252">
        <v>41930</v>
      </c>
      <c r="BP73" s="245" t="s">
        <v>5603</v>
      </c>
      <c r="BQ73" s="240"/>
      <c r="BR73" s="240" t="s">
        <v>9479</v>
      </c>
      <c r="BS73" s="240"/>
      <c r="BT73" s="240"/>
      <c r="BU73" s="293"/>
      <c r="BW73" s="244"/>
      <c r="BX73" s="246"/>
      <c r="BY73" s="244"/>
      <c r="BZ73" s="244" t="s">
        <v>4790</v>
      </c>
      <c r="CA73" s="244" t="s">
        <v>4599</v>
      </c>
      <c r="CB73" s="244">
        <v>1500</v>
      </c>
      <c r="CC73" s="244" t="s">
        <v>10006</v>
      </c>
      <c r="CD73" s="244"/>
      <c r="CE73" s="244"/>
      <c r="CF73" s="244"/>
      <c r="CG73" s="244"/>
      <c r="CH73" s="244"/>
      <c r="CI73" s="244"/>
    </row>
    <row r="74" spans="1:87" s="257" customFormat="1" ht="51" customHeight="1">
      <c r="A74" s="230" t="s">
        <v>5588</v>
      </c>
      <c r="B74" s="244">
        <v>800630</v>
      </c>
      <c r="C74" s="299">
        <v>42507</v>
      </c>
      <c r="D74" s="245">
        <v>1904</v>
      </c>
      <c r="E74" s="244" t="s">
        <v>113</v>
      </c>
      <c r="F74" s="235" t="s">
        <v>3039</v>
      </c>
      <c r="G74" s="235" t="s">
        <v>3039</v>
      </c>
      <c r="H74" s="235" t="s">
        <v>3049</v>
      </c>
      <c r="I74" s="235" t="s">
        <v>3049</v>
      </c>
      <c r="J74" s="235" t="s">
        <v>3046</v>
      </c>
      <c r="K74" s="235" t="s">
        <v>3043</v>
      </c>
      <c r="L74" s="235" t="s">
        <v>3044</v>
      </c>
      <c r="M74" s="244" t="s">
        <v>76</v>
      </c>
      <c r="N74" s="244" t="s">
        <v>2479</v>
      </c>
      <c r="O74" s="244" t="s">
        <v>91</v>
      </c>
      <c r="P74" s="245" t="s">
        <v>2480</v>
      </c>
      <c r="Q74" s="230"/>
      <c r="R74" s="255">
        <f>WORKDAY(U74, -30, HOLIDAY)</f>
        <v>42506</v>
      </c>
      <c r="S74" s="253">
        <f>WORKDAY(U74,-10, IF(O74="Quebec", HolidayQC, IF(O74="British Columbia", HolidayBC,HOLIDAY)))</f>
        <v>42534</v>
      </c>
      <c r="T74" s="253"/>
      <c r="U74" s="252">
        <v>42548</v>
      </c>
      <c r="V74" s="254"/>
      <c r="W74" s="244"/>
      <c r="X74" s="232"/>
      <c r="Y74" s="244"/>
      <c r="Z74" s="244" t="s">
        <v>4452</v>
      </c>
      <c r="AA74" s="240"/>
      <c r="AB74" s="244"/>
      <c r="AC74" s="270">
        <f>WORKDAY(U74, -65, HOLIDAY)</f>
        <v>42457</v>
      </c>
      <c r="AD74" s="255">
        <f>WORKDAY(U74,-3,HOLIDAY)</f>
        <v>42543</v>
      </c>
      <c r="AE74" s="255"/>
      <c r="AF74" s="255"/>
      <c r="AG74" s="244"/>
      <c r="AH74" s="244"/>
      <c r="AI74" s="244"/>
      <c r="AJ74" s="244" t="s">
        <v>655</v>
      </c>
      <c r="AK74" s="244">
        <v>5068495527</v>
      </c>
      <c r="AL74" s="244"/>
      <c r="AM74" s="244"/>
      <c r="AN74" s="244" t="s">
        <v>609</v>
      </c>
      <c r="AO74" s="244" t="s">
        <v>610</v>
      </c>
      <c r="AP74" s="244" t="s">
        <v>1001</v>
      </c>
      <c r="AQ74" s="244">
        <v>26</v>
      </c>
      <c r="AR74" s="244">
        <v>3</v>
      </c>
      <c r="AS74" s="244"/>
      <c r="AT74" s="244"/>
      <c r="AU74" s="244">
        <v>29</v>
      </c>
      <c r="AV74" s="244" t="s">
        <v>685</v>
      </c>
      <c r="AW74" s="244" t="s">
        <v>9491</v>
      </c>
      <c r="AX74" s="244" t="s">
        <v>486</v>
      </c>
      <c r="AY74" s="244">
        <v>12</v>
      </c>
      <c r="AZ74" s="244"/>
      <c r="BA74" s="244"/>
      <c r="BB74" s="230"/>
      <c r="BC74" s="244" t="s">
        <v>8348</v>
      </c>
      <c r="BD74" s="248" t="s">
        <v>1239</v>
      </c>
      <c r="BE74" s="248" t="s">
        <v>1240</v>
      </c>
      <c r="BF74" s="249" t="s">
        <v>4640</v>
      </c>
      <c r="BG74" s="249" t="s">
        <v>4641</v>
      </c>
      <c r="BH74" s="250" t="s">
        <v>2372</v>
      </c>
      <c r="BI74" s="244">
        <v>0</v>
      </c>
      <c r="BJ74" s="244">
        <v>0</v>
      </c>
      <c r="BK74" s="252">
        <f>U74-5</f>
        <v>42543</v>
      </c>
      <c r="BL74" s="252">
        <v>42227</v>
      </c>
      <c r="BM74" s="245">
        <v>2</v>
      </c>
      <c r="BN74" s="237" t="s">
        <v>2517</v>
      </c>
      <c r="BO74" s="238" t="s">
        <v>9068</v>
      </c>
      <c r="BP74" s="245" t="s">
        <v>5603</v>
      </c>
      <c r="BQ74" s="240"/>
      <c r="BR74" s="240" t="s">
        <v>9479</v>
      </c>
      <c r="BS74" s="240"/>
      <c r="BT74" s="240"/>
      <c r="BU74" s="244"/>
      <c r="BV74" s="244"/>
      <c r="BW74" s="244"/>
      <c r="BX74" s="246"/>
      <c r="BY74" s="244"/>
      <c r="BZ74" s="244" t="s">
        <v>9296</v>
      </c>
      <c r="CA74" s="244" t="s">
        <v>6125</v>
      </c>
      <c r="CB74" s="244">
        <v>3000</v>
      </c>
      <c r="CC74" s="244" t="s">
        <v>1781</v>
      </c>
      <c r="CD74" s="230"/>
      <c r="CE74" s="230"/>
      <c r="CF74" s="230"/>
      <c r="CG74" s="230"/>
      <c r="CH74" s="230"/>
      <c r="CI74" s="230"/>
    </row>
    <row r="75" spans="1:87" s="257" customFormat="1" ht="51" customHeight="1">
      <c r="A75" s="230" t="s">
        <v>5588</v>
      </c>
      <c r="B75" s="244">
        <v>800833</v>
      </c>
      <c r="C75" s="299" t="s">
        <v>7110</v>
      </c>
      <c r="D75" s="245">
        <v>2800</v>
      </c>
      <c r="E75" s="244" t="s">
        <v>104</v>
      </c>
      <c r="F75" s="235" t="s">
        <v>3039</v>
      </c>
      <c r="G75" s="235" t="s">
        <v>3039</v>
      </c>
      <c r="H75" s="235" t="s">
        <v>3039</v>
      </c>
      <c r="I75" s="235" t="s">
        <v>3039</v>
      </c>
      <c r="J75" s="235" t="s">
        <v>3046</v>
      </c>
      <c r="K75" s="235" t="s">
        <v>3043</v>
      </c>
      <c r="L75" s="235" t="s">
        <v>3044</v>
      </c>
      <c r="M75" s="244" t="s">
        <v>50</v>
      </c>
      <c r="N75" s="244" t="s">
        <v>5375</v>
      </c>
      <c r="O75" s="244" t="s">
        <v>1008</v>
      </c>
      <c r="P75" s="245" t="s">
        <v>1098</v>
      </c>
      <c r="Q75" s="244"/>
      <c r="R75" s="255">
        <f>WORKDAY(U75, -46, HOLIDAY)</f>
        <v>42482</v>
      </c>
      <c r="S75" s="253">
        <f>WORKDAY(U75,-40, IF(O75="Quebec", HolidayQC, IF(O75="British Columbia", HolidayBC,HOLIDAY)))</f>
        <v>42492</v>
      </c>
      <c r="T75" s="253"/>
      <c r="U75" s="376">
        <v>42548</v>
      </c>
      <c r="V75" s="254"/>
      <c r="W75" s="244"/>
      <c r="X75" s="232">
        <v>2800</v>
      </c>
      <c r="Y75" s="244"/>
      <c r="Z75" s="244" t="s">
        <v>4453</v>
      </c>
      <c r="AA75" s="240"/>
      <c r="AB75" s="244"/>
      <c r="AC75" s="270">
        <f>WORKDAY(U75, -65, HOLIDAY)</f>
        <v>42457</v>
      </c>
      <c r="AD75" s="255">
        <f>WORKDAY(U75,-3,HOLIDAY)</f>
        <v>42543</v>
      </c>
      <c r="AE75" s="255"/>
      <c r="AF75" s="255"/>
      <c r="AG75" s="244"/>
      <c r="AH75" s="244"/>
      <c r="AI75" s="244"/>
      <c r="AJ75" s="244" t="s">
        <v>758</v>
      </c>
      <c r="AK75" s="244">
        <v>6048865406</v>
      </c>
      <c r="AL75" s="244" t="s">
        <v>759</v>
      </c>
      <c r="AM75" s="244">
        <v>6049403262</v>
      </c>
      <c r="AN75" s="244" t="s">
        <v>1008</v>
      </c>
      <c r="AO75" s="244" t="s">
        <v>1009</v>
      </c>
      <c r="AP75" s="230" t="s">
        <v>1002</v>
      </c>
      <c r="AQ75" s="244">
        <v>18</v>
      </c>
      <c r="AR75" s="244">
        <v>1</v>
      </c>
      <c r="AS75" s="244"/>
      <c r="AT75" s="244"/>
      <c r="AU75" s="244">
        <v>19</v>
      </c>
      <c r="AV75" s="244" t="s">
        <v>685</v>
      </c>
      <c r="AW75" s="244" t="s">
        <v>9491</v>
      </c>
      <c r="AX75" s="244" t="s">
        <v>486</v>
      </c>
      <c r="AY75" s="244">
        <v>9</v>
      </c>
      <c r="AZ75" s="244"/>
      <c r="BA75" s="244">
        <f>LEN(X75)-LEN(SUBSTITUTE(X75,",",""))+1</f>
        <v>1</v>
      </c>
      <c r="BB75" s="244"/>
      <c r="BC75" s="244" t="s">
        <v>9555</v>
      </c>
      <c r="BD75" s="248" t="s">
        <v>1267</v>
      </c>
      <c r="BE75" s="248" t="s">
        <v>1268</v>
      </c>
      <c r="BF75" s="249" t="s">
        <v>7758</v>
      </c>
      <c r="BG75" s="249" t="s">
        <v>7759</v>
      </c>
      <c r="BH75" s="250" t="s">
        <v>2382</v>
      </c>
      <c r="BI75" s="244">
        <v>0</v>
      </c>
      <c r="BJ75" s="244">
        <v>0</v>
      </c>
      <c r="BK75" s="252">
        <f>U75-5</f>
        <v>42543</v>
      </c>
      <c r="BL75" s="252"/>
      <c r="BM75" s="245"/>
      <c r="BN75" s="237" t="s">
        <v>2517</v>
      </c>
      <c r="BO75" s="238" t="s">
        <v>9068</v>
      </c>
      <c r="BP75" s="245" t="s">
        <v>2645</v>
      </c>
      <c r="BQ75" s="240">
        <v>42173</v>
      </c>
      <c r="BR75" s="240">
        <v>41901</v>
      </c>
      <c r="BS75" s="253">
        <v>42217</v>
      </c>
      <c r="BT75" s="240" t="s">
        <v>2716</v>
      </c>
      <c r="BU75" s="244"/>
      <c r="BV75" s="244"/>
      <c r="BW75" s="244" t="str">
        <f>IF(ISBLANK(BQ75),IF(BX75&lt;0,"LATE","OK"),"Complete")</f>
        <v>Complete</v>
      </c>
      <c r="BX75" s="246" t="str">
        <f>IF(ISBLANK(BQ75),(IF(ISBLANK(BV75),-99999,U75-BV75)),"Complete")</f>
        <v>Complete</v>
      </c>
      <c r="BY75" s="253" t="s">
        <v>10817</v>
      </c>
      <c r="BZ75" s="244" t="s">
        <v>7792</v>
      </c>
      <c r="CA75" s="244" t="s">
        <v>6126</v>
      </c>
      <c r="CB75" s="244">
        <v>5000</v>
      </c>
      <c r="CC75" s="244" t="s">
        <v>5690</v>
      </c>
      <c r="CD75" s="244"/>
      <c r="CE75" s="244"/>
      <c r="CF75" s="244"/>
      <c r="CG75" s="244"/>
      <c r="CH75" s="244"/>
      <c r="CI75" s="244"/>
    </row>
    <row r="76" spans="1:87" s="257" customFormat="1" ht="51" customHeight="1">
      <c r="A76" s="230" t="s">
        <v>5588</v>
      </c>
      <c r="B76" s="244">
        <v>801722</v>
      </c>
      <c r="C76" s="299">
        <v>42507</v>
      </c>
      <c r="D76" s="245">
        <v>7263</v>
      </c>
      <c r="E76" s="244" t="s">
        <v>10205</v>
      </c>
      <c r="F76" s="235">
        <v>0.70833333333333337</v>
      </c>
      <c r="G76" s="235">
        <v>0.70833333333333337</v>
      </c>
      <c r="H76" s="235">
        <v>0.70833333333333337</v>
      </c>
      <c r="I76" s="235">
        <v>0.70833333333333337</v>
      </c>
      <c r="J76" s="235">
        <v>0.75</v>
      </c>
      <c r="K76" s="235" t="s">
        <v>1619</v>
      </c>
      <c r="L76" s="235" t="s">
        <v>3044</v>
      </c>
      <c r="M76" s="244" t="s">
        <v>10202</v>
      </c>
      <c r="N76" s="244" t="s">
        <v>10203</v>
      </c>
      <c r="O76" s="244" t="s">
        <v>90</v>
      </c>
      <c r="P76" s="245" t="s">
        <v>10204</v>
      </c>
      <c r="Q76" s="244"/>
      <c r="R76" s="255">
        <f>WORKDAY(U76, -30, HOLIDAY)</f>
        <v>42506</v>
      </c>
      <c r="S76" s="253">
        <f>WORKDAY(U76,-10, IF(O76="Quebec", HolidayQC, IF(O76="British Columbia", HolidayBC,HOLIDAY)))</f>
        <v>42534</v>
      </c>
      <c r="T76" s="253"/>
      <c r="U76" s="252">
        <v>42548</v>
      </c>
      <c r="V76" s="254"/>
      <c r="W76" s="244"/>
      <c r="X76" s="232"/>
      <c r="Y76" s="244"/>
      <c r="Z76" s="244" t="s">
        <v>4452</v>
      </c>
      <c r="AA76" s="240"/>
      <c r="AB76" s="244"/>
      <c r="AC76" s="270">
        <f>WORKDAY(U76, -65, HOLIDAY)</f>
        <v>42457</v>
      </c>
      <c r="AD76" s="255">
        <f>WORKDAY(U76,-3,HOLIDAY)</f>
        <v>42543</v>
      </c>
      <c r="AE76" s="255"/>
      <c r="AF76" s="255"/>
      <c r="AG76" s="244"/>
      <c r="AH76" s="244"/>
      <c r="AI76" s="244"/>
      <c r="AJ76" s="244"/>
      <c r="AK76" s="244"/>
      <c r="AL76" s="244"/>
      <c r="AM76" s="244"/>
      <c r="AN76" s="244" t="s">
        <v>609</v>
      </c>
      <c r="AO76" s="244" t="s">
        <v>631</v>
      </c>
      <c r="AP76" s="244" t="s">
        <v>1001</v>
      </c>
      <c r="AQ76" s="244">
        <v>8</v>
      </c>
      <c r="AR76" s="244">
        <v>2</v>
      </c>
      <c r="AS76" s="244"/>
      <c r="AT76" s="244"/>
      <c r="AU76" s="244">
        <v>10</v>
      </c>
      <c r="AV76" s="244" t="s">
        <v>685</v>
      </c>
      <c r="AW76" s="244" t="s">
        <v>9491</v>
      </c>
      <c r="AX76" s="244" t="s">
        <v>486</v>
      </c>
      <c r="AY76" s="244">
        <v>6</v>
      </c>
      <c r="AZ76" s="244"/>
      <c r="BA76" s="244"/>
      <c r="BB76" s="244"/>
      <c r="BC76" s="244" t="s">
        <v>9549</v>
      </c>
      <c r="BD76" s="248" t="s">
        <v>1271</v>
      </c>
      <c r="BE76" s="248" t="s">
        <v>1272</v>
      </c>
      <c r="BF76" s="249" t="s">
        <v>2105</v>
      </c>
      <c r="BG76" s="249" t="s">
        <v>2106</v>
      </c>
      <c r="BH76" s="250" t="s">
        <v>2372</v>
      </c>
      <c r="BI76" s="244">
        <v>0</v>
      </c>
      <c r="BJ76" s="244">
        <v>0</v>
      </c>
      <c r="BK76" s="252">
        <f>U76-5</f>
        <v>42543</v>
      </c>
      <c r="BL76" s="252">
        <v>42221</v>
      </c>
      <c r="BM76" s="245">
        <v>2</v>
      </c>
      <c r="BN76" s="237" t="s">
        <v>2517</v>
      </c>
      <c r="BO76" s="238" t="s">
        <v>9068</v>
      </c>
      <c r="BP76" s="245" t="s">
        <v>2645</v>
      </c>
      <c r="BQ76" s="240"/>
      <c r="BR76" s="240" t="s">
        <v>10321</v>
      </c>
      <c r="BS76" s="291">
        <f>U76-5</f>
        <v>42543</v>
      </c>
      <c r="BT76" s="342" t="s">
        <v>10525</v>
      </c>
      <c r="BU76" s="351">
        <v>42436</v>
      </c>
      <c r="BV76" s="299">
        <v>42456</v>
      </c>
      <c r="BW76" s="244" t="str">
        <f>IF(ISBLANK(BQ76),IF(BX76&lt;0,"LATE","OK"),"Complete")</f>
        <v>OK</v>
      </c>
      <c r="BX76" s="246">
        <f>IF(ISBLANK(BQ76),(IF(ISBLANK(BV76),-99999,U76-BV76)),"Complete")</f>
        <v>92</v>
      </c>
      <c r="BY76" s="253">
        <v>42460</v>
      </c>
      <c r="BZ76" s="244" t="s">
        <v>7955</v>
      </c>
      <c r="CA76" s="244" t="s">
        <v>6133</v>
      </c>
      <c r="CB76" s="244">
        <v>1500</v>
      </c>
      <c r="CC76" s="244" t="s">
        <v>10003</v>
      </c>
      <c r="CD76" s="244"/>
      <c r="CE76" s="244"/>
      <c r="CF76" s="244"/>
      <c r="CG76" s="244"/>
      <c r="CH76" s="244"/>
      <c r="CI76" s="244"/>
    </row>
    <row r="77" spans="1:87" s="257" customFormat="1" ht="51" customHeight="1">
      <c r="A77" s="230" t="s">
        <v>5588</v>
      </c>
      <c r="B77" s="244">
        <v>801732</v>
      </c>
      <c r="C77" s="299">
        <v>42507</v>
      </c>
      <c r="D77" s="245">
        <v>7373</v>
      </c>
      <c r="E77" s="244" t="s">
        <v>6271</v>
      </c>
      <c r="F77" s="235">
        <v>0.70833333333333337</v>
      </c>
      <c r="G77" s="235">
        <v>0.70833333333333337</v>
      </c>
      <c r="H77" s="235">
        <v>0.70833333333333337</v>
      </c>
      <c r="I77" s="235">
        <v>0.70833333333333337</v>
      </c>
      <c r="J77" s="235">
        <v>0.70833333333333337</v>
      </c>
      <c r="K77" s="235" t="s">
        <v>1619</v>
      </c>
      <c r="L77" s="235" t="s">
        <v>3044</v>
      </c>
      <c r="M77" s="244" t="s">
        <v>6272</v>
      </c>
      <c r="N77" s="244" t="s">
        <v>6273</v>
      </c>
      <c r="O77" s="244" t="s">
        <v>90</v>
      </c>
      <c r="P77" s="245" t="s">
        <v>6274</v>
      </c>
      <c r="Q77" s="229"/>
      <c r="R77" s="255">
        <f>WORKDAY(U77, -30, HOLIDAY)</f>
        <v>42506</v>
      </c>
      <c r="S77" s="253">
        <f>WORKDAY(U77,-10, IF(O77="Quebec", HolidayQC, IF(O77="British Columbia", HolidayBC,HOLIDAY)))</f>
        <v>42534</v>
      </c>
      <c r="T77" s="253"/>
      <c r="U77" s="252">
        <v>42548</v>
      </c>
      <c r="V77" s="254"/>
      <c r="W77" s="244"/>
      <c r="X77" s="232"/>
      <c r="Y77" s="244"/>
      <c r="Z77" s="244" t="s">
        <v>4452</v>
      </c>
      <c r="AA77" s="240"/>
      <c r="AB77" s="244"/>
      <c r="AC77" s="270">
        <f>WORKDAY(U77, -65, HOLIDAY)</f>
        <v>42457</v>
      </c>
      <c r="AD77" s="255">
        <f>WORKDAY(U77,-3,HOLIDAY)</f>
        <v>42543</v>
      </c>
      <c r="AE77" s="255"/>
      <c r="AF77" s="255"/>
      <c r="AG77" s="244"/>
      <c r="AH77" s="244"/>
      <c r="AI77" s="244"/>
      <c r="AJ77" s="244"/>
      <c r="AK77" s="244"/>
      <c r="AL77" s="244"/>
      <c r="AM77" s="244"/>
      <c r="AN77" s="244" t="s">
        <v>609</v>
      </c>
      <c r="AO77" s="244" t="s">
        <v>631</v>
      </c>
      <c r="AP77" s="244" t="s">
        <v>1001</v>
      </c>
      <c r="AQ77" s="244">
        <v>6</v>
      </c>
      <c r="AR77" s="244">
        <v>1</v>
      </c>
      <c r="AS77" s="244"/>
      <c r="AT77" s="244"/>
      <c r="AU77" s="244">
        <v>7</v>
      </c>
      <c r="AV77" s="244" t="s">
        <v>685</v>
      </c>
      <c r="AW77" s="244" t="s">
        <v>9491</v>
      </c>
      <c r="AX77" s="244" t="s">
        <v>486</v>
      </c>
      <c r="AY77" s="244">
        <v>5</v>
      </c>
      <c r="AZ77" s="244"/>
      <c r="BA77" s="244"/>
      <c r="BB77" s="229"/>
      <c r="BC77" s="244" t="s">
        <v>9557</v>
      </c>
      <c r="BD77" s="248" t="s">
        <v>1271</v>
      </c>
      <c r="BE77" s="248" t="s">
        <v>1272</v>
      </c>
      <c r="BF77" s="249" t="s">
        <v>2956</v>
      </c>
      <c r="BG77" s="249" t="s">
        <v>2957</v>
      </c>
      <c r="BH77" s="250" t="s">
        <v>2372</v>
      </c>
      <c r="BI77" s="244">
        <v>0</v>
      </c>
      <c r="BJ77" s="244">
        <v>0</v>
      </c>
      <c r="BK77" s="252">
        <f>U77-5</f>
        <v>42543</v>
      </c>
      <c r="BL77" s="252">
        <v>42032</v>
      </c>
      <c r="BM77" s="245">
        <v>3</v>
      </c>
      <c r="BN77" s="237" t="s">
        <v>2517</v>
      </c>
      <c r="BO77" s="238" t="s">
        <v>9068</v>
      </c>
      <c r="BP77" s="245" t="s">
        <v>5603</v>
      </c>
      <c r="BQ77" s="240"/>
      <c r="BR77" s="240" t="s">
        <v>9479</v>
      </c>
      <c r="BS77" s="240"/>
      <c r="BT77" s="240"/>
      <c r="BU77" s="382"/>
      <c r="BV77" s="229"/>
      <c r="BW77" s="244"/>
      <c r="BX77" s="246"/>
      <c r="BY77" s="229"/>
      <c r="BZ77" s="244" t="s">
        <v>7831</v>
      </c>
      <c r="CA77" s="244" t="s">
        <v>4599</v>
      </c>
      <c r="CB77" s="244">
        <v>1500</v>
      </c>
      <c r="CC77" s="244" t="s">
        <v>10007</v>
      </c>
      <c r="CD77" s="229"/>
      <c r="CE77" s="229"/>
      <c r="CF77" s="229"/>
      <c r="CG77" s="229"/>
      <c r="CH77" s="229"/>
      <c r="CI77" s="229"/>
    </row>
    <row r="78" spans="1:87" s="257" customFormat="1" ht="51" customHeight="1">
      <c r="A78" s="230" t="s">
        <v>5588</v>
      </c>
      <c r="B78" s="244">
        <v>801939</v>
      </c>
      <c r="C78" s="299" t="s">
        <v>7110</v>
      </c>
      <c r="D78" s="245">
        <v>8229</v>
      </c>
      <c r="E78" s="244" t="s">
        <v>5642</v>
      </c>
      <c r="F78" s="235">
        <v>0.70833333333333337</v>
      </c>
      <c r="G78" s="235">
        <v>0.70833333333333337</v>
      </c>
      <c r="H78" s="235">
        <v>0.70833333333333337</v>
      </c>
      <c r="I78" s="235">
        <v>0.70833333333333337</v>
      </c>
      <c r="J78" s="235">
        <v>0.75</v>
      </c>
      <c r="K78" s="235" t="s">
        <v>1619</v>
      </c>
      <c r="L78" s="235" t="s">
        <v>3044</v>
      </c>
      <c r="M78" s="244" t="s">
        <v>5643</v>
      </c>
      <c r="N78" s="244" t="s">
        <v>5644</v>
      </c>
      <c r="O78" s="244" t="s">
        <v>89</v>
      </c>
      <c r="P78" s="245" t="s">
        <v>5645</v>
      </c>
      <c r="Q78" s="244"/>
      <c r="R78" s="255">
        <f>WORKDAY(U78, -47, HOLIDAY)</f>
        <v>42481</v>
      </c>
      <c r="S78" s="253">
        <f>WORKDAY(U78,-40, IF(O78="Quebec", HolidayQC, IF(O78="British Columbia", HolidayBC,HOLIDAY)))</f>
        <v>42492</v>
      </c>
      <c r="T78" s="253"/>
      <c r="U78" s="252">
        <v>42548</v>
      </c>
      <c r="V78" s="254" t="s">
        <v>10279</v>
      </c>
      <c r="W78" s="244"/>
      <c r="X78" s="232" t="s">
        <v>10602</v>
      </c>
      <c r="Y78" s="244"/>
      <c r="Z78" s="244" t="s">
        <v>4452</v>
      </c>
      <c r="AA78" s="240"/>
      <c r="AB78" s="244"/>
      <c r="AC78" s="270">
        <f>WORKDAY(U78, -65, HOLIDAY)</f>
        <v>42457</v>
      </c>
      <c r="AD78" s="255">
        <f>WORKDAY(U78,-3,HOLIDAY)</f>
        <v>42543</v>
      </c>
      <c r="AE78" s="255"/>
      <c r="AF78" s="255"/>
      <c r="AG78" s="244"/>
      <c r="AH78" s="244"/>
      <c r="AI78" s="244"/>
      <c r="AJ78" s="244" t="s">
        <v>748</v>
      </c>
      <c r="AK78" s="244">
        <v>7807064006</v>
      </c>
      <c r="AL78" s="244" t="s">
        <v>749</v>
      </c>
      <c r="AM78" s="244">
        <v>7807786820</v>
      </c>
      <c r="AN78" s="244" t="s">
        <v>1017</v>
      </c>
      <c r="AO78" s="244" t="s">
        <v>1022</v>
      </c>
      <c r="AP78" s="256" t="s">
        <v>1000</v>
      </c>
      <c r="AQ78" s="244">
        <v>13</v>
      </c>
      <c r="AR78" s="244">
        <v>1</v>
      </c>
      <c r="AS78" s="244"/>
      <c r="AT78" s="244"/>
      <c r="AU78" s="244">
        <v>14</v>
      </c>
      <c r="AV78" s="244" t="s">
        <v>685</v>
      </c>
      <c r="AW78" s="244" t="s">
        <v>9491</v>
      </c>
      <c r="AX78" s="244" t="s">
        <v>486</v>
      </c>
      <c r="AY78" s="244">
        <v>7</v>
      </c>
      <c r="AZ78" s="244"/>
      <c r="BA78" s="244">
        <f>LEN(X78)-LEN(SUBSTITUTE(X78,",",""))+1</f>
        <v>7</v>
      </c>
      <c r="BB78" s="244"/>
      <c r="BC78" s="244" t="s">
        <v>3715</v>
      </c>
      <c r="BD78" s="248" t="s">
        <v>1267</v>
      </c>
      <c r="BE78" s="248" t="s">
        <v>3964</v>
      </c>
      <c r="BF78" s="249" t="s">
        <v>3054</v>
      </c>
      <c r="BG78" s="249" t="s">
        <v>3055</v>
      </c>
      <c r="BH78" s="250" t="s">
        <v>2381</v>
      </c>
      <c r="BI78" s="244">
        <v>0</v>
      </c>
      <c r="BJ78" s="244">
        <v>0</v>
      </c>
      <c r="BK78" s="252">
        <f>U78-5</f>
        <v>42543</v>
      </c>
      <c r="BL78" s="252">
        <v>42200</v>
      </c>
      <c r="BM78" s="245">
        <v>1</v>
      </c>
      <c r="BN78" s="245" t="s">
        <v>2516</v>
      </c>
      <c r="BO78" s="252">
        <v>41747</v>
      </c>
      <c r="BP78" s="245" t="s">
        <v>2645</v>
      </c>
      <c r="BQ78" s="240">
        <v>42317</v>
      </c>
      <c r="BR78" s="240">
        <v>42115</v>
      </c>
      <c r="BS78" s="291">
        <f>U78-5</f>
        <v>42543</v>
      </c>
      <c r="BT78" s="342" t="s">
        <v>11040</v>
      </c>
      <c r="BU78" s="244" t="s">
        <v>486</v>
      </c>
      <c r="BV78" s="343" t="s">
        <v>486</v>
      </c>
      <c r="BW78" s="244" t="str">
        <f>IF(ISBLANK(BQ78),IF(BX78&lt;0,"LATE","OK"),"Complete")</f>
        <v>Complete</v>
      </c>
      <c r="BX78" s="246" t="str">
        <f>IF(ISBLANK(BQ78),(IF(ISBLANK(BV78),-99999,U78-BV78)),"Complete")</f>
        <v>Complete</v>
      </c>
      <c r="BY78" s="253" t="s">
        <v>10825</v>
      </c>
      <c r="BZ78" s="244" t="s">
        <v>4091</v>
      </c>
      <c r="CA78" s="244" t="s">
        <v>6126</v>
      </c>
      <c r="CB78" s="244">
        <v>5000</v>
      </c>
      <c r="CC78" s="244" t="s">
        <v>8389</v>
      </c>
      <c r="CD78" s="244"/>
      <c r="CE78" s="244"/>
      <c r="CF78" s="244"/>
      <c r="CG78" s="244"/>
      <c r="CH78" s="244"/>
      <c r="CI78" s="244"/>
    </row>
    <row r="79" spans="1:87" s="257" customFormat="1" ht="51" customHeight="1">
      <c r="A79" s="230" t="s">
        <v>4636</v>
      </c>
      <c r="B79" s="244">
        <v>800049</v>
      </c>
      <c r="C79" s="299" t="s">
        <v>7110</v>
      </c>
      <c r="D79" s="296">
        <v>16309</v>
      </c>
      <c r="E79" s="244" t="s">
        <v>10521</v>
      </c>
      <c r="F79" s="233">
        <v>0.72916666666666663</v>
      </c>
      <c r="G79" s="233">
        <v>0.72916666666666663</v>
      </c>
      <c r="H79" s="233">
        <v>0.72916666666666663</v>
      </c>
      <c r="I79" s="233">
        <v>0.72916666666666663</v>
      </c>
      <c r="J79" s="233">
        <v>0.72916666666666663</v>
      </c>
      <c r="K79" s="279" t="s">
        <v>3044</v>
      </c>
      <c r="L79" s="279" t="s">
        <v>3044</v>
      </c>
      <c r="M79" s="244" t="s">
        <v>33</v>
      </c>
      <c r="N79" s="244" t="s">
        <v>6021</v>
      </c>
      <c r="O79" s="244" t="s">
        <v>89</v>
      </c>
      <c r="P79" s="245" t="s">
        <v>8319</v>
      </c>
      <c r="Q79" s="244"/>
      <c r="R79" s="255">
        <f>WORKDAY(U79, -47, HOLIDAY)</f>
        <v>42482</v>
      </c>
      <c r="S79" s="253">
        <f>WORKDAY(U79,-40, IF(O79="Quebec", HolidayQC, IF(O79="British Columbia", HolidayBC,HOLIDAY)))</f>
        <v>42493</v>
      </c>
      <c r="T79" s="253"/>
      <c r="U79" s="376">
        <v>42549</v>
      </c>
      <c r="V79" s="254" t="s">
        <v>11055</v>
      </c>
      <c r="W79" s="244"/>
      <c r="X79" s="232" t="s">
        <v>10102</v>
      </c>
      <c r="Y79" s="244"/>
      <c r="Z79" s="244" t="s">
        <v>4453</v>
      </c>
      <c r="AA79" s="280" t="s">
        <v>9491</v>
      </c>
      <c r="AB79" s="244"/>
      <c r="AC79" s="255">
        <f>WORKDAY(U79, -65, HolidayBC)</f>
        <v>42458</v>
      </c>
      <c r="AD79" s="255">
        <f>WORKDAY(U79,-3,HOLIDAY)</f>
        <v>42544</v>
      </c>
      <c r="AE79" s="255"/>
      <c r="AF79" s="255">
        <v>42067</v>
      </c>
      <c r="AG79" s="244"/>
      <c r="AH79" s="244"/>
      <c r="AI79" s="244"/>
      <c r="AJ79" s="244"/>
      <c r="AK79" s="244"/>
      <c r="AL79" s="244"/>
      <c r="AM79" s="244"/>
      <c r="AN79" s="244" t="s">
        <v>1017</v>
      </c>
      <c r="AO79" s="244" t="s">
        <v>1018</v>
      </c>
      <c r="AP79" s="256" t="s">
        <v>1000</v>
      </c>
      <c r="AQ79" s="244">
        <v>22</v>
      </c>
      <c r="AR79" s="244">
        <v>1</v>
      </c>
      <c r="AS79" s="244"/>
      <c r="AT79" s="244"/>
      <c r="AU79" s="244">
        <v>23</v>
      </c>
      <c r="AV79" s="244" t="s">
        <v>685</v>
      </c>
      <c r="AW79" s="244"/>
      <c r="AX79" s="244" t="s">
        <v>486</v>
      </c>
      <c r="AY79" s="244">
        <v>10</v>
      </c>
      <c r="AZ79" s="244" t="s">
        <v>2516</v>
      </c>
      <c r="BA79" s="229">
        <f>LEN(X79)-LEN(SUBSTITUTE(X79,",",""))+1</f>
        <v>2</v>
      </c>
      <c r="BB79" s="244"/>
      <c r="BC79" s="244">
        <v>403</v>
      </c>
      <c r="BD79" s="248" t="s">
        <v>1245</v>
      </c>
      <c r="BE79" s="248" t="s">
        <v>1246</v>
      </c>
      <c r="BF79" s="249" t="s">
        <v>6102</v>
      </c>
      <c r="BG79" s="249" t="s">
        <v>1266</v>
      </c>
      <c r="BH79" s="250" t="s">
        <v>2377</v>
      </c>
      <c r="BI79" s="244">
        <v>4163481342</v>
      </c>
      <c r="BJ79" s="244" t="s">
        <v>8435</v>
      </c>
      <c r="BK79" s="252">
        <f>U79-5</f>
        <v>42544</v>
      </c>
      <c r="BL79" s="252">
        <v>41940</v>
      </c>
      <c r="BM79" s="245">
        <v>2</v>
      </c>
      <c r="BN79" s="237" t="s">
        <v>2517</v>
      </c>
      <c r="BO79" s="238" t="s">
        <v>9068</v>
      </c>
      <c r="BP79" s="245" t="s">
        <v>5603</v>
      </c>
      <c r="BQ79" s="240"/>
      <c r="BR79" s="240" t="s">
        <v>9479</v>
      </c>
      <c r="BS79" s="240"/>
      <c r="BT79" s="342"/>
      <c r="BU79" s="244"/>
      <c r="BV79" s="343"/>
      <c r="BW79" s="244"/>
      <c r="BX79" s="246"/>
      <c r="BY79" s="244"/>
      <c r="BZ79" s="244" t="s">
        <v>8888</v>
      </c>
      <c r="CA79" s="244" t="s">
        <v>6127</v>
      </c>
      <c r="CB79" s="244">
        <v>10000</v>
      </c>
      <c r="CC79" s="244" t="s">
        <v>4644</v>
      </c>
      <c r="CD79" s="244"/>
      <c r="CE79" s="244"/>
      <c r="CF79" s="244"/>
      <c r="CG79" s="244"/>
      <c r="CH79" s="244"/>
      <c r="CI79" s="244"/>
    </row>
    <row r="80" spans="1:87" s="257" customFormat="1" ht="51" customHeight="1">
      <c r="A80" s="230" t="s">
        <v>5588</v>
      </c>
      <c r="B80" s="244">
        <v>800573</v>
      </c>
      <c r="C80" s="299" t="s">
        <v>7110</v>
      </c>
      <c r="D80" s="245">
        <v>1680</v>
      </c>
      <c r="E80" s="244" t="s">
        <v>9878</v>
      </c>
      <c r="F80" s="235">
        <v>0.70833333333333337</v>
      </c>
      <c r="G80" s="235">
        <v>0.70833333333333337</v>
      </c>
      <c r="H80" s="235">
        <v>0.70833333333333337</v>
      </c>
      <c r="I80" s="235">
        <v>0.70833333333333337</v>
      </c>
      <c r="J80" s="235">
        <v>0.75</v>
      </c>
      <c r="K80" s="235">
        <v>0.66666666666666663</v>
      </c>
      <c r="L80" s="235" t="s">
        <v>3044</v>
      </c>
      <c r="M80" s="244" t="s">
        <v>9879</v>
      </c>
      <c r="N80" s="244" t="s">
        <v>7359</v>
      </c>
      <c r="O80" s="244" t="s">
        <v>1008</v>
      </c>
      <c r="P80" s="245" t="s">
        <v>7360</v>
      </c>
      <c r="Q80" s="244"/>
      <c r="R80" s="255">
        <f>WORKDAY(U80, -46, HOLIDAY)</f>
        <v>42485</v>
      </c>
      <c r="S80" s="253">
        <f>WORKDAY(U80,-40, IF(O80="Quebec", HolidayQC, IF(O80="British Columbia", HolidayBC,HOLIDAY)))</f>
        <v>42493</v>
      </c>
      <c r="T80" s="253"/>
      <c r="U80" s="376">
        <v>42549</v>
      </c>
      <c r="V80" s="254"/>
      <c r="W80" s="244"/>
      <c r="X80" s="232" t="s">
        <v>10586</v>
      </c>
      <c r="Y80" s="244"/>
      <c r="Z80" s="244" t="s">
        <v>4452</v>
      </c>
      <c r="AA80" s="240"/>
      <c r="AB80" s="244"/>
      <c r="AC80" s="270">
        <f>WORKDAY(U80, -65, HOLIDAY)</f>
        <v>42458</v>
      </c>
      <c r="AD80" s="255">
        <f>WORKDAY(U80,-3,HOLIDAY)</f>
        <v>42544</v>
      </c>
      <c r="AE80" s="255"/>
      <c r="AF80" s="255"/>
      <c r="AG80" s="244"/>
      <c r="AH80" s="244"/>
      <c r="AI80" s="244"/>
      <c r="AJ80" s="244"/>
      <c r="AK80" s="244"/>
      <c r="AL80" s="244" t="s">
        <v>623</v>
      </c>
      <c r="AM80" s="244">
        <v>2507193461</v>
      </c>
      <c r="AN80" s="244" t="s">
        <v>1017</v>
      </c>
      <c r="AO80" s="244" t="s">
        <v>1022</v>
      </c>
      <c r="AP80" s="256" t="s">
        <v>1000</v>
      </c>
      <c r="AQ80" s="244">
        <v>22</v>
      </c>
      <c r="AR80" s="244">
        <v>1</v>
      </c>
      <c r="AS80" s="244"/>
      <c r="AT80" s="244"/>
      <c r="AU80" s="244">
        <v>23</v>
      </c>
      <c r="AV80" s="244" t="s">
        <v>685</v>
      </c>
      <c r="AW80" s="244" t="s">
        <v>9491</v>
      </c>
      <c r="AX80" s="244" t="s">
        <v>486</v>
      </c>
      <c r="AY80" s="244">
        <v>10</v>
      </c>
      <c r="AZ80" s="244"/>
      <c r="BA80" s="244">
        <f>LEN(X80)-LEN(SUBSTITUTE(X80,",",""))+1</f>
        <v>7</v>
      </c>
      <c r="BB80" s="244"/>
      <c r="BC80" s="244" t="s">
        <v>3719</v>
      </c>
      <c r="BD80" s="248" t="s">
        <v>1267</v>
      </c>
      <c r="BE80" s="248" t="s">
        <v>1268</v>
      </c>
      <c r="BF80" s="249" t="s">
        <v>8230</v>
      </c>
      <c r="BG80" s="249" t="s">
        <v>8231</v>
      </c>
      <c r="BH80" s="250" t="s">
        <v>2330</v>
      </c>
      <c r="BI80" s="244">
        <v>0</v>
      </c>
      <c r="BJ80" s="244">
        <v>0</v>
      </c>
      <c r="BK80" s="252">
        <f>U80-5</f>
        <v>42544</v>
      </c>
      <c r="BL80" s="252">
        <v>42074</v>
      </c>
      <c r="BM80" s="245">
        <v>3</v>
      </c>
      <c r="BN80" s="237" t="s">
        <v>2517</v>
      </c>
      <c r="BO80" s="238" t="s">
        <v>9068</v>
      </c>
      <c r="BP80" s="245" t="s">
        <v>2645</v>
      </c>
      <c r="BQ80" s="240">
        <v>42353</v>
      </c>
      <c r="BR80" s="240">
        <v>42180</v>
      </c>
      <c r="BS80" s="291">
        <f>U80-5</f>
        <v>42544</v>
      </c>
      <c r="BT80" s="240"/>
      <c r="BU80" s="348" t="s">
        <v>486</v>
      </c>
      <c r="BV80" s="257" t="s">
        <v>486</v>
      </c>
      <c r="BW80" s="244" t="str">
        <f>IF(ISBLANK(BQ80),IF(BX80&lt;0,"LATE","OK"),"Complete")</f>
        <v>Complete</v>
      </c>
      <c r="BX80" s="246" t="str">
        <f>IF(ISBLANK(BQ80),(IF(ISBLANK(BV80),-99999,U80-BV80)),"Complete")</f>
        <v>Complete</v>
      </c>
      <c r="BY80" s="253" t="s">
        <v>10817</v>
      </c>
      <c r="BZ80" s="244" t="s">
        <v>4100</v>
      </c>
      <c r="CA80" s="244" t="s">
        <v>6133</v>
      </c>
      <c r="CB80" s="244">
        <v>1500</v>
      </c>
      <c r="CC80" s="244" t="s">
        <v>5592</v>
      </c>
      <c r="CD80" s="244"/>
      <c r="CE80" s="244"/>
      <c r="CF80" s="244"/>
      <c r="CG80" s="244"/>
      <c r="CH80" s="244"/>
      <c r="CI80" s="244"/>
    </row>
    <row r="81" spans="1:88" s="269" customFormat="1" ht="51" customHeight="1">
      <c r="A81" s="230" t="s">
        <v>5588</v>
      </c>
      <c r="B81" s="244">
        <v>801405</v>
      </c>
      <c r="C81" s="299">
        <v>42507</v>
      </c>
      <c r="D81" s="245">
        <v>5054</v>
      </c>
      <c r="E81" s="244" t="s">
        <v>9887</v>
      </c>
      <c r="F81" s="235">
        <v>0.70833333333333337</v>
      </c>
      <c r="G81" s="235">
        <v>0.70833333333333337</v>
      </c>
      <c r="H81" s="235">
        <v>0.83333333333333337</v>
      </c>
      <c r="I81" s="235">
        <v>0.83333333333333337</v>
      </c>
      <c r="J81" s="235">
        <v>0.75</v>
      </c>
      <c r="K81" s="235">
        <v>0.66666666666666663</v>
      </c>
      <c r="L81" s="235" t="s">
        <v>3044</v>
      </c>
      <c r="M81" s="244" t="s">
        <v>9888</v>
      </c>
      <c r="N81" s="244" t="s">
        <v>9889</v>
      </c>
      <c r="O81" s="244" t="s">
        <v>92</v>
      </c>
      <c r="P81" s="245" t="s">
        <v>9890</v>
      </c>
      <c r="Q81" s="244"/>
      <c r="R81" s="255">
        <f>WORKDAY(U81, -30, HOLIDAY)</f>
        <v>42507</v>
      </c>
      <c r="S81" s="253">
        <f>WORKDAY(U81,-10, IF(O81="Quebec", HolidayQC, IF(O81="British Columbia", HolidayBC,HOLIDAY)))</f>
        <v>42535</v>
      </c>
      <c r="T81" s="253"/>
      <c r="U81" s="252">
        <v>42549</v>
      </c>
      <c r="V81" s="254"/>
      <c r="W81" s="244"/>
      <c r="X81" s="232" t="s">
        <v>10752</v>
      </c>
      <c r="Y81" s="244"/>
      <c r="Z81" s="244" t="s">
        <v>4452</v>
      </c>
      <c r="AA81" s="240"/>
      <c r="AB81" s="244"/>
      <c r="AC81" s="270">
        <f>WORKDAY(U81, -65, HOLIDAY)</f>
        <v>42458</v>
      </c>
      <c r="AD81" s="255">
        <f>WORKDAY(U81,-3,HOLIDAY)</f>
        <v>42544</v>
      </c>
      <c r="AE81" s="255"/>
      <c r="AF81" s="255"/>
      <c r="AG81" s="244"/>
      <c r="AH81" s="244"/>
      <c r="AI81" s="244"/>
      <c r="AJ81" s="244" t="s">
        <v>807</v>
      </c>
      <c r="AK81" s="244">
        <v>9026289100</v>
      </c>
      <c r="AL81" s="244" t="s">
        <v>808</v>
      </c>
      <c r="AM81" s="244">
        <v>9026289134</v>
      </c>
      <c r="AN81" s="244" t="s">
        <v>609</v>
      </c>
      <c r="AO81" s="244" t="s">
        <v>618</v>
      </c>
      <c r="AP81" s="244" t="s">
        <v>1001</v>
      </c>
      <c r="AQ81" s="244">
        <v>53</v>
      </c>
      <c r="AR81" s="244">
        <v>10</v>
      </c>
      <c r="AS81" s="244"/>
      <c r="AT81" s="244"/>
      <c r="AU81" s="244">
        <v>63</v>
      </c>
      <c r="AV81" s="244" t="s">
        <v>685</v>
      </c>
      <c r="AW81" s="244" t="s">
        <v>9491</v>
      </c>
      <c r="AX81" s="244" t="s">
        <v>486</v>
      </c>
      <c r="AY81" s="244">
        <v>21</v>
      </c>
      <c r="AZ81" s="244"/>
      <c r="BA81" s="244"/>
      <c r="BB81" s="244"/>
      <c r="BC81" s="244" t="s">
        <v>8362</v>
      </c>
      <c r="BD81" s="248" t="s">
        <v>2102</v>
      </c>
      <c r="BE81" s="248" t="s">
        <v>2103</v>
      </c>
      <c r="BF81" s="249" t="s">
        <v>8131</v>
      </c>
      <c r="BG81" s="249" t="s">
        <v>2104</v>
      </c>
      <c r="BH81" s="250" t="s">
        <v>2372</v>
      </c>
      <c r="BI81" s="244">
        <v>0</v>
      </c>
      <c r="BJ81" s="244">
        <v>0</v>
      </c>
      <c r="BK81" s="252">
        <f>U81-5</f>
        <v>42544</v>
      </c>
      <c r="BL81" s="252">
        <v>42018</v>
      </c>
      <c r="BM81" s="245">
        <v>4</v>
      </c>
      <c r="BN81" s="245" t="s">
        <v>2516</v>
      </c>
      <c r="BO81" s="252">
        <v>42020</v>
      </c>
      <c r="BP81" s="245" t="s">
        <v>5603</v>
      </c>
      <c r="BQ81" s="240"/>
      <c r="BR81" s="240" t="s">
        <v>9479</v>
      </c>
      <c r="BS81" s="240"/>
      <c r="BT81" s="342"/>
      <c r="BU81" s="244"/>
      <c r="BV81" s="343"/>
      <c r="BW81" s="244"/>
      <c r="BX81" s="246"/>
      <c r="BY81" s="244"/>
      <c r="BZ81" s="244" t="s">
        <v>9420</v>
      </c>
      <c r="CA81" s="244" t="s">
        <v>6126</v>
      </c>
      <c r="CB81" s="244">
        <v>5000</v>
      </c>
      <c r="CC81" s="244" t="s">
        <v>429</v>
      </c>
      <c r="CD81" s="244"/>
      <c r="CE81" s="244"/>
      <c r="CF81" s="244"/>
      <c r="CG81" s="244"/>
      <c r="CH81" s="244"/>
      <c r="CI81" s="244"/>
      <c r="CJ81" s="257"/>
    </row>
    <row r="82" spans="1:88" s="257" customFormat="1" ht="51" customHeight="1">
      <c r="A82" s="230" t="s">
        <v>5588</v>
      </c>
      <c r="B82" s="244">
        <v>801756</v>
      </c>
      <c r="C82" s="299">
        <v>42507</v>
      </c>
      <c r="D82" s="287">
        <v>7483</v>
      </c>
      <c r="E82" s="244" t="s">
        <v>4990</v>
      </c>
      <c r="F82" s="235"/>
      <c r="G82" s="235"/>
      <c r="H82" s="235"/>
      <c r="I82" s="235"/>
      <c r="J82" s="235"/>
      <c r="K82" s="235"/>
      <c r="L82" s="235"/>
      <c r="M82" s="244" t="s">
        <v>4991</v>
      </c>
      <c r="N82" s="244" t="s">
        <v>4992</v>
      </c>
      <c r="O82" s="244" t="s">
        <v>90</v>
      </c>
      <c r="P82" s="245" t="s">
        <v>4993</v>
      </c>
      <c r="Q82" s="244"/>
      <c r="R82" s="255">
        <f>WORKDAY(U82, -30, HOLIDAY)</f>
        <v>42507</v>
      </c>
      <c r="S82" s="253">
        <f>WORKDAY(U82,-10, IF(O82="Quebec", HolidayQC, IF(O82="British Columbia", HolidayBC,HOLIDAY)))</f>
        <v>42535</v>
      </c>
      <c r="T82" s="253"/>
      <c r="U82" s="252">
        <v>42549</v>
      </c>
      <c r="V82" s="254"/>
      <c r="W82" s="244"/>
      <c r="X82" s="232">
        <v>7483</v>
      </c>
      <c r="Y82" s="244"/>
      <c r="Z82" s="244" t="s">
        <v>4452</v>
      </c>
      <c r="AA82" s="240"/>
      <c r="AB82" s="244"/>
      <c r="AC82" s="270">
        <f>WORKDAY(U82, -65, HOLIDAY)</f>
        <v>42458</v>
      </c>
      <c r="AD82" s="255">
        <f>WORKDAY(U82,-3,HOLIDAY)</f>
        <v>42544</v>
      </c>
      <c r="AE82" s="255"/>
      <c r="AF82" s="255"/>
      <c r="AG82" s="244"/>
      <c r="AH82" s="244"/>
      <c r="AI82" s="244"/>
      <c r="AJ82" s="244"/>
      <c r="AK82" s="244"/>
      <c r="AL82" s="244"/>
      <c r="AM82" s="244"/>
      <c r="AN82" s="244" t="s">
        <v>609</v>
      </c>
      <c r="AO82" s="244" t="s">
        <v>627</v>
      </c>
      <c r="AP82" s="244" t="s">
        <v>1001</v>
      </c>
      <c r="AQ82" s="244">
        <v>7</v>
      </c>
      <c r="AR82" s="244">
        <v>1</v>
      </c>
      <c r="AS82" s="244"/>
      <c r="AT82" s="244"/>
      <c r="AU82" s="244">
        <v>8</v>
      </c>
      <c r="AV82" s="244" t="s">
        <v>685</v>
      </c>
      <c r="AW82" s="244" t="s">
        <v>9491</v>
      </c>
      <c r="AX82" s="244" t="s">
        <v>486</v>
      </c>
      <c r="AY82" s="244">
        <v>5</v>
      </c>
      <c r="AZ82" s="244"/>
      <c r="BA82" s="244"/>
      <c r="BB82" s="244"/>
      <c r="BC82" s="244" t="s">
        <v>6403</v>
      </c>
      <c r="BD82" s="248" t="s">
        <v>1271</v>
      </c>
      <c r="BE82" s="248" t="s">
        <v>1272</v>
      </c>
      <c r="BF82" s="249" t="s">
        <v>9236</v>
      </c>
      <c r="BG82" s="249" t="s">
        <v>9237</v>
      </c>
      <c r="BH82" s="250" t="s">
        <v>2328</v>
      </c>
      <c r="BI82" s="244">
        <v>0</v>
      </c>
      <c r="BJ82" s="244">
        <v>0</v>
      </c>
      <c r="BK82" s="252">
        <f>U82-5</f>
        <v>42544</v>
      </c>
      <c r="BL82" s="252">
        <v>42198</v>
      </c>
      <c r="BM82" s="245">
        <v>1</v>
      </c>
      <c r="BN82" s="245" t="s">
        <v>2516</v>
      </c>
      <c r="BO82" s="252">
        <v>41936</v>
      </c>
      <c r="BP82" s="245" t="s">
        <v>5603</v>
      </c>
      <c r="BQ82" s="240"/>
      <c r="BR82" s="240" t="s">
        <v>9479</v>
      </c>
      <c r="BS82" s="240"/>
      <c r="BT82" s="342"/>
      <c r="BU82" s="244"/>
      <c r="BW82" s="244"/>
      <c r="BX82" s="246"/>
      <c r="BY82" s="244"/>
      <c r="BZ82" s="244" t="s">
        <v>4791</v>
      </c>
      <c r="CA82" s="244" t="s">
        <v>4599</v>
      </c>
      <c r="CB82" s="244">
        <v>1500</v>
      </c>
      <c r="CC82" s="244" t="s">
        <v>10000</v>
      </c>
      <c r="CD82" s="244"/>
      <c r="CE82" s="244"/>
      <c r="CF82" s="244"/>
      <c r="CG82" s="244"/>
      <c r="CH82" s="244"/>
      <c r="CI82" s="244"/>
    </row>
    <row r="83" spans="1:88" s="257" customFormat="1" ht="51" customHeight="1">
      <c r="A83" s="230" t="s">
        <v>5588</v>
      </c>
      <c r="B83" s="244">
        <v>802089</v>
      </c>
      <c r="C83" s="299">
        <v>42507</v>
      </c>
      <c r="D83" s="245">
        <v>9203</v>
      </c>
      <c r="E83" s="244" t="s">
        <v>7055</v>
      </c>
      <c r="F83" s="235">
        <v>0.70833333333333337</v>
      </c>
      <c r="G83" s="235">
        <v>0.70833333333333337</v>
      </c>
      <c r="H83" s="235">
        <v>0.70833333333333337</v>
      </c>
      <c r="I83" s="235">
        <v>0.83333333333333337</v>
      </c>
      <c r="J83" s="235">
        <v>0.75</v>
      </c>
      <c r="K83" s="235" t="s">
        <v>1619</v>
      </c>
      <c r="L83" s="235" t="s">
        <v>3044</v>
      </c>
      <c r="M83" s="244" t="s">
        <v>7056</v>
      </c>
      <c r="N83" s="244" t="s">
        <v>7057</v>
      </c>
      <c r="O83" s="244" t="s">
        <v>93</v>
      </c>
      <c r="P83" s="245" t="s">
        <v>7058</v>
      </c>
      <c r="Q83" s="244"/>
      <c r="R83" s="255">
        <f>WORKDAY(U83, -30, HOLIDAY)</f>
        <v>42507</v>
      </c>
      <c r="S83" s="253">
        <f>WORKDAY(U83,-10, IF(O83="Quebec", HolidayQC, IF(O83="British Columbia", HolidayBC,HOLIDAY)))</f>
        <v>42535</v>
      </c>
      <c r="T83" s="253"/>
      <c r="U83" s="252">
        <v>42549</v>
      </c>
      <c r="V83" s="254"/>
      <c r="W83" s="244"/>
      <c r="X83" s="232"/>
      <c r="Y83" s="244"/>
      <c r="Z83" s="244" t="s">
        <v>4452</v>
      </c>
      <c r="AA83" s="240"/>
      <c r="AB83" s="244"/>
      <c r="AC83" s="270">
        <f>WORKDAY(U83, -65, HOLIDAY)</f>
        <v>42458</v>
      </c>
      <c r="AD83" s="255">
        <f>WORKDAY(U83,-3,HOLIDAY)</f>
        <v>42544</v>
      </c>
      <c r="AE83" s="255"/>
      <c r="AF83" s="255"/>
      <c r="AG83" s="244"/>
      <c r="AH83" s="244"/>
      <c r="AI83" s="244"/>
      <c r="AJ83" s="244" t="s">
        <v>1033</v>
      </c>
      <c r="AK83" s="244">
        <v>7094898758</v>
      </c>
      <c r="AL83" s="244"/>
      <c r="AM83" s="244"/>
      <c r="AN83" s="244" t="s">
        <v>609</v>
      </c>
      <c r="AO83" s="244" t="s">
        <v>641</v>
      </c>
      <c r="AP83" s="244" t="s">
        <v>1001</v>
      </c>
      <c r="AQ83" s="244">
        <v>17</v>
      </c>
      <c r="AR83" s="244">
        <v>1</v>
      </c>
      <c r="AS83" s="244"/>
      <c r="AT83" s="244"/>
      <c r="AU83" s="244">
        <v>18</v>
      </c>
      <c r="AV83" s="244" t="s">
        <v>685</v>
      </c>
      <c r="AW83" s="244" t="s">
        <v>9491</v>
      </c>
      <c r="AX83" s="244" t="s">
        <v>486</v>
      </c>
      <c r="AY83" s="244">
        <v>9</v>
      </c>
      <c r="AZ83" s="244"/>
      <c r="BA83" s="244"/>
      <c r="BB83" s="244"/>
      <c r="BC83" s="244" t="s">
        <v>2740</v>
      </c>
      <c r="BD83" s="248" t="s">
        <v>2229</v>
      </c>
      <c r="BE83" s="248" t="s">
        <v>2230</v>
      </c>
      <c r="BF83" s="249" t="s">
        <v>2627</v>
      </c>
      <c r="BG83" s="249" t="s">
        <v>3072</v>
      </c>
      <c r="BH83" s="250" t="s">
        <v>2372</v>
      </c>
      <c r="BI83" s="244">
        <v>0</v>
      </c>
      <c r="BJ83" s="244">
        <v>0</v>
      </c>
      <c r="BK83" s="252">
        <f>U83-5</f>
        <v>42544</v>
      </c>
      <c r="BL83" s="252">
        <v>41883</v>
      </c>
      <c r="BM83" s="245">
        <v>1</v>
      </c>
      <c r="BN83" s="245" t="s">
        <v>2516</v>
      </c>
      <c r="BO83" s="252">
        <v>41880</v>
      </c>
      <c r="BP83" s="245" t="s">
        <v>2645</v>
      </c>
      <c r="BQ83" s="240"/>
      <c r="BR83" s="240" t="s">
        <v>10321</v>
      </c>
      <c r="BS83" s="291">
        <f>U83-5</f>
        <v>42544</v>
      </c>
      <c r="BT83" s="342" t="s">
        <v>10525</v>
      </c>
      <c r="BU83" s="351">
        <v>42438</v>
      </c>
      <c r="BV83" s="349">
        <v>42456</v>
      </c>
      <c r="BW83" s="244" t="str">
        <f>IF(ISBLANK(BQ83),IF(BX83&lt;0,"LATE","OK"),"Complete")</f>
        <v>OK</v>
      </c>
      <c r="BX83" s="246">
        <f>IF(ISBLANK(BQ83),(IF(ISBLANK(BV83),-99999,U83-BV83)),"Complete")</f>
        <v>93</v>
      </c>
      <c r="BY83" s="253">
        <v>42460</v>
      </c>
      <c r="BZ83" s="244" t="s">
        <v>6600</v>
      </c>
      <c r="CA83" s="244" t="s">
        <v>6133</v>
      </c>
      <c r="CB83" s="244">
        <v>1500</v>
      </c>
      <c r="CC83" s="244" t="s">
        <v>9996</v>
      </c>
      <c r="CD83" s="244"/>
      <c r="CE83" s="244"/>
      <c r="CF83" s="244"/>
      <c r="CG83" s="244"/>
      <c r="CH83" s="244"/>
      <c r="CI83" s="244"/>
    </row>
    <row r="84" spans="1:88" s="269" customFormat="1" ht="51" customHeight="1">
      <c r="A84" s="230" t="s">
        <v>5588</v>
      </c>
      <c r="B84" s="244">
        <v>800056</v>
      </c>
      <c r="C84" s="299" t="s">
        <v>7110</v>
      </c>
      <c r="D84" s="245">
        <v>201</v>
      </c>
      <c r="E84" s="244" t="s">
        <v>8157</v>
      </c>
      <c r="F84" s="235">
        <v>0.70833333333333337</v>
      </c>
      <c r="G84" s="235">
        <v>0.70833333333333337</v>
      </c>
      <c r="H84" s="235">
        <v>0.83333333333333337</v>
      </c>
      <c r="I84" s="235">
        <v>0.83333333333333337</v>
      </c>
      <c r="J84" s="235">
        <v>0.75</v>
      </c>
      <c r="K84" s="235">
        <v>0.66666666666666663</v>
      </c>
      <c r="L84" s="235" t="s">
        <v>3044</v>
      </c>
      <c r="M84" s="244" t="s">
        <v>39</v>
      </c>
      <c r="N84" s="244" t="s">
        <v>7449</v>
      </c>
      <c r="O84" s="244" t="s">
        <v>89</v>
      </c>
      <c r="P84" s="245" t="s">
        <v>8156</v>
      </c>
      <c r="Q84" s="244"/>
      <c r="R84" s="255">
        <f>WORKDAY(U84, -47, HOLIDAY)</f>
        <v>42485</v>
      </c>
      <c r="S84" s="253">
        <f>WORKDAY(U84,-40, IF(O84="Quebec", HolidayQC, IF(O84="British Columbia", HolidayBC,HOLIDAY)))</f>
        <v>42494</v>
      </c>
      <c r="T84" s="253"/>
      <c r="U84" s="376">
        <v>42550</v>
      </c>
      <c r="V84" s="254" t="s">
        <v>11047</v>
      </c>
      <c r="W84" s="244"/>
      <c r="X84" s="232" t="s">
        <v>10577</v>
      </c>
      <c r="Y84" s="244"/>
      <c r="Z84" s="244" t="s">
        <v>4453</v>
      </c>
      <c r="AA84" s="240"/>
      <c r="AB84" s="244"/>
      <c r="AC84" s="255">
        <f>WORKDAY(U84, -65, HolidayBC)</f>
        <v>42459</v>
      </c>
      <c r="AD84" s="255">
        <f>WORKDAY(U84,-3,HOLIDAY)</f>
        <v>42545</v>
      </c>
      <c r="AE84" s="255"/>
      <c r="AF84" s="255">
        <v>42108</v>
      </c>
      <c r="AG84" s="244"/>
      <c r="AH84" s="244"/>
      <c r="AI84" s="244"/>
      <c r="AJ84" s="244" t="s">
        <v>605</v>
      </c>
      <c r="AK84" s="244">
        <v>7804486182</v>
      </c>
      <c r="AL84" s="244" t="s">
        <v>606</v>
      </c>
      <c r="AM84" s="244">
        <v>7809444373</v>
      </c>
      <c r="AN84" s="244" t="s">
        <v>1017</v>
      </c>
      <c r="AO84" s="244" t="s">
        <v>1186</v>
      </c>
      <c r="AP84" s="256" t="s">
        <v>1000</v>
      </c>
      <c r="AQ84" s="230">
        <v>23</v>
      </c>
      <c r="AR84" s="230">
        <v>1</v>
      </c>
      <c r="AS84" s="230"/>
      <c r="AT84" s="230"/>
      <c r="AU84" s="244">
        <v>24</v>
      </c>
      <c r="AV84" s="244" t="s">
        <v>685</v>
      </c>
      <c r="AW84" s="244" t="s">
        <v>9491</v>
      </c>
      <c r="AX84" s="244" t="s">
        <v>486</v>
      </c>
      <c r="AY84" s="244">
        <v>10</v>
      </c>
      <c r="AZ84" s="244"/>
      <c r="BA84" s="244">
        <f>LEN(X84)-LEN(SUBSTITUTE(X84,",",""))+1</f>
        <v>10</v>
      </c>
      <c r="BB84" s="244"/>
      <c r="BC84" s="244" t="s">
        <v>9686</v>
      </c>
      <c r="BD84" s="248" t="s">
        <v>1267</v>
      </c>
      <c r="BE84" s="248" t="s">
        <v>3964</v>
      </c>
      <c r="BF84" s="249" t="s">
        <v>7445</v>
      </c>
      <c r="BG84" s="249" t="s">
        <v>3967</v>
      </c>
      <c r="BH84" s="250" t="s">
        <v>2330</v>
      </c>
      <c r="BI84" s="244" t="s">
        <v>9161</v>
      </c>
      <c r="BJ84" s="244" t="s">
        <v>9160</v>
      </c>
      <c r="BK84" s="252">
        <f>U84-5</f>
        <v>42545</v>
      </c>
      <c r="BL84" s="252">
        <v>42188</v>
      </c>
      <c r="BM84" s="245">
        <v>1</v>
      </c>
      <c r="BN84" s="237" t="s">
        <v>2517</v>
      </c>
      <c r="BO84" s="238" t="s">
        <v>9068</v>
      </c>
      <c r="BP84" s="245" t="s">
        <v>2645</v>
      </c>
      <c r="BQ84" s="240">
        <v>42241</v>
      </c>
      <c r="BR84" s="240">
        <v>42054</v>
      </c>
      <c r="BS84" s="291">
        <f>U84-5</f>
        <v>42545</v>
      </c>
      <c r="BT84" s="295" t="s">
        <v>2716</v>
      </c>
      <c r="BU84" s="379">
        <v>42230</v>
      </c>
      <c r="BV84" s="383"/>
      <c r="BW84" s="244" t="str">
        <f>IF(ISBLANK(BQ84),IF(BX84&lt;0,"LATE","OK"),"Complete")</f>
        <v>Complete</v>
      </c>
      <c r="BX84" s="246" t="str">
        <f>IF(ISBLANK(BQ84),(IF(ISBLANK(BV84),-99999,U84-BV84)),"Complete")</f>
        <v>Complete</v>
      </c>
      <c r="BY84" s="244" t="s">
        <v>10936</v>
      </c>
      <c r="BZ84" s="244" t="s">
        <v>9542</v>
      </c>
      <c r="CA84" s="244" t="s">
        <v>6125</v>
      </c>
      <c r="CB84" s="244">
        <v>3000</v>
      </c>
      <c r="CC84" s="244" t="s">
        <v>5689</v>
      </c>
      <c r="CD84" s="244"/>
      <c r="CE84" s="244"/>
      <c r="CF84" s="244"/>
      <c r="CG84" s="244"/>
      <c r="CH84" s="244"/>
      <c r="CI84" s="244"/>
      <c r="CJ84" s="257"/>
    </row>
    <row r="85" spans="1:88" s="269" customFormat="1" ht="51" customHeight="1">
      <c r="A85" s="230" t="s">
        <v>5588</v>
      </c>
      <c r="B85" s="244">
        <v>800736</v>
      </c>
      <c r="C85" s="299" t="s">
        <v>7110</v>
      </c>
      <c r="D85" s="245">
        <v>2360</v>
      </c>
      <c r="E85" s="244" t="s">
        <v>3791</v>
      </c>
      <c r="F85" s="235" t="s">
        <v>3040</v>
      </c>
      <c r="G85" s="235" t="s">
        <v>3040</v>
      </c>
      <c r="H85" s="235" t="s">
        <v>3040</v>
      </c>
      <c r="I85" s="235" t="s">
        <v>3040</v>
      </c>
      <c r="J85" s="235" t="s">
        <v>3046</v>
      </c>
      <c r="K85" s="235" t="s">
        <v>3043</v>
      </c>
      <c r="L85" s="235" t="s">
        <v>3044</v>
      </c>
      <c r="M85" s="244" t="s">
        <v>6</v>
      </c>
      <c r="N85" s="244" t="s">
        <v>10363</v>
      </c>
      <c r="O85" s="244" t="s">
        <v>1008</v>
      </c>
      <c r="P85" s="245" t="s">
        <v>1097</v>
      </c>
      <c r="Q85" s="244"/>
      <c r="R85" s="255">
        <f>WORKDAY(U85, -46, HOLIDAY)</f>
        <v>42486</v>
      </c>
      <c r="S85" s="253">
        <f>WORKDAY(U85,-40, IF(O85="Quebec", HolidayQC, IF(O85="British Columbia", HolidayBC,HOLIDAY)))</f>
        <v>42494</v>
      </c>
      <c r="T85" s="253"/>
      <c r="U85" s="376">
        <v>42550</v>
      </c>
      <c r="V85" s="254"/>
      <c r="W85" s="244"/>
      <c r="X85" s="232" t="s">
        <v>10593</v>
      </c>
      <c r="Y85" s="244"/>
      <c r="Z85" s="244" t="s">
        <v>4452</v>
      </c>
      <c r="AA85" s="240"/>
      <c r="AB85" s="244"/>
      <c r="AC85" s="270">
        <f>WORKDAY(U85, -65, HOLIDAY)</f>
        <v>42459</v>
      </c>
      <c r="AD85" s="255">
        <f>WORKDAY(U85,-3,HOLIDAY)</f>
        <v>42545</v>
      </c>
      <c r="AE85" s="255"/>
      <c r="AF85" s="255"/>
      <c r="AG85" s="244"/>
      <c r="AH85" s="244"/>
      <c r="AI85" s="244"/>
      <c r="AJ85" s="244" t="s">
        <v>638</v>
      </c>
      <c r="AK85" s="244">
        <v>2503143846</v>
      </c>
      <c r="AL85" s="244" t="s">
        <v>639</v>
      </c>
      <c r="AM85" s="244">
        <v>2503143812</v>
      </c>
      <c r="AN85" s="244" t="s">
        <v>1008</v>
      </c>
      <c r="AO85" s="244" t="s">
        <v>1021</v>
      </c>
      <c r="AP85" s="230" t="s">
        <v>1002</v>
      </c>
      <c r="AQ85" s="244">
        <v>24</v>
      </c>
      <c r="AR85" s="244">
        <v>1</v>
      </c>
      <c r="AS85" s="244"/>
      <c r="AT85" s="244"/>
      <c r="AU85" s="244">
        <v>25</v>
      </c>
      <c r="AV85" s="244" t="s">
        <v>685</v>
      </c>
      <c r="AW85" s="244" t="s">
        <v>9491</v>
      </c>
      <c r="AX85" s="244" t="s">
        <v>486</v>
      </c>
      <c r="AY85" s="244">
        <v>11</v>
      </c>
      <c r="AZ85" s="230"/>
      <c r="BA85" s="244">
        <f>LEN(X85)-LEN(SUBSTITUTE(X85,",",""))+1</f>
        <v>7</v>
      </c>
      <c r="BB85" s="244"/>
      <c r="BC85" s="244" t="s">
        <v>10032</v>
      </c>
      <c r="BD85" s="248" t="s">
        <v>1267</v>
      </c>
      <c r="BE85" s="248" t="s">
        <v>1268</v>
      </c>
      <c r="BF85" s="249" t="s">
        <v>9654</v>
      </c>
      <c r="BG85" s="249" t="s">
        <v>9655</v>
      </c>
      <c r="BH85" s="250" t="s">
        <v>2381</v>
      </c>
      <c r="BI85" s="244" t="s">
        <v>9175</v>
      </c>
      <c r="BJ85" s="244" t="s">
        <v>9174</v>
      </c>
      <c r="BK85" s="252">
        <f>U85-5</f>
        <v>42545</v>
      </c>
      <c r="BL85" s="252">
        <v>41857</v>
      </c>
      <c r="BM85" s="245">
        <v>3</v>
      </c>
      <c r="BN85" s="237" t="s">
        <v>2517</v>
      </c>
      <c r="BO85" s="238" t="s">
        <v>9068</v>
      </c>
      <c r="BP85" s="245" t="s">
        <v>2645</v>
      </c>
      <c r="BQ85" s="240"/>
      <c r="BR85" s="240">
        <v>41765</v>
      </c>
      <c r="BS85" s="291">
        <f>U85-5</f>
        <v>42545</v>
      </c>
      <c r="BT85" s="342" t="s">
        <v>11040</v>
      </c>
      <c r="BU85" s="351">
        <v>42391</v>
      </c>
      <c r="BV85" s="349">
        <v>42438</v>
      </c>
      <c r="BW85" s="244" t="str">
        <f>IF(ISBLANK(BQ85),IF(BX85&lt;0,"LATE","OK"),"Complete")</f>
        <v>OK</v>
      </c>
      <c r="BX85" s="246">
        <f>IF(ISBLANK(BQ85),(IF(ISBLANK(BV85),-99999,U85-BV85)),"Complete")</f>
        <v>112</v>
      </c>
      <c r="BY85" s="253" t="s">
        <v>10817</v>
      </c>
      <c r="BZ85" s="244" t="s">
        <v>7663</v>
      </c>
      <c r="CA85" s="244" t="s">
        <v>7749</v>
      </c>
      <c r="CB85" s="244">
        <v>1500</v>
      </c>
      <c r="CC85" s="244" t="s">
        <v>7418</v>
      </c>
      <c r="CD85" s="244"/>
      <c r="CE85" s="244"/>
      <c r="CF85" s="244"/>
      <c r="CG85" s="244"/>
      <c r="CH85" s="244"/>
      <c r="CI85" s="244"/>
      <c r="CJ85" s="257"/>
    </row>
    <row r="86" spans="1:88" s="269" customFormat="1" ht="51" customHeight="1">
      <c r="A86" s="230" t="s">
        <v>5588</v>
      </c>
      <c r="B86" s="244">
        <v>801771</v>
      </c>
      <c r="C86" s="299">
        <v>42507</v>
      </c>
      <c r="D86" s="245">
        <v>7593</v>
      </c>
      <c r="E86" s="244" t="s">
        <v>4612</v>
      </c>
      <c r="F86" s="235">
        <v>0.70833333333333337</v>
      </c>
      <c r="G86" s="235">
        <v>0.70833333333333337</v>
      </c>
      <c r="H86" s="235">
        <v>0.70833333333333337</v>
      </c>
      <c r="I86" s="235">
        <v>0.70833333333333337</v>
      </c>
      <c r="J86" s="235">
        <v>0.70833333333333337</v>
      </c>
      <c r="K86" s="235" t="s">
        <v>1619</v>
      </c>
      <c r="L86" s="235" t="s">
        <v>3044</v>
      </c>
      <c r="M86" s="244" t="s">
        <v>4609</v>
      </c>
      <c r="N86" s="244" t="s">
        <v>3632</v>
      </c>
      <c r="O86" s="244" t="s">
        <v>90</v>
      </c>
      <c r="P86" s="245" t="s">
        <v>4611</v>
      </c>
      <c r="Q86" s="244"/>
      <c r="R86" s="255">
        <f>WORKDAY(U86, -30, HOLIDAY)</f>
        <v>42508</v>
      </c>
      <c r="S86" s="253">
        <f>WORKDAY(U86,-10, IF(O86="Quebec", HolidayQC, IF(O86="British Columbia", HolidayBC,HOLIDAY)))</f>
        <v>42536</v>
      </c>
      <c r="T86" s="253"/>
      <c r="U86" s="252">
        <v>42550</v>
      </c>
      <c r="V86" s="254"/>
      <c r="W86" s="244"/>
      <c r="X86" s="232" t="s">
        <v>10784</v>
      </c>
      <c r="Y86" s="244"/>
      <c r="Z86" s="244" t="s">
        <v>4452</v>
      </c>
      <c r="AA86" s="240"/>
      <c r="AB86" s="244"/>
      <c r="AC86" s="270">
        <f>WORKDAY(U86, -65, HOLIDAY)</f>
        <v>42459</v>
      </c>
      <c r="AD86" s="255">
        <f>WORKDAY(U86,-3,HOLIDAY)</f>
        <v>42545</v>
      </c>
      <c r="AE86" s="255"/>
      <c r="AF86" s="255"/>
      <c r="AG86" s="244"/>
      <c r="AH86" s="244"/>
      <c r="AI86" s="244"/>
      <c r="AJ86" s="244"/>
      <c r="AK86" s="244"/>
      <c r="AL86" s="244" t="s">
        <v>630</v>
      </c>
      <c r="AM86" s="244">
        <v>9027986220</v>
      </c>
      <c r="AN86" s="244" t="s">
        <v>609</v>
      </c>
      <c r="AO86" s="244" t="s">
        <v>631</v>
      </c>
      <c r="AP86" s="244" t="s">
        <v>1001</v>
      </c>
      <c r="AQ86" s="230">
        <v>18</v>
      </c>
      <c r="AR86" s="230">
        <v>3</v>
      </c>
      <c r="AS86" s="230"/>
      <c r="AT86" s="230"/>
      <c r="AU86" s="244">
        <v>21</v>
      </c>
      <c r="AV86" s="244" t="s">
        <v>685</v>
      </c>
      <c r="AW86" s="244" t="s">
        <v>9491</v>
      </c>
      <c r="AX86" s="244" t="s">
        <v>486</v>
      </c>
      <c r="AY86" s="244">
        <v>10</v>
      </c>
      <c r="AZ86" s="244"/>
      <c r="BA86" s="244"/>
      <c r="BB86" s="244"/>
      <c r="BC86" s="244" t="s">
        <v>8342</v>
      </c>
      <c r="BD86" s="248" t="s">
        <v>1271</v>
      </c>
      <c r="BE86" s="248" t="s">
        <v>1272</v>
      </c>
      <c r="BF86" s="249" t="s">
        <v>4610</v>
      </c>
      <c r="BG86" s="249" t="s">
        <v>596</v>
      </c>
      <c r="BH86" s="250" t="s">
        <v>2372</v>
      </c>
      <c r="BI86" s="244" t="s">
        <v>9177</v>
      </c>
      <c r="BJ86" s="244" t="s">
        <v>9176</v>
      </c>
      <c r="BK86" s="252">
        <f>U86-5</f>
        <v>42545</v>
      </c>
      <c r="BL86" s="252">
        <v>42124</v>
      </c>
      <c r="BM86" s="245">
        <v>1</v>
      </c>
      <c r="BN86" s="245" t="s">
        <v>2516</v>
      </c>
      <c r="BO86" s="252">
        <v>41770</v>
      </c>
      <c r="BP86" s="245" t="s">
        <v>2645</v>
      </c>
      <c r="BQ86" s="240">
        <v>42166</v>
      </c>
      <c r="BR86" s="240" t="s">
        <v>10812</v>
      </c>
      <c r="BS86" s="253">
        <v>42217</v>
      </c>
      <c r="BT86" s="240" t="s">
        <v>2716</v>
      </c>
      <c r="BU86" s="378">
        <v>42157</v>
      </c>
      <c r="BV86" s="282"/>
      <c r="BW86" s="244" t="str">
        <f>IF(ISBLANK(BQ86),IF(BX86&lt;0,"LATE","OK"),"Complete")</f>
        <v>Complete</v>
      </c>
      <c r="BX86" s="246" t="str">
        <f>IF(ISBLANK(BQ86),(IF(ISBLANK(BV86),-99999,U86-BV86)),"Complete")</f>
        <v>Complete</v>
      </c>
      <c r="BY86" s="253" t="s">
        <v>10819</v>
      </c>
      <c r="BZ86" s="244" t="s">
        <v>6593</v>
      </c>
      <c r="CA86" s="244" t="s">
        <v>4599</v>
      </c>
      <c r="CB86" s="244">
        <v>1500</v>
      </c>
      <c r="CC86" s="244" t="s">
        <v>10005</v>
      </c>
      <c r="CD86" s="244"/>
      <c r="CE86" s="244"/>
      <c r="CF86" s="244"/>
      <c r="CG86" s="244"/>
      <c r="CH86" s="244"/>
      <c r="CI86" s="244"/>
      <c r="CJ86" s="257"/>
    </row>
    <row r="87" spans="1:88" s="257" customFormat="1" ht="51" customHeight="1">
      <c r="A87" s="230" t="s">
        <v>5588</v>
      </c>
      <c r="B87" s="244">
        <v>802096</v>
      </c>
      <c r="C87" s="299">
        <v>42507</v>
      </c>
      <c r="D87" s="245">
        <v>9243</v>
      </c>
      <c r="E87" s="244" t="s">
        <v>3852</v>
      </c>
      <c r="F87" s="283">
        <v>0.70833333333333337</v>
      </c>
      <c r="G87" s="283">
        <v>0.70833333333333337</v>
      </c>
      <c r="H87" s="283">
        <v>0.83333333333333337</v>
      </c>
      <c r="I87" s="283">
        <v>0.83333333333333337</v>
      </c>
      <c r="J87" s="283">
        <v>0.75</v>
      </c>
      <c r="K87" s="283">
        <v>0.66666666666666663</v>
      </c>
      <c r="L87" s="235" t="s">
        <v>3044</v>
      </c>
      <c r="M87" s="244" t="s">
        <v>3853</v>
      </c>
      <c r="N87" s="244" t="s">
        <v>20</v>
      </c>
      <c r="O87" s="244" t="s">
        <v>93</v>
      </c>
      <c r="P87" s="245" t="s">
        <v>3855</v>
      </c>
      <c r="Q87" s="244"/>
      <c r="R87" s="255">
        <f>WORKDAY(U87, -30, HOLIDAY)</f>
        <v>42508</v>
      </c>
      <c r="S87" s="253">
        <f>WORKDAY(U87,-10, IF(O87="Quebec", HolidayQC, IF(O87="British Columbia", HolidayBC,HOLIDAY)))</f>
        <v>42536</v>
      </c>
      <c r="T87" s="253"/>
      <c r="U87" s="252">
        <v>42550</v>
      </c>
      <c r="V87" s="254"/>
      <c r="W87" s="244"/>
      <c r="X87" s="232" t="s">
        <v>10716</v>
      </c>
      <c r="Y87" s="244"/>
      <c r="Z87" s="244" t="s">
        <v>4452</v>
      </c>
      <c r="AA87" s="240"/>
      <c r="AB87" s="244"/>
      <c r="AC87" s="270">
        <f>WORKDAY(U87, -65, HOLIDAY)</f>
        <v>42459</v>
      </c>
      <c r="AD87" s="255">
        <f>WORKDAY(U87,-3,HOLIDAY)</f>
        <v>42545</v>
      </c>
      <c r="AE87" s="255"/>
      <c r="AF87" s="255"/>
      <c r="AG87" s="244"/>
      <c r="AH87" s="244"/>
      <c r="AI87" s="244"/>
      <c r="AJ87" s="244" t="s">
        <v>723</v>
      </c>
      <c r="AK87" s="244">
        <v>7095764199</v>
      </c>
      <c r="AL87" s="244" t="s">
        <v>724</v>
      </c>
      <c r="AM87" s="244">
        <v>7097588641</v>
      </c>
      <c r="AN87" s="244" t="s">
        <v>609</v>
      </c>
      <c r="AO87" s="244" t="s">
        <v>641</v>
      </c>
      <c r="AP87" s="244" t="s">
        <v>1001</v>
      </c>
      <c r="AQ87" s="244">
        <v>16</v>
      </c>
      <c r="AR87" s="244">
        <v>1</v>
      </c>
      <c r="AS87" s="244"/>
      <c r="AT87" s="244"/>
      <c r="AU87" s="244">
        <v>17</v>
      </c>
      <c r="AV87" s="244" t="s">
        <v>685</v>
      </c>
      <c r="AW87" s="244" t="s">
        <v>9491</v>
      </c>
      <c r="AX87" s="244" t="s">
        <v>486</v>
      </c>
      <c r="AY87" s="244">
        <v>8</v>
      </c>
      <c r="AZ87" s="244"/>
      <c r="BA87" s="244">
        <v>9</v>
      </c>
      <c r="BB87" s="244"/>
      <c r="BC87" s="244" t="s">
        <v>6405</v>
      </c>
      <c r="BD87" s="248" t="s">
        <v>2229</v>
      </c>
      <c r="BE87" s="248" t="s">
        <v>2230</v>
      </c>
      <c r="BF87" s="249" t="s">
        <v>6419</v>
      </c>
      <c r="BG87" s="249" t="s">
        <v>2231</v>
      </c>
      <c r="BH87" s="250" t="s">
        <v>2328</v>
      </c>
      <c r="BI87" s="244">
        <v>0</v>
      </c>
      <c r="BJ87" s="244">
        <v>0</v>
      </c>
      <c r="BK87" s="252">
        <f>U87-5</f>
        <v>42545</v>
      </c>
      <c r="BL87" s="252">
        <v>42241</v>
      </c>
      <c r="BM87" s="245">
        <v>0</v>
      </c>
      <c r="BN87" s="237" t="s">
        <v>2517</v>
      </c>
      <c r="BO87" s="238" t="s">
        <v>9068</v>
      </c>
      <c r="BP87" s="245" t="s">
        <v>5603</v>
      </c>
      <c r="BQ87" s="240"/>
      <c r="BR87" s="240" t="s">
        <v>9479</v>
      </c>
      <c r="BS87" s="240"/>
      <c r="BT87" s="240"/>
      <c r="BU87" s="244"/>
      <c r="BV87" s="244"/>
      <c r="BW87" s="244"/>
      <c r="BX87" s="246"/>
      <c r="BY87" s="244"/>
      <c r="BZ87" s="244" t="s">
        <v>5732</v>
      </c>
      <c r="CA87" s="244" t="s">
        <v>6125</v>
      </c>
      <c r="CB87" s="244">
        <v>3000</v>
      </c>
      <c r="CC87" s="244" t="s">
        <v>9992</v>
      </c>
      <c r="CD87" s="244"/>
      <c r="CE87" s="244"/>
      <c r="CF87" s="244"/>
      <c r="CG87" s="244"/>
      <c r="CH87" s="244"/>
      <c r="CI87" s="244"/>
    </row>
    <row r="88" spans="1:88" s="269" customFormat="1" ht="51" customHeight="1" thickBot="1">
      <c r="A88" s="244" t="s">
        <v>4448</v>
      </c>
      <c r="B88" s="244">
        <v>803019</v>
      </c>
      <c r="C88" s="299">
        <v>42507</v>
      </c>
      <c r="D88" s="245">
        <v>90270</v>
      </c>
      <c r="E88" s="244" t="s">
        <v>108</v>
      </c>
      <c r="F88" s="235">
        <v>0.72916666666666663</v>
      </c>
      <c r="G88" s="235">
        <v>0.72916666666666663</v>
      </c>
      <c r="H88" s="235">
        <v>0.72916666666666663</v>
      </c>
      <c r="I88" s="235">
        <v>0.72916666666666663</v>
      </c>
      <c r="J88" s="235">
        <v>0.72916666666666663</v>
      </c>
      <c r="K88" s="235" t="s">
        <v>1619</v>
      </c>
      <c r="L88" s="235" t="s">
        <v>3044</v>
      </c>
      <c r="M88" s="244" t="s">
        <v>57</v>
      </c>
      <c r="N88" s="244" t="s">
        <v>5302</v>
      </c>
      <c r="O88" s="244" t="s">
        <v>90</v>
      </c>
      <c r="P88" s="245" t="s">
        <v>5303</v>
      </c>
      <c r="Q88" s="244"/>
      <c r="R88" s="255">
        <f>WORKDAY(U88, -30, HOLIDAY)</f>
        <v>42508</v>
      </c>
      <c r="S88" s="253">
        <f>WORKDAY(U88,-10, IF(O88="Quebec", HolidayQC, IF(O88="British Columbia", HolidayBC,HOLIDAY)))</f>
        <v>42536</v>
      </c>
      <c r="T88" s="253"/>
      <c r="U88" s="252">
        <v>42550</v>
      </c>
      <c r="V88" s="254"/>
      <c r="W88" s="244"/>
      <c r="X88" s="232" t="s">
        <v>10515</v>
      </c>
      <c r="Y88" s="244"/>
      <c r="Z88" s="244" t="s">
        <v>4452</v>
      </c>
      <c r="AA88" s="240"/>
      <c r="AB88" s="244"/>
      <c r="AC88" s="270">
        <f>WORKDAY(U88, -65, HOLIDAY)</f>
        <v>42459</v>
      </c>
      <c r="AD88" s="255">
        <f>WORKDAY(U88,-3,HOLIDAY)</f>
        <v>42545</v>
      </c>
      <c r="AE88" s="255"/>
      <c r="AF88" s="255"/>
      <c r="AG88" s="244" t="s">
        <v>860</v>
      </c>
      <c r="AH88" s="244" t="s">
        <v>861</v>
      </c>
      <c r="AI88" s="244"/>
      <c r="AJ88" s="244"/>
      <c r="AK88" s="244"/>
      <c r="AL88" s="244"/>
      <c r="AM88" s="244"/>
      <c r="AN88" s="244" t="s">
        <v>609</v>
      </c>
      <c r="AO88" s="244"/>
      <c r="AP88" s="244" t="s">
        <v>10500</v>
      </c>
      <c r="AQ88" s="244">
        <v>47</v>
      </c>
      <c r="AR88" s="244">
        <v>119</v>
      </c>
      <c r="AS88" s="244"/>
      <c r="AT88" s="244"/>
      <c r="AU88" s="244">
        <f>AQ88+AR88</f>
        <v>166</v>
      </c>
      <c r="AV88" s="244" t="str">
        <f>IF(AR88&gt;AQ88, "IP"," ")</f>
        <v>IP</v>
      </c>
      <c r="AW88" s="244" t="s">
        <v>9491</v>
      </c>
      <c r="AX88" s="244" t="s">
        <v>486</v>
      </c>
      <c r="AY88" s="244">
        <v>58</v>
      </c>
      <c r="AZ88" s="244"/>
      <c r="BA88" s="229">
        <f>LEN(X88)-LEN(SUBSTITUTE(X88,",",""))+1</f>
        <v>7</v>
      </c>
      <c r="BB88" s="244"/>
      <c r="BC88" s="244" t="s">
        <v>8338</v>
      </c>
      <c r="BD88" s="248" t="s">
        <v>1271</v>
      </c>
      <c r="BE88" s="248" t="s">
        <v>1272</v>
      </c>
      <c r="BF88" s="249" t="s">
        <v>2950</v>
      </c>
      <c r="BG88" s="249" t="s">
        <v>2951</v>
      </c>
      <c r="BH88" s="250" t="s">
        <v>2372</v>
      </c>
      <c r="BI88" s="244">
        <v>0</v>
      </c>
      <c r="BJ88" s="244">
        <v>0</v>
      </c>
      <c r="BK88" s="252" t="s">
        <v>9068</v>
      </c>
      <c r="BL88" s="252" t="s">
        <v>9068</v>
      </c>
      <c r="BM88" s="245" t="s">
        <v>9068</v>
      </c>
      <c r="BN88" s="237" t="s">
        <v>2517</v>
      </c>
      <c r="BO88" s="238" t="s">
        <v>9068</v>
      </c>
      <c r="BP88" s="245" t="s">
        <v>5603</v>
      </c>
      <c r="BQ88" s="240"/>
      <c r="BR88" s="240" t="s">
        <v>9479</v>
      </c>
      <c r="BS88" s="240"/>
      <c r="BT88" s="240"/>
      <c r="BU88" s="244"/>
      <c r="BV88" s="244"/>
      <c r="BW88" s="244"/>
      <c r="BX88" s="246"/>
      <c r="BY88" s="253"/>
      <c r="BZ88" s="244" t="s">
        <v>8883</v>
      </c>
      <c r="CA88" s="244" t="s">
        <v>6127</v>
      </c>
      <c r="CB88" s="244">
        <v>10000</v>
      </c>
      <c r="CC88" s="244" t="s">
        <v>6640</v>
      </c>
      <c r="CD88" s="244"/>
      <c r="CE88" s="244"/>
      <c r="CF88" s="244"/>
      <c r="CG88" s="244"/>
      <c r="CH88" s="244"/>
      <c r="CI88" s="244"/>
      <c r="CJ88" s="257"/>
    </row>
    <row r="89" spans="1:88" s="257" customFormat="1" ht="51" customHeight="1" thickBot="1">
      <c r="A89" s="244" t="s">
        <v>5588</v>
      </c>
      <c r="B89" s="244">
        <v>800708</v>
      </c>
      <c r="C89" s="299">
        <v>42507</v>
      </c>
      <c r="D89" s="245">
        <v>2204</v>
      </c>
      <c r="E89" s="244" t="s">
        <v>4672</v>
      </c>
      <c r="F89" s="235" t="s">
        <v>3039</v>
      </c>
      <c r="G89" s="235" t="s">
        <v>3039</v>
      </c>
      <c r="H89" s="235" t="s">
        <v>3039</v>
      </c>
      <c r="I89" s="235" t="s">
        <v>3039</v>
      </c>
      <c r="J89" s="235" t="s">
        <v>3046</v>
      </c>
      <c r="K89" s="235" t="s">
        <v>3044</v>
      </c>
      <c r="L89" s="235" t="s">
        <v>3044</v>
      </c>
      <c r="M89" s="244" t="s">
        <v>4673</v>
      </c>
      <c r="N89" s="244" t="s">
        <v>4674</v>
      </c>
      <c r="O89" s="244" t="s">
        <v>91</v>
      </c>
      <c r="P89" s="245" t="s">
        <v>1080</v>
      </c>
      <c r="Q89" s="244"/>
      <c r="R89" s="255">
        <f>WORKDAY(U89, -30, HOLIDAY)</f>
        <v>42509</v>
      </c>
      <c r="S89" s="253">
        <f>WORKDAY(U89,-10, IF(O89="Quebec", HolidayQC, IF(O89="British Columbia", HolidayBC,HOLIDAY)))</f>
        <v>42537</v>
      </c>
      <c r="T89" s="253"/>
      <c r="U89" s="252">
        <v>42551</v>
      </c>
      <c r="V89" s="254" t="s">
        <v>9923</v>
      </c>
      <c r="W89" s="244"/>
      <c r="X89" s="232" t="s">
        <v>10503</v>
      </c>
      <c r="Y89" s="244"/>
      <c r="Z89" s="244" t="s">
        <v>4452</v>
      </c>
      <c r="AA89" s="240"/>
      <c r="AB89" s="244"/>
      <c r="AC89" s="270">
        <f>WORKDAY(U89, -65, HOLIDAY)</f>
        <v>42460</v>
      </c>
      <c r="AD89" s="255">
        <f>WORKDAY(U89,-3,HOLIDAY)</f>
        <v>42548</v>
      </c>
      <c r="AE89" s="255"/>
      <c r="AF89" s="255"/>
      <c r="AG89" s="244"/>
      <c r="AH89" s="244"/>
      <c r="AI89" s="244"/>
      <c r="AJ89" s="244" t="s">
        <v>784</v>
      </c>
      <c r="AK89" s="244">
        <v>5064321632</v>
      </c>
      <c r="AL89" s="244" t="s">
        <v>785</v>
      </c>
      <c r="AM89" s="244">
        <v>5064321626</v>
      </c>
      <c r="AN89" s="244" t="s">
        <v>609</v>
      </c>
      <c r="AO89" s="244" t="s">
        <v>610</v>
      </c>
      <c r="AP89" s="244" t="s">
        <v>1001</v>
      </c>
      <c r="AQ89" s="244">
        <v>23</v>
      </c>
      <c r="AR89" s="244">
        <v>4</v>
      </c>
      <c r="AS89" s="244"/>
      <c r="AT89" s="244"/>
      <c r="AU89" s="244">
        <v>27</v>
      </c>
      <c r="AV89" s="244" t="s">
        <v>685</v>
      </c>
      <c r="AW89" s="244" t="s">
        <v>9491</v>
      </c>
      <c r="AX89" s="244" t="s">
        <v>486</v>
      </c>
      <c r="AY89" s="244">
        <v>11</v>
      </c>
      <c r="AZ89" s="244"/>
      <c r="BA89" s="229">
        <f>LEN(X89)-LEN(SUBSTITUTE(X89,",",""))+1</f>
        <v>8</v>
      </c>
      <c r="BB89" s="244"/>
      <c r="BC89" s="244" t="s">
        <v>8346</v>
      </c>
      <c r="BD89" s="248" t="s">
        <v>1239</v>
      </c>
      <c r="BE89" s="248" t="s">
        <v>1240</v>
      </c>
      <c r="BF89" s="249" t="s">
        <v>9648</v>
      </c>
      <c r="BG89" s="249" t="s">
        <v>9649</v>
      </c>
      <c r="BH89" s="250" t="s">
        <v>2372</v>
      </c>
      <c r="BI89" s="244">
        <v>0</v>
      </c>
      <c r="BJ89" s="244">
        <v>0</v>
      </c>
      <c r="BK89" s="252">
        <f>U89-5</f>
        <v>42546</v>
      </c>
      <c r="BL89" s="252">
        <v>41893</v>
      </c>
      <c r="BM89" s="245">
        <v>3</v>
      </c>
      <c r="BN89" s="237" t="s">
        <v>2517</v>
      </c>
      <c r="BO89" s="238" t="s">
        <v>9068</v>
      </c>
      <c r="BP89" s="245" t="s">
        <v>5603</v>
      </c>
      <c r="BQ89" s="240"/>
      <c r="BR89" s="240" t="s">
        <v>9479</v>
      </c>
      <c r="BS89" s="240"/>
      <c r="BT89" s="240"/>
      <c r="BU89" s="293"/>
      <c r="BW89" s="244"/>
      <c r="BX89" s="246"/>
      <c r="BY89" s="244"/>
      <c r="BZ89" s="244" t="s">
        <v>4022</v>
      </c>
      <c r="CA89" s="244" t="s">
        <v>6126</v>
      </c>
      <c r="CB89" s="244">
        <v>5000</v>
      </c>
      <c r="CC89" s="244" t="s">
        <v>1073</v>
      </c>
      <c r="CD89" s="244"/>
      <c r="CE89" s="244"/>
      <c r="CF89" s="244"/>
      <c r="CG89" s="244"/>
      <c r="CH89" s="244"/>
      <c r="CI89" s="244"/>
    </row>
    <row r="90" spans="1:88" s="257" customFormat="1" ht="51" customHeight="1">
      <c r="A90" s="230" t="s">
        <v>5588</v>
      </c>
      <c r="B90" s="244">
        <v>801476</v>
      </c>
      <c r="C90" s="299">
        <v>42507</v>
      </c>
      <c r="D90" s="245">
        <v>5503</v>
      </c>
      <c r="E90" s="244" t="s">
        <v>5669</v>
      </c>
      <c r="F90" s="235">
        <v>0.70833333333333337</v>
      </c>
      <c r="G90" s="235">
        <v>0.70833333333333337</v>
      </c>
      <c r="H90" s="235">
        <v>0.70833333333333337</v>
      </c>
      <c r="I90" s="235">
        <v>0.70833333333333337</v>
      </c>
      <c r="J90" s="235">
        <v>0.75</v>
      </c>
      <c r="K90" s="235" t="s">
        <v>1619</v>
      </c>
      <c r="L90" s="235" t="s">
        <v>3044</v>
      </c>
      <c r="M90" s="244" t="s">
        <v>5666</v>
      </c>
      <c r="N90" s="244" t="s">
        <v>5667</v>
      </c>
      <c r="O90" s="244" t="s">
        <v>90</v>
      </c>
      <c r="P90" s="245" t="s">
        <v>5668</v>
      </c>
      <c r="Q90" s="244"/>
      <c r="R90" s="255">
        <f>WORKDAY(U90, -30, HOLIDAY)</f>
        <v>42509</v>
      </c>
      <c r="S90" s="253">
        <f>WORKDAY(U90,-10, IF(O90="Quebec", HolidayQC, IF(O90="British Columbia", HolidayBC,HOLIDAY)))</f>
        <v>42537</v>
      </c>
      <c r="T90" s="253"/>
      <c r="U90" s="252">
        <v>42551</v>
      </c>
      <c r="V90" s="254"/>
      <c r="W90" s="244"/>
      <c r="X90" s="232" t="s">
        <v>10800</v>
      </c>
      <c r="Y90" s="244"/>
      <c r="Z90" s="244" t="s">
        <v>4452</v>
      </c>
      <c r="AA90" s="240"/>
      <c r="AB90" s="244"/>
      <c r="AC90" s="270">
        <f>WORKDAY(U90, -65, HOLIDAY)</f>
        <v>42460</v>
      </c>
      <c r="AD90" s="255">
        <f>WORKDAY(U90,-3,HOLIDAY)</f>
        <v>42548</v>
      </c>
      <c r="AE90" s="255"/>
      <c r="AF90" s="255"/>
      <c r="AG90" s="244"/>
      <c r="AH90" s="244"/>
      <c r="AI90" s="244"/>
      <c r="AJ90" s="244" t="s">
        <v>693</v>
      </c>
      <c r="AK90" s="244">
        <v>9024854355</v>
      </c>
      <c r="AL90" s="244"/>
      <c r="AM90" s="244"/>
      <c r="AN90" s="244" t="s">
        <v>609</v>
      </c>
      <c r="AO90" s="244" t="s">
        <v>631</v>
      </c>
      <c r="AP90" s="244" t="s">
        <v>1001</v>
      </c>
      <c r="AQ90" s="244">
        <v>15</v>
      </c>
      <c r="AR90" s="244">
        <v>2</v>
      </c>
      <c r="AS90" s="244"/>
      <c r="AT90" s="244"/>
      <c r="AU90" s="244">
        <v>17</v>
      </c>
      <c r="AV90" s="244" t="s">
        <v>685</v>
      </c>
      <c r="AW90" s="244" t="s">
        <v>9491</v>
      </c>
      <c r="AX90" s="244" t="s">
        <v>486</v>
      </c>
      <c r="AY90" s="244">
        <v>8</v>
      </c>
      <c r="AZ90" s="244"/>
      <c r="BA90" s="244"/>
      <c r="BB90" s="244"/>
      <c r="BC90" s="244" t="s">
        <v>2736</v>
      </c>
      <c r="BD90" s="248" t="s">
        <v>1271</v>
      </c>
      <c r="BE90" s="248" t="s">
        <v>1272</v>
      </c>
      <c r="BF90" s="249" t="s">
        <v>1715</v>
      </c>
      <c r="BG90" s="249" t="s">
        <v>1716</v>
      </c>
      <c r="BH90" s="250" t="s">
        <v>2372</v>
      </c>
      <c r="BI90" s="244">
        <v>0</v>
      </c>
      <c r="BJ90" s="244">
        <v>0</v>
      </c>
      <c r="BK90" s="252">
        <f>U90-5</f>
        <v>42546</v>
      </c>
      <c r="BL90" s="252">
        <v>41982</v>
      </c>
      <c r="BM90" s="245">
        <v>1</v>
      </c>
      <c r="BN90" s="237" t="s">
        <v>2517</v>
      </c>
      <c r="BO90" s="238" t="s">
        <v>9068</v>
      </c>
      <c r="BP90" s="245" t="s">
        <v>5603</v>
      </c>
      <c r="BQ90" s="240"/>
      <c r="BR90" s="240" t="s">
        <v>9479</v>
      </c>
      <c r="BS90" s="240"/>
      <c r="BT90" s="240"/>
      <c r="BU90" s="288"/>
      <c r="BV90" s="244"/>
      <c r="BW90" s="244"/>
      <c r="BX90" s="246"/>
      <c r="BY90" s="244"/>
      <c r="BZ90" s="244" t="s">
        <v>8004</v>
      </c>
      <c r="CA90" s="244" t="s">
        <v>4599</v>
      </c>
      <c r="CB90" s="244">
        <v>1500</v>
      </c>
      <c r="CC90" s="244" t="s">
        <v>439</v>
      </c>
      <c r="CD90" s="244"/>
      <c r="CE90" s="244"/>
      <c r="CF90" s="244"/>
      <c r="CG90" s="244"/>
      <c r="CH90" s="244"/>
      <c r="CI90" s="244"/>
    </row>
    <row r="91" spans="1:88" s="257" customFormat="1" ht="51" customHeight="1">
      <c r="A91" s="230" t="s">
        <v>5588</v>
      </c>
      <c r="B91" s="244">
        <v>801577</v>
      </c>
      <c r="C91" s="299" t="s">
        <v>7110</v>
      </c>
      <c r="D91" s="245">
        <v>6117</v>
      </c>
      <c r="E91" s="244" t="s">
        <v>2294</v>
      </c>
      <c r="F91" s="235">
        <v>0.70833333333333337</v>
      </c>
      <c r="G91" s="235">
        <v>0.70833333333333337</v>
      </c>
      <c r="H91" s="235">
        <v>0.70833333333333337</v>
      </c>
      <c r="I91" s="235">
        <v>0.70833333333333337</v>
      </c>
      <c r="J91" s="235">
        <v>0.75</v>
      </c>
      <c r="K91" s="235">
        <v>0.66666666666666663</v>
      </c>
      <c r="L91" s="235" t="s">
        <v>3044</v>
      </c>
      <c r="M91" s="244" t="s">
        <v>2295</v>
      </c>
      <c r="N91" s="244" t="s">
        <v>2296</v>
      </c>
      <c r="O91" s="244" t="s">
        <v>88</v>
      </c>
      <c r="P91" s="245" t="s">
        <v>1132</v>
      </c>
      <c r="Q91" s="244"/>
      <c r="R91" s="255">
        <f>WORKDAY(U91, -47, HOLIDAY)</f>
        <v>42486</v>
      </c>
      <c r="S91" s="253">
        <f>WORKDAY(U91,-40, IF(O91="Quebec", HolidayQC, IF(O91="British Columbia", HolidayBC,HOLIDAY)))</f>
        <v>42495</v>
      </c>
      <c r="T91" s="253"/>
      <c r="U91" s="252">
        <v>42551</v>
      </c>
      <c r="V91" s="254"/>
      <c r="W91" s="244"/>
      <c r="X91" s="232" t="s">
        <v>10781</v>
      </c>
      <c r="Y91" s="244"/>
      <c r="Z91" s="244" t="s">
        <v>4453</v>
      </c>
      <c r="AA91" s="240"/>
      <c r="AB91" s="244"/>
      <c r="AC91" s="270">
        <f>WORKDAY(U91, -65, HOLIDAY)</f>
        <v>42460</v>
      </c>
      <c r="AD91" s="255">
        <f>WORKDAY(U91,-3,HOLIDAY)</f>
        <v>42548</v>
      </c>
      <c r="AE91" s="255"/>
      <c r="AF91" s="255"/>
      <c r="AG91" s="244"/>
      <c r="AH91" s="244"/>
      <c r="AI91" s="244"/>
      <c r="AJ91" s="244" t="s">
        <v>704</v>
      </c>
      <c r="AK91" s="244">
        <v>2043466030</v>
      </c>
      <c r="AL91" s="244" t="s">
        <v>705</v>
      </c>
      <c r="AM91" s="244">
        <v>2043466010</v>
      </c>
      <c r="AN91" s="244" t="s">
        <v>1013</v>
      </c>
      <c r="AO91" s="244" t="s">
        <v>257</v>
      </c>
      <c r="AP91" s="230" t="s">
        <v>1003</v>
      </c>
      <c r="AQ91" s="244">
        <v>28</v>
      </c>
      <c r="AR91" s="244">
        <v>5</v>
      </c>
      <c r="AS91" s="244"/>
      <c r="AT91" s="244"/>
      <c r="AU91" s="244">
        <v>33</v>
      </c>
      <c r="AV91" s="244" t="s">
        <v>685</v>
      </c>
      <c r="AW91" s="244" t="s">
        <v>9491</v>
      </c>
      <c r="AX91" s="244" t="s">
        <v>486</v>
      </c>
      <c r="AY91" s="244">
        <v>13</v>
      </c>
      <c r="AZ91" s="244"/>
      <c r="BA91" s="244"/>
      <c r="BB91" s="244"/>
      <c r="BC91" s="244" t="s">
        <v>8364</v>
      </c>
      <c r="BD91" s="248" t="s">
        <v>3973</v>
      </c>
      <c r="BE91" s="248" t="s">
        <v>3974</v>
      </c>
      <c r="BF91" s="249" t="s">
        <v>2937</v>
      </c>
      <c r="BG91" s="249" t="s">
        <v>2938</v>
      </c>
      <c r="BH91" s="250" t="s">
        <v>2328</v>
      </c>
      <c r="BI91" s="244">
        <v>0</v>
      </c>
      <c r="BJ91" s="244">
        <v>0</v>
      </c>
      <c r="BK91" s="252">
        <f>U91-5</f>
        <v>42546</v>
      </c>
      <c r="BL91" s="252">
        <v>42130</v>
      </c>
      <c r="BM91" s="245">
        <v>4</v>
      </c>
      <c r="BN91" s="237" t="s">
        <v>2517</v>
      </c>
      <c r="BO91" s="238" t="s">
        <v>9068</v>
      </c>
      <c r="BP91" s="245" t="s">
        <v>5603</v>
      </c>
      <c r="BQ91" s="240"/>
      <c r="BR91" s="240" t="s">
        <v>9479</v>
      </c>
      <c r="BS91" s="240"/>
      <c r="BT91" s="342"/>
      <c r="BU91" s="244"/>
      <c r="BV91" s="244"/>
      <c r="BW91" s="244"/>
      <c r="BX91" s="246"/>
      <c r="BY91" s="244"/>
      <c r="BZ91" s="244" t="s">
        <v>7972</v>
      </c>
      <c r="CA91" s="244" t="s">
        <v>6126</v>
      </c>
      <c r="CB91" s="244">
        <v>5000</v>
      </c>
      <c r="CC91" s="244" t="s">
        <v>9569</v>
      </c>
      <c r="CD91" s="244"/>
      <c r="CE91" s="244"/>
      <c r="CF91" s="244"/>
      <c r="CG91" s="244"/>
      <c r="CH91" s="244"/>
      <c r="CI91" s="244"/>
    </row>
    <row r="92" spans="1:88" s="257" customFormat="1" ht="51" customHeight="1">
      <c r="A92" s="229" t="s">
        <v>4448</v>
      </c>
      <c r="B92" s="229">
        <v>809101</v>
      </c>
      <c r="C92" s="299">
        <v>42507</v>
      </c>
      <c r="D92" s="231">
        <v>90282</v>
      </c>
      <c r="E92" s="229" t="s">
        <v>2197</v>
      </c>
      <c r="F92" s="234"/>
      <c r="G92" s="234"/>
      <c r="H92" s="234"/>
      <c r="I92" s="234"/>
      <c r="J92" s="234"/>
      <c r="K92" s="234"/>
      <c r="L92" s="234"/>
      <c r="M92" s="244" t="s">
        <v>4673</v>
      </c>
      <c r="N92" s="244" t="s">
        <v>4674</v>
      </c>
      <c r="O92" s="244" t="s">
        <v>91</v>
      </c>
      <c r="P92" s="245" t="s">
        <v>1080</v>
      </c>
      <c r="Q92" s="244"/>
      <c r="R92" s="255">
        <f>WORKDAY(U92, -30, HOLIDAY)</f>
        <v>42509</v>
      </c>
      <c r="S92" s="253">
        <f>WORKDAY(U92,-10, IF(O92="Quebec", HolidayQC, IF(O92="British Columbia", HolidayBC,HOLIDAY)))</f>
        <v>42537</v>
      </c>
      <c r="T92" s="253"/>
      <c r="U92" s="252">
        <v>42551</v>
      </c>
      <c r="V92" s="243"/>
      <c r="W92" s="229"/>
      <c r="X92" s="232" t="s">
        <v>10503</v>
      </c>
      <c r="Y92" s="229"/>
      <c r="Z92" s="244" t="s">
        <v>4452</v>
      </c>
      <c r="AA92" s="239"/>
      <c r="AB92" s="244"/>
      <c r="AC92" s="270">
        <f>WORKDAY(U92, -65, HOLIDAY)</f>
        <v>42460</v>
      </c>
      <c r="AD92" s="255">
        <f>WORKDAY(U92,-3,HOLIDAY)</f>
        <v>42548</v>
      </c>
      <c r="AE92" s="229"/>
      <c r="AF92" s="242"/>
      <c r="AG92" s="229"/>
      <c r="AH92" s="229"/>
      <c r="AI92" s="229"/>
      <c r="AJ92" s="229"/>
      <c r="AK92" s="229"/>
      <c r="AL92" s="229"/>
      <c r="AM92" s="229"/>
      <c r="AN92" s="244" t="s">
        <v>609</v>
      </c>
      <c r="AO92" s="244" t="s">
        <v>610</v>
      </c>
      <c r="AP92" s="244" t="s">
        <v>1001</v>
      </c>
      <c r="AQ92" s="244">
        <v>1</v>
      </c>
      <c r="AR92" s="244">
        <v>0</v>
      </c>
      <c r="AS92" s="244"/>
      <c r="AT92" s="244"/>
      <c r="AU92" s="244">
        <v>1</v>
      </c>
      <c r="AV92" s="244" t="s">
        <v>685</v>
      </c>
      <c r="AW92" s="244"/>
      <c r="AX92" s="301" t="s">
        <v>486</v>
      </c>
      <c r="AY92" s="229">
        <v>5</v>
      </c>
      <c r="AZ92" s="229"/>
      <c r="BA92" s="229">
        <f>LEN(X92)-LEN(SUBSTITUTE(X92,",",""))+1</f>
        <v>8</v>
      </c>
      <c r="BB92" s="244"/>
      <c r="BC92" s="229" t="s">
        <v>11077</v>
      </c>
      <c r="BD92" s="229"/>
      <c r="BE92" s="229"/>
      <c r="BF92" s="229"/>
      <c r="BG92" s="229"/>
      <c r="BH92" s="229"/>
      <c r="BI92" s="244"/>
      <c r="BJ92" s="244"/>
      <c r="BK92" s="252">
        <f>U92-5</f>
        <v>42546</v>
      </c>
      <c r="BL92" s="236">
        <v>42258</v>
      </c>
      <c r="BM92" s="231">
        <v>3</v>
      </c>
      <c r="BN92" s="237" t="s">
        <v>2517</v>
      </c>
      <c r="BO92" s="238" t="s">
        <v>9068</v>
      </c>
      <c r="BP92" s="231"/>
      <c r="BQ92" s="239"/>
      <c r="BR92" s="239"/>
      <c r="BS92" s="240"/>
      <c r="BT92" s="342"/>
      <c r="BU92" s="244"/>
      <c r="BV92" s="343"/>
      <c r="BW92" s="244"/>
      <c r="BX92" s="246"/>
      <c r="BY92" s="253"/>
      <c r="BZ92" s="229"/>
      <c r="CA92" s="229"/>
      <c r="CB92" s="229"/>
      <c r="CC92" s="229"/>
      <c r="CD92" s="244"/>
      <c r="CE92" s="244"/>
      <c r="CF92" s="244"/>
      <c r="CG92" s="244"/>
      <c r="CH92" s="244"/>
      <c r="CI92" s="244"/>
    </row>
    <row r="93" spans="1:88" s="257" customFormat="1" ht="51" customHeight="1">
      <c r="A93" s="230" t="s">
        <v>5588</v>
      </c>
      <c r="B93" s="244">
        <v>800134</v>
      </c>
      <c r="C93" s="299">
        <v>42507</v>
      </c>
      <c r="D93" s="245">
        <v>484</v>
      </c>
      <c r="E93" s="244" t="s">
        <v>8656</v>
      </c>
      <c r="F93" s="235">
        <v>0.70833333333333337</v>
      </c>
      <c r="G93" s="235">
        <v>0.70833333333333337</v>
      </c>
      <c r="H93" s="235">
        <v>0.70833333333333337</v>
      </c>
      <c r="I93" s="235">
        <v>0.83333333333333337</v>
      </c>
      <c r="J93" s="235">
        <v>0.75</v>
      </c>
      <c r="K93" s="235" t="s">
        <v>1619</v>
      </c>
      <c r="L93" s="235" t="s">
        <v>3044</v>
      </c>
      <c r="M93" s="244" t="s">
        <v>8657</v>
      </c>
      <c r="N93" s="244" t="s">
        <v>8658</v>
      </c>
      <c r="O93" s="244" t="s">
        <v>91</v>
      </c>
      <c r="P93" s="245" t="s">
        <v>8659</v>
      </c>
      <c r="Q93" s="244"/>
      <c r="R93" s="255">
        <f>WORKDAY(U93, -30, HOLIDAY)</f>
        <v>42513</v>
      </c>
      <c r="S93" s="253">
        <f>WORKDAY(U93,-10, IF(O93="Quebec", HolidayQC, IF(O93="British Columbia", HolidayBC,HOLIDAY)))</f>
        <v>42541</v>
      </c>
      <c r="T93" s="253"/>
      <c r="U93" s="252">
        <v>42555</v>
      </c>
      <c r="V93" s="254"/>
      <c r="W93" s="244"/>
      <c r="X93" s="232"/>
      <c r="Y93" s="244"/>
      <c r="Z93" s="244" t="s">
        <v>4452</v>
      </c>
      <c r="AA93" s="240"/>
      <c r="AB93" s="244"/>
      <c r="AC93" s="270">
        <f>WORKDAY(U93, -65, HOLIDAY)</f>
        <v>42464</v>
      </c>
      <c r="AD93" s="255">
        <f>WORKDAY(U93,-3,HOLIDAY)</f>
        <v>42550</v>
      </c>
      <c r="AE93" s="255"/>
      <c r="AF93" s="255"/>
      <c r="AG93" s="244"/>
      <c r="AH93" s="244"/>
      <c r="AI93" s="244"/>
      <c r="AJ93" s="244" t="s">
        <v>659</v>
      </c>
      <c r="AK93" s="244">
        <v>5067781138</v>
      </c>
      <c r="AL93" s="244" t="s">
        <v>660</v>
      </c>
      <c r="AM93" s="244">
        <v>5067781132</v>
      </c>
      <c r="AN93" s="244" t="s">
        <v>609</v>
      </c>
      <c r="AO93" s="244" t="s">
        <v>618</v>
      </c>
      <c r="AP93" s="244" t="s">
        <v>1001</v>
      </c>
      <c r="AQ93" s="244">
        <v>17</v>
      </c>
      <c r="AR93" s="244">
        <v>2</v>
      </c>
      <c r="AS93" s="244"/>
      <c r="AT93" s="244"/>
      <c r="AU93" s="244">
        <v>19</v>
      </c>
      <c r="AV93" s="244" t="s">
        <v>685</v>
      </c>
      <c r="AW93" s="244" t="s">
        <v>9491</v>
      </c>
      <c r="AX93" s="244" t="s">
        <v>486</v>
      </c>
      <c r="AY93" s="244">
        <v>9</v>
      </c>
      <c r="AZ93" s="244"/>
      <c r="BA93" s="244"/>
      <c r="BB93" s="244"/>
      <c r="BC93" s="244" t="s">
        <v>6433</v>
      </c>
      <c r="BD93" s="248" t="s">
        <v>1239</v>
      </c>
      <c r="BE93" s="248" t="s">
        <v>1240</v>
      </c>
      <c r="BF93" s="249" t="s">
        <v>3780</v>
      </c>
      <c r="BG93" s="249" t="s">
        <v>2226</v>
      </c>
      <c r="BH93" s="250" t="s">
        <v>2372</v>
      </c>
      <c r="BI93" s="244">
        <v>0</v>
      </c>
      <c r="BJ93" s="244">
        <v>0</v>
      </c>
      <c r="BK93" s="252">
        <f>U93-5</f>
        <v>42550</v>
      </c>
      <c r="BL93" s="252">
        <v>42236</v>
      </c>
      <c r="BM93" s="245">
        <v>1</v>
      </c>
      <c r="BN93" s="237" t="s">
        <v>2517</v>
      </c>
      <c r="BO93" s="238" t="s">
        <v>9068</v>
      </c>
      <c r="BP93" s="245" t="s">
        <v>2645</v>
      </c>
      <c r="BQ93" s="289"/>
      <c r="BR93" s="240" t="s">
        <v>10321</v>
      </c>
      <c r="BS93" s="291">
        <f>U93-5</f>
        <v>42550</v>
      </c>
      <c r="BT93" s="240" t="s">
        <v>10525</v>
      </c>
      <c r="BU93" s="359">
        <v>42446</v>
      </c>
      <c r="BV93" s="299">
        <v>42456</v>
      </c>
      <c r="BW93" s="244" t="str">
        <f>IF(ISBLANK(BQ93),IF(BX93&lt;0,"LATE","OK"),"Complete")</f>
        <v>OK</v>
      </c>
      <c r="BX93" s="246">
        <f>IF(ISBLANK(BQ93),(IF(ISBLANK(BV93),-99999,U93-BV93)),"Complete")</f>
        <v>99</v>
      </c>
      <c r="BY93" s="253">
        <v>42460</v>
      </c>
      <c r="BZ93" s="244" t="s">
        <v>6553</v>
      </c>
      <c r="CA93" s="244" t="s">
        <v>6133</v>
      </c>
      <c r="CB93" s="244">
        <v>1500</v>
      </c>
      <c r="CC93" s="244" t="s">
        <v>7509</v>
      </c>
      <c r="CD93" s="244"/>
      <c r="CE93" s="244"/>
      <c r="CF93" s="244"/>
      <c r="CG93" s="244"/>
      <c r="CH93" s="244"/>
      <c r="CI93" s="244"/>
    </row>
    <row r="94" spans="1:88" s="257" customFormat="1" ht="51" customHeight="1">
      <c r="A94" s="230" t="s">
        <v>5588</v>
      </c>
      <c r="B94" s="244">
        <v>800387</v>
      </c>
      <c r="C94" s="299">
        <v>42507</v>
      </c>
      <c r="D94" s="245">
        <v>1323</v>
      </c>
      <c r="E94" s="244" t="s">
        <v>2050</v>
      </c>
      <c r="F94" s="235">
        <v>0.70833333333333337</v>
      </c>
      <c r="G94" s="235">
        <v>0.70833333333333337</v>
      </c>
      <c r="H94" s="235">
        <v>0.70833333333333337</v>
      </c>
      <c r="I94" s="235">
        <v>0.70833333333333337</v>
      </c>
      <c r="J94" s="235">
        <v>0.70833333333333337</v>
      </c>
      <c r="K94" s="235" t="s">
        <v>1619</v>
      </c>
      <c r="L94" s="235" t="s">
        <v>3044</v>
      </c>
      <c r="M94" s="244" t="s">
        <v>2051</v>
      </c>
      <c r="N94" s="244" t="s">
        <v>2052</v>
      </c>
      <c r="O94" s="244" t="s">
        <v>90</v>
      </c>
      <c r="P94" s="245" t="s">
        <v>2053</v>
      </c>
      <c r="Q94" s="244"/>
      <c r="R94" s="255">
        <f>WORKDAY(U94, -30, HOLIDAY)</f>
        <v>42513</v>
      </c>
      <c r="S94" s="253">
        <f>WORKDAY(U94,-10, IF(O94="Quebec", HolidayQC, IF(O94="British Columbia", HolidayBC,HOLIDAY)))</f>
        <v>42541</v>
      </c>
      <c r="T94" s="253"/>
      <c r="U94" s="252">
        <v>42555</v>
      </c>
      <c r="V94" s="254"/>
      <c r="W94" s="244"/>
      <c r="X94" s="232"/>
      <c r="Y94" s="244"/>
      <c r="Z94" s="244" t="s">
        <v>4452</v>
      </c>
      <c r="AA94" s="240"/>
      <c r="AB94" s="244"/>
      <c r="AC94" s="270">
        <f>WORKDAY(U94, -65, HOLIDAY)</f>
        <v>42464</v>
      </c>
      <c r="AD94" s="255">
        <f>WORKDAY(U94,-3,HOLIDAY)</f>
        <v>42550</v>
      </c>
      <c r="AE94" s="255"/>
      <c r="AF94" s="255"/>
      <c r="AG94" s="244"/>
      <c r="AH94" s="244"/>
      <c r="AI94" s="244"/>
      <c r="AJ94" s="244" t="s">
        <v>648</v>
      </c>
      <c r="AK94" s="244">
        <v>9022243837</v>
      </c>
      <c r="AL94" s="244" t="s">
        <v>649</v>
      </c>
      <c r="AM94" s="244">
        <v>9022243217</v>
      </c>
      <c r="AN94" s="244" t="s">
        <v>609</v>
      </c>
      <c r="AO94" s="244" t="s">
        <v>627</v>
      </c>
      <c r="AP94" s="244" t="s">
        <v>1001</v>
      </c>
      <c r="AQ94" s="244">
        <v>11</v>
      </c>
      <c r="AR94" s="244">
        <v>1</v>
      </c>
      <c r="AS94" s="244"/>
      <c r="AT94" s="244"/>
      <c r="AU94" s="244">
        <v>12</v>
      </c>
      <c r="AV94" s="244" t="s">
        <v>685</v>
      </c>
      <c r="AW94" s="244" t="s">
        <v>9491</v>
      </c>
      <c r="AX94" s="244" t="s">
        <v>486</v>
      </c>
      <c r="AY94" s="244">
        <v>7</v>
      </c>
      <c r="AZ94" s="244"/>
      <c r="BA94" s="244"/>
      <c r="BB94" s="244"/>
      <c r="BC94" s="244" t="s">
        <v>6391</v>
      </c>
      <c r="BD94" s="248" t="s">
        <v>1271</v>
      </c>
      <c r="BE94" s="248" t="s">
        <v>1272</v>
      </c>
      <c r="BF94" s="249" t="s">
        <v>8410</v>
      </c>
      <c r="BG94" s="249" t="s">
        <v>8411</v>
      </c>
      <c r="BH94" s="250" t="s">
        <v>2328</v>
      </c>
      <c r="BI94" s="244">
        <v>0</v>
      </c>
      <c r="BJ94" s="244">
        <v>0</v>
      </c>
      <c r="BK94" s="252">
        <f>U94-5</f>
        <v>42550</v>
      </c>
      <c r="BL94" s="252">
        <v>42025</v>
      </c>
      <c r="BM94" s="245">
        <v>0</v>
      </c>
      <c r="BN94" s="237" t="s">
        <v>2517</v>
      </c>
      <c r="BO94" s="238" t="s">
        <v>9068</v>
      </c>
      <c r="BP94" s="245" t="s">
        <v>5603</v>
      </c>
      <c r="BQ94" s="240"/>
      <c r="BR94" s="240" t="s">
        <v>9479</v>
      </c>
      <c r="BS94" s="240"/>
      <c r="BT94" s="240"/>
      <c r="BU94" s="288"/>
      <c r="BV94" s="244"/>
      <c r="BW94" s="244"/>
      <c r="BX94" s="246"/>
      <c r="BY94" s="244"/>
      <c r="BZ94" s="244" t="s">
        <v>7632</v>
      </c>
      <c r="CA94" s="244" t="s">
        <v>4599</v>
      </c>
      <c r="CB94" s="244">
        <v>1500</v>
      </c>
      <c r="CC94" s="244" t="s">
        <v>1771</v>
      </c>
      <c r="CD94" s="244"/>
      <c r="CE94" s="244"/>
      <c r="CF94" s="244"/>
      <c r="CG94" s="244"/>
      <c r="CH94" s="244"/>
      <c r="CI94" s="244"/>
    </row>
    <row r="95" spans="1:88" s="257" customFormat="1" ht="51" customHeight="1">
      <c r="A95" s="230" t="s">
        <v>5588</v>
      </c>
      <c r="B95" s="244">
        <v>800854</v>
      </c>
      <c r="C95" s="299" t="s">
        <v>7110</v>
      </c>
      <c r="D95" s="245">
        <v>2869</v>
      </c>
      <c r="E95" s="244" t="s">
        <v>100</v>
      </c>
      <c r="F95" s="235" t="s">
        <v>3039</v>
      </c>
      <c r="G95" s="235" t="s">
        <v>3039</v>
      </c>
      <c r="H95" s="235" t="s">
        <v>3039</v>
      </c>
      <c r="I95" s="235" t="s">
        <v>3049</v>
      </c>
      <c r="J95" s="235" t="s">
        <v>3046</v>
      </c>
      <c r="K95" s="235" t="s">
        <v>3043</v>
      </c>
      <c r="L95" s="235" t="s">
        <v>3044</v>
      </c>
      <c r="M95" s="244" t="s">
        <v>49</v>
      </c>
      <c r="N95" s="244" t="s">
        <v>6021</v>
      </c>
      <c r="O95" s="244" t="s">
        <v>89</v>
      </c>
      <c r="P95" s="245" t="s">
        <v>6519</v>
      </c>
      <c r="Q95" s="244"/>
      <c r="R95" s="255">
        <f>WORKDAY(U95, -47, HOLIDAY)</f>
        <v>42488</v>
      </c>
      <c r="S95" s="253">
        <f>WORKDAY(U95,-40, IF(O95="Quebec", HolidayQC, IF(O95="British Columbia", HolidayBC,HOLIDAY)))</f>
        <v>42499</v>
      </c>
      <c r="T95" s="253"/>
      <c r="U95" s="376">
        <v>42555</v>
      </c>
      <c r="V95" s="254" t="s">
        <v>561</v>
      </c>
      <c r="W95" s="244"/>
      <c r="X95" s="232" t="s">
        <v>10618</v>
      </c>
      <c r="Y95" s="244"/>
      <c r="Z95" s="244" t="s">
        <v>4453</v>
      </c>
      <c r="AA95" s="240"/>
      <c r="AB95" s="244"/>
      <c r="AC95" s="270">
        <f>WORKDAY(U95, -65, HOLIDAY)</f>
        <v>42464</v>
      </c>
      <c r="AD95" s="255">
        <f>WORKDAY(U95,-3,HOLIDAY)</f>
        <v>42550</v>
      </c>
      <c r="AE95" s="255"/>
      <c r="AF95" s="255"/>
      <c r="AG95" s="244"/>
      <c r="AH95" s="244"/>
      <c r="AI95" s="244"/>
      <c r="AJ95" s="244"/>
      <c r="AK95" s="244"/>
      <c r="AL95" s="244" t="s">
        <v>812</v>
      </c>
      <c r="AM95" s="244">
        <v>4032928317</v>
      </c>
      <c r="AN95" s="244" t="s">
        <v>1017</v>
      </c>
      <c r="AO95" s="244" t="s">
        <v>1185</v>
      </c>
      <c r="AP95" s="256" t="s">
        <v>1000</v>
      </c>
      <c r="AQ95" s="244">
        <v>19</v>
      </c>
      <c r="AR95" s="244">
        <v>1</v>
      </c>
      <c r="AS95" s="244"/>
      <c r="AT95" s="244"/>
      <c r="AU95" s="244">
        <v>20</v>
      </c>
      <c r="AV95" s="244" t="s">
        <v>685</v>
      </c>
      <c r="AW95" s="244" t="s">
        <v>9491</v>
      </c>
      <c r="AX95" s="244" t="s">
        <v>486</v>
      </c>
      <c r="AY95" s="244">
        <v>9</v>
      </c>
      <c r="AZ95" s="244"/>
      <c r="BA95" s="244">
        <f>LEN(X95)-LEN(SUBSTITUTE(X95,",",""))+1</f>
        <v>5</v>
      </c>
      <c r="BB95" s="244"/>
      <c r="BC95" s="244" t="s">
        <v>3709</v>
      </c>
      <c r="BD95" s="248" t="s">
        <v>1267</v>
      </c>
      <c r="BE95" s="248" t="s">
        <v>3964</v>
      </c>
      <c r="BF95" s="249" t="s">
        <v>6129</v>
      </c>
      <c r="BG95" s="249" t="s">
        <v>3965</v>
      </c>
      <c r="BH95" s="250" t="s">
        <v>2373</v>
      </c>
      <c r="BI95" s="244" t="s">
        <v>9157</v>
      </c>
      <c r="BJ95" s="244" t="s">
        <v>9156</v>
      </c>
      <c r="BK95" s="252">
        <f>U95-5</f>
        <v>42550</v>
      </c>
      <c r="BL95" s="252">
        <v>42222</v>
      </c>
      <c r="BM95" s="245">
        <v>1</v>
      </c>
      <c r="BN95" s="245" t="s">
        <v>2516</v>
      </c>
      <c r="BO95" s="252">
        <v>41705</v>
      </c>
      <c r="BP95" s="245" t="s">
        <v>2645</v>
      </c>
      <c r="BQ95" s="240">
        <v>42235</v>
      </c>
      <c r="BR95" s="240">
        <v>41765</v>
      </c>
      <c r="BS95" s="291">
        <f>U95-5</f>
        <v>42550</v>
      </c>
      <c r="BT95" s="342" t="s">
        <v>2716</v>
      </c>
      <c r="BU95" s="244"/>
      <c r="BV95" s="244"/>
      <c r="BW95" s="244" t="str">
        <f>IF(ISBLANK(BQ95),IF(BX95&lt;0,"LATE","OK"),"Complete")</f>
        <v>Complete</v>
      </c>
      <c r="BX95" s="246" t="str">
        <f>IF(ISBLANK(BQ95),(IF(ISBLANK(BV95),-99999,U95-BV95)),"Complete")</f>
        <v>Complete</v>
      </c>
      <c r="BY95" s="253" t="s">
        <v>10825</v>
      </c>
      <c r="BZ95" s="244" t="s">
        <v>10998</v>
      </c>
      <c r="CA95" s="244" t="s">
        <v>6126</v>
      </c>
      <c r="CB95" s="244">
        <v>5000</v>
      </c>
      <c r="CC95" s="244" t="s">
        <v>4654</v>
      </c>
      <c r="CD95" s="244"/>
      <c r="CE95" s="244"/>
      <c r="CF95" s="244"/>
      <c r="CG95" s="244"/>
      <c r="CH95" s="244"/>
      <c r="CI95" s="244"/>
    </row>
    <row r="96" spans="1:88" s="257" customFormat="1" ht="51" customHeight="1">
      <c r="A96" s="230" t="s">
        <v>5588</v>
      </c>
      <c r="B96" s="244">
        <v>801710</v>
      </c>
      <c r="C96" s="299" t="s">
        <v>7110</v>
      </c>
      <c r="D96" s="245">
        <v>7200</v>
      </c>
      <c r="E96" s="244" t="s">
        <v>8397</v>
      </c>
      <c r="F96" s="235">
        <v>0.70833333333333337</v>
      </c>
      <c r="G96" s="235">
        <v>0.70833333333333337</v>
      </c>
      <c r="H96" s="235">
        <v>0.70833333333333337</v>
      </c>
      <c r="I96" s="235">
        <v>0.70833333333333337</v>
      </c>
      <c r="J96" s="235">
        <v>0.75</v>
      </c>
      <c r="K96" s="235">
        <v>0.66666666666666663</v>
      </c>
      <c r="L96" s="235" t="s">
        <v>3044</v>
      </c>
      <c r="M96" s="244" t="s">
        <v>84</v>
      </c>
      <c r="N96" s="244" t="s">
        <v>7442</v>
      </c>
      <c r="O96" s="244" t="s">
        <v>1008</v>
      </c>
      <c r="P96" s="245" t="s">
        <v>1138</v>
      </c>
      <c r="Q96" s="244"/>
      <c r="R96" s="255">
        <f>WORKDAY(U96, -46, HOLIDAY)</f>
        <v>42489</v>
      </c>
      <c r="S96" s="253">
        <f>WORKDAY(U96,-40, IF(O96="Quebec", HolidayQC, IF(O96="British Columbia", HolidayBC,HOLIDAY)))</f>
        <v>42499</v>
      </c>
      <c r="T96" s="253"/>
      <c r="U96" s="252">
        <v>42555</v>
      </c>
      <c r="V96" s="254" t="s">
        <v>9491</v>
      </c>
      <c r="W96" s="244"/>
      <c r="X96" s="232" t="s">
        <v>10612</v>
      </c>
      <c r="Y96" s="244"/>
      <c r="Z96" s="244" t="s">
        <v>4453</v>
      </c>
      <c r="AA96" s="240"/>
      <c r="AB96" s="244"/>
      <c r="AC96" s="270">
        <f>WORKDAY(U96, -65, HOLIDAY)</f>
        <v>42464</v>
      </c>
      <c r="AD96" s="255">
        <f>WORKDAY(U96,-3,HOLIDAY)</f>
        <v>42550</v>
      </c>
      <c r="AE96" s="255"/>
      <c r="AF96" s="255"/>
      <c r="AG96" s="244"/>
      <c r="AH96" s="244"/>
      <c r="AI96" s="244"/>
      <c r="AJ96" s="244" t="s">
        <v>314</v>
      </c>
      <c r="AK96" s="244">
        <v>6046653118</v>
      </c>
      <c r="AL96" s="244" t="s">
        <v>315</v>
      </c>
      <c r="AM96" s="244">
        <v>6046653112</v>
      </c>
      <c r="AN96" s="244" t="s">
        <v>1008</v>
      </c>
      <c r="AO96" s="244" t="s">
        <v>1187</v>
      </c>
      <c r="AP96" s="230" t="s">
        <v>1002</v>
      </c>
      <c r="AQ96" s="244">
        <v>14</v>
      </c>
      <c r="AR96" s="244">
        <v>1</v>
      </c>
      <c r="AS96" s="244"/>
      <c r="AT96" s="244"/>
      <c r="AU96" s="244">
        <v>15</v>
      </c>
      <c r="AV96" s="244" t="s">
        <v>685</v>
      </c>
      <c r="AW96" s="244" t="s">
        <v>9491</v>
      </c>
      <c r="AX96" s="244" t="s">
        <v>486</v>
      </c>
      <c r="AY96" s="244">
        <v>8</v>
      </c>
      <c r="AZ96" s="244"/>
      <c r="BA96" s="244">
        <f>LEN(X96)-LEN(SUBSTITUTE(X96,",",""))+1</f>
        <v>6</v>
      </c>
      <c r="BB96" s="244"/>
      <c r="BC96" s="244" t="s">
        <v>9684</v>
      </c>
      <c r="BD96" s="248" t="s">
        <v>1267</v>
      </c>
      <c r="BE96" s="248" t="s">
        <v>1268</v>
      </c>
      <c r="BF96" s="249" t="s">
        <v>9678</v>
      </c>
      <c r="BG96" s="249" t="s">
        <v>3779</v>
      </c>
      <c r="BH96" s="250" t="s">
        <v>2382</v>
      </c>
      <c r="BI96" s="244" t="s">
        <v>9155</v>
      </c>
      <c r="BJ96" s="244" t="s">
        <v>9154</v>
      </c>
      <c r="BK96" s="252">
        <f>U96-5</f>
        <v>42550</v>
      </c>
      <c r="BL96" s="252">
        <v>41747</v>
      </c>
      <c r="BM96" s="245"/>
      <c r="BN96" s="245" t="s">
        <v>2516</v>
      </c>
      <c r="BO96" s="252">
        <v>41747</v>
      </c>
      <c r="BP96" s="245" t="s">
        <v>2645</v>
      </c>
      <c r="BQ96" s="240">
        <v>42331</v>
      </c>
      <c r="BR96" s="240">
        <v>41764</v>
      </c>
      <c r="BS96" s="291">
        <f>U96-5</f>
        <v>42550</v>
      </c>
      <c r="BT96" s="342" t="s">
        <v>11040</v>
      </c>
      <c r="BU96" s="230" t="s">
        <v>486</v>
      </c>
      <c r="BV96" s="230" t="s">
        <v>486</v>
      </c>
      <c r="BW96" s="244" t="str">
        <f>IF(ISBLANK(BQ96),IF(BX96&lt;0,"LATE","OK"),"Complete")</f>
        <v>Complete</v>
      </c>
      <c r="BX96" s="246" t="str">
        <f>IF(ISBLANK(BQ96),(IF(ISBLANK(BV96),-99999,U96-BV96)),"Complete")</f>
        <v>Complete</v>
      </c>
      <c r="BY96" s="253" t="s">
        <v>10817</v>
      </c>
      <c r="BZ96" s="244" t="s">
        <v>11010</v>
      </c>
      <c r="CA96" s="244" t="s">
        <v>6126</v>
      </c>
      <c r="CB96" s="244">
        <v>5000</v>
      </c>
      <c r="CC96" s="244" t="s">
        <v>9587</v>
      </c>
      <c r="CD96" s="244"/>
      <c r="CE96" s="244"/>
      <c r="CF96" s="244"/>
      <c r="CG96" s="244"/>
      <c r="CH96" s="244"/>
      <c r="CI96" s="244"/>
    </row>
    <row r="97" spans="1:88" s="257" customFormat="1" ht="51" customHeight="1">
      <c r="A97" s="230" t="s">
        <v>5588</v>
      </c>
      <c r="B97" s="244">
        <v>801830</v>
      </c>
      <c r="C97" s="299">
        <v>42507</v>
      </c>
      <c r="D97" s="245">
        <v>7813</v>
      </c>
      <c r="E97" s="244" t="s">
        <v>6296</v>
      </c>
      <c r="F97" s="235">
        <v>0.70833333333333337</v>
      </c>
      <c r="G97" s="235">
        <v>0.70833333333333337</v>
      </c>
      <c r="H97" s="235">
        <v>0.70833333333333337</v>
      </c>
      <c r="I97" s="235">
        <v>0.70833333333333337</v>
      </c>
      <c r="J97" s="235">
        <v>0.75</v>
      </c>
      <c r="K97" s="235" t="s">
        <v>1619</v>
      </c>
      <c r="L97" s="235" t="s">
        <v>3044</v>
      </c>
      <c r="M97" s="244" t="s">
        <v>6297</v>
      </c>
      <c r="N97" s="244" t="s">
        <v>6298</v>
      </c>
      <c r="O97" s="244" t="s">
        <v>90</v>
      </c>
      <c r="P97" s="245" t="s">
        <v>10494</v>
      </c>
      <c r="Q97" s="244"/>
      <c r="R97" s="255">
        <f>WORKDAY(U97, -30, HOLIDAY)</f>
        <v>42513</v>
      </c>
      <c r="S97" s="253">
        <f>WORKDAY(U97,-10, IF(O97="Quebec", HolidayQC, IF(O97="British Columbia", HolidayBC,HOLIDAY)))</f>
        <v>42541</v>
      </c>
      <c r="T97" s="253"/>
      <c r="U97" s="252">
        <v>42555</v>
      </c>
      <c r="V97" s="254"/>
      <c r="W97" s="244"/>
      <c r="X97" s="232" t="s">
        <v>10727</v>
      </c>
      <c r="Y97" s="244"/>
      <c r="Z97" s="244" t="s">
        <v>4452</v>
      </c>
      <c r="AA97" s="240"/>
      <c r="AB97" s="244"/>
      <c r="AC97" s="270">
        <f>WORKDAY(U97, -65, HOLIDAY)</f>
        <v>42464</v>
      </c>
      <c r="AD97" s="255">
        <f>WORKDAY(U97,-3,HOLIDAY)</f>
        <v>42550</v>
      </c>
      <c r="AE97" s="255"/>
      <c r="AF97" s="255"/>
      <c r="AG97" s="244"/>
      <c r="AH97" s="244"/>
      <c r="AI97" s="244"/>
      <c r="AJ97" s="244" t="s">
        <v>300</v>
      </c>
      <c r="AK97" s="244">
        <v>9027421447</v>
      </c>
      <c r="AL97" s="244" t="s">
        <v>301</v>
      </c>
      <c r="AM97" s="244">
        <v>9027421474</v>
      </c>
      <c r="AN97" s="244" t="s">
        <v>609</v>
      </c>
      <c r="AO97" s="244" t="s">
        <v>631</v>
      </c>
      <c r="AP97" s="244" t="s">
        <v>1001</v>
      </c>
      <c r="AQ97" s="244">
        <v>21</v>
      </c>
      <c r="AR97" s="244">
        <v>1</v>
      </c>
      <c r="AS97" s="244"/>
      <c r="AT97" s="244"/>
      <c r="AU97" s="244">
        <v>22</v>
      </c>
      <c r="AV97" s="244" t="s">
        <v>685</v>
      </c>
      <c r="AW97" s="244" t="s">
        <v>9491</v>
      </c>
      <c r="AX97" s="244" t="s">
        <v>486</v>
      </c>
      <c r="AY97" s="244">
        <v>10</v>
      </c>
      <c r="AZ97" s="244"/>
      <c r="BA97" s="244"/>
      <c r="BB97" s="244"/>
      <c r="BC97" s="244" t="s">
        <v>9551</v>
      </c>
      <c r="BD97" s="248" t="s">
        <v>1271</v>
      </c>
      <c r="BE97" s="248" t="s">
        <v>1272</v>
      </c>
      <c r="BF97" s="249" t="s">
        <v>9240</v>
      </c>
      <c r="BG97" s="249" t="s">
        <v>9241</v>
      </c>
      <c r="BH97" s="250" t="s">
        <v>2372</v>
      </c>
      <c r="BI97" s="244">
        <v>0</v>
      </c>
      <c r="BJ97" s="244">
        <v>0</v>
      </c>
      <c r="BK97" s="252">
        <f>U97-5</f>
        <v>42550</v>
      </c>
      <c r="BL97" s="252">
        <v>42135</v>
      </c>
      <c r="BM97" s="245">
        <v>2</v>
      </c>
      <c r="BN97" s="245" t="s">
        <v>2516</v>
      </c>
      <c r="BO97" s="252">
        <v>41931</v>
      </c>
      <c r="BP97" s="245" t="s">
        <v>5603</v>
      </c>
      <c r="BQ97" s="240"/>
      <c r="BR97" s="240" t="s">
        <v>9479</v>
      </c>
      <c r="BS97" s="240"/>
      <c r="BT97" s="240"/>
      <c r="BU97" s="284"/>
      <c r="BV97" s="244"/>
      <c r="BW97" s="244"/>
      <c r="BX97" s="246"/>
      <c r="BY97" s="244"/>
      <c r="BZ97" s="244" t="s">
        <v>7769</v>
      </c>
      <c r="CA97" s="244" t="s">
        <v>6126</v>
      </c>
      <c r="CB97" s="244">
        <v>5000</v>
      </c>
      <c r="CC97" s="244" t="s">
        <v>10016</v>
      </c>
      <c r="CD97" s="244"/>
      <c r="CE97" s="244"/>
      <c r="CF97" s="244"/>
      <c r="CG97" s="244"/>
      <c r="CH97" s="244"/>
      <c r="CI97" s="244"/>
      <c r="CJ97" s="269"/>
    </row>
    <row r="98" spans="1:88" s="257" customFormat="1" ht="51" customHeight="1">
      <c r="A98" s="230" t="s">
        <v>5588</v>
      </c>
      <c r="B98" s="244">
        <v>800439</v>
      </c>
      <c r="C98" s="299">
        <v>42507</v>
      </c>
      <c r="D98" s="245">
        <v>1433</v>
      </c>
      <c r="E98" s="244" t="s">
        <v>8637</v>
      </c>
      <c r="F98" s="235">
        <v>0.70833333333333337</v>
      </c>
      <c r="G98" s="235">
        <v>0.70833333333333337</v>
      </c>
      <c r="H98" s="235">
        <v>0.70833333333333337</v>
      </c>
      <c r="I98" s="235">
        <v>0.70833333333333337</v>
      </c>
      <c r="J98" s="235">
        <v>0.70833333333333337</v>
      </c>
      <c r="K98" s="235" t="s">
        <v>1619</v>
      </c>
      <c r="L98" s="235" t="s">
        <v>3044</v>
      </c>
      <c r="M98" s="244" t="s">
        <v>8638</v>
      </c>
      <c r="N98" s="244" t="s">
        <v>8639</v>
      </c>
      <c r="O98" s="244" t="s">
        <v>90</v>
      </c>
      <c r="P98" s="245" t="s">
        <v>1109</v>
      </c>
      <c r="Q98" s="244"/>
      <c r="R98" s="255">
        <f>WORKDAY(U98, -30, HOLIDAY)</f>
        <v>42514</v>
      </c>
      <c r="S98" s="253">
        <f>WORKDAY(U98,-10, IF(O98="Quebec", HolidayQC, IF(O98="British Columbia", HolidayBC,HOLIDAY)))</f>
        <v>42542</v>
      </c>
      <c r="T98" s="253"/>
      <c r="U98" s="252">
        <v>42556</v>
      </c>
      <c r="V98" s="254"/>
      <c r="W98" s="244"/>
      <c r="X98" s="232"/>
      <c r="Y98" s="244"/>
      <c r="Z98" s="244" t="s">
        <v>4452</v>
      </c>
      <c r="AA98" s="240"/>
      <c r="AB98" s="244"/>
      <c r="AC98" s="270">
        <f>WORKDAY(U98, -65, HOLIDAY)</f>
        <v>42465</v>
      </c>
      <c r="AD98" s="255">
        <f>WORKDAY(U98,-3,HOLIDAY)</f>
        <v>42551</v>
      </c>
      <c r="AE98" s="255"/>
      <c r="AF98" s="255"/>
      <c r="AG98" s="244"/>
      <c r="AH98" s="244"/>
      <c r="AI98" s="244"/>
      <c r="AJ98" s="244" t="s">
        <v>656</v>
      </c>
      <c r="AK98" s="244">
        <v>9026452214</v>
      </c>
      <c r="AL98" s="244"/>
      <c r="AM98" s="244"/>
      <c r="AN98" s="244" t="s">
        <v>609</v>
      </c>
      <c r="AO98" s="244" t="s">
        <v>631</v>
      </c>
      <c r="AP98" s="244" t="s">
        <v>1001</v>
      </c>
      <c r="AQ98" s="244">
        <v>14</v>
      </c>
      <c r="AR98" s="244">
        <v>3</v>
      </c>
      <c r="AS98" s="244"/>
      <c r="AT98" s="244"/>
      <c r="AU98" s="244">
        <v>17</v>
      </c>
      <c r="AV98" s="244" t="s">
        <v>685</v>
      </c>
      <c r="AW98" s="244" t="s">
        <v>9491</v>
      </c>
      <c r="AX98" s="244" t="s">
        <v>486</v>
      </c>
      <c r="AY98" s="244">
        <v>8</v>
      </c>
      <c r="AZ98" s="244"/>
      <c r="BA98" s="244"/>
      <c r="BB98" s="244"/>
      <c r="BC98" s="244" t="s">
        <v>6392</v>
      </c>
      <c r="BD98" s="248" t="s">
        <v>1271</v>
      </c>
      <c r="BE98" s="248" t="s">
        <v>1272</v>
      </c>
      <c r="BF98" s="249" t="s">
        <v>8413</v>
      </c>
      <c r="BG98" s="249" t="s">
        <v>8414</v>
      </c>
      <c r="BH98" s="250" t="s">
        <v>2372</v>
      </c>
      <c r="BI98" s="244">
        <v>0</v>
      </c>
      <c r="BJ98" s="244">
        <v>0</v>
      </c>
      <c r="BK98" s="252">
        <f>U98-5</f>
        <v>42551</v>
      </c>
      <c r="BL98" s="252">
        <v>41991</v>
      </c>
      <c r="BM98" s="245">
        <v>1</v>
      </c>
      <c r="BN98" s="237" t="s">
        <v>2517</v>
      </c>
      <c r="BO98" s="238" t="s">
        <v>9068</v>
      </c>
      <c r="BP98" s="245" t="s">
        <v>5603</v>
      </c>
      <c r="BQ98" s="240"/>
      <c r="BR98" s="240" t="s">
        <v>9479</v>
      </c>
      <c r="BS98" s="240"/>
      <c r="BT98" s="240"/>
      <c r="BU98" s="244"/>
      <c r="BV98" s="244"/>
      <c r="BW98" s="244"/>
      <c r="BX98" s="246"/>
      <c r="BY98" s="244"/>
      <c r="BZ98" s="244" t="s">
        <v>7633</v>
      </c>
      <c r="CA98" s="244" t="s">
        <v>4599</v>
      </c>
      <c r="CB98" s="244">
        <v>1500</v>
      </c>
      <c r="CC98" s="244" t="s">
        <v>1773</v>
      </c>
      <c r="CD98" s="244"/>
      <c r="CE98" s="244"/>
      <c r="CF98" s="244"/>
      <c r="CG98" s="244"/>
      <c r="CH98" s="244"/>
      <c r="CI98" s="244"/>
    </row>
    <row r="99" spans="1:88" s="257" customFormat="1" ht="51" customHeight="1" thickBot="1">
      <c r="A99" s="230" t="s">
        <v>5588</v>
      </c>
      <c r="B99" s="244">
        <v>801560</v>
      </c>
      <c r="C99" s="299" t="s">
        <v>7110</v>
      </c>
      <c r="D99" s="245">
        <v>6000</v>
      </c>
      <c r="E99" s="244" t="s">
        <v>8394</v>
      </c>
      <c r="F99" s="235">
        <v>0.70833333333333337</v>
      </c>
      <c r="G99" s="235">
        <v>0.70833333333333337</v>
      </c>
      <c r="H99" s="235">
        <v>0.70833333333333337</v>
      </c>
      <c r="I99" s="235">
        <v>0.83333333333333337</v>
      </c>
      <c r="J99" s="235">
        <v>0.70833333333333337</v>
      </c>
      <c r="K99" s="235">
        <v>0.66666666666666663</v>
      </c>
      <c r="L99" s="235" t="s">
        <v>3044</v>
      </c>
      <c r="M99" s="244" t="s">
        <v>40</v>
      </c>
      <c r="N99" s="244" t="s">
        <v>7442</v>
      </c>
      <c r="O99" s="244" t="s">
        <v>1008</v>
      </c>
      <c r="P99" s="286" t="s">
        <v>1129</v>
      </c>
      <c r="Q99" s="244"/>
      <c r="R99" s="255">
        <f>WORKDAY(U99, -46, HOLIDAY)</f>
        <v>42492</v>
      </c>
      <c r="S99" s="253">
        <f>WORKDAY(U99,-40, IF(O99="Quebec", HolidayQC, IF(O99="British Columbia", HolidayBC,HOLIDAY)))</f>
        <v>42500</v>
      </c>
      <c r="T99" s="253"/>
      <c r="U99" s="252">
        <v>42556</v>
      </c>
      <c r="V99" s="254"/>
      <c r="W99" s="244"/>
      <c r="X99" s="232" t="s">
        <v>10101</v>
      </c>
      <c r="Y99" s="244"/>
      <c r="Z99" s="244" t="s">
        <v>4453</v>
      </c>
      <c r="AA99" s="240"/>
      <c r="AB99" s="244"/>
      <c r="AC99" s="270">
        <f>WORKDAY(U99, -65, HOLIDAY)</f>
        <v>42465</v>
      </c>
      <c r="AD99" s="255">
        <f>WORKDAY(U99,-3,HOLIDAY)</f>
        <v>42551</v>
      </c>
      <c r="AE99" s="255"/>
      <c r="AF99" s="255"/>
      <c r="AG99" s="244"/>
      <c r="AH99" s="244"/>
      <c r="AI99" s="244"/>
      <c r="AJ99" s="244" t="s">
        <v>599</v>
      </c>
      <c r="AK99" s="244">
        <v>6046655294</v>
      </c>
      <c r="AL99" s="244" t="s">
        <v>600</v>
      </c>
      <c r="AM99" s="244">
        <v>6046658422</v>
      </c>
      <c r="AN99" s="244" t="s">
        <v>1008</v>
      </c>
      <c r="AO99" s="244" t="s">
        <v>1010</v>
      </c>
      <c r="AP99" s="230" t="s">
        <v>1002</v>
      </c>
      <c r="AQ99" s="244">
        <v>21</v>
      </c>
      <c r="AR99" s="244">
        <v>1</v>
      </c>
      <c r="AS99" s="244"/>
      <c r="AT99" s="244"/>
      <c r="AU99" s="244">
        <v>22</v>
      </c>
      <c r="AV99" s="244" t="s">
        <v>685</v>
      </c>
      <c r="AW99" s="244"/>
      <c r="AX99" s="232" t="s">
        <v>486</v>
      </c>
      <c r="AY99" s="244">
        <v>10</v>
      </c>
      <c r="AZ99" s="230"/>
      <c r="BA99" s="229">
        <f>LEN(X99)-LEN(SUBSTITUTE(X99,",",""))+1</f>
        <v>8</v>
      </c>
      <c r="BB99" s="244"/>
      <c r="BC99" s="244" t="s">
        <v>5984</v>
      </c>
      <c r="BD99" s="248" t="s">
        <v>9644</v>
      </c>
      <c r="BE99" s="248" t="s">
        <v>1268</v>
      </c>
      <c r="BF99" s="249" t="s">
        <v>9678</v>
      </c>
      <c r="BG99" s="249" t="s">
        <v>9645</v>
      </c>
      <c r="BH99" s="285" t="s">
        <v>2382</v>
      </c>
      <c r="BI99" s="244" t="s">
        <v>9155</v>
      </c>
      <c r="BJ99" s="244" t="s">
        <v>9154</v>
      </c>
      <c r="BK99" s="252">
        <f>U99-5</f>
        <v>42551</v>
      </c>
      <c r="BL99" s="252">
        <v>42009</v>
      </c>
      <c r="BM99" s="245">
        <v>2</v>
      </c>
      <c r="BN99" s="245" t="s">
        <v>2516</v>
      </c>
      <c r="BO99" s="252">
        <v>42009</v>
      </c>
      <c r="BP99" s="245" t="s">
        <v>2645</v>
      </c>
      <c r="BQ99" s="240">
        <v>42235</v>
      </c>
      <c r="BR99" s="240">
        <v>41764</v>
      </c>
      <c r="BS99" s="291">
        <f>U99-5</f>
        <v>42551</v>
      </c>
      <c r="BT99" s="240" t="s">
        <v>2716</v>
      </c>
      <c r="BU99" s="230"/>
      <c r="BV99" s="230"/>
      <c r="BW99" s="244" t="str">
        <f>IF(ISBLANK(BQ99),IF(BX99&lt;0,"LATE","OK"),"Complete")</f>
        <v>Complete</v>
      </c>
      <c r="BX99" s="246" t="str">
        <f>IF(ISBLANK(BQ99),(IF(ISBLANK(BV99),-99999,U99-BV99)),"Complete")</f>
        <v>Complete</v>
      </c>
      <c r="BY99" s="253" t="s">
        <v>10817</v>
      </c>
      <c r="BZ99" s="244" t="s">
        <v>10994</v>
      </c>
      <c r="CA99" s="244" t="s">
        <v>6126</v>
      </c>
      <c r="CB99" s="244">
        <v>5000</v>
      </c>
      <c r="CC99" s="244" t="s">
        <v>9589</v>
      </c>
      <c r="CD99" s="244"/>
      <c r="CE99" s="244"/>
      <c r="CF99" s="244"/>
      <c r="CG99" s="244"/>
      <c r="CH99" s="244"/>
      <c r="CI99" s="244"/>
    </row>
    <row r="100" spans="1:88" s="257" customFormat="1" ht="51" customHeight="1">
      <c r="A100" s="230" t="s">
        <v>5588</v>
      </c>
      <c r="B100" s="244">
        <v>802100</v>
      </c>
      <c r="C100" s="299">
        <v>42507</v>
      </c>
      <c r="D100" s="245">
        <v>9253</v>
      </c>
      <c r="E100" s="244" t="s">
        <v>8583</v>
      </c>
      <c r="F100" s="235">
        <v>0.70833333333333337</v>
      </c>
      <c r="G100" s="235">
        <v>0.70833333333333337</v>
      </c>
      <c r="H100" s="235">
        <v>0.70833333333333337</v>
      </c>
      <c r="I100" s="235">
        <v>0.70833333333333337</v>
      </c>
      <c r="J100" s="235">
        <v>0.70833333333333337</v>
      </c>
      <c r="K100" s="235" t="s">
        <v>1619</v>
      </c>
      <c r="L100" s="235" t="s">
        <v>3044</v>
      </c>
      <c r="M100" s="244" t="s">
        <v>8584</v>
      </c>
      <c r="N100" s="244" t="s">
        <v>8585</v>
      </c>
      <c r="O100" s="244" t="s">
        <v>93</v>
      </c>
      <c r="P100" s="245" t="s">
        <v>8586</v>
      </c>
      <c r="Q100" s="230"/>
      <c r="R100" s="255">
        <f>WORKDAY(U100, -30, HOLIDAY)</f>
        <v>42514</v>
      </c>
      <c r="S100" s="253">
        <f>WORKDAY(U100,-10, IF(O100="Quebec", HolidayQC, IF(O100="British Columbia", HolidayBC,HOLIDAY)))</f>
        <v>42542</v>
      </c>
      <c r="T100" s="253"/>
      <c r="U100" s="252">
        <v>42556</v>
      </c>
      <c r="V100" s="254"/>
      <c r="W100" s="244"/>
      <c r="X100" s="232"/>
      <c r="Y100" s="244"/>
      <c r="Z100" s="244" t="s">
        <v>4452</v>
      </c>
      <c r="AA100" s="240"/>
      <c r="AB100" s="244"/>
      <c r="AC100" s="270">
        <f>WORKDAY(U100, -65, HOLIDAY)</f>
        <v>42465</v>
      </c>
      <c r="AD100" s="255">
        <f>WORKDAY(U100,-3,HOLIDAY)</f>
        <v>42551</v>
      </c>
      <c r="AE100" s="255"/>
      <c r="AF100" s="255"/>
      <c r="AG100" s="244"/>
      <c r="AH100" s="244"/>
      <c r="AI100" s="244"/>
      <c r="AJ100" s="244"/>
      <c r="AK100" s="244"/>
      <c r="AL100" s="244"/>
      <c r="AM100" s="244"/>
      <c r="AN100" s="244" t="s">
        <v>609</v>
      </c>
      <c r="AO100" s="244" t="s">
        <v>641</v>
      </c>
      <c r="AP100" s="244" t="s">
        <v>1001</v>
      </c>
      <c r="AQ100" s="244">
        <v>8</v>
      </c>
      <c r="AR100" s="244">
        <v>3</v>
      </c>
      <c r="AS100" s="244"/>
      <c r="AT100" s="244"/>
      <c r="AU100" s="244">
        <v>11</v>
      </c>
      <c r="AV100" s="244" t="s">
        <v>685</v>
      </c>
      <c r="AW100" s="244" t="s">
        <v>9491</v>
      </c>
      <c r="AX100" s="244" t="s">
        <v>486</v>
      </c>
      <c r="AY100" s="244">
        <v>6</v>
      </c>
      <c r="AZ100" s="244"/>
      <c r="BA100" s="244"/>
      <c r="BB100" s="230"/>
      <c r="BC100" s="244" t="s">
        <v>6406</v>
      </c>
      <c r="BD100" s="248" t="s">
        <v>2229</v>
      </c>
      <c r="BE100" s="248" t="s">
        <v>2230</v>
      </c>
      <c r="BF100" s="249" t="s">
        <v>3075</v>
      </c>
      <c r="BG100" s="249" t="s">
        <v>3065</v>
      </c>
      <c r="BH100" s="250" t="s">
        <v>2328</v>
      </c>
      <c r="BI100" s="244">
        <v>0</v>
      </c>
      <c r="BJ100" s="244">
        <v>0</v>
      </c>
      <c r="BK100" s="252">
        <f>U100-5</f>
        <v>42551</v>
      </c>
      <c r="BL100" s="252">
        <v>41825</v>
      </c>
      <c r="BM100" s="245">
        <v>7</v>
      </c>
      <c r="BN100" s="245" t="s">
        <v>2516</v>
      </c>
      <c r="BO100" s="252">
        <v>41797</v>
      </c>
      <c r="BP100" s="245" t="s">
        <v>5603</v>
      </c>
      <c r="BQ100" s="240"/>
      <c r="BR100" s="240" t="s">
        <v>9479</v>
      </c>
      <c r="BS100" s="240"/>
      <c r="BT100" s="240"/>
      <c r="BU100" s="345"/>
      <c r="BW100" s="244"/>
      <c r="BX100" s="246"/>
      <c r="BY100" s="244"/>
      <c r="BZ100" s="244" t="s">
        <v>5733</v>
      </c>
      <c r="CA100" s="244" t="s">
        <v>4599</v>
      </c>
      <c r="CB100" s="244">
        <v>1500</v>
      </c>
      <c r="CC100" s="244" t="s">
        <v>9984</v>
      </c>
      <c r="CD100" s="230"/>
      <c r="CE100" s="230"/>
      <c r="CF100" s="230"/>
      <c r="CG100" s="230"/>
      <c r="CH100" s="230"/>
      <c r="CI100" s="230"/>
    </row>
    <row r="101" spans="1:88" s="257" customFormat="1" ht="51" customHeight="1">
      <c r="A101" s="230" t="s">
        <v>5588</v>
      </c>
      <c r="B101" s="244">
        <v>802197</v>
      </c>
      <c r="C101" s="299" t="s">
        <v>7110</v>
      </c>
      <c r="D101" s="245">
        <v>9399</v>
      </c>
      <c r="E101" s="244" t="s">
        <v>1282</v>
      </c>
      <c r="F101" s="235">
        <v>0.70833333333333337</v>
      </c>
      <c r="G101" s="235">
        <v>0.70833333333333337</v>
      </c>
      <c r="H101" s="235">
        <v>0.70833333333333337</v>
      </c>
      <c r="I101" s="235">
        <v>0.79166666666666663</v>
      </c>
      <c r="J101" s="235">
        <v>0.75</v>
      </c>
      <c r="K101" s="235" t="s">
        <v>3044</v>
      </c>
      <c r="L101" s="235" t="s">
        <v>3044</v>
      </c>
      <c r="M101" s="244" t="s">
        <v>1283</v>
      </c>
      <c r="N101" s="244" t="s">
        <v>1284</v>
      </c>
      <c r="O101" s="244" t="s">
        <v>89</v>
      </c>
      <c r="P101" s="245" t="s">
        <v>1285</v>
      </c>
      <c r="Q101" s="244"/>
      <c r="R101" s="255">
        <f>WORKDAY(U101, -47, HOLIDAY)</f>
        <v>42489</v>
      </c>
      <c r="S101" s="253">
        <f>WORKDAY(U101,-40, IF(O101="Quebec", HolidayQC, IF(O101="British Columbia", HolidayBC,HOLIDAY)))</f>
        <v>42500</v>
      </c>
      <c r="T101" s="253"/>
      <c r="U101" s="252">
        <v>42556</v>
      </c>
      <c r="V101" s="254"/>
      <c r="W101" s="244"/>
      <c r="X101" s="232" t="s">
        <v>10587</v>
      </c>
      <c r="Y101" s="244"/>
      <c r="Z101" s="244" t="s">
        <v>4453</v>
      </c>
      <c r="AA101" s="240"/>
      <c r="AB101" s="244"/>
      <c r="AC101" s="270">
        <f>WORKDAY(U101, -65, HOLIDAY)</f>
        <v>42465</v>
      </c>
      <c r="AD101" s="255">
        <f>WORKDAY(U101,-3,HOLIDAY)</f>
        <v>42551</v>
      </c>
      <c r="AE101" s="255"/>
      <c r="AF101" s="255"/>
      <c r="AG101" s="244"/>
      <c r="AH101" s="244"/>
      <c r="AI101" s="244"/>
      <c r="AJ101" s="244" t="s">
        <v>624</v>
      </c>
      <c r="AK101" s="244">
        <v>7803493167</v>
      </c>
      <c r="AL101" s="244"/>
      <c r="AM101" s="244"/>
      <c r="AN101" s="244" t="s">
        <v>1017</v>
      </c>
      <c r="AO101" s="244" t="s">
        <v>1188</v>
      </c>
      <c r="AP101" s="256" t="s">
        <v>1000</v>
      </c>
      <c r="AQ101" s="244">
        <v>18</v>
      </c>
      <c r="AR101" s="244">
        <v>4</v>
      </c>
      <c r="AS101" s="244"/>
      <c r="AT101" s="244"/>
      <c r="AU101" s="244">
        <v>22</v>
      </c>
      <c r="AV101" s="244" t="s">
        <v>685</v>
      </c>
      <c r="AW101" s="244" t="s">
        <v>9491</v>
      </c>
      <c r="AX101" s="244" t="s">
        <v>486</v>
      </c>
      <c r="AY101" s="244">
        <v>10</v>
      </c>
      <c r="AZ101" s="244"/>
      <c r="BA101" s="244">
        <f>LEN(X101)-LEN(SUBSTITUTE(X101,",",""))+1</f>
        <v>2</v>
      </c>
      <c r="BB101" s="244"/>
      <c r="BC101" s="244" t="s">
        <v>3702</v>
      </c>
      <c r="BD101" s="248" t="s">
        <v>1267</v>
      </c>
      <c r="BE101" s="248" t="s">
        <v>3964</v>
      </c>
      <c r="BF101" s="249" t="s">
        <v>3079</v>
      </c>
      <c r="BG101" s="249" t="s">
        <v>3080</v>
      </c>
      <c r="BH101" s="250" t="s">
        <v>2373</v>
      </c>
      <c r="BI101" s="244">
        <v>0</v>
      </c>
      <c r="BJ101" s="244">
        <v>0</v>
      </c>
      <c r="BK101" s="252">
        <f>U101-5</f>
        <v>42551</v>
      </c>
      <c r="BL101" s="252">
        <v>42200</v>
      </c>
      <c r="BM101" s="245">
        <v>4</v>
      </c>
      <c r="BN101" s="245" t="s">
        <v>2516</v>
      </c>
      <c r="BO101" s="252">
        <v>41882</v>
      </c>
      <c r="BP101" s="245" t="s">
        <v>2645</v>
      </c>
      <c r="BQ101" s="240"/>
      <c r="BR101" s="240">
        <v>42115</v>
      </c>
      <c r="BS101" s="291">
        <f>U101-5</f>
        <v>42551</v>
      </c>
      <c r="BT101" s="342" t="s">
        <v>11044</v>
      </c>
      <c r="BU101" s="351">
        <v>42454</v>
      </c>
      <c r="BV101" s="299">
        <f>BU101+14</f>
        <v>42468</v>
      </c>
      <c r="BW101" s="244" t="str">
        <f>IF(ISBLANK(BQ101),IF(BX101&lt;0,"LATE","OK"),"Complete")</f>
        <v>OK</v>
      </c>
      <c r="BX101" s="246">
        <f>IF(ISBLANK(BQ101),(IF(ISBLANK(BV101),-99999,U101-BV101)),"Complete")</f>
        <v>88</v>
      </c>
      <c r="BY101" s="253" t="s">
        <v>10825</v>
      </c>
      <c r="BZ101" s="244" t="s">
        <v>8040</v>
      </c>
      <c r="CA101" s="244" t="s">
        <v>6133</v>
      </c>
      <c r="CB101" s="244">
        <v>1500</v>
      </c>
      <c r="CC101" s="244" t="s">
        <v>5697</v>
      </c>
      <c r="CD101" s="244"/>
      <c r="CE101" s="244"/>
      <c r="CF101" s="244"/>
      <c r="CG101" s="244"/>
      <c r="CH101" s="244"/>
      <c r="CI101" s="244"/>
    </row>
    <row r="102" spans="1:88" s="257" customFormat="1" ht="51" customHeight="1">
      <c r="A102" s="244" t="s">
        <v>4449</v>
      </c>
      <c r="B102" s="244">
        <v>802382</v>
      </c>
      <c r="C102" s="299">
        <v>42507</v>
      </c>
      <c r="D102" s="245">
        <v>11176</v>
      </c>
      <c r="E102" s="244" t="s">
        <v>9479</v>
      </c>
      <c r="F102" s="235">
        <v>0.70833333333333337</v>
      </c>
      <c r="G102" s="235">
        <v>0.70833333333333337</v>
      </c>
      <c r="H102" s="235">
        <v>0.79166666666666663</v>
      </c>
      <c r="I102" s="235">
        <v>0.79166666666666663</v>
      </c>
      <c r="J102" s="235">
        <v>0.70833333333333337</v>
      </c>
      <c r="K102" s="235" t="s">
        <v>1619</v>
      </c>
      <c r="L102" s="235" t="s">
        <v>3044</v>
      </c>
      <c r="M102" s="244" t="s">
        <v>10</v>
      </c>
      <c r="N102" s="244" t="s">
        <v>10230</v>
      </c>
      <c r="O102" s="244" t="s">
        <v>90</v>
      </c>
      <c r="P102" s="245" t="s">
        <v>6717</v>
      </c>
      <c r="Q102" s="244"/>
      <c r="R102" s="255">
        <f>WORKDAY(U102, -30, HOLIDAY)</f>
        <v>42514</v>
      </c>
      <c r="S102" s="253">
        <f>WORKDAY(U102,-10, IF(O102="Quebec", HolidayQC, IF(O102="British Columbia", HolidayBC,HOLIDAY)))</f>
        <v>42542</v>
      </c>
      <c r="T102" s="253"/>
      <c r="U102" s="252">
        <v>42556</v>
      </c>
      <c r="V102" s="251" t="s">
        <v>9068</v>
      </c>
      <c r="W102" s="244" t="s">
        <v>9068</v>
      </c>
      <c r="X102" s="244" t="s">
        <v>9068</v>
      </c>
      <c r="Y102" s="244"/>
      <c r="Z102" s="244" t="s">
        <v>4452</v>
      </c>
      <c r="AA102" s="240"/>
      <c r="AB102" s="244"/>
      <c r="AC102" s="244" t="s">
        <v>9068</v>
      </c>
      <c r="AD102" s="244" t="s">
        <v>9068</v>
      </c>
      <c r="AE102" s="244" t="s">
        <v>9068</v>
      </c>
      <c r="AF102" s="244" t="s">
        <v>9068</v>
      </c>
      <c r="AG102" s="244" t="s">
        <v>9068</v>
      </c>
      <c r="AH102" s="244" t="s">
        <v>9068</v>
      </c>
      <c r="AI102" s="244" t="s">
        <v>9068</v>
      </c>
      <c r="AJ102" s="244" t="s">
        <v>9068</v>
      </c>
      <c r="AK102" s="244" t="s">
        <v>9068</v>
      </c>
      <c r="AL102" s="244" t="s">
        <v>9068</v>
      </c>
      <c r="AM102" s="244" t="s">
        <v>9068</v>
      </c>
      <c r="AN102" s="244" t="s">
        <v>609</v>
      </c>
      <c r="AO102" s="244" t="s">
        <v>9068</v>
      </c>
      <c r="AP102" s="244" t="s">
        <v>10500</v>
      </c>
      <c r="AQ102" s="244" t="s">
        <v>9068</v>
      </c>
      <c r="AR102" s="244" t="s">
        <v>9068</v>
      </c>
      <c r="AS102" s="244"/>
      <c r="AT102" s="244"/>
      <c r="AU102" s="244" t="s">
        <v>9068</v>
      </c>
      <c r="AV102" s="244"/>
      <c r="AW102" s="244" t="e">
        <v>#N/A</v>
      </c>
      <c r="AX102" s="244"/>
      <c r="AY102" s="244"/>
      <c r="AZ102" s="244"/>
      <c r="BA102" s="244"/>
      <c r="BB102" s="244"/>
      <c r="BC102" s="244" t="s">
        <v>9068</v>
      </c>
      <c r="BD102" s="244" t="s">
        <v>9068</v>
      </c>
      <c r="BE102" s="244" t="s">
        <v>9068</v>
      </c>
      <c r="BF102" s="244" t="s">
        <v>9068</v>
      </c>
      <c r="BG102" s="244" t="s">
        <v>9068</v>
      </c>
      <c r="BH102" s="244" t="s">
        <v>9068</v>
      </c>
      <c r="BI102" s="244">
        <v>0</v>
      </c>
      <c r="BJ102" s="244">
        <v>0</v>
      </c>
      <c r="BK102" s="252">
        <f>U102-5</f>
        <v>42551</v>
      </c>
      <c r="BL102" s="252">
        <v>41979</v>
      </c>
      <c r="BM102" s="245">
        <v>2</v>
      </c>
      <c r="BN102" s="237" t="s">
        <v>2517</v>
      </c>
      <c r="BO102" s="238" t="s">
        <v>9068</v>
      </c>
      <c r="BP102" s="245" t="s">
        <v>5603</v>
      </c>
      <c r="BQ102" s="240"/>
      <c r="BR102" s="240" t="s">
        <v>9479</v>
      </c>
      <c r="BS102" s="240"/>
      <c r="BT102" s="342"/>
      <c r="BU102" s="244"/>
      <c r="BV102" s="244"/>
      <c r="BW102" s="244"/>
      <c r="BX102" s="246"/>
      <c r="BY102" s="244"/>
      <c r="BZ102" s="244" t="s">
        <v>9068</v>
      </c>
      <c r="CA102" s="244" t="s">
        <v>9068</v>
      </c>
      <c r="CB102" s="244" t="s">
        <v>9068</v>
      </c>
      <c r="CC102" s="244" t="s">
        <v>9068</v>
      </c>
      <c r="CD102" s="244"/>
      <c r="CE102" s="244"/>
      <c r="CF102" s="244"/>
      <c r="CG102" s="244"/>
      <c r="CH102" s="244"/>
      <c r="CI102" s="244"/>
    </row>
    <row r="103" spans="1:88" s="257" customFormat="1" ht="51" customHeight="1">
      <c r="A103" s="230" t="s">
        <v>5588</v>
      </c>
      <c r="B103" s="244">
        <v>800001</v>
      </c>
      <c r="C103" s="299">
        <v>42507</v>
      </c>
      <c r="D103" s="245">
        <v>4</v>
      </c>
      <c r="E103" s="244" t="s">
        <v>6113</v>
      </c>
      <c r="F103" s="235">
        <v>0.70833333333333337</v>
      </c>
      <c r="G103" s="235">
        <v>0.70833333333333337</v>
      </c>
      <c r="H103" s="235">
        <v>0.70833333333333337</v>
      </c>
      <c r="I103" s="235">
        <v>0.70833333333333337</v>
      </c>
      <c r="J103" s="235">
        <v>0.75</v>
      </c>
      <c r="K103" s="235" t="s">
        <v>1619</v>
      </c>
      <c r="L103" s="235"/>
      <c r="M103" s="244" t="s">
        <v>6114</v>
      </c>
      <c r="N103" s="244" t="s">
        <v>6115</v>
      </c>
      <c r="O103" s="244" t="s">
        <v>91</v>
      </c>
      <c r="P103" s="245" t="s">
        <v>6117</v>
      </c>
      <c r="Q103" s="244"/>
      <c r="R103" s="255">
        <f>WORKDAY(U103, -30, HOLIDAY)</f>
        <v>42515</v>
      </c>
      <c r="S103" s="253">
        <f>WORKDAY(U103,-10, IF(O103="Quebec", HolidayQC, IF(O103="British Columbia", HolidayBC,HOLIDAY)))</f>
        <v>42543</v>
      </c>
      <c r="T103" s="253"/>
      <c r="U103" s="252">
        <v>42557</v>
      </c>
      <c r="V103" s="254"/>
      <c r="W103" s="244"/>
      <c r="X103" s="232" t="s">
        <v>10687</v>
      </c>
      <c r="Y103" s="244"/>
      <c r="Z103" s="244" t="s">
        <v>4452</v>
      </c>
      <c r="AA103" s="240"/>
      <c r="AB103" s="244"/>
      <c r="AC103" s="255">
        <f>WORKDAY(U103, -35, HOLIDAY)</f>
        <v>42508</v>
      </c>
      <c r="AD103" s="255">
        <f>WORKDAY(U103,-3,HOLIDAY)</f>
        <v>42552</v>
      </c>
      <c r="AE103" s="255"/>
      <c r="AF103" s="255"/>
      <c r="AG103" s="244"/>
      <c r="AH103" s="244"/>
      <c r="AI103" s="244"/>
      <c r="AJ103" s="244" t="s">
        <v>607</v>
      </c>
      <c r="AK103" s="244">
        <v>5066320646</v>
      </c>
      <c r="AL103" s="244" t="s">
        <v>608</v>
      </c>
      <c r="AM103" s="244">
        <v>5066320640</v>
      </c>
      <c r="AN103" s="244" t="s">
        <v>609</v>
      </c>
      <c r="AO103" s="244" t="s">
        <v>610</v>
      </c>
      <c r="AP103" s="244" t="s">
        <v>1001</v>
      </c>
      <c r="AQ103" s="244">
        <v>75</v>
      </c>
      <c r="AR103" s="244">
        <v>16</v>
      </c>
      <c r="AS103" s="244"/>
      <c r="AT103" s="244"/>
      <c r="AU103" s="244">
        <v>91</v>
      </c>
      <c r="AV103" s="244" t="s">
        <v>685</v>
      </c>
      <c r="AW103" s="244" t="s">
        <v>9491</v>
      </c>
      <c r="AX103" s="232" t="s">
        <v>486</v>
      </c>
      <c r="AY103" s="244">
        <v>28</v>
      </c>
      <c r="AZ103" s="244"/>
      <c r="BA103" s="244">
        <f>LEN(X103)-LEN(SUBSTITUTE(X103,",",""))+1</f>
        <v>32</v>
      </c>
      <c r="BB103" s="244"/>
      <c r="BC103" s="244" t="s">
        <v>9563</v>
      </c>
      <c r="BD103" s="248" t="s">
        <v>1239</v>
      </c>
      <c r="BE103" s="249" t="s">
        <v>1240</v>
      </c>
      <c r="BF103" s="249" t="s">
        <v>1304</v>
      </c>
      <c r="BG103" s="249" t="s">
        <v>1241</v>
      </c>
      <c r="BH103" s="250" t="s">
        <v>2372</v>
      </c>
      <c r="BI103" s="244">
        <v>0</v>
      </c>
      <c r="BJ103" s="244">
        <v>0</v>
      </c>
      <c r="BK103" s="252">
        <f>U103-5</f>
        <v>42552</v>
      </c>
      <c r="BL103" s="252">
        <v>42017</v>
      </c>
      <c r="BM103" s="245">
        <v>2</v>
      </c>
      <c r="BN103" s="237" t="s">
        <v>2517</v>
      </c>
      <c r="BO103" s="238" t="s">
        <v>9068</v>
      </c>
      <c r="BP103" s="245" t="s">
        <v>5603</v>
      </c>
      <c r="BQ103" s="240"/>
      <c r="BR103" s="240" t="s">
        <v>9479</v>
      </c>
      <c r="BS103" s="240"/>
      <c r="BT103" s="342"/>
      <c r="BU103" s="244"/>
      <c r="BV103" s="343"/>
      <c r="BW103" s="244"/>
      <c r="BX103" s="246"/>
      <c r="BY103" s="244"/>
      <c r="BZ103" s="244" t="s">
        <v>2960</v>
      </c>
      <c r="CA103" s="244" t="s">
        <v>6126</v>
      </c>
      <c r="CB103" s="244">
        <v>5000</v>
      </c>
      <c r="CC103" s="244" t="s">
        <v>5700</v>
      </c>
      <c r="CD103" s="244"/>
      <c r="CE103" s="244"/>
      <c r="CF103" s="244"/>
      <c r="CG103" s="244"/>
      <c r="CH103" s="244"/>
      <c r="CI103" s="244"/>
      <c r="CJ103" s="269"/>
    </row>
    <row r="104" spans="1:88" s="257" customFormat="1" ht="51" customHeight="1">
      <c r="A104" s="230" t="s">
        <v>5588</v>
      </c>
      <c r="B104" s="244">
        <v>800491</v>
      </c>
      <c r="C104" s="299">
        <v>42507</v>
      </c>
      <c r="D104" s="245">
        <v>1543</v>
      </c>
      <c r="E104" s="244" t="s">
        <v>9815</v>
      </c>
      <c r="F104" s="235">
        <v>0.6875</v>
      </c>
      <c r="G104" s="235">
        <v>0.6875</v>
      </c>
      <c r="H104" s="235">
        <v>0.6875</v>
      </c>
      <c r="I104" s="235">
        <v>0.70833333333333337</v>
      </c>
      <c r="J104" s="235">
        <v>0.6875</v>
      </c>
      <c r="K104" s="235" t="s">
        <v>1619</v>
      </c>
      <c r="L104" s="235" t="s">
        <v>3044</v>
      </c>
      <c r="M104" s="244" t="s">
        <v>9816</v>
      </c>
      <c r="N104" s="244" t="s">
        <v>9817</v>
      </c>
      <c r="O104" s="244" t="s">
        <v>90</v>
      </c>
      <c r="P104" s="245" t="s">
        <v>9818</v>
      </c>
      <c r="Q104" s="244"/>
      <c r="R104" s="255">
        <f>WORKDAY(U104, -30, HOLIDAY)</f>
        <v>42515</v>
      </c>
      <c r="S104" s="253">
        <f>WORKDAY(U104,-10, IF(O104="Quebec", HolidayQC, IF(O104="British Columbia", HolidayBC,HOLIDAY)))</f>
        <v>42543</v>
      </c>
      <c r="T104" s="253"/>
      <c r="U104" s="252">
        <v>42557</v>
      </c>
      <c r="V104" s="254"/>
      <c r="W104" s="244"/>
      <c r="X104" s="232">
        <v>1543</v>
      </c>
      <c r="Y104" s="244"/>
      <c r="Z104" s="244" t="s">
        <v>4452</v>
      </c>
      <c r="AA104" s="240"/>
      <c r="AB104" s="244"/>
      <c r="AC104" s="270">
        <f>WORKDAY(U104, -65, HOLIDAY)</f>
        <v>42466</v>
      </c>
      <c r="AD104" s="255">
        <f>WORKDAY(U104,-3,HOLIDAY)</f>
        <v>42552</v>
      </c>
      <c r="AE104" s="255"/>
      <c r="AF104" s="255"/>
      <c r="AG104" s="244"/>
      <c r="AH104" s="244"/>
      <c r="AI104" s="244"/>
      <c r="AJ104" s="244"/>
      <c r="AK104" s="244"/>
      <c r="AL104" s="244"/>
      <c r="AM104" s="244"/>
      <c r="AN104" s="244" t="s">
        <v>609</v>
      </c>
      <c r="AO104" s="244" t="s">
        <v>631</v>
      </c>
      <c r="AP104" s="244" t="s">
        <v>1001</v>
      </c>
      <c r="AQ104" s="244">
        <v>8</v>
      </c>
      <c r="AR104" s="244">
        <v>1</v>
      </c>
      <c r="AS104" s="244"/>
      <c r="AT104" s="244"/>
      <c r="AU104" s="244">
        <v>9</v>
      </c>
      <c r="AV104" s="244" t="s">
        <v>685</v>
      </c>
      <c r="AW104" s="244" t="s">
        <v>9491</v>
      </c>
      <c r="AX104" s="244" t="s">
        <v>486</v>
      </c>
      <c r="AY104" s="244">
        <v>6</v>
      </c>
      <c r="AZ104" s="244"/>
      <c r="BA104" s="244"/>
      <c r="BB104" s="244"/>
      <c r="BC104" s="244" t="s">
        <v>6438</v>
      </c>
      <c r="BD104" s="248" t="s">
        <v>1271</v>
      </c>
      <c r="BE104" s="248" t="s">
        <v>1272</v>
      </c>
      <c r="BF104" s="249" t="s">
        <v>8418</v>
      </c>
      <c r="BG104" s="249" t="s">
        <v>8419</v>
      </c>
      <c r="BH104" s="250" t="s">
        <v>2328</v>
      </c>
      <c r="BI104" s="244">
        <v>0</v>
      </c>
      <c r="BJ104" s="244">
        <v>0</v>
      </c>
      <c r="BK104" s="252">
        <f>U104-5</f>
        <v>42552</v>
      </c>
      <c r="BL104" s="252">
        <v>42198</v>
      </c>
      <c r="BM104" s="245">
        <v>2</v>
      </c>
      <c r="BN104" s="245" t="s">
        <v>2516</v>
      </c>
      <c r="BO104" s="252">
        <v>41882</v>
      </c>
      <c r="BP104" s="245" t="s">
        <v>2645</v>
      </c>
      <c r="BQ104" s="240"/>
      <c r="BR104" s="240" t="s">
        <v>10321</v>
      </c>
      <c r="BS104" s="291">
        <f>U104-5</f>
        <v>42552</v>
      </c>
      <c r="BT104" s="342" t="s">
        <v>10525</v>
      </c>
      <c r="BU104" s="351">
        <v>42452</v>
      </c>
      <c r="BV104" s="299">
        <f>BU104+14</f>
        <v>42466</v>
      </c>
      <c r="BW104" s="244" t="str">
        <f>IF(ISBLANK(BQ104),IF(BX104&lt;0,"LATE","OK"),"Complete")</f>
        <v>OK</v>
      </c>
      <c r="BX104" s="246">
        <f>IF(ISBLANK(BQ104),(IF(ISBLANK(BV104),-99999,U104-BV104)),"Complete")</f>
        <v>91</v>
      </c>
      <c r="BY104" s="253">
        <v>42460</v>
      </c>
      <c r="BZ104" s="244" t="s">
        <v>6563</v>
      </c>
      <c r="CA104" s="244" t="s">
        <v>6133</v>
      </c>
      <c r="CB104" s="244">
        <v>1500</v>
      </c>
      <c r="CC104" s="244" t="s">
        <v>1762</v>
      </c>
      <c r="CD104" s="244"/>
      <c r="CE104" s="244"/>
      <c r="CF104" s="244"/>
      <c r="CG104" s="244"/>
      <c r="CH104" s="244"/>
      <c r="CI104" s="244"/>
    </row>
    <row r="105" spans="1:88" s="257" customFormat="1" ht="51" customHeight="1">
      <c r="A105" s="230" t="s">
        <v>5588</v>
      </c>
      <c r="B105" s="244">
        <v>800684</v>
      </c>
      <c r="C105" s="299">
        <v>42507</v>
      </c>
      <c r="D105" s="245">
        <v>2125</v>
      </c>
      <c r="E105" s="244" t="s">
        <v>1329</v>
      </c>
      <c r="F105" s="235" t="s">
        <v>3039</v>
      </c>
      <c r="G105" s="235" t="s">
        <v>3039</v>
      </c>
      <c r="H105" s="235" t="s">
        <v>3049</v>
      </c>
      <c r="I105" s="235" t="s">
        <v>3049</v>
      </c>
      <c r="J105" s="235" t="s">
        <v>3046</v>
      </c>
      <c r="K105" s="235" t="s">
        <v>3043</v>
      </c>
      <c r="L105" s="235" t="s">
        <v>3044</v>
      </c>
      <c r="M105" s="244" t="s">
        <v>83</v>
      </c>
      <c r="N105" s="244" t="s">
        <v>30</v>
      </c>
      <c r="O105" s="244" t="s">
        <v>90</v>
      </c>
      <c r="P105" s="245" t="s">
        <v>1116</v>
      </c>
      <c r="Q105" s="244"/>
      <c r="R105" s="255">
        <f>WORKDAY(U105, -30, HOLIDAY)</f>
        <v>42515</v>
      </c>
      <c r="S105" s="253">
        <f>WORKDAY(U105,-10, IF(O105="Quebec", HolidayQC, IF(O105="British Columbia", HolidayBC,HOLIDAY)))</f>
        <v>42543</v>
      </c>
      <c r="T105" s="253"/>
      <c r="U105" s="252">
        <v>42557</v>
      </c>
      <c r="V105" s="254"/>
      <c r="W105" s="244"/>
      <c r="X105" s="232" t="s">
        <v>10765</v>
      </c>
      <c r="Y105" s="244"/>
      <c r="Z105" s="244" t="s">
        <v>4452</v>
      </c>
      <c r="AA105" s="240"/>
      <c r="AB105" s="244"/>
      <c r="AC105" s="270">
        <f>WORKDAY(U105, -65, HOLIDAY)</f>
        <v>42466</v>
      </c>
      <c r="AD105" s="255">
        <f>WORKDAY(U105,-3,HOLIDAY)</f>
        <v>42552</v>
      </c>
      <c r="AE105" s="255"/>
      <c r="AF105" s="255"/>
      <c r="AG105" s="244"/>
      <c r="AH105" s="244"/>
      <c r="AI105" s="244"/>
      <c r="AJ105" s="244" t="s">
        <v>756</v>
      </c>
      <c r="AK105" s="244">
        <v>9028265286</v>
      </c>
      <c r="AL105" s="244" t="s">
        <v>757</v>
      </c>
      <c r="AM105" s="244">
        <v>9028265288</v>
      </c>
      <c r="AN105" s="244" t="s">
        <v>609</v>
      </c>
      <c r="AO105" s="244" t="s">
        <v>615</v>
      </c>
      <c r="AP105" s="244" t="s">
        <v>1001</v>
      </c>
      <c r="AQ105" s="244">
        <v>7</v>
      </c>
      <c r="AR105" s="244">
        <v>20</v>
      </c>
      <c r="AS105" s="244"/>
      <c r="AT105" s="244"/>
      <c r="AU105" s="244">
        <f>AQ105+AR105</f>
        <v>27</v>
      </c>
      <c r="AV105" s="244" t="str">
        <f>IF(AR105&gt;AQ105, "IP"," ")</f>
        <v>IP</v>
      </c>
      <c r="AW105" s="244" t="s">
        <v>9491</v>
      </c>
      <c r="AX105" s="244" t="s">
        <v>486</v>
      </c>
      <c r="AY105" s="244">
        <v>11</v>
      </c>
      <c r="AZ105" s="244"/>
      <c r="BA105" s="244"/>
      <c r="BB105" s="244"/>
      <c r="BC105" s="244" t="s">
        <v>8341</v>
      </c>
      <c r="BD105" s="248" t="s">
        <v>1271</v>
      </c>
      <c r="BE105" s="248" t="s">
        <v>1272</v>
      </c>
      <c r="BF105" s="249" t="s">
        <v>9642</v>
      </c>
      <c r="BG105" s="249" t="s">
        <v>9643</v>
      </c>
      <c r="BH105" s="250" t="s">
        <v>2328</v>
      </c>
      <c r="BI105" s="244">
        <v>0</v>
      </c>
      <c r="BJ105" s="244">
        <v>0</v>
      </c>
      <c r="BK105" s="252" t="s">
        <v>9068</v>
      </c>
      <c r="BL105" s="252" t="s">
        <v>9068</v>
      </c>
      <c r="BM105" s="245" t="s">
        <v>9068</v>
      </c>
      <c r="BN105" s="237" t="s">
        <v>2517</v>
      </c>
      <c r="BO105" s="238" t="s">
        <v>9068</v>
      </c>
      <c r="BP105" s="245" t="s">
        <v>5603</v>
      </c>
      <c r="BQ105" s="240"/>
      <c r="BR105" s="240" t="s">
        <v>9479</v>
      </c>
      <c r="BS105" s="240"/>
      <c r="BT105" s="240"/>
      <c r="BU105" s="346"/>
      <c r="BV105" s="244"/>
      <c r="BW105" s="244"/>
      <c r="BX105" s="246"/>
      <c r="BY105" s="244"/>
      <c r="BZ105" s="244" t="s">
        <v>8107</v>
      </c>
      <c r="CA105" s="244" t="s">
        <v>6126</v>
      </c>
      <c r="CB105" s="244">
        <v>5000</v>
      </c>
      <c r="CC105" s="244" t="s">
        <v>1658</v>
      </c>
      <c r="CD105" s="244" t="s">
        <v>2516</v>
      </c>
      <c r="CE105" s="244"/>
      <c r="CF105" s="244"/>
      <c r="CG105" s="244"/>
      <c r="CH105" s="244"/>
      <c r="CI105" s="244"/>
    </row>
    <row r="106" spans="1:88" s="257" customFormat="1" ht="51" customHeight="1">
      <c r="A106" s="230" t="s">
        <v>5588</v>
      </c>
      <c r="B106" s="244">
        <v>800870</v>
      </c>
      <c r="C106" s="299" t="s">
        <v>7110</v>
      </c>
      <c r="D106" s="245">
        <v>2940</v>
      </c>
      <c r="E106" s="244" t="s">
        <v>1393</v>
      </c>
      <c r="F106" s="235" t="s">
        <v>3039</v>
      </c>
      <c r="G106" s="235" t="s">
        <v>3039</v>
      </c>
      <c r="H106" s="235" t="s">
        <v>3039</v>
      </c>
      <c r="I106" s="235" t="s">
        <v>3039</v>
      </c>
      <c r="J106" s="235" t="s">
        <v>3046</v>
      </c>
      <c r="K106" s="235" t="s">
        <v>3044</v>
      </c>
      <c r="L106" s="235" t="s">
        <v>3044</v>
      </c>
      <c r="M106" s="244" t="s">
        <v>1394</v>
      </c>
      <c r="N106" s="244" t="s">
        <v>1395</v>
      </c>
      <c r="O106" s="244" t="s">
        <v>1008</v>
      </c>
      <c r="P106" s="245" t="s">
        <v>1396</v>
      </c>
      <c r="Q106" s="244"/>
      <c r="R106" s="255">
        <f>WORKDAY(U106, -46, HOLIDAY)</f>
        <v>42493</v>
      </c>
      <c r="S106" s="253">
        <f>WORKDAY(U106,-40, IF(O106="Quebec", HolidayQC, IF(O106="British Columbia", HolidayBC,HOLIDAY)))</f>
        <v>42501</v>
      </c>
      <c r="T106" s="253"/>
      <c r="U106" s="376">
        <v>42557</v>
      </c>
      <c r="V106" s="254" t="s">
        <v>11051</v>
      </c>
      <c r="W106" s="244"/>
      <c r="X106" s="232" t="s">
        <v>10578</v>
      </c>
      <c r="Y106" s="244"/>
      <c r="Z106" s="244" t="s">
        <v>4452</v>
      </c>
      <c r="AA106" s="240"/>
      <c r="AB106" s="244" t="s">
        <v>10894</v>
      </c>
      <c r="AC106" s="255">
        <f>WORKDAY(U106, -65, HolidayBC)</f>
        <v>42466</v>
      </c>
      <c r="AD106" s="255">
        <f>WORKDAY(U106,-3,HOLIDAY)</f>
        <v>42552</v>
      </c>
      <c r="AE106" s="255"/>
      <c r="AF106" s="255">
        <v>42114</v>
      </c>
      <c r="AG106" s="244"/>
      <c r="AH106" s="244"/>
      <c r="AI106" s="244"/>
      <c r="AJ106" s="244" t="s">
        <v>1044</v>
      </c>
      <c r="AK106" s="244">
        <v>2503151255</v>
      </c>
      <c r="AL106" s="244"/>
      <c r="AM106" s="244"/>
      <c r="AN106" s="244" t="s">
        <v>1008</v>
      </c>
      <c r="AO106" s="244" t="s">
        <v>1021</v>
      </c>
      <c r="AP106" s="230" t="s">
        <v>1002</v>
      </c>
      <c r="AQ106" s="244">
        <v>17</v>
      </c>
      <c r="AR106" s="244">
        <v>1</v>
      </c>
      <c r="AS106" s="244"/>
      <c r="AT106" s="244"/>
      <c r="AU106" s="244">
        <v>18</v>
      </c>
      <c r="AV106" s="244" t="s">
        <v>685</v>
      </c>
      <c r="AW106" s="244" t="s">
        <v>9491</v>
      </c>
      <c r="AX106" s="244" t="s">
        <v>486</v>
      </c>
      <c r="AY106" s="244">
        <v>9</v>
      </c>
      <c r="AZ106" s="244" t="s">
        <v>2517</v>
      </c>
      <c r="BA106" s="244">
        <f>LEN(X106)-LEN(SUBSTITUTE(X106,",",""))+1</f>
        <v>3</v>
      </c>
      <c r="BB106" s="244"/>
      <c r="BC106" s="244" t="s">
        <v>3696</v>
      </c>
      <c r="BD106" s="248" t="s">
        <v>1267</v>
      </c>
      <c r="BE106" s="248" t="s">
        <v>1268</v>
      </c>
      <c r="BF106" s="249" t="s">
        <v>7763</v>
      </c>
      <c r="BG106" s="249" t="s">
        <v>7764</v>
      </c>
      <c r="BH106" s="250" t="s">
        <v>2373</v>
      </c>
      <c r="BI106" s="244">
        <v>0</v>
      </c>
      <c r="BJ106" s="244">
        <v>0</v>
      </c>
      <c r="BK106" s="252">
        <f>U106-5</f>
        <v>42552</v>
      </c>
      <c r="BL106" s="252">
        <v>42067</v>
      </c>
      <c r="BM106" s="245">
        <v>2</v>
      </c>
      <c r="BN106" s="245" t="s">
        <v>2516</v>
      </c>
      <c r="BO106" s="252">
        <v>42069</v>
      </c>
      <c r="BP106" s="245" t="s">
        <v>2645</v>
      </c>
      <c r="BQ106" s="240">
        <v>42303</v>
      </c>
      <c r="BR106" s="240">
        <v>41962</v>
      </c>
      <c r="BS106" s="291">
        <f>U106-5</f>
        <v>42552</v>
      </c>
      <c r="BT106" s="342" t="s">
        <v>11040</v>
      </c>
      <c r="BU106" s="244" t="s">
        <v>486</v>
      </c>
      <c r="BV106" s="244" t="s">
        <v>486</v>
      </c>
      <c r="BW106" s="244" t="str">
        <f>IF(ISBLANK(BQ106),IF(BX106&lt;0,"LATE","OK"),"Complete")</f>
        <v>Complete</v>
      </c>
      <c r="BX106" s="246" t="str">
        <f>IF(ISBLANK(BQ106),(IF(ISBLANK(BV106),-99999,U106-BV106)),"Complete")</f>
        <v>Complete</v>
      </c>
      <c r="BY106" s="244" t="s">
        <v>10936</v>
      </c>
      <c r="BZ106" s="244" t="s">
        <v>8024</v>
      </c>
      <c r="CA106" s="244" t="s">
        <v>6125</v>
      </c>
      <c r="CB106" s="244">
        <v>3000</v>
      </c>
      <c r="CC106" s="244" t="s">
        <v>1792</v>
      </c>
      <c r="CD106" s="244"/>
      <c r="CE106" s="244"/>
      <c r="CF106" s="244"/>
      <c r="CG106" s="244"/>
      <c r="CH106" s="244"/>
      <c r="CI106" s="244"/>
    </row>
    <row r="107" spans="1:88" s="257" customFormat="1" ht="51" customHeight="1">
      <c r="A107" s="230" t="s">
        <v>5588</v>
      </c>
      <c r="B107" s="244">
        <v>802214</v>
      </c>
      <c r="C107" s="299" t="s">
        <v>7110</v>
      </c>
      <c r="D107" s="245">
        <v>9459</v>
      </c>
      <c r="E107" s="244" t="s">
        <v>7361</v>
      </c>
      <c r="F107" s="235">
        <v>0.70833333333333337</v>
      </c>
      <c r="G107" s="235">
        <v>0.70833333333333337</v>
      </c>
      <c r="H107" s="235">
        <v>0.70833333333333337</v>
      </c>
      <c r="I107" s="235">
        <v>0.70833333333333337</v>
      </c>
      <c r="J107" s="235">
        <v>0.75</v>
      </c>
      <c r="K107" s="235" t="s">
        <v>1619</v>
      </c>
      <c r="L107" s="235" t="s">
        <v>3044</v>
      </c>
      <c r="M107" s="244" t="s">
        <v>7264</v>
      </c>
      <c r="N107" s="244" t="s">
        <v>31</v>
      </c>
      <c r="O107" s="244" t="s">
        <v>89</v>
      </c>
      <c r="P107" s="245" t="s">
        <v>7266</v>
      </c>
      <c r="Q107" s="244"/>
      <c r="R107" s="255">
        <f>WORKDAY(U107, -47, HOLIDAY)</f>
        <v>42492</v>
      </c>
      <c r="S107" s="253">
        <f>WORKDAY(U107,-40, IF(O107="Quebec", HolidayQC, IF(O107="British Columbia", HolidayBC,HOLIDAY)))</f>
        <v>42501</v>
      </c>
      <c r="T107" s="253"/>
      <c r="U107" s="252">
        <v>42557</v>
      </c>
      <c r="V107" s="254" t="s">
        <v>10278</v>
      </c>
      <c r="W107" s="244"/>
      <c r="X107" s="232" t="s">
        <v>10596</v>
      </c>
      <c r="Y107" s="244"/>
      <c r="Z107" s="244" t="s">
        <v>4453</v>
      </c>
      <c r="AA107" s="240"/>
      <c r="AB107" s="244"/>
      <c r="AC107" s="270">
        <f>WORKDAY(U107, -65, HOLIDAY)</f>
        <v>42466</v>
      </c>
      <c r="AD107" s="255">
        <f>WORKDAY(U107,-3,HOLIDAY)</f>
        <v>42552</v>
      </c>
      <c r="AE107" s="255"/>
      <c r="AF107" s="255"/>
      <c r="AG107" s="244"/>
      <c r="AH107" s="244"/>
      <c r="AI107" s="244"/>
      <c r="AJ107" s="244" t="s">
        <v>731</v>
      </c>
      <c r="AK107" s="244">
        <v>7803615269</v>
      </c>
      <c r="AL107" s="244"/>
      <c r="AM107" s="244"/>
      <c r="AN107" s="244" t="s">
        <v>1017</v>
      </c>
      <c r="AO107" s="244" t="s">
        <v>1186</v>
      </c>
      <c r="AP107" s="256" t="s">
        <v>1000</v>
      </c>
      <c r="AQ107" s="244">
        <v>20</v>
      </c>
      <c r="AR107" s="244">
        <v>1</v>
      </c>
      <c r="AS107" s="244"/>
      <c r="AT107" s="244"/>
      <c r="AU107" s="244">
        <v>21</v>
      </c>
      <c r="AV107" s="244" t="s">
        <v>685</v>
      </c>
      <c r="AW107" s="244" t="s">
        <v>9491</v>
      </c>
      <c r="AX107" s="244" t="s">
        <v>486</v>
      </c>
      <c r="AY107" s="244">
        <v>10</v>
      </c>
      <c r="AZ107" s="230"/>
      <c r="BA107" s="244">
        <f>LEN(X107)-LEN(SUBSTITUTE(X107,",",""))+1</f>
        <v>4</v>
      </c>
      <c r="BB107" s="244"/>
      <c r="BC107" s="244" t="s">
        <v>3718</v>
      </c>
      <c r="BD107" s="248" t="s">
        <v>1267</v>
      </c>
      <c r="BE107" s="248" t="s">
        <v>3964</v>
      </c>
      <c r="BF107" s="249" t="s">
        <v>7265</v>
      </c>
      <c r="BG107" s="249" t="s">
        <v>3083</v>
      </c>
      <c r="BH107" s="250" t="s">
        <v>2381</v>
      </c>
      <c r="BI107" s="244">
        <v>0</v>
      </c>
      <c r="BJ107" s="244">
        <v>0</v>
      </c>
      <c r="BK107" s="252">
        <f>U107-5</f>
        <v>42552</v>
      </c>
      <c r="BL107" s="252">
        <v>42083</v>
      </c>
      <c r="BM107" s="245">
        <v>2</v>
      </c>
      <c r="BN107" s="245" t="s">
        <v>2516</v>
      </c>
      <c r="BO107" s="252">
        <v>42093</v>
      </c>
      <c r="BP107" s="245" t="s">
        <v>2645</v>
      </c>
      <c r="BQ107" s="240">
        <v>42390</v>
      </c>
      <c r="BR107" s="240">
        <v>42115</v>
      </c>
      <c r="BS107" s="291">
        <f>U107-5</f>
        <v>42552</v>
      </c>
      <c r="BT107" s="342" t="s">
        <v>11040</v>
      </c>
      <c r="BU107" s="244" t="s">
        <v>486</v>
      </c>
      <c r="BV107" s="343" t="s">
        <v>486</v>
      </c>
      <c r="BW107" s="244" t="str">
        <f>IF(ISBLANK(BQ107),IF(BX107&lt;0,"LATE","OK"),"Complete")</f>
        <v>Complete</v>
      </c>
      <c r="BX107" s="246" t="str">
        <f>IF(ISBLANK(BQ107),(IF(ISBLANK(BV107),-99999,U107-BV107)),"Complete")</f>
        <v>Complete</v>
      </c>
      <c r="BY107" s="253" t="s">
        <v>10825</v>
      </c>
      <c r="BZ107" s="244" t="s">
        <v>4097</v>
      </c>
      <c r="CA107" s="244" t="s">
        <v>6133</v>
      </c>
      <c r="CB107" s="244">
        <v>1500</v>
      </c>
      <c r="CC107" s="244" t="s">
        <v>8392</v>
      </c>
      <c r="CD107" s="244"/>
      <c r="CE107" s="244"/>
      <c r="CF107" s="244"/>
      <c r="CG107" s="244"/>
      <c r="CH107" s="244"/>
      <c r="CI107" s="244"/>
    </row>
    <row r="108" spans="1:88" s="257" customFormat="1" ht="51" customHeight="1">
      <c r="A108" s="230" t="s">
        <v>5588</v>
      </c>
      <c r="B108" s="244">
        <v>800218</v>
      </c>
      <c r="C108" s="299">
        <v>42507</v>
      </c>
      <c r="D108" s="245">
        <v>774</v>
      </c>
      <c r="E108" s="244" t="s">
        <v>5211</v>
      </c>
      <c r="F108" s="235">
        <v>0.70833333333333337</v>
      </c>
      <c r="G108" s="235">
        <v>0.70833333333333337</v>
      </c>
      <c r="H108" s="235">
        <v>0.70833333333333337</v>
      </c>
      <c r="I108" s="235">
        <v>0.83333333333333337</v>
      </c>
      <c r="J108" s="235">
        <v>0.75</v>
      </c>
      <c r="K108" s="235" t="s">
        <v>1619</v>
      </c>
      <c r="L108" s="235" t="s">
        <v>3044</v>
      </c>
      <c r="M108" s="244" t="s">
        <v>5212</v>
      </c>
      <c r="N108" s="244" t="s">
        <v>5213</v>
      </c>
      <c r="O108" s="244" t="s">
        <v>91</v>
      </c>
      <c r="P108" s="245" t="s">
        <v>5214</v>
      </c>
      <c r="Q108" s="244"/>
      <c r="R108" s="255">
        <f>WORKDAY(U108, -30, HOLIDAY)</f>
        <v>42516</v>
      </c>
      <c r="S108" s="253">
        <f>WORKDAY(U108,-10, IF(O108="Quebec", HolidayQC, IF(O108="British Columbia", HolidayBC,HOLIDAY)))</f>
        <v>42544</v>
      </c>
      <c r="T108" s="253"/>
      <c r="U108" s="252">
        <v>42558</v>
      </c>
      <c r="V108" s="254"/>
      <c r="W108" s="244"/>
      <c r="X108" s="232"/>
      <c r="Y108" s="244"/>
      <c r="Z108" s="244" t="s">
        <v>4452</v>
      </c>
      <c r="AA108" s="240"/>
      <c r="AB108" s="244"/>
      <c r="AC108" s="270">
        <f>WORKDAY(U108, -65, HOLIDAY)</f>
        <v>42467</v>
      </c>
      <c r="AD108" s="255">
        <f>WORKDAY(U108,-3,HOLIDAY)</f>
        <v>42555</v>
      </c>
      <c r="AE108" s="255"/>
      <c r="AF108" s="255"/>
      <c r="AG108" s="244"/>
      <c r="AH108" s="244"/>
      <c r="AI108" s="244"/>
      <c r="AJ108" s="244" t="s">
        <v>725</v>
      </c>
      <c r="AK108" s="244">
        <v>5067351400</v>
      </c>
      <c r="AL108" s="244" t="s">
        <v>726</v>
      </c>
      <c r="AM108" s="244">
        <v>5067351411</v>
      </c>
      <c r="AN108" s="244" t="s">
        <v>609</v>
      </c>
      <c r="AO108" s="244" t="s">
        <v>618</v>
      </c>
      <c r="AP108" s="244" t="s">
        <v>1001</v>
      </c>
      <c r="AQ108" s="244">
        <v>18</v>
      </c>
      <c r="AR108" s="244">
        <v>1</v>
      </c>
      <c r="AS108" s="244"/>
      <c r="AT108" s="244"/>
      <c r="AU108" s="244">
        <v>19</v>
      </c>
      <c r="AV108" s="244" t="s">
        <v>685</v>
      </c>
      <c r="AW108" s="244" t="s">
        <v>9491</v>
      </c>
      <c r="AX108" s="244" t="s">
        <v>486</v>
      </c>
      <c r="AY108" s="244">
        <v>9</v>
      </c>
      <c r="AZ108" s="244"/>
      <c r="BA108" s="244"/>
      <c r="BB108" s="244"/>
      <c r="BC108" s="244" t="s">
        <v>6390</v>
      </c>
      <c r="BD108" s="248" t="s">
        <v>1239</v>
      </c>
      <c r="BE108" s="248" t="s">
        <v>1240</v>
      </c>
      <c r="BF108" s="249" t="s">
        <v>2720</v>
      </c>
      <c r="BG108" s="249" t="s">
        <v>2721</v>
      </c>
      <c r="BH108" s="250" t="s">
        <v>2328</v>
      </c>
      <c r="BI108" s="244" t="s">
        <v>9184</v>
      </c>
      <c r="BJ108" s="244">
        <v>0</v>
      </c>
      <c r="BK108" s="252">
        <f>U108-5</f>
        <v>42553</v>
      </c>
      <c r="BL108" s="252">
        <v>42229</v>
      </c>
      <c r="BM108" s="245">
        <v>3</v>
      </c>
      <c r="BN108" s="245" t="s">
        <v>2516</v>
      </c>
      <c r="BO108" s="252">
        <v>41810</v>
      </c>
      <c r="BP108" s="245" t="s">
        <v>2645</v>
      </c>
      <c r="BQ108" s="240"/>
      <c r="BR108" s="240" t="s">
        <v>10321</v>
      </c>
      <c r="BS108" s="291">
        <f>U108-5</f>
        <v>42553</v>
      </c>
      <c r="BT108" s="240" t="s">
        <v>10525</v>
      </c>
      <c r="BU108" s="359">
        <v>42452</v>
      </c>
      <c r="BV108" s="299">
        <v>42456</v>
      </c>
      <c r="BW108" s="244" t="str">
        <f>IF(ISBLANK(BQ108),IF(BX108&lt;0,"LATE","OK"),"Complete")</f>
        <v>OK</v>
      </c>
      <c r="BX108" s="246">
        <f>IF(ISBLANK(BQ108),(IF(ISBLANK(BV108),-99999,U108-BV108)),"Complete")</f>
        <v>102</v>
      </c>
      <c r="BY108" s="253">
        <v>42460</v>
      </c>
      <c r="BZ108" s="244" t="s">
        <v>7626</v>
      </c>
      <c r="CA108" s="244" t="s">
        <v>4599</v>
      </c>
      <c r="CB108" s="244">
        <v>1500</v>
      </c>
      <c r="CC108" s="244" t="s">
        <v>7515</v>
      </c>
      <c r="CD108" s="244"/>
      <c r="CE108" s="244"/>
      <c r="CF108" s="244"/>
      <c r="CG108" s="244"/>
      <c r="CH108" s="244"/>
      <c r="CI108" s="244"/>
    </row>
    <row r="109" spans="1:88" s="257" customFormat="1" ht="51" customHeight="1">
      <c r="A109" s="230" t="s">
        <v>5588</v>
      </c>
      <c r="B109" s="244">
        <v>800503</v>
      </c>
      <c r="C109" s="299" t="s">
        <v>7110</v>
      </c>
      <c r="D109" s="245">
        <v>1567</v>
      </c>
      <c r="E109" s="244" t="s">
        <v>3789</v>
      </c>
      <c r="F109" s="235">
        <v>0.70833333333333337</v>
      </c>
      <c r="G109" s="235">
        <v>0.70833333333333337</v>
      </c>
      <c r="H109" s="235">
        <v>0.70833333333333337</v>
      </c>
      <c r="I109" s="235">
        <v>0.70833333333333337</v>
      </c>
      <c r="J109" s="235">
        <v>0.70833333333333337</v>
      </c>
      <c r="K109" s="235" t="s">
        <v>1619</v>
      </c>
      <c r="L109" s="235" t="s">
        <v>3044</v>
      </c>
      <c r="M109" s="244" t="s">
        <v>54</v>
      </c>
      <c r="N109" s="244" t="s">
        <v>17</v>
      </c>
      <c r="O109" s="244" t="s">
        <v>88</v>
      </c>
      <c r="P109" s="245" t="s">
        <v>1112</v>
      </c>
      <c r="Q109" s="244"/>
      <c r="R109" s="255">
        <f>WORKDAY(U109, -47, HOLIDAY)</f>
        <v>42493</v>
      </c>
      <c r="S109" s="253">
        <f>WORKDAY(U109,-40, IF(O109="Quebec", HolidayQC, IF(O109="British Columbia", HolidayBC,HOLIDAY)))</f>
        <v>42502</v>
      </c>
      <c r="T109" s="253"/>
      <c r="U109" s="252">
        <v>42558</v>
      </c>
      <c r="V109" s="254"/>
      <c r="W109" s="244"/>
      <c r="X109" s="232" t="s">
        <v>10745</v>
      </c>
      <c r="Y109" s="244"/>
      <c r="Z109" s="244" t="s">
        <v>4452</v>
      </c>
      <c r="AA109" s="240"/>
      <c r="AB109" s="244"/>
      <c r="AC109" s="270">
        <f>WORKDAY(U109, -65, HOLIDAY)</f>
        <v>42467</v>
      </c>
      <c r="AD109" s="255">
        <f>WORKDAY(U109,-3,HOLIDAY)</f>
        <v>42555</v>
      </c>
      <c r="AE109" s="255"/>
      <c r="AF109" s="255"/>
      <c r="AG109" s="244"/>
      <c r="AH109" s="244"/>
      <c r="AI109" s="244"/>
      <c r="AJ109" s="244" t="s">
        <v>825</v>
      </c>
      <c r="AK109" s="244">
        <v>2046871901</v>
      </c>
      <c r="AL109" s="244" t="s">
        <v>826</v>
      </c>
      <c r="AM109" s="244">
        <v>2046871920</v>
      </c>
      <c r="AN109" s="244" t="s">
        <v>1013</v>
      </c>
      <c r="AO109" s="244" t="s">
        <v>257</v>
      </c>
      <c r="AP109" s="230" t="s">
        <v>1003</v>
      </c>
      <c r="AQ109" s="244">
        <v>24</v>
      </c>
      <c r="AR109" s="244">
        <v>4</v>
      </c>
      <c r="AS109" s="244"/>
      <c r="AT109" s="244"/>
      <c r="AU109" s="244">
        <v>28</v>
      </c>
      <c r="AV109" s="244" t="s">
        <v>685</v>
      </c>
      <c r="AW109" s="244" t="s">
        <v>9491</v>
      </c>
      <c r="AX109" s="244" t="s">
        <v>486</v>
      </c>
      <c r="AY109" s="244">
        <v>12</v>
      </c>
      <c r="AZ109" s="244"/>
      <c r="BA109" s="244"/>
      <c r="BB109" s="244"/>
      <c r="BC109" s="244" t="s">
        <v>8541</v>
      </c>
      <c r="BD109" s="248" t="s">
        <v>3973</v>
      </c>
      <c r="BE109" s="248" t="s">
        <v>3974</v>
      </c>
      <c r="BF109" s="249" t="s">
        <v>8420</v>
      </c>
      <c r="BG109" s="249" t="s">
        <v>8421</v>
      </c>
      <c r="BH109" s="250" t="s">
        <v>2328</v>
      </c>
      <c r="BI109" s="244">
        <v>0</v>
      </c>
      <c r="BJ109" s="244">
        <v>0</v>
      </c>
      <c r="BK109" s="252">
        <f>U109-5</f>
        <v>42553</v>
      </c>
      <c r="BL109" s="252">
        <v>42129</v>
      </c>
      <c r="BM109" s="245">
        <v>2</v>
      </c>
      <c r="BN109" s="237" t="s">
        <v>2517</v>
      </c>
      <c r="BO109" s="238" t="s">
        <v>9068</v>
      </c>
      <c r="BP109" s="245" t="s">
        <v>2645</v>
      </c>
      <c r="BQ109" s="240">
        <v>42184</v>
      </c>
      <c r="BR109" s="240">
        <v>41815</v>
      </c>
      <c r="BS109" s="253">
        <v>42277</v>
      </c>
      <c r="BT109" s="295" t="s">
        <v>2716</v>
      </c>
      <c r="BU109" s="374">
        <v>42041</v>
      </c>
      <c r="BV109" s="294"/>
      <c r="BW109" s="244" t="str">
        <f>IF(ISBLANK(BQ109),IF(BX109&lt;0,"LATE","OK"),"Complete")</f>
        <v>Complete</v>
      </c>
      <c r="BX109" s="246" t="str">
        <f>IF(ISBLANK(BQ109),(IF(ISBLANK(BV109),-99999,U109-BV109)),"Complete")</f>
        <v>Complete</v>
      </c>
      <c r="BY109" s="253" t="s">
        <v>10818</v>
      </c>
      <c r="BZ109" s="244" t="s">
        <v>10957</v>
      </c>
      <c r="CA109" s="244" t="s">
        <v>6902</v>
      </c>
      <c r="CB109" s="244">
        <v>1500</v>
      </c>
      <c r="CC109" s="244" t="s">
        <v>9570</v>
      </c>
      <c r="CD109" s="244"/>
      <c r="CE109" s="244"/>
      <c r="CF109" s="244"/>
      <c r="CG109" s="244"/>
      <c r="CH109" s="244"/>
      <c r="CI109" s="244"/>
    </row>
    <row r="110" spans="1:88" s="257" customFormat="1" ht="51" customHeight="1">
      <c r="A110" s="230" t="s">
        <v>5588</v>
      </c>
      <c r="B110" s="244">
        <v>800673</v>
      </c>
      <c r="C110" s="299">
        <v>42507</v>
      </c>
      <c r="D110" s="245">
        <v>2093</v>
      </c>
      <c r="E110" s="244" t="s">
        <v>5629</v>
      </c>
      <c r="F110" s="235" t="s">
        <v>3039</v>
      </c>
      <c r="G110" s="235" t="s">
        <v>3039</v>
      </c>
      <c r="H110" s="235" t="s">
        <v>3039</v>
      </c>
      <c r="I110" s="235" t="s">
        <v>3039</v>
      </c>
      <c r="J110" s="235" t="s">
        <v>3039</v>
      </c>
      <c r="K110" s="235" t="s">
        <v>3044</v>
      </c>
      <c r="L110" s="235" t="s">
        <v>3044</v>
      </c>
      <c r="M110" s="244" t="s">
        <v>2644</v>
      </c>
      <c r="N110" s="244" t="s">
        <v>5627</v>
      </c>
      <c r="O110" s="244" t="s">
        <v>90</v>
      </c>
      <c r="P110" s="245" t="s">
        <v>5628</v>
      </c>
      <c r="Q110" s="244"/>
      <c r="R110" s="255">
        <f>WORKDAY(U110, -30, HOLIDAY)</f>
        <v>42516</v>
      </c>
      <c r="S110" s="253">
        <f>WORKDAY(U110,-10, IF(O110="Quebec", HolidayQC, IF(O110="British Columbia", HolidayBC,HOLIDAY)))</f>
        <v>42544</v>
      </c>
      <c r="T110" s="253"/>
      <c r="U110" s="252">
        <v>42558</v>
      </c>
      <c r="V110" s="254"/>
      <c r="W110" s="244"/>
      <c r="X110" s="232" t="s">
        <v>10768</v>
      </c>
      <c r="Y110" s="244"/>
      <c r="Z110" s="244" t="s">
        <v>4452</v>
      </c>
      <c r="AA110" s="240"/>
      <c r="AB110" s="244"/>
      <c r="AC110" s="270">
        <f>WORKDAY(U110, -65, HOLIDAY)</f>
        <v>42467</v>
      </c>
      <c r="AD110" s="255">
        <f>WORKDAY(U110,-3,HOLIDAY)</f>
        <v>42555</v>
      </c>
      <c r="AE110" s="255"/>
      <c r="AF110" s="255"/>
      <c r="AG110" s="244"/>
      <c r="AH110" s="244"/>
      <c r="AI110" s="244"/>
      <c r="AJ110" s="244" t="s">
        <v>745</v>
      </c>
      <c r="AK110" s="244">
        <v>9022457224</v>
      </c>
      <c r="AL110" s="244" t="s">
        <v>746</v>
      </c>
      <c r="AM110" s="244">
        <v>9022454774</v>
      </c>
      <c r="AN110" s="244" t="s">
        <v>609</v>
      </c>
      <c r="AO110" s="244" t="s">
        <v>631</v>
      </c>
      <c r="AP110" s="244" t="s">
        <v>1001</v>
      </c>
      <c r="AQ110" s="230">
        <v>25</v>
      </c>
      <c r="AR110" s="230">
        <v>4</v>
      </c>
      <c r="AS110" s="230"/>
      <c r="AT110" s="230"/>
      <c r="AU110" s="244">
        <v>29</v>
      </c>
      <c r="AV110" s="244" t="s">
        <v>685</v>
      </c>
      <c r="AW110" s="244" t="s">
        <v>9491</v>
      </c>
      <c r="AX110" s="244" t="s">
        <v>486</v>
      </c>
      <c r="AY110" s="244">
        <v>12</v>
      </c>
      <c r="AZ110" s="244"/>
      <c r="BA110" s="244"/>
      <c r="BB110" s="244"/>
      <c r="BC110" s="244" t="s">
        <v>6440</v>
      </c>
      <c r="BD110" s="248" t="s">
        <v>1271</v>
      </c>
      <c r="BE110" s="248" t="s">
        <v>1272</v>
      </c>
      <c r="BF110" s="249" t="s">
        <v>9639</v>
      </c>
      <c r="BG110" s="249" t="s">
        <v>9640</v>
      </c>
      <c r="BH110" s="285" t="s">
        <v>2372</v>
      </c>
      <c r="BI110" s="244">
        <v>0</v>
      </c>
      <c r="BJ110" s="244">
        <v>0</v>
      </c>
      <c r="BK110" s="252">
        <f>U110-5</f>
        <v>42553</v>
      </c>
      <c r="BL110" s="252">
        <v>42135</v>
      </c>
      <c r="BM110" s="245">
        <v>3</v>
      </c>
      <c r="BN110" s="245" t="s">
        <v>2516</v>
      </c>
      <c r="BO110" s="252">
        <v>42019</v>
      </c>
      <c r="BP110" s="245" t="s">
        <v>2645</v>
      </c>
      <c r="BQ110" s="240"/>
      <c r="BR110" s="240" t="s">
        <v>10321</v>
      </c>
      <c r="BS110" s="291">
        <f>U110-5</f>
        <v>42553</v>
      </c>
      <c r="BT110" s="342" t="s">
        <v>10525</v>
      </c>
      <c r="BU110" s="351">
        <v>42438</v>
      </c>
      <c r="BV110" s="299">
        <v>42456</v>
      </c>
      <c r="BW110" s="244" t="str">
        <f>IF(ISBLANK(BQ110),IF(BX110&lt;0,"LATE","OK"),"Complete")</f>
        <v>OK</v>
      </c>
      <c r="BX110" s="246">
        <f>IF(ISBLANK(BQ110),(IF(ISBLANK(BV110),-99999,U110-BV110)),"Complete")</f>
        <v>102</v>
      </c>
      <c r="BY110" s="253">
        <v>42460</v>
      </c>
      <c r="BZ110" s="244" t="s">
        <v>6566</v>
      </c>
      <c r="CA110" s="244" t="s">
        <v>6133</v>
      </c>
      <c r="CB110" s="244">
        <v>1500</v>
      </c>
      <c r="CC110" s="244" t="s">
        <v>1766</v>
      </c>
      <c r="CD110" s="244"/>
      <c r="CE110" s="244"/>
      <c r="CF110" s="244"/>
      <c r="CG110" s="244"/>
      <c r="CH110" s="244"/>
      <c r="CI110" s="244"/>
    </row>
    <row r="111" spans="1:88" s="257" customFormat="1" ht="51" customHeight="1">
      <c r="A111" s="230" t="s">
        <v>5588</v>
      </c>
      <c r="B111" s="244">
        <v>801583</v>
      </c>
      <c r="C111" s="299">
        <v>42507</v>
      </c>
      <c r="D111" s="245">
        <v>6163</v>
      </c>
      <c r="E111" s="244" t="s">
        <v>8479</v>
      </c>
      <c r="F111" s="235">
        <v>0.79166666666666663</v>
      </c>
      <c r="G111" s="235">
        <v>0.79166666666666663</v>
      </c>
      <c r="H111" s="235">
        <v>0.79166666666666663</v>
      </c>
      <c r="I111" s="235">
        <v>0.79166666666666663</v>
      </c>
      <c r="J111" s="235">
        <v>0.75</v>
      </c>
      <c r="K111" s="235">
        <v>0.66666666666666663</v>
      </c>
      <c r="L111" s="235" t="s">
        <v>3044</v>
      </c>
      <c r="M111" s="244" t="s">
        <v>8480</v>
      </c>
      <c r="N111" s="244" t="s">
        <v>8481</v>
      </c>
      <c r="O111" s="244" t="s">
        <v>90</v>
      </c>
      <c r="P111" s="245" t="s">
        <v>1133</v>
      </c>
      <c r="Q111" s="244"/>
      <c r="R111" s="255">
        <f>WORKDAY(U111, -30, HOLIDAY)</f>
        <v>42516</v>
      </c>
      <c r="S111" s="253">
        <f>WORKDAY(U111,-10, IF(O111="Quebec", HolidayQC, IF(O111="British Columbia", HolidayBC,HOLIDAY)))</f>
        <v>42544</v>
      </c>
      <c r="T111" s="253"/>
      <c r="U111" s="252">
        <v>42558</v>
      </c>
      <c r="V111" s="254"/>
      <c r="W111" s="244"/>
      <c r="X111" s="232" t="s">
        <v>10799</v>
      </c>
      <c r="Y111" s="244"/>
      <c r="Z111" s="244" t="s">
        <v>4452</v>
      </c>
      <c r="AA111" s="240"/>
      <c r="AB111" s="244"/>
      <c r="AC111" s="270">
        <f>WORKDAY(U111, -65, HOLIDAY)</f>
        <v>42467</v>
      </c>
      <c r="AD111" s="255">
        <f>WORKDAY(U111,-3,HOLIDAY)</f>
        <v>42555</v>
      </c>
      <c r="AE111" s="255"/>
      <c r="AF111" s="255"/>
      <c r="AG111" s="244"/>
      <c r="AH111" s="244"/>
      <c r="AI111" s="244"/>
      <c r="AJ111" s="244" t="s">
        <v>696</v>
      </c>
      <c r="AK111" s="244">
        <v>9027557739</v>
      </c>
      <c r="AL111" s="244" t="s">
        <v>697</v>
      </c>
      <c r="AM111" s="244">
        <v>9027557751</v>
      </c>
      <c r="AN111" s="244" t="s">
        <v>609</v>
      </c>
      <c r="AO111" s="244" t="s">
        <v>631</v>
      </c>
      <c r="AP111" s="244" t="s">
        <v>1001</v>
      </c>
      <c r="AQ111" s="244">
        <v>22</v>
      </c>
      <c r="AR111" s="244">
        <v>2</v>
      </c>
      <c r="AS111" s="244"/>
      <c r="AT111" s="244"/>
      <c r="AU111" s="244">
        <v>24</v>
      </c>
      <c r="AV111" s="244" t="s">
        <v>685</v>
      </c>
      <c r="AW111" s="244" t="s">
        <v>9491</v>
      </c>
      <c r="AX111" s="244" t="s">
        <v>486</v>
      </c>
      <c r="AY111" s="244">
        <v>10</v>
      </c>
      <c r="AZ111" s="244"/>
      <c r="BA111" s="244"/>
      <c r="BB111" s="244"/>
      <c r="BC111" s="244" t="s">
        <v>8343</v>
      </c>
      <c r="BD111" s="248" t="s">
        <v>1271</v>
      </c>
      <c r="BE111" s="248" t="s">
        <v>1272</v>
      </c>
      <c r="BF111" s="249" t="s">
        <v>2105</v>
      </c>
      <c r="BG111" s="249" t="s">
        <v>2106</v>
      </c>
      <c r="BH111" s="250" t="s">
        <v>2372</v>
      </c>
      <c r="BI111" s="244">
        <v>0</v>
      </c>
      <c r="BJ111" s="244">
        <v>0</v>
      </c>
      <c r="BK111" s="252">
        <f>U111-5</f>
        <v>42553</v>
      </c>
      <c r="BL111" s="252">
        <v>42198</v>
      </c>
      <c r="BM111" s="245">
        <v>1</v>
      </c>
      <c r="BN111" s="245" t="s">
        <v>2516</v>
      </c>
      <c r="BO111" s="252">
        <v>41742</v>
      </c>
      <c r="BP111" s="245" t="s">
        <v>5603</v>
      </c>
      <c r="BQ111" s="240"/>
      <c r="BR111" s="240" t="s">
        <v>9479</v>
      </c>
      <c r="BS111" s="240"/>
      <c r="BT111" s="342"/>
      <c r="BU111" s="244"/>
      <c r="BV111" s="244"/>
      <c r="BW111" s="244"/>
      <c r="BX111" s="246"/>
      <c r="BY111" s="244"/>
      <c r="BZ111" s="244" t="s">
        <v>3984</v>
      </c>
      <c r="CA111" s="244" t="s">
        <v>6126</v>
      </c>
      <c r="CB111" s="244">
        <v>5000</v>
      </c>
      <c r="CC111" s="244" t="s">
        <v>10002</v>
      </c>
      <c r="CD111" s="244"/>
      <c r="CE111" s="244"/>
      <c r="CF111" s="244"/>
      <c r="CG111" s="244"/>
      <c r="CH111" s="244"/>
      <c r="CI111" s="244"/>
    </row>
    <row r="112" spans="1:88" s="257" customFormat="1" ht="51" customHeight="1">
      <c r="A112" s="230" t="s">
        <v>5588</v>
      </c>
      <c r="B112" s="244">
        <v>800309</v>
      </c>
      <c r="C112" s="299" t="s">
        <v>7110</v>
      </c>
      <c r="D112" s="245">
        <v>1109</v>
      </c>
      <c r="E112" s="244" t="s">
        <v>3788</v>
      </c>
      <c r="F112" s="235">
        <v>0.70833333333333337</v>
      </c>
      <c r="G112" s="235">
        <v>0.70833333333333337</v>
      </c>
      <c r="H112" s="235">
        <v>0.70833333333333337</v>
      </c>
      <c r="I112" s="235">
        <v>0.70833333333333337</v>
      </c>
      <c r="J112" s="235">
        <v>0.70833333333333337</v>
      </c>
      <c r="K112" s="235" t="s">
        <v>1619</v>
      </c>
      <c r="L112" s="235" t="s">
        <v>3044</v>
      </c>
      <c r="M112" s="244" t="s">
        <v>42</v>
      </c>
      <c r="N112" s="244" t="s">
        <v>14</v>
      </c>
      <c r="O112" s="244" t="s">
        <v>89</v>
      </c>
      <c r="P112" s="245" t="s">
        <v>1088</v>
      </c>
      <c r="Q112" s="230"/>
      <c r="R112" s="255">
        <f>WORKDAY(U112, -47, HOLIDAY)</f>
        <v>42495</v>
      </c>
      <c r="S112" s="253">
        <f>WORKDAY(U112,-40, IF(O112="Quebec", HolidayQC, IF(O112="British Columbia", HolidayBC,HOLIDAY)))</f>
        <v>42506</v>
      </c>
      <c r="T112" s="253"/>
      <c r="U112" s="376">
        <v>42562</v>
      </c>
      <c r="V112" s="254" t="s">
        <v>10282</v>
      </c>
      <c r="W112" s="244"/>
      <c r="X112" s="232" t="s">
        <v>10590</v>
      </c>
      <c r="Y112" s="244"/>
      <c r="Z112" s="244" t="s">
        <v>4452</v>
      </c>
      <c r="AA112" s="240"/>
      <c r="AB112" s="244"/>
      <c r="AC112" s="270">
        <f>WORKDAY(U112, -65, HOLIDAY)</f>
        <v>42471</v>
      </c>
      <c r="AD112" s="255">
        <f>WORKDAY(U112,-3,HOLIDAY)</f>
        <v>42557</v>
      </c>
      <c r="AE112" s="255"/>
      <c r="AF112" s="255"/>
      <c r="AG112" s="244"/>
      <c r="AH112" s="244"/>
      <c r="AI112" s="244"/>
      <c r="AJ112" s="244" t="s">
        <v>640</v>
      </c>
      <c r="AK112" s="244">
        <v>4035623361</v>
      </c>
      <c r="AL112" s="244"/>
      <c r="AM112" s="244"/>
      <c r="AN112" s="244" t="s">
        <v>1017</v>
      </c>
      <c r="AO112" s="229" t="s">
        <v>1026</v>
      </c>
      <c r="AP112" s="256" t="s">
        <v>1000</v>
      </c>
      <c r="AQ112" s="244">
        <v>14</v>
      </c>
      <c r="AR112" s="244">
        <v>1</v>
      </c>
      <c r="AS112" s="244"/>
      <c r="AT112" s="244"/>
      <c r="AU112" s="244">
        <v>15</v>
      </c>
      <c r="AV112" s="244" t="s">
        <v>685</v>
      </c>
      <c r="AW112" s="244" t="s">
        <v>9491</v>
      </c>
      <c r="AX112" s="244" t="s">
        <v>486</v>
      </c>
      <c r="AY112" s="244">
        <v>8</v>
      </c>
      <c r="AZ112" s="244"/>
      <c r="BA112" s="244">
        <f>LEN(X112)-LEN(SUBSTITUTE(X112,",",""))+1</f>
        <v>2</v>
      </c>
      <c r="BB112" s="230"/>
      <c r="BC112" s="244" t="s">
        <v>8539</v>
      </c>
      <c r="BD112" s="248" t="s">
        <v>1267</v>
      </c>
      <c r="BE112" s="248" t="s">
        <v>3964</v>
      </c>
      <c r="BF112" s="249" t="s">
        <v>2629</v>
      </c>
      <c r="BG112" s="249" t="s">
        <v>2630</v>
      </c>
      <c r="BH112" s="250" t="s">
        <v>2373</v>
      </c>
      <c r="BI112" s="244">
        <v>0</v>
      </c>
      <c r="BJ112" s="244">
        <v>0</v>
      </c>
      <c r="BK112" s="252">
        <f>U112-5</f>
        <v>42557</v>
      </c>
      <c r="BL112" s="252">
        <v>42327</v>
      </c>
      <c r="BM112" s="245">
        <v>4</v>
      </c>
      <c r="BN112" s="245" t="s">
        <v>2516</v>
      </c>
      <c r="BO112" s="252">
        <v>41952</v>
      </c>
      <c r="BP112" s="245" t="s">
        <v>2645</v>
      </c>
      <c r="BQ112" s="240">
        <v>42340</v>
      </c>
      <c r="BR112" s="240">
        <v>41764</v>
      </c>
      <c r="BS112" s="291">
        <f>U112-5</f>
        <v>42557</v>
      </c>
      <c r="BT112" s="342"/>
      <c r="BU112" s="244" t="s">
        <v>486</v>
      </c>
      <c r="BV112" s="244" t="s">
        <v>486</v>
      </c>
      <c r="BW112" s="244" t="str">
        <f>IF(ISBLANK(BQ112),IF(BX112&lt;0,"LATE","OK"),"Complete")</f>
        <v>Complete</v>
      </c>
      <c r="BX112" s="246" t="str">
        <f>IF(ISBLANK(BQ112),(IF(ISBLANK(BV112),-99999,U112-BV112)),"Complete")</f>
        <v>Complete</v>
      </c>
      <c r="BY112" s="253" t="s">
        <v>10825</v>
      </c>
      <c r="BZ112" s="244" t="s">
        <v>11008</v>
      </c>
      <c r="CA112" s="244" t="s">
        <v>6126</v>
      </c>
      <c r="CB112" s="244">
        <v>5000</v>
      </c>
      <c r="CC112" s="244" t="s">
        <v>5599</v>
      </c>
      <c r="CD112" s="230"/>
      <c r="CE112" s="230"/>
      <c r="CF112" s="230"/>
      <c r="CG112" s="230"/>
      <c r="CH112" s="230"/>
      <c r="CI112" s="230"/>
    </row>
    <row r="113" spans="1:88" s="257" customFormat="1" ht="51" customHeight="1">
      <c r="A113" s="230" t="s">
        <v>5588</v>
      </c>
      <c r="B113" s="244">
        <v>800707</v>
      </c>
      <c r="C113" s="299">
        <v>42507</v>
      </c>
      <c r="D113" s="245">
        <v>2203</v>
      </c>
      <c r="E113" s="244" t="s">
        <v>8652</v>
      </c>
      <c r="F113" s="235" t="s">
        <v>3039</v>
      </c>
      <c r="G113" s="235" t="s">
        <v>3039</v>
      </c>
      <c r="H113" s="235" t="s">
        <v>3049</v>
      </c>
      <c r="I113" s="235" t="s">
        <v>3049</v>
      </c>
      <c r="J113" s="235" t="s">
        <v>3046</v>
      </c>
      <c r="K113" s="235" t="s">
        <v>3043</v>
      </c>
      <c r="L113" s="235" t="s">
        <v>3044</v>
      </c>
      <c r="M113" s="244" t="s">
        <v>8653</v>
      </c>
      <c r="N113" s="244" t="s">
        <v>8654</v>
      </c>
      <c r="O113" s="244" t="s">
        <v>90</v>
      </c>
      <c r="P113" s="245" t="s">
        <v>8655</v>
      </c>
      <c r="Q113" s="244"/>
      <c r="R113" s="255">
        <f>WORKDAY(U113, -30, HOLIDAY)</f>
        <v>42520</v>
      </c>
      <c r="S113" s="253">
        <f>WORKDAY(U113,-10, IF(O113="Quebec", HolidayQC, IF(O113="British Columbia", HolidayBC,HOLIDAY)))</f>
        <v>42548</v>
      </c>
      <c r="T113" s="253"/>
      <c r="U113" s="252">
        <v>42562</v>
      </c>
      <c r="V113" s="254"/>
      <c r="W113" s="244"/>
      <c r="X113" s="232"/>
      <c r="Y113" s="244"/>
      <c r="Z113" s="244" t="s">
        <v>4452</v>
      </c>
      <c r="AA113" s="240"/>
      <c r="AB113" s="244"/>
      <c r="AC113" s="270">
        <f>WORKDAY(U113, -65, HOLIDAY)</f>
        <v>42471</v>
      </c>
      <c r="AD113" s="255">
        <f>WORKDAY(U113,-3,HOLIDAY)</f>
        <v>42557</v>
      </c>
      <c r="AE113" s="255"/>
      <c r="AF113" s="255"/>
      <c r="AG113" s="244"/>
      <c r="AH113" s="244"/>
      <c r="AI113" s="244"/>
      <c r="AJ113" s="244" t="s">
        <v>657</v>
      </c>
      <c r="AK113" s="244">
        <v>9028838215</v>
      </c>
      <c r="AL113" s="244" t="s">
        <v>658</v>
      </c>
      <c r="AM113" s="244">
        <v>9028833425</v>
      </c>
      <c r="AN113" s="244" t="s">
        <v>609</v>
      </c>
      <c r="AO113" s="244" t="s">
        <v>631</v>
      </c>
      <c r="AP113" s="244" t="s">
        <v>1001</v>
      </c>
      <c r="AQ113" s="244">
        <v>24</v>
      </c>
      <c r="AR113" s="244">
        <v>1</v>
      </c>
      <c r="AS113" s="244"/>
      <c r="AT113" s="244"/>
      <c r="AU113" s="244">
        <v>25</v>
      </c>
      <c r="AV113" s="244" t="s">
        <v>685</v>
      </c>
      <c r="AW113" s="244" t="s">
        <v>9491</v>
      </c>
      <c r="AX113" s="244" t="s">
        <v>486</v>
      </c>
      <c r="AY113" s="244">
        <v>11</v>
      </c>
      <c r="AZ113" s="230"/>
      <c r="BA113" s="230"/>
      <c r="BB113" s="244"/>
      <c r="BC113" s="244" t="s">
        <v>2725</v>
      </c>
      <c r="BD113" s="248" t="s">
        <v>1271</v>
      </c>
      <c r="BE113" s="248" t="s">
        <v>1272</v>
      </c>
      <c r="BF113" s="249" t="s">
        <v>9646</v>
      </c>
      <c r="BG113" s="249" t="s">
        <v>9647</v>
      </c>
      <c r="BH113" s="250" t="s">
        <v>2372</v>
      </c>
      <c r="BI113" s="244">
        <v>0</v>
      </c>
      <c r="BJ113" s="244">
        <v>0</v>
      </c>
      <c r="BK113" s="252">
        <f>U113-5</f>
        <v>42557</v>
      </c>
      <c r="BL113" s="252">
        <v>42199</v>
      </c>
      <c r="BM113" s="245">
        <v>4</v>
      </c>
      <c r="BN113" s="237" t="s">
        <v>2517</v>
      </c>
      <c r="BO113" s="238" t="s">
        <v>9068</v>
      </c>
      <c r="BP113" s="245" t="s">
        <v>2645</v>
      </c>
      <c r="BQ113" s="240">
        <v>42138</v>
      </c>
      <c r="BR113" s="240">
        <v>42052</v>
      </c>
      <c r="BS113" s="291">
        <v>42155</v>
      </c>
      <c r="BT113" s="372" t="s">
        <v>2716</v>
      </c>
      <c r="BU113" s="381">
        <v>42116</v>
      </c>
      <c r="BV113" s="294"/>
      <c r="BW113" s="244" t="str">
        <f>IF(ISBLANK(BQ113),IF(BX113&lt;0,"LATE","OK"),"Complete")</f>
        <v>Complete</v>
      </c>
      <c r="BX113" s="246" t="str">
        <f>IF(ISBLANK(BQ113),(IF(ISBLANK(BV113),-99999,U113-BV113)),"Complete")</f>
        <v>Complete</v>
      </c>
      <c r="BY113" s="253" t="s">
        <v>10820</v>
      </c>
      <c r="BZ113" s="244" t="s">
        <v>6569</v>
      </c>
      <c r="CA113" s="244" t="s">
        <v>6125</v>
      </c>
      <c r="CB113" s="244">
        <v>3000</v>
      </c>
      <c r="CC113" s="244" t="s">
        <v>1786</v>
      </c>
      <c r="CD113" s="244"/>
      <c r="CE113" s="244"/>
      <c r="CF113" s="244"/>
      <c r="CG113" s="244"/>
      <c r="CH113" s="244"/>
      <c r="CI113" s="244"/>
    </row>
    <row r="114" spans="1:88" s="257" customFormat="1" ht="51" customHeight="1">
      <c r="A114" s="230" t="s">
        <v>5588</v>
      </c>
      <c r="B114" s="244">
        <v>800728</v>
      </c>
      <c r="C114" s="299">
        <v>42507</v>
      </c>
      <c r="D114" s="245">
        <v>2313</v>
      </c>
      <c r="E114" s="244" t="s">
        <v>8285</v>
      </c>
      <c r="F114" s="235" t="s">
        <v>3039</v>
      </c>
      <c r="G114" s="235" t="s">
        <v>3039</v>
      </c>
      <c r="H114" s="235" t="s">
        <v>3039</v>
      </c>
      <c r="I114" s="235" t="s">
        <v>3039</v>
      </c>
      <c r="J114" s="235" t="s">
        <v>3039</v>
      </c>
      <c r="K114" s="235" t="s">
        <v>3044</v>
      </c>
      <c r="L114" s="235" t="s">
        <v>3044</v>
      </c>
      <c r="M114" s="244" t="s">
        <v>8282</v>
      </c>
      <c r="N114" s="244" t="s">
        <v>8283</v>
      </c>
      <c r="O114" s="244" t="s">
        <v>90</v>
      </c>
      <c r="P114" s="245" t="s">
        <v>8284</v>
      </c>
      <c r="Q114" s="244"/>
      <c r="R114" s="255">
        <f>WORKDAY(U114, -30, HOLIDAY)</f>
        <v>42520</v>
      </c>
      <c r="S114" s="253">
        <f>WORKDAY(U114,-10, IF(O114="Quebec", HolidayQC, IF(O114="British Columbia", HolidayBC,HOLIDAY)))</f>
        <v>42548</v>
      </c>
      <c r="T114" s="253"/>
      <c r="U114" s="252">
        <v>42562</v>
      </c>
      <c r="V114" s="254"/>
      <c r="W114" s="244"/>
      <c r="X114" s="232" t="s">
        <v>10711</v>
      </c>
      <c r="Y114" s="244"/>
      <c r="Z114" s="244" t="s">
        <v>4452</v>
      </c>
      <c r="AA114" s="240"/>
      <c r="AB114" s="244"/>
      <c r="AC114" s="270">
        <f>WORKDAY(U114, -65, HOLIDAY)</f>
        <v>42471</v>
      </c>
      <c r="AD114" s="255">
        <f>WORKDAY(U114,-3,HOLIDAY)</f>
        <v>42557</v>
      </c>
      <c r="AE114" s="255"/>
      <c r="AF114" s="255"/>
      <c r="AG114" s="244"/>
      <c r="AH114" s="244"/>
      <c r="AI114" s="244"/>
      <c r="AJ114" s="244" t="s">
        <v>312</v>
      </c>
      <c r="AK114" s="244">
        <v>9027946704</v>
      </c>
      <c r="AL114" s="244" t="s">
        <v>313</v>
      </c>
      <c r="AM114" s="244">
        <v>9028423106</v>
      </c>
      <c r="AN114" s="244" t="s">
        <v>609</v>
      </c>
      <c r="AO114" s="244" t="s">
        <v>627</v>
      </c>
      <c r="AP114" s="244" t="s">
        <v>1001</v>
      </c>
      <c r="AQ114" s="244">
        <v>8</v>
      </c>
      <c r="AR114" s="244">
        <v>1</v>
      </c>
      <c r="AS114" s="244"/>
      <c r="AT114" s="244"/>
      <c r="AU114" s="244">
        <v>9</v>
      </c>
      <c r="AV114" s="244" t="s">
        <v>685</v>
      </c>
      <c r="AW114" s="244" t="s">
        <v>9491</v>
      </c>
      <c r="AX114" s="244" t="s">
        <v>486</v>
      </c>
      <c r="AY114" s="244">
        <v>6</v>
      </c>
      <c r="AZ114" s="244"/>
      <c r="BA114" s="244">
        <v>4</v>
      </c>
      <c r="BB114" s="244"/>
      <c r="BC114" s="244" t="s">
        <v>8368</v>
      </c>
      <c r="BD114" s="248" t="s">
        <v>1271</v>
      </c>
      <c r="BE114" s="248" t="s">
        <v>1272</v>
      </c>
      <c r="BF114" s="249" t="s">
        <v>9650</v>
      </c>
      <c r="BG114" s="249" t="s">
        <v>9651</v>
      </c>
      <c r="BH114" s="250" t="s">
        <v>2328</v>
      </c>
      <c r="BI114" s="244">
        <v>0</v>
      </c>
      <c r="BJ114" s="244">
        <v>0</v>
      </c>
      <c r="BK114" s="252">
        <f>U114-5</f>
        <v>42557</v>
      </c>
      <c r="BL114" s="252">
        <v>42241</v>
      </c>
      <c r="BM114" s="245">
        <v>3</v>
      </c>
      <c r="BN114" s="237" t="s">
        <v>2517</v>
      </c>
      <c r="BO114" s="238" t="s">
        <v>9068</v>
      </c>
      <c r="BP114" s="245" t="s">
        <v>2645</v>
      </c>
      <c r="BQ114" s="240"/>
      <c r="BR114" s="240" t="s">
        <v>10321</v>
      </c>
      <c r="BS114" s="291">
        <f>U114-5</f>
        <v>42557</v>
      </c>
      <c r="BT114" s="240" t="s">
        <v>10525</v>
      </c>
      <c r="BU114" s="271">
        <v>42468</v>
      </c>
      <c r="BV114" s="299">
        <f>BU114+14</f>
        <v>42482</v>
      </c>
      <c r="BW114" s="244" t="str">
        <f>IF(ISBLANK(BQ114),IF(BX114&lt;0,"LATE","OK"),"Complete")</f>
        <v>OK</v>
      </c>
      <c r="BX114" s="246">
        <f>IF(ISBLANK(BQ114),(IF(ISBLANK(BV114),-99999,U114-BV114)),"Complete")</f>
        <v>80</v>
      </c>
      <c r="BY114" s="253">
        <v>42460</v>
      </c>
      <c r="BZ114" s="244" t="s">
        <v>2909</v>
      </c>
      <c r="CA114" s="244" t="s">
        <v>6133</v>
      </c>
      <c r="CB114" s="244">
        <v>1500</v>
      </c>
      <c r="CC114" s="244" t="s">
        <v>1787</v>
      </c>
      <c r="CD114" s="244"/>
      <c r="CE114" s="244"/>
      <c r="CF114" s="244"/>
      <c r="CG114" s="244"/>
      <c r="CH114" s="244"/>
      <c r="CI114" s="244"/>
    </row>
    <row r="115" spans="1:88" s="257" customFormat="1" ht="51" customHeight="1">
      <c r="A115" s="230" t="s">
        <v>5588</v>
      </c>
      <c r="B115" s="244">
        <v>801571</v>
      </c>
      <c r="C115" s="299" t="s">
        <v>7110</v>
      </c>
      <c r="D115" s="245">
        <v>6080</v>
      </c>
      <c r="E115" s="244" t="s">
        <v>8395</v>
      </c>
      <c r="F115" s="235">
        <v>0.70833333333333337</v>
      </c>
      <c r="G115" s="235">
        <v>0.70833333333333337</v>
      </c>
      <c r="H115" s="235">
        <v>0.70833333333333337</v>
      </c>
      <c r="I115" s="235">
        <v>0.83333333333333337</v>
      </c>
      <c r="J115" s="235">
        <v>0.70833333333333337</v>
      </c>
      <c r="K115" s="235">
        <v>0.66666666666666663</v>
      </c>
      <c r="L115" s="235" t="s">
        <v>3044</v>
      </c>
      <c r="M115" s="244" t="s">
        <v>85</v>
      </c>
      <c r="N115" s="244" t="s">
        <v>7442</v>
      </c>
      <c r="O115" s="244" t="s">
        <v>1008</v>
      </c>
      <c r="P115" s="245" t="s">
        <v>1130</v>
      </c>
      <c r="Q115" s="244"/>
      <c r="R115" s="255">
        <f>WORKDAY(U115, -46, HOLIDAY)</f>
        <v>42496</v>
      </c>
      <c r="S115" s="253">
        <f>WORKDAY(U115,-40, IF(O115="Quebec", HolidayQC, IF(O115="British Columbia", HolidayBC,HOLIDAY)))</f>
        <v>42506</v>
      </c>
      <c r="T115" s="253"/>
      <c r="U115" s="252">
        <v>42562</v>
      </c>
      <c r="V115" s="254"/>
      <c r="W115" s="244"/>
      <c r="X115" s="232" t="s">
        <v>10613</v>
      </c>
      <c r="Y115" s="244"/>
      <c r="Z115" s="244" t="s">
        <v>4453</v>
      </c>
      <c r="AA115" s="240"/>
      <c r="AB115" s="244"/>
      <c r="AC115" s="270">
        <f>WORKDAY(U115, -65, HOLIDAY)</f>
        <v>42471</v>
      </c>
      <c r="AD115" s="255">
        <f>WORKDAY(U115,-3,HOLIDAY)</f>
        <v>42557</v>
      </c>
      <c r="AE115" s="255"/>
      <c r="AF115" s="255"/>
      <c r="AG115" s="244"/>
      <c r="AH115" s="244"/>
      <c r="AI115" s="244"/>
      <c r="AJ115" s="244" t="s">
        <v>316</v>
      </c>
      <c r="AK115" s="244">
        <v>6042226812</v>
      </c>
      <c r="AL115" s="244" t="s">
        <v>317</v>
      </c>
      <c r="AM115" s="244">
        <v>6042226804</v>
      </c>
      <c r="AN115" s="244" t="s">
        <v>1008</v>
      </c>
      <c r="AO115" s="244" t="s">
        <v>1010</v>
      </c>
      <c r="AP115" s="230" t="s">
        <v>1002</v>
      </c>
      <c r="AQ115" s="244">
        <v>16</v>
      </c>
      <c r="AR115" s="244">
        <v>1</v>
      </c>
      <c r="AS115" s="244"/>
      <c r="AT115" s="244"/>
      <c r="AU115" s="244">
        <v>17</v>
      </c>
      <c r="AV115" s="244" t="s">
        <v>685</v>
      </c>
      <c r="AW115" s="244" t="s">
        <v>9491</v>
      </c>
      <c r="AX115" s="244" t="s">
        <v>486</v>
      </c>
      <c r="AY115" s="244">
        <v>8</v>
      </c>
      <c r="AZ115" s="244"/>
      <c r="BA115" s="244">
        <f>LEN(X115)-LEN(SUBSTITUTE(X115,",",""))+1</f>
        <v>4</v>
      </c>
      <c r="BB115" s="244"/>
      <c r="BC115" s="244" t="s">
        <v>9688</v>
      </c>
      <c r="BD115" s="248" t="s">
        <v>1267</v>
      </c>
      <c r="BE115" s="248" t="s">
        <v>1268</v>
      </c>
      <c r="BF115" s="249" t="s">
        <v>9678</v>
      </c>
      <c r="BG115" s="249" t="s">
        <v>2622</v>
      </c>
      <c r="BH115" s="250" t="s">
        <v>2382</v>
      </c>
      <c r="BI115" s="244" t="s">
        <v>9155</v>
      </c>
      <c r="BJ115" s="244" t="s">
        <v>9154</v>
      </c>
      <c r="BK115" s="252">
        <f>U115-5</f>
        <v>42557</v>
      </c>
      <c r="BL115" s="252">
        <v>42114</v>
      </c>
      <c r="BM115" s="245">
        <v>3</v>
      </c>
      <c r="BN115" s="245" t="s">
        <v>2516</v>
      </c>
      <c r="BO115" s="252">
        <v>41726</v>
      </c>
      <c r="BP115" s="245" t="s">
        <v>2645</v>
      </c>
      <c r="BQ115" s="240">
        <v>42117</v>
      </c>
      <c r="BR115" s="240">
        <v>41764</v>
      </c>
      <c r="BS115" s="253">
        <v>42217</v>
      </c>
      <c r="BT115" s="240" t="s">
        <v>10526</v>
      </c>
      <c r="BU115" s="380"/>
      <c r="BV115" s="297"/>
      <c r="BW115" s="244" t="str">
        <f>IF(ISBLANK(BQ115),IF(BX115&lt;0,"LATE","OK"),"Complete")</f>
        <v>Complete</v>
      </c>
      <c r="BX115" s="246" t="str">
        <f>IF(ISBLANK(BQ115),(IF(ISBLANK(BV115),-99999,U115-BV115)),"Complete")</f>
        <v>Complete</v>
      </c>
      <c r="BY115" s="253" t="s">
        <v>10817</v>
      </c>
      <c r="BZ115" s="244" t="s">
        <v>10832</v>
      </c>
      <c r="CA115" s="244" t="s">
        <v>6126</v>
      </c>
      <c r="CB115" s="244">
        <v>5000</v>
      </c>
      <c r="CC115" s="244" t="s">
        <v>9590</v>
      </c>
      <c r="CD115" s="244"/>
      <c r="CE115" s="244"/>
      <c r="CF115" s="244"/>
      <c r="CG115" s="244"/>
      <c r="CH115" s="244"/>
      <c r="CI115" s="244"/>
      <c r="CJ115" s="269"/>
    </row>
    <row r="116" spans="1:88" s="257" customFormat="1" ht="51" customHeight="1">
      <c r="A116" s="230" t="s">
        <v>5588</v>
      </c>
      <c r="B116" s="244">
        <v>802192</v>
      </c>
      <c r="C116" s="299">
        <v>42507</v>
      </c>
      <c r="D116" s="245">
        <v>9353</v>
      </c>
      <c r="E116" s="244" t="s">
        <v>101</v>
      </c>
      <c r="F116" s="283">
        <v>0.70833333333333337</v>
      </c>
      <c r="G116" s="283">
        <v>0.70833333333333337</v>
      </c>
      <c r="H116" s="283">
        <v>0.83333333333333337</v>
      </c>
      <c r="I116" s="283">
        <v>0.83333333333333337</v>
      </c>
      <c r="J116" s="283">
        <v>0.75</v>
      </c>
      <c r="K116" s="283">
        <v>0.66666666666666663</v>
      </c>
      <c r="L116" s="235" t="s">
        <v>3044</v>
      </c>
      <c r="M116" s="244" t="s">
        <v>7</v>
      </c>
      <c r="N116" s="244" t="s">
        <v>16</v>
      </c>
      <c r="O116" s="244" t="s">
        <v>93</v>
      </c>
      <c r="P116" s="245" t="s">
        <v>1795</v>
      </c>
      <c r="Q116" s="244"/>
      <c r="R116" s="255">
        <f>WORKDAY(U116, -30, HOLIDAY)</f>
        <v>42520</v>
      </c>
      <c r="S116" s="253">
        <f>WORKDAY(U116,-10, IF(O116="Quebec", HolidayQC, IF(O116="British Columbia", HolidayBC,HOLIDAY)))</f>
        <v>42548</v>
      </c>
      <c r="T116" s="253"/>
      <c r="U116" s="252">
        <v>42562</v>
      </c>
      <c r="V116" s="254"/>
      <c r="W116" s="244"/>
      <c r="X116" s="232" t="s">
        <v>10749</v>
      </c>
      <c r="Y116" s="244"/>
      <c r="Z116" s="244" t="s">
        <v>4452</v>
      </c>
      <c r="AA116" s="240"/>
      <c r="AB116" s="244"/>
      <c r="AC116" s="270">
        <f>WORKDAY(U116, -65, HOLIDAY)</f>
        <v>42471</v>
      </c>
      <c r="AD116" s="255">
        <f>WORKDAY(U116,-3,HOLIDAY)</f>
        <v>42557</v>
      </c>
      <c r="AE116" s="255"/>
      <c r="AF116" s="255"/>
      <c r="AG116" s="244"/>
      <c r="AH116" s="244"/>
      <c r="AI116" s="244"/>
      <c r="AJ116" s="244" t="s">
        <v>818</v>
      </c>
      <c r="AK116" s="244">
        <v>7098347823</v>
      </c>
      <c r="AL116" s="244" t="s">
        <v>819</v>
      </c>
      <c r="AM116" s="244">
        <v>7098346158</v>
      </c>
      <c r="AN116" s="244" t="s">
        <v>609</v>
      </c>
      <c r="AO116" s="244" t="s">
        <v>641</v>
      </c>
      <c r="AP116" s="244" t="s">
        <v>1001</v>
      </c>
      <c r="AQ116" s="244">
        <v>21</v>
      </c>
      <c r="AR116" s="244">
        <v>4</v>
      </c>
      <c r="AS116" s="244"/>
      <c r="AT116" s="244"/>
      <c r="AU116" s="244">
        <v>25</v>
      </c>
      <c r="AV116" s="244" t="s">
        <v>685</v>
      </c>
      <c r="AW116" s="244" t="s">
        <v>9491</v>
      </c>
      <c r="AX116" s="244" t="s">
        <v>486</v>
      </c>
      <c r="AY116" s="244">
        <v>11</v>
      </c>
      <c r="AZ116" s="244"/>
      <c r="BA116" s="244"/>
      <c r="BB116" s="244"/>
      <c r="BC116" s="244" t="s">
        <v>5988</v>
      </c>
      <c r="BD116" s="248" t="s">
        <v>2229</v>
      </c>
      <c r="BE116" s="248" t="s">
        <v>2230</v>
      </c>
      <c r="BF116" s="249" t="s">
        <v>3078</v>
      </c>
      <c r="BG116" s="249" t="s">
        <v>3065</v>
      </c>
      <c r="BH116" s="250" t="s">
        <v>2372</v>
      </c>
      <c r="BI116" s="244">
        <v>0</v>
      </c>
      <c r="BJ116" s="244">
        <v>0</v>
      </c>
      <c r="BK116" s="252">
        <f>U116-5</f>
        <v>42557</v>
      </c>
      <c r="BL116" s="252">
        <v>42231</v>
      </c>
      <c r="BM116" s="245">
        <v>2</v>
      </c>
      <c r="BN116" s="237" t="s">
        <v>2517</v>
      </c>
      <c r="BO116" s="238" t="s">
        <v>9068</v>
      </c>
      <c r="BP116" s="245" t="s">
        <v>5603</v>
      </c>
      <c r="BQ116" s="240"/>
      <c r="BR116" s="240" t="s">
        <v>9479</v>
      </c>
      <c r="BS116" s="240"/>
      <c r="BT116" s="342"/>
      <c r="BU116" s="244"/>
      <c r="BV116" s="244"/>
      <c r="BW116" s="244"/>
      <c r="BX116" s="246"/>
      <c r="BY116" s="244"/>
      <c r="BZ116" s="244" t="s">
        <v>6002</v>
      </c>
      <c r="CA116" s="244" t="s">
        <v>6125</v>
      </c>
      <c r="CB116" s="244">
        <v>3000</v>
      </c>
      <c r="CC116" s="244" t="s">
        <v>9995</v>
      </c>
      <c r="CD116" s="244"/>
      <c r="CE116" s="244"/>
      <c r="CF116" s="244"/>
      <c r="CG116" s="244"/>
      <c r="CH116" s="244"/>
      <c r="CI116" s="244"/>
    </row>
    <row r="117" spans="1:88" s="257" customFormat="1" ht="51" customHeight="1">
      <c r="A117" s="230" t="s">
        <v>5588</v>
      </c>
      <c r="B117" s="244">
        <v>800625</v>
      </c>
      <c r="C117" s="299" t="s">
        <v>7110</v>
      </c>
      <c r="D117" s="245">
        <v>1879</v>
      </c>
      <c r="E117" s="244" t="s">
        <v>3790</v>
      </c>
      <c r="F117" s="235" t="s">
        <v>3039</v>
      </c>
      <c r="G117" s="235" t="s">
        <v>3039</v>
      </c>
      <c r="H117" s="235" t="s">
        <v>3049</v>
      </c>
      <c r="I117" s="235" t="s">
        <v>3049</v>
      </c>
      <c r="J117" s="235" t="s">
        <v>3046</v>
      </c>
      <c r="K117" s="235" t="s">
        <v>3043</v>
      </c>
      <c r="L117" s="235" t="s">
        <v>3044</v>
      </c>
      <c r="M117" s="244" t="s">
        <v>47</v>
      </c>
      <c r="N117" s="244" t="s">
        <v>6021</v>
      </c>
      <c r="O117" s="244" t="s">
        <v>89</v>
      </c>
      <c r="P117" s="245" t="s">
        <v>1096</v>
      </c>
      <c r="Q117" s="244"/>
      <c r="R117" s="255">
        <f>WORKDAY(U117, -47, HOLIDAY)</f>
        <v>42496</v>
      </c>
      <c r="S117" s="253">
        <f>WORKDAY(U117,-40, IF(O117="Quebec", HolidayQC, IF(O117="British Columbia", HolidayBC,HOLIDAY)))</f>
        <v>42507</v>
      </c>
      <c r="T117" s="253"/>
      <c r="U117" s="376">
        <v>42563</v>
      </c>
      <c r="V117" s="254"/>
      <c r="W117" s="244"/>
      <c r="X117" s="232" t="s">
        <v>10594</v>
      </c>
      <c r="Y117" s="244"/>
      <c r="Z117" s="244" t="s">
        <v>4453</v>
      </c>
      <c r="AA117" s="240"/>
      <c r="AB117" s="244"/>
      <c r="AC117" s="270">
        <f>WORKDAY(U117, -65, HOLIDAY)</f>
        <v>42472</v>
      </c>
      <c r="AD117" s="255">
        <f>WORKDAY(U117,-3,HOLIDAY)</f>
        <v>42558</v>
      </c>
      <c r="AE117" s="255"/>
      <c r="AF117" s="255"/>
      <c r="AG117" s="244"/>
      <c r="AH117" s="244"/>
      <c r="AI117" s="244"/>
      <c r="AJ117" s="244" t="s">
        <v>306</v>
      </c>
      <c r="AK117" s="244">
        <v>4032922498</v>
      </c>
      <c r="AL117" s="244" t="s">
        <v>307</v>
      </c>
      <c r="AM117" s="244">
        <v>4032923804</v>
      </c>
      <c r="AN117" s="244" t="s">
        <v>1017</v>
      </c>
      <c r="AO117" s="244" t="s">
        <v>256</v>
      </c>
      <c r="AP117" s="256" t="s">
        <v>1000</v>
      </c>
      <c r="AQ117" s="244">
        <v>23</v>
      </c>
      <c r="AR117" s="244">
        <v>2</v>
      </c>
      <c r="AS117" s="244"/>
      <c r="AT117" s="244"/>
      <c r="AU117" s="244">
        <v>25</v>
      </c>
      <c r="AV117" s="244" t="s">
        <v>685</v>
      </c>
      <c r="AW117" s="244" t="s">
        <v>9491</v>
      </c>
      <c r="AX117" s="244" t="s">
        <v>486</v>
      </c>
      <c r="AY117" s="244">
        <v>11</v>
      </c>
      <c r="AZ117" s="244"/>
      <c r="BA117" s="244">
        <f>LEN(X117)-LEN(SUBSTITUTE(X117,",",""))+1</f>
        <v>10</v>
      </c>
      <c r="BB117" s="244"/>
      <c r="BC117" s="244" t="s">
        <v>3709</v>
      </c>
      <c r="BD117" s="248" t="s">
        <v>1267</v>
      </c>
      <c r="BE117" s="248" t="s">
        <v>3964</v>
      </c>
      <c r="BF117" s="249" t="s">
        <v>6129</v>
      </c>
      <c r="BG117" s="249" t="s">
        <v>3965</v>
      </c>
      <c r="BH117" s="250" t="s">
        <v>2373</v>
      </c>
      <c r="BI117" s="244" t="s">
        <v>9157</v>
      </c>
      <c r="BJ117" s="244" t="s">
        <v>9156</v>
      </c>
      <c r="BK117" s="252">
        <f>U117-5</f>
        <v>42558</v>
      </c>
      <c r="BL117" s="252">
        <v>42220</v>
      </c>
      <c r="BM117" s="245">
        <v>1</v>
      </c>
      <c r="BN117" s="237" t="s">
        <v>2517</v>
      </c>
      <c r="BO117" s="238" t="s">
        <v>9068</v>
      </c>
      <c r="BP117" s="245" t="s">
        <v>2645</v>
      </c>
      <c r="BQ117" s="240">
        <v>42374</v>
      </c>
      <c r="BR117" s="240">
        <v>41764</v>
      </c>
      <c r="BS117" s="291">
        <f>U117-5</f>
        <v>42558</v>
      </c>
      <c r="BT117" s="342"/>
      <c r="BU117" s="244" t="s">
        <v>486</v>
      </c>
      <c r="BV117" s="244" t="s">
        <v>486</v>
      </c>
      <c r="BW117" s="244" t="str">
        <f>IF(ISBLANK(BQ117),IF(BX117&lt;0,"LATE","OK"),"Complete")</f>
        <v>Complete</v>
      </c>
      <c r="BX117" s="246" t="str">
        <f>IF(ISBLANK(BQ117),(IF(ISBLANK(BV117),-99999,U117-BV117)),"Complete")</f>
        <v>Complete</v>
      </c>
      <c r="BY117" s="253" t="s">
        <v>10825</v>
      </c>
      <c r="BZ117" s="244" t="s">
        <v>7657</v>
      </c>
      <c r="CA117" s="244" t="s">
        <v>7749</v>
      </c>
      <c r="CB117" s="244">
        <v>1500</v>
      </c>
      <c r="CC117" s="244" t="s">
        <v>5594</v>
      </c>
      <c r="CD117" s="244"/>
      <c r="CE117" s="244"/>
      <c r="CF117" s="244"/>
      <c r="CG117" s="244"/>
      <c r="CH117" s="244"/>
      <c r="CI117" s="244"/>
      <c r="CJ117" s="247"/>
    </row>
    <row r="118" spans="1:88" s="257" customFormat="1" ht="51" customHeight="1">
      <c r="A118" s="230" t="s">
        <v>5588</v>
      </c>
      <c r="B118" s="244">
        <v>800846</v>
      </c>
      <c r="C118" s="299" t="s">
        <v>7110</v>
      </c>
      <c r="D118" s="245">
        <v>2830</v>
      </c>
      <c r="E118" s="244" t="s">
        <v>112</v>
      </c>
      <c r="F118" s="235" t="s">
        <v>3040</v>
      </c>
      <c r="G118" s="235" t="s">
        <v>3040</v>
      </c>
      <c r="H118" s="235" t="s">
        <v>3040</v>
      </c>
      <c r="I118" s="235" t="s">
        <v>3040</v>
      </c>
      <c r="J118" s="235" t="s">
        <v>3046</v>
      </c>
      <c r="K118" s="235" t="s">
        <v>3043</v>
      </c>
      <c r="L118" s="235" t="s">
        <v>3044</v>
      </c>
      <c r="M118" s="244" t="s">
        <v>65</v>
      </c>
      <c r="N118" s="244" t="s">
        <v>7229</v>
      </c>
      <c r="O118" s="244" t="s">
        <v>1008</v>
      </c>
      <c r="P118" s="245" t="s">
        <v>6517</v>
      </c>
      <c r="Q118" s="244"/>
      <c r="R118" s="255">
        <f>WORKDAY(U118, -46, HOLIDAY)</f>
        <v>42499</v>
      </c>
      <c r="S118" s="253">
        <f>WORKDAY(U118,-40, IF(O118="Quebec", HolidayQC, IF(O118="British Columbia", HolidayBC,HOLIDAY)))</f>
        <v>42507</v>
      </c>
      <c r="T118" s="253"/>
      <c r="U118" s="376">
        <v>42563</v>
      </c>
      <c r="V118" s="254"/>
      <c r="W118" s="244"/>
      <c r="X118" s="232" t="s">
        <v>10621</v>
      </c>
      <c r="Y118" s="244"/>
      <c r="Z118" s="244" t="s">
        <v>4453</v>
      </c>
      <c r="AA118" s="240"/>
      <c r="AB118" s="244"/>
      <c r="AC118" s="270">
        <f>WORKDAY(U118, -65, HOLIDAY)</f>
        <v>42472</v>
      </c>
      <c r="AD118" s="255">
        <f>WORKDAY(U118,-3,HOLIDAY)</f>
        <v>42558</v>
      </c>
      <c r="AE118" s="255"/>
      <c r="AF118" s="255"/>
      <c r="AG118" s="244"/>
      <c r="AH118" s="244"/>
      <c r="AI118" s="244"/>
      <c r="AJ118" s="244" t="s">
        <v>813</v>
      </c>
      <c r="AK118" s="244">
        <v>6048822240</v>
      </c>
      <c r="AL118" s="244" t="s">
        <v>814</v>
      </c>
      <c r="AM118" s="244">
        <v>6048822206</v>
      </c>
      <c r="AN118" s="244" t="s">
        <v>1008</v>
      </c>
      <c r="AO118" s="244" t="s">
        <v>253</v>
      </c>
      <c r="AP118" s="230" t="s">
        <v>1002</v>
      </c>
      <c r="AQ118" s="244">
        <v>26</v>
      </c>
      <c r="AR118" s="244">
        <v>3</v>
      </c>
      <c r="AS118" s="244"/>
      <c r="AT118" s="244"/>
      <c r="AU118" s="244">
        <v>29</v>
      </c>
      <c r="AV118" s="244" t="s">
        <v>685</v>
      </c>
      <c r="AW118" s="244" t="s">
        <v>9491</v>
      </c>
      <c r="AX118" s="244" t="s">
        <v>486</v>
      </c>
      <c r="AY118" s="244">
        <v>12</v>
      </c>
      <c r="AZ118" s="244"/>
      <c r="BA118" s="244">
        <f>LEN(X118)-LEN(SUBSTITUTE(X118,",",""))+1</f>
        <v>10</v>
      </c>
      <c r="BB118" s="244"/>
      <c r="BC118" s="244" t="s">
        <v>9683</v>
      </c>
      <c r="BD118" s="248" t="s">
        <v>1267</v>
      </c>
      <c r="BE118" s="248" t="s">
        <v>1268</v>
      </c>
      <c r="BF118" s="249" t="s">
        <v>5724</v>
      </c>
      <c r="BG118" s="249" t="s">
        <v>5725</v>
      </c>
      <c r="BH118" s="250" t="s">
        <v>2330</v>
      </c>
      <c r="BI118" s="244">
        <v>0</v>
      </c>
      <c r="BJ118" s="244">
        <v>0</v>
      </c>
      <c r="BK118" s="252">
        <f>U118-5</f>
        <v>42558</v>
      </c>
      <c r="BL118" s="252">
        <v>42230</v>
      </c>
      <c r="BM118" s="245"/>
      <c r="BN118" s="245" t="s">
        <v>2516</v>
      </c>
      <c r="BO118" s="252">
        <v>41866</v>
      </c>
      <c r="BP118" s="245" t="s">
        <v>2645</v>
      </c>
      <c r="BQ118" s="240">
        <v>42333</v>
      </c>
      <c r="BR118" s="240">
        <v>41765</v>
      </c>
      <c r="BS118" s="291">
        <f>U118-5</f>
        <v>42558</v>
      </c>
      <c r="BT118" s="342" t="s">
        <v>11040</v>
      </c>
      <c r="BU118" s="244" t="s">
        <v>486</v>
      </c>
      <c r="BV118" s="343" t="s">
        <v>486</v>
      </c>
      <c r="BW118" s="244" t="str">
        <f>IF(ISBLANK(BQ118),IF(BX118&lt;0,"LATE","OK"),"Complete")</f>
        <v>Complete</v>
      </c>
      <c r="BX118" s="246" t="str">
        <f>IF(ISBLANK(BQ118),(IF(ISBLANK(BV118),-99999,U118-BV118)),"Complete")</f>
        <v>Complete</v>
      </c>
      <c r="BY118" s="253" t="s">
        <v>10817</v>
      </c>
      <c r="BZ118" s="244" t="s">
        <v>11011</v>
      </c>
      <c r="CA118" s="244" t="s">
        <v>6126</v>
      </c>
      <c r="CB118" s="244">
        <v>5000</v>
      </c>
      <c r="CC118" s="244" t="s">
        <v>5691</v>
      </c>
      <c r="CD118" s="244"/>
      <c r="CE118" s="244"/>
      <c r="CF118" s="244"/>
      <c r="CG118" s="244"/>
      <c r="CH118" s="244"/>
      <c r="CI118" s="244"/>
    </row>
    <row r="119" spans="1:88" s="257" customFormat="1" ht="51" customHeight="1">
      <c r="A119" s="230" t="s">
        <v>5588</v>
      </c>
      <c r="B119" s="244">
        <v>800957</v>
      </c>
      <c r="C119" s="299">
        <v>42507</v>
      </c>
      <c r="D119" s="245">
        <v>3303</v>
      </c>
      <c r="E119" s="244" t="s">
        <v>1330</v>
      </c>
      <c r="F119" s="235" t="s">
        <v>3039</v>
      </c>
      <c r="G119" s="235" t="s">
        <v>3039</v>
      </c>
      <c r="H119" s="235" t="s">
        <v>3049</v>
      </c>
      <c r="I119" s="235" t="s">
        <v>3049</v>
      </c>
      <c r="J119" s="235" t="s">
        <v>3046</v>
      </c>
      <c r="K119" s="235" t="s">
        <v>3043</v>
      </c>
      <c r="L119" s="235" t="s">
        <v>3044</v>
      </c>
      <c r="M119" s="244" t="s">
        <v>61</v>
      </c>
      <c r="N119" s="244" t="s">
        <v>5302</v>
      </c>
      <c r="O119" s="244" t="s">
        <v>90</v>
      </c>
      <c r="P119" s="245" t="s">
        <v>1122</v>
      </c>
      <c r="Q119" s="244"/>
      <c r="R119" s="255">
        <f>WORKDAY(U119, -30, HOLIDAY)</f>
        <v>42521</v>
      </c>
      <c r="S119" s="253">
        <f>WORKDAY(U119,-10, IF(O119="Quebec", HolidayQC, IF(O119="British Columbia", HolidayBC,HOLIDAY)))</f>
        <v>42549</v>
      </c>
      <c r="T119" s="253"/>
      <c r="U119" s="252">
        <v>42563</v>
      </c>
      <c r="V119" s="254"/>
      <c r="W119" s="244"/>
      <c r="X119" s="232" t="s">
        <v>10736</v>
      </c>
      <c r="Y119" s="244"/>
      <c r="Z119" s="244" t="s">
        <v>4452</v>
      </c>
      <c r="AA119" s="240"/>
      <c r="AB119" s="244"/>
      <c r="AC119" s="270">
        <f>WORKDAY(U119, -65, HOLIDAY)</f>
        <v>42472</v>
      </c>
      <c r="AD119" s="255">
        <f>WORKDAY(U119,-3,HOLIDAY)</f>
        <v>42558</v>
      </c>
      <c r="AE119" s="255"/>
      <c r="AF119" s="255"/>
      <c r="AG119" s="244"/>
      <c r="AH119" s="244"/>
      <c r="AI119" s="244"/>
      <c r="AJ119" s="244" t="s">
        <v>777</v>
      </c>
      <c r="AK119" s="244">
        <v>9024214661</v>
      </c>
      <c r="AL119" s="244" t="s">
        <v>778</v>
      </c>
      <c r="AM119" s="244">
        <v>9024214658</v>
      </c>
      <c r="AN119" s="244" t="s">
        <v>609</v>
      </c>
      <c r="AO119" s="244" t="s">
        <v>615</v>
      </c>
      <c r="AP119" s="244" t="s">
        <v>1001</v>
      </c>
      <c r="AQ119" s="244">
        <v>5</v>
      </c>
      <c r="AR119" s="244">
        <v>32</v>
      </c>
      <c r="AS119" s="244"/>
      <c r="AT119" s="244"/>
      <c r="AU119" s="244">
        <f>AQ119+AR119</f>
        <v>37</v>
      </c>
      <c r="AV119" s="244" t="str">
        <f>IF(AR119&gt;AQ119, "IP"," ")</f>
        <v>IP</v>
      </c>
      <c r="AW119" s="244" t="s">
        <v>9491</v>
      </c>
      <c r="AX119" s="244" t="s">
        <v>486</v>
      </c>
      <c r="AY119" s="244">
        <v>14</v>
      </c>
      <c r="AZ119" s="244"/>
      <c r="BA119" s="244"/>
      <c r="BB119" s="244"/>
      <c r="BC119" s="244" t="s">
        <v>7108</v>
      </c>
      <c r="BD119" s="248" t="s">
        <v>1271</v>
      </c>
      <c r="BE119" s="248" t="s">
        <v>1272</v>
      </c>
      <c r="BF119" s="249" t="s">
        <v>8939</v>
      </c>
      <c r="BG119" s="249" t="s">
        <v>2621</v>
      </c>
      <c r="BH119" s="250" t="s">
        <v>2372</v>
      </c>
      <c r="BI119" s="244">
        <v>0</v>
      </c>
      <c r="BJ119" s="244">
        <v>0</v>
      </c>
      <c r="BK119" s="252" t="s">
        <v>9068</v>
      </c>
      <c r="BL119" s="252" t="s">
        <v>9068</v>
      </c>
      <c r="BM119" s="245" t="s">
        <v>9068</v>
      </c>
      <c r="BN119" s="237" t="s">
        <v>2517</v>
      </c>
      <c r="BO119" s="238" t="s">
        <v>9068</v>
      </c>
      <c r="BP119" s="245" t="s">
        <v>5603</v>
      </c>
      <c r="BQ119" s="240"/>
      <c r="BR119" s="240" t="s">
        <v>9479</v>
      </c>
      <c r="BS119" s="240"/>
      <c r="BT119" s="240"/>
      <c r="BU119" s="284"/>
      <c r="BV119" s="244"/>
      <c r="BW119" s="244"/>
      <c r="BX119" s="246"/>
      <c r="BY119" s="244"/>
      <c r="BZ119" s="244" t="s">
        <v>8112</v>
      </c>
      <c r="CA119" s="244" t="s">
        <v>6126</v>
      </c>
      <c r="CB119" s="244">
        <v>5000</v>
      </c>
      <c r="CC119" s="244" t="s">
        <v>1666</v>
      </c>
      <c r="CD119" s="244" t="s">
        <v>2516</v>
      </c>
      <c r="CE119" s="244"/>
      <c r="CF119" s="244"/>
      <c r="CG119" s="244"/>
      <c r="CH119" s="244"/>
      <c r="CI119" s="244"/>
    </row>
    <row r="120" spans="1:88" s="257" customFormat="1" ht="51" customHeight="1">
      <c r="A120" s="230" t="s">
        <v>5588</v>
      </c>
      <c r="B120" s="244">
        <v>801020</v>
      </c>
      <c r="C120" s="299">
        <v>42507</v>
      </c>
      <c r="D120" s="245">
        <v>3523</v>
      </c>
      <c r="E120" s="244" t="s">
        <v>2083</v>
      </c>
      <c r="F120" s="235" t="s">
        <v>3043</v>
      </c>
      <c r="G120" s="235" t="s">
        <v>3043</v>
      </c>
      <c r="H120" s="235" t="s">
        <v>3043</v>
      </c>
      <c r="I120" s="235" t="s">
        <v>3039</v>
      </c>
      <c r="J120" s="235" t="s">
        <v>3043</v>
      </c>
      <c r="K120" s="235" t="s">
        <v>3044</v>
      </c>
      <c r="L120" s="235" t="s">
        <v>3044</v>
      </c>
      <c r="M120" s="244" t="s">
        <v>2084</v>
      </c>
      <c r="N120" s="244" t="s">
        <v>18</v>
      </c>
      <c r="O120" s="244" t="s">
        <v>90</v>
      </c>
      <c r="P120" s="245" t="s">
        <v>2086</v>
      </c>
      <c r="Q120" s="244"/>
      <c r="R120" s="255">
        <f>WORKDAY(U120, -30, HOLIDAY)</f>
        <v>42521</v>
      </c>
      <c r="S120" s="253">
        <f>WORKDAY(U120,-10, IF(O120="Quebec", HolidayQC, IF(O120="British Columbia", HolidayBC,HOLIDAY)))</f>
        <v>42549</v>
      </c>
      <c r="T120" s="253"/>
      <c r="U120" s="252">
        <v>42563</v>
      </c>
      <c r="V120" s="254"/>
      <c r="W120" s="244"/>
      <c r="X120" s="232"/>
      <c r="Y120" s="244"/>
      <c r="Z120" s="244" t="s">
        <v>4452</v>
      </c>
      <c r="AA120" s="240"/>
      <c r="AB120" s="244"/>
      <c r="AC120" s="270">
        <f>WORKDAY(U120, -65, HOLIDAY)</f>
        <v>42472</v>
      </c>
      <c r="AD120" s="255">
        <f>WORKDAY(U120,-3,HOLIDAY)</f>
        <v>42558</v>
      </c>
      <c r="AE120" s="255"/>
      <c r="AF120" s="255"/>
      <c r="AG120" s="244"/>
      <c r="AH120" s="244"/>
      <c r="AI120" s="244"/>
      <c r="AJ120" s="244" t="s">
        <v>650</v>
      </c>
      <c r="AK120" s="244">
        <v>9022583916</v>
      </c>
      <c r="AL120" s="244"/>
      <c r="AM120" s="244"/>
      <c r="AN120" s="244" t="s">
        <v>609</v>
      </c>
      <c r="AO120" s="244" t="s">
        <v>627</v>
      </c>
      <c r="AP120" s="244" t="s">
        <v>1001</v>
      </c>
      <c r="AQ120" s="244">
        <v>11</v>
      </c>
      <c r="AR120" s="244">
        <v>1</v>
      </c>
      <c r="AS120" s="244"/>
      <c r="AT120" s="244"/>
      <c r="AU120" s="244">
        <v>12</v>
      </c>
      <c r="AV120" s="244" t="s">
        <v>685</v>
      </c>
      <c r="AW120" s="244" t="s">
        <v>9491</v>
      </c>
      <c r="AX120" s="244" t="s">
        <v>486</v>
      </c>
      <c r="AY120" s="244">
        <v>7</v>
      </c>
      <c r="AZ120" s="230"/>
      <c r="BA120" s="230"/>
      <c r="BB120" s="244"/>
      <c r="BC120" s="244" t="s">
        <v>2726</v>
      </c>
      <c r="BD120" s="248" t="s">
        <v>1271</v>
      </c>
      <c r="BE120" s="248" t="s">
        <v>1272</v>
      </c>
      <c r="BF120" s="249" t="s">
        <v>2085</v>
      </c>
      <c r="BG120" s="249" t="s">
        <v>595</v>
      </c>
      <c r="BH120" s="250" t="s">
        <v>2328</v>
      </c>
      <c r="BI120" s="244">
        <v>0</v>
      </c>
      <c r="BJ120" s="244">
        <v>0</v>
      </c>
      <c r="BK120" s="252">
        <f>U120-5</f>
        <v>42558</v>
      </c>
      <c r="BL120" s="252">
        <v>42198</v>
      </c>
      <c r="BM120" s="245">
        <v>2</v>
      </c>
      <c r="BN120" s="245" t="s">
        <v>2516</v>
      </c>
      <c r="BO120" s="252">
        <v>41985</v>
      </c>
      <c r="BP120" s="245" t="s">
        <v>2645</v>
      </c>
      <c r="BQ120" s="240"/>
      <c r="BR120" s="240" t="s">
        <v>10321</v>
      </c>
      <c r="BS120" s="291">
        <f>U120-5</f>
        <v>42558</v>
      </c>
      <c r="BT120" s="240" t="s">
        <v>10525</v>
      </c>
      <c r="BU120" s="351">
        <v>42474</v>
      </c>
      <c r="BV120" s="299">
        <f>BU120+14</f>
        <v>42488</v>
      </c>
      <c r="BW120" s="244" t="str">
        <f>IF(ISBLANK(BQ120),IF(BX120&lt;0,"LATE","OK"),"Complete")</f>
        <v>OK</v>
      </c>
      <c r="BX120" s="246">
        <f>IF(ISBLANK(BQ120),(IF(ISBLANK(BV120),-99999,U120-BV120)),"Complete")</f>
        <v>75</v>
      </c>
      <c r="BY120" s="253">
        <v>42460</v>
      </c>
      <c r="BZ120" s="244" t="s">
        <v>6572</v>
      </c>
      <c r="CA120" s="244" t="s">
        <v>6133</v>
      </c>
      <c r="CB120" s="244">
        <v>1500</v>
      </c>
      <c r="CC120" s="244" t="s">
        <v>3115</v>
      </c>
      <c r="CD120" s="244"/>
      <c r="CE120" s="244"/>
      <c r="CF120" s="244"/>
      <c r="CG120" s="244"/>
      <c r="CH120" s="244"/>
      <c r="CI120" s="244"/>
    </row>
    <row r="121" spans="1:88" s="257" customFormat="1" ht="51" customHeight="1">
      <c r="A121" s="230" t="s">
        <v>5588</v>
      </c>
      <c r="B121" s="244">
        <v>801434</v>
      </c>
      <c r="C121" s="299">
        <v>42507</v>
      </c>
      <c r="D121" s="245">
        <v>5204</v>
      </c>
      <c r="E121" s="244" t="s">
        <v>9707</v>
      </c>
      <c r="F121" s="235">
        <v>0.70833333333333337</v>
      </c>
      <c r="G121" s="235">
        <v>0.70833333333333337</v>
      </c>
      <c r="H121" s="235">
        <v>0.70833333333333337</v>
      </c>
      <c r="I121" s="235">
        <v>0.70833333333333337</v>
      </c>
      <c r="J121" s="235">
        <v>0.75</v>
      </c>
      <c r="K121" s="235">
        <v>0.66666666666666663</v>
      </c>
      <c r="L121" s="235" t="s">
        <v>3044</v>
      </c>
      <c r="M121" s="244" t="s">
        <v>82</v>
      </c>
      <c r="N121" s="244" t="s">
        <v>9705</v>
      </c>
      <c r="O121" s="244" t="s">
        <v>92</v>
      </c>
      <c r="P121" s="245" t="s">
        <v>1126</v>
      </c>
      <c r="Q121" s="244"/>
      <c r="R121" s="255">
        <f>WORKDAY(U121, -30, HOLIDAY)</f>
        <v>42521</v>
      </c>
      <c r="S121" s="253">
        <f>WORKDAY(U121,-10, IF(O121="Quebec", HolidayQC, IF(O121="British Columbia", HolidayBC,HOLIDAY)))</f>
        <v>42549</v>
      </c>
      <c r="T121" s="253"/>
      <c r="U121" s="252">
        <v>42563</v>
      </c>
      <c r="V121" s="254"/>
      <c r="W121" s="244"/>
      <c r="X121" s="232" t="s">
        <v>10806</v>
      </c>
      <c r="Y121" s="244"/>
      <c r="Z121" s="244" t="s">
        <v>4452</v>
      </c>
      <c r="AA121" s="240"/>
      <c r="AB121" s="244"/>
      <c r="AC121" s="270">
        <f>WORKDAY(U121, -65, HOLIDAY)</f>
        <v>42472</v>
      </c>
      <c r="AD121" s="255">
        <f>WORKDAY(U121,-3,HOLIDAY)</f>
        <v>42558</v>
      </c>
      <c r="AE121" s="255"/>
      <c r="AF121" s="255"/>
      <c r="AG121" s="244"/>
      <c r="AH121" s="244"/>
      <c r="AI121" s="244"/>
      <c r="AJ121" s="244" t="s">
        <v>1047</v>
      </c>
      <c r="AK121" s="244">
        <v>9024361121</v>
      </c>
      <c r="AL121" s="244" t="s">
        <v>1048</v>
      </c>
      <c r="AM121" s="244">
        <v>9024361140</v>
      </c>
      <c r="AN121" s="244" t="s">
        <v>609</v>
      </c>
      <c r="AO121" s="244" t="s">
        <v>618</v>
      </c>
      <c r="AP121" s="244" t="s">
        <v>1001</v>
      </c>
      <c r="AQ121" s="244">
        <v>22</v>
      </c>
      <c r="AR121" s="244">
        <v>3</v>
      </c>
      <c r="AS121" s="244"/>
      <c r="AT121" s="244"/>
      <c r="AU121" s="244">
        <v>25</v>
      </c>
      <c r="AV121" s="244" t="s">
        <v>685</v>
      </c>
      <c r="AW121" s="244" t="s">
        <v>9491</v>
      </c>
      <c r="AX121" s="230" t="s">
        <v>486</v>
      </c>
      <c r="AY121" s="244">
        <v>11</v>
      </c>
      <c r="AZ121" s="244"/>
      <c r="BA121" s="244"/>
      <c r="BB121" s="244"/>
      <c r="BC121" s="244" t="s">
        <v>9558</v>
      </c>
      <c r="BD121" s="248" t="s">
        <v>2102</v>
      </c>
      <c r="BE121" s="248" t="s">
        <v>2103</v>
      </c>
      <c r="BF121" s="249" t="s">
        <v>2107</v>
      </c>
      <c r="BG121" s="249" t="s">
        <v>2108</v>
      </c>
      <c r="BH121" s="250" t="s">
        <v>2372</v>
      </c>
      <c r="BI121" s="244">
        <v>0</v>
      </c>
      <c r="BJ121" s="244">
        <v>0</v>
      </c>
      <c r="BK121" s="252">
        <f>U121-5</f>
        <v>42558</v>
      </c>
      <c r="BL121" s="252">
        <v>41949</v>
      </c>
      <c r="BM121" s="245">
        <v>3</v>
      </c>
      <c r="BN121" s="237" t="s">
        <v>2517</v>
      </c>
      <c r="BO121" s="238" t="s">
        <v>9068</v>
      </c>
      <c r="BP121" s="245" t="s">
        <v>5603</v>
      </c>
      <c r="BQ121" s="240"/>
      <c r="BR121" s="240" t="s">
        <v>9479</v>
      </c>
      <c r="BS121" s="240"/>
      <c r="BT121" s="240"/>
      <c r="BU121" s="288"/>
      <c r="BV121" s="244"/>
      <c r="BW121" s="244"/>
      <c r="BX121" s="246"/>
      <c r="BY121" s="244"/>
      <c r="BZ121" s="244" t="s">
        <v>3979</v>
      </c>
      <c r="CA121" s="244" t="s">
        <v>6126</v>
      </c>
      <c r="CB121" s="244">
        <v>5000</v>
      </c>
      <c r="CC121" s="244" t="s">
        <v>435</v>
      </c>
      <c r="CD121" s="244"/>
      <c r="CE121" s="244"/>
      <c r="CF121" s="244"/>
      <c r="CG121" s="244"/>
      <c r="CH121" s="244"/>
      <c r="CI121" s="244"/>
    </row>
    <row r="122" spans="1:88" s="257" customFormat="1" ht="51" customHeight="1">
      <c r="A122" s="230" t="s">
        <v>5588</v>
      </c>
      <c r="B122" s="244">
        <v>800440</v>
      </c>
      <c r="C122" s="299">
        <v>42507</v>
      </c>
      <c r="D122" s="245">
        <v>1434</v>
      </c>
      <c r="E122" s="244" t="s">
        <v>4980</v>
      </c>
      <c r="F122" s="235">
        <v>0.70833333333333337</v>
      </c>
      <c r="G122" s="235">
        <v>0.70833333333333337</v>
      </c>
      <c r="H122" s="235">
        <v>0.70833333333333337</v>
      </c>
      <c r="I122" s="235">
        <v>0.83333333333333337</v>
      </c>
      <c r="J122" s="235">
        <v>0.75</v>
      </c>
      <c r="K122" s="235">
        <v>0.66666666666666663</v>
      </c>
      <c r="L122" s="235" t="s">
        <v>3044</v>
      </c>
      <c r="M122" s="244" t="s">
        <v>4981</v>
      </c>
      <c r="N122" s="244" t="s">
        <v>4073</v>
      </c>
      <c r="O122" s="244" t="s">
        <v>91</v>
      </c>
      <c r="P122" s="245" t="s">
        <v>4982</v>
      </c>
      <c r="Q122" s="244"/>
      <c r="R122" s="255">
        <f>WORKDAY(U122, -30, HOLIDAY)</f>
        <v>42522</v>
      </c>
      <c r="S122" s="253">
        <f>WORKDAY(U122,-10, IF(O122="Quebec", HolidayQC, IF(O122="British Columbia", HolidayBC,HOLIDAY)))</f>
        <v>42550</v>
      </c>
      <c r="T122" s="253"/>
      <c r="U122" s="252">
        <v>42564</v>
      </c>
      <c r="V122" s="254"/>
      <c r="W122" s="244"/>
      <c r="X122" s="232" t="s">
        <v>10758</v>
      </c>
      <c r="Y122" s="244"/>
      <c r="Z122" s="244" t="s">
        <v>4452</v>
      </c>
      <c r="AA122" s="240"/>
      <c r="AB122" s="244"/>
      <c r="AC122" s="270">
        <f>WORKDAY(U122, -65, HOLIDAY)</f>
        <v>42473</v>
      </c>
      <c r="AD122" s="255">
        <f>WORKDAY(U122,-3,HOLIDAY)</f>
        <v>42559</v>
      </c>
      <c r="AE122" s="255"/>
      <c r="AF122" s="255"/>
      <c r="AG122" s="244"/>
      <c r="AH122" s="244"/>
      <c r="AI122" s="244"/>
      <c r="AJ122" s="244" t="s">
        <v>791</v>
      </c>
      <c r="AK122" s="244">
        <v>5068564832</v>
      </c>
      <c r="AL122" s="244" t="s">
        <v>792</v>
      </c>
      <c r="AM122" s="244">
        <v>5068703721</v>
      </c>
      <c r="AN122" s="244" t="s">
        <v>609</v>
      </c>
      <c r="AO122" s="244" t="s">
        <v>618</v>
      </c>
      <c r="AP122" s="244" t="s">
        <v>1001</v>
      </c>
      <c r="AQ122" s="244">
        <v>45</v>
      </c>
      <c r="AR122" s="244">
        <v>5</v>
      </c>
      <c r="AS122" s="244"/>
      <c r="AT122" s="244"/>
      <c r="AU122" s="244">
        <v>50</v>
      </c>
      <c r="AV122" s="244" t="s">
        <v>685</v>
      </c>
      <c r="AW122" s="244" t="s">
        <v>9491</v>
      </c>
      <c r="AX122" s="244" t="s">
        <v>486</v>
      </c>
      <c r="AY122" s="244">
        <v>18</v>
      </c>
      <c r="AZ122" s="244"/>
      <c r="BA122" s="244"/>
      <c r="BB122" s="244"/>
      <c r="BC122" s="244" t="s">
        <v>8339</v>
      </c>
      <c r="BD122" s="248" t="s">
        <v>1239</v>
      </c>
      <c r="BE122" s="248" t="s">
        <v>1240</v>
      </c>
      <c r="BF122" s="249" t="s">
        <v>3962</v>
      </c>
      <c r="BG122" s="249" t="s">
        <v>3963</v>
      </c>
      <c r="BH122" s="250" t="s">
        <v>2372</v>
      </c>
      <c r="BI122" s="244">
        <v>0</v>
      </c>
      <c r="BJ122" s="244">
        <v>0</v>
      </c>
      <c r="BK122" s="252">
        <f>U122-5</f>
        <v>42559</v>
      </c>
      <c r="BL122" s="252">
        <v>41991</v>
      </c>
      <c r="BM122" s="245">
        <v>2</v>
      </c>
      <c r="BN122" s="237" t="s">
        <v>2517</v>
      </c>
      <c r="BO122" s="238" t="s">
        <v>9068</v>
      </c>
      <c r="BP122" s="245" t="s">
        <v>5603</v>
      </c>
      <c r="BQ122" s="240"/>
      <c r="BR122" s="240" t="s">
        <v>9479</v>
      </c>
      <c r="BS122" s="240"/>
      <c r="BT122" s="342"/>
      <c r="BU122" s="244"/>
      <c r="BV122" s="343"/>
      <c r="BW122" s="244"/>
      <c r="BX122" s="246"/>
      <c r="BY122" s="244"/>
      <c r="BZ122" s="244" t="s">
        <v>8099</v>
      </c>
      <c r="CA122" s="244" t="s">
        <v>6126</v>
      </c>
      <c r="CB122" s="244">
        <v>5000</v>
      </c>
      <c r="CC122" s="244" t="s">
        <v>1774</v>
      </c>
      <c r="CD122" s="244"/>
      <c r="CE122" s="244"/>
      <c r="CF122" s="244"/>
      <c r="CG122" s="244"/>
      <c r="CH122" s="244"/>
      <c r="CI122" s="244"/>
    </row>
    <row r="123" spans="1:88" s="257" customFormat="1" ht="51" customHeight="1">
      <c r="A123" s="230" t="s">
        <v>5588</v>
      </c>
      <c r="B123" s="244">
        <v>800751</v>
      </c>
      <c r="C123" s="299">
        <v>42507</v>
      </c>
      <c r="D123" s="245">
        <v>2423</v>
      </c>
      <c r="E123" s="244" t="s">
        <v>8674</v>
      </c>
      <c r="F123" s="235" t="s">
        <v>3041</v>
      </c>
      <c r="G123" s="235" t="s">
        <v>3041</v>
      </c>
      <c r="H123" s="235" t="s">
        <v>3041</v>
      </c>
      <c r="I123" s="235" t="s">
        <v>3041</v>
      </c>
      <c r="J123" s="235" t="s">
        <v>3041</v>
      </c>
      <c r="K123" s="235" t="s">
        <v>3044</v>
      </c>
      <c r="L123" s="235" t="s">
        <v>3044</v>
      </c>
      <c r="M123" s="244" t="s">
        <v>8671</v>
      </c>
      <c r="N123" s="244" t="s">
        <v>8672</v>
      </c>
      <c r="O123" s="244" t="s">
        <v>90</v>
      </c>
      <c r="P123" s="245" t="s">
        <v>8673</v>
      </c>
      <c r="Q123" s="244"/>
      <c r="R123" s="255">
        <f>WORKDAY(U123, -30, HOLIDAY)</f>
        <v>42522</v>
      </c>
      <c r="S123" s="253">
        <f>WORKDAY(U123,-10, IF(O123="Quebec", HolidayQC, IF(O123="British Columbia", HolidayBC,HOLIDAY)))</f>
        <v>42550</v>
      </c>
      <c r="T123" s="253"/>
      <c r="U123" s="252">
        <v>42564</v>
      </c>
      <c r="V123" s="254"/>
      <c r="W123" s="244"/>
      <c r="X123" s="232">
        <v>2423</v>
      </c>
      <c r="Y123" s="244"/>
      <c r="Z123" s="244" t="s">
        <v>4452</v>
      </c>
      <c r="AA123" s="240"/>
      <c r="AB123" s="244"/>
      <c r="AC123" s="270">
        <f>WORKDAY(U123, -65, HOLIDAY)</f>
        <v>42473</v>
      </c>
      <c r="AD123" s="255">
        <f>WORKDAY(U123,-3,HOLIDAY)</f>
        <v>42559</v>
      </c>
      <c r="AE123" s="255"/>
      <c r="AF123" s="255"/>
      <c r="AG123" s="244"/>
      <c r="AH123" s="244"/>
      <c r="AI123" s="244"/>
      <c r="AJ123" s="244"/>
      <c r="AK123" s="244"/>
      <c r="AL123" s="244"/>
      <c r="AM123" s="244"/>
      <c r="AN123" s="244" t="s">
        <v>609</v>
      </c>
      <c r="AO123" s="244" t="s">
        <v>627</v>
      </c>
      <c r="AP123" s="244" t="s">
        <v>1001</v>
      </c>
      <c r="AQ123" s="244">
        <v>10</v>
      </c>
      <c r="AR123" s="244">
        <v>1</v>
      </c>
      <c r="AS123" s="244"/>
      <c r="AT123" s="244"/>
      <c r="AU123" s="244">
        <v>11</v>
      </c>
      <c r="AV123" s="244" t="s">
        <v>685</v>
      </c>
      <c r="AW123" s="244" t="s">
        <v>9491</v>
      </c>
      <c r="AX123" s="232" t="s">
        <v>486</v>
      </c>
      <c r="AY123" s="244">
        <v>6</v>
      </c>
      <c r="AZ123" s="244"/>
      <c r="BA123" s="244"/>
      <c r="BB123" s="244"/>
      <c r="BC123" s="244" t="s">
        <v>6395</v>
      </c>
      <c r="BD123" s="248" t="s">
        <v>1271</v>
      </c>
      <c r="BE123" s="248" t="s">
        <v>1272</v>
      </c>
      <c r="BF123" s="249" t="s">
        <v>5728</v>
      </c>
      <c r="BG123" s="249" t="s">
        <v>5729</v>
      </c>
      <c r="BH123" s="250" t="s">
        <v>2328</v>
      </c>
      <c r="BI123" s="244">
        <v>0</v>
      </c>
      <c r="BJ123" s="244">
        <v>0</v>
      </c>
      <c r="BK123" s="252">
        <f>U123-5</f>
        <v>42559</v>
      </c>
      <c r="BL123" s="252">
        <v>41982</v>
      </c>
      <c r="BM123" s="245">
        <v>1</v>
      </c>
      <c r="BN123" s="237" t="s">
        <v>2517</v>
      </c>
      <c r="BO123" s="238" t="s">
        <v>9068</v>
      </c>
      <c r="BP123" s="245" t="s">
        <v>5603</v>
      </c>
      <c r="BQ123" s="240"/>
      <c r="BR123" s="240" t="s">
        <v>9479</v>
      </c>
      <c r="BS123" s="240"/>
      <c r="BT123" s="342"/>
      <c r="BU123" s="230"/>
      <c r="BV123" s="344"/>
      <c r="BW123" s="244"/>
      <c r="BX123" s="246"/>
      <c r="BY123" s="230"/>
      <c r="BZ123" s="244" t="s">
        <v>4767</v>
      </c>
      <c r="CA123" s="244" t="s">
        <v>4599</v>
      </c>
      <c r="CB123" s="244">
        <v>1500</v>
      </c>
      <c r="CC123" s="244" t="s">
        <v>1789</v>
      </c>
      <c r="CD123" s="244"/>
      <c r="CE123" s="244"/>
      <c r="CF123" s="244"/>
      <c r="CG123" s="244"/>
      <c r="CH123" s="244"/>
      <c r="CI123" s="244"/>
    </row>
    <row r="124" spans="1:88" s="257" customFormat="1" ht="51" customHeight="1">
      <c r="A124" s="230" t="s">
        <v>5588</v>
      </c>
      <c r="B124" s="244">
        <v>800980</v>
      </c>
      <c r="C124" s="299">
        <v>42507</v>
      </c>
      <c r="D124" s="245">
        <v>3353</v>
      </c>
      <c r="E124" s="244" t="s">
        <v>6491</v>
      </c>
      <c r="F124" s="235" t="s">
        <v>3039</v>
      </c>
      <c r="G124" s="235" t="s">
        <v>3039</v>
      </c>
      <c r="H124" s="235" t="s">
        <v>3049</v>
      </c>
      <c r="I124" s="235" t="s">
        <v>3049</v>
      </c>
      <c r="J124" s="235" t="s">
        <v>3046</v>
      </c>
      <c r="K124" s="235" t="s">
        <v>3043</v>
      </c>
      <c r="L124" s="235" t="s">
        <v>3044</v>
      </c>
      <c r="M124" s="244" t="s">
        <v>6492</v>
      </c>
      <c r="N124" s="244" t="s">
        <v>5302</v>
      </c>
      <c r="O124" s="244" t="s">
        <v>90</v>
      </c>
      <c r="P124" s="245" t="s">
        <v>6493</v>
      </c>
      <c r="Q124" s="244"/>
      <c r="R124" s="255">
        <f>WORKDAY(U124, -30, HOLIDAY)</f>
        <v>42522</v>
      </c>
      <c r="S124" s="253">
        <f>WORKDAY(U124,-10, IF(O124="Quebec", HolidayQC, IF(O124="British Columbia", HolidayBC,HOLIDAY)))</f>
        <v>42550</v>
      </c>
      <c r="T124" s="253"/>
      <c r="U124" s="252">
        <v>42564</v>
      </c>
      <c r="V124" s="254"/>
      <c r="W124" s="244"/>
      <c r="X124" s="232" t="s">
        <v>10759</v>
      </c>
      <c r="Y124" s="244"/>
      <c r="Z124" s="244" t="s">
        <v>4452</v>
      </c>
      <c r="AA124" s="240"/>
      <c r="AB124" s="244"/>
      <c r="AC124" s="270">
        <f>WORKDAY(U124, -65, HOLIDAY)</f>
        <v>42473</v>
      </c>
      <c r="AD124" s="255">
        <f>WORKDAY(U124,-3,HOLIDAY)</f>
        <v>42559</v>
      </c>
      <c r="AE124" s="255"/>
      <c r="AF124" s="255"/>
      <c r="AG124" s="244"/>
      <c r="AH124" s="244"/>
      <c r="AI124" s="244"/>
      <c r="AJ124" s="244" t="s">
        <v>787</v>
      </c>
      <c r="AK124" s="244">
        <v>9024218965</v>
      </c>
      <c r="AL124" s="244" t="s">
        <v>788</v>
      </c>
      <c r="AM124" s="244">
        <v>9024218451</v>
      </c>
      <c r="AN124" s="244" t="s">
        <v>609</v>
      </c>
      <c r="AO124" s="244" t="s">
        <v>615</v>
      </c>
      <c r="AP124" s="244" t="s">
        <v>1001</v>
      </c>
      <c r="AQ124" s="230">
        <v>40</v>
      </c>
      <c r="AR124" s="230">
        <v>6</v>
      </c>
      <c r="AS124" s="230"/>
      <c r="AT124" s="230"/>
      <c r="AU124" s="244">
        <v>46</v>
      </c>
      <c r="AV124" s="244" t="s">
        <v>685</v>
      </c>
      <c r="AW124" s="244" t="s">
        <v>9491</v>
      </c>
      <c r="AX124" s="244" t="s">
        <v>486</v>
      </c>
      <c r="AY124" s="244">
        <v>17</v>
      </c>
      <c r="AZ124" s="230"/>
      <c r="BA124" s="230"/>
      <c r="BB124" s="244"/>
      <c r="BC124" s="244" t="s">
        <v>7108</v>
      </c>
      <c r="BD124" s="248" t="s">
        <v>1271</v>
      </c>
      <c r="BE124" s="248" t="s">
        <v>1272</v>
      </c>
      <c r="BF124" s="249" t="s">
        <v>8939</v>
      </c>
      <c r="BG124" s="249" t="s">
        <v>2621</v>
      </c>
      <c r="BH124" s="250" t="s">
        <v>2372</v>
      </c>
      <c r="BI124" s="244">
        <v>0</v>
      </c>
      <c r="BJ124" s="244">
        <v>0</v>
      </c>
      <c r="BK124" s="252">
        <f>U124-5</f>
        <v>42559</v>
      </c>
      <c r="BL124" s="252">
        <v>42199</v>
      </c>
      <c r="BM124" s="245">
        <v>4</v>
      </c>
      <c r="BN124" s="245" t="s">
        <v>2516</v>
      </c>
      <c r="BO124" s="252">
        <v>41728</v>
      </c>
      <c r="BP124" s="245" t="s">
        <v>2645</v>
      </c>
      <c r="BQ124" s="240">
        <v>42128</v>
      </c>
      <c r="BR124" s="240">
        <v>42053</v>
      </c>
      <c r="BS124" s="291">
        <v>42155</v>
      </c>
      <c r="BT124" s="372" t="s">
        <v>2716</v>
      </c>
      <c r="BU124" s="284" t="s">
        <v>2716</v>
      </c>
      <c r="BV124" s="244"/>
      <c r="BW124" s="244" t="str">
        <f>IF(ISBLANK(BQ124),IF(BX124&lt;0,"LATE","OK"),"Complete")</f>
        <v>Complete</v>
      </c>
      <c r="BX124" s="246" t="str">
        <f>IF(ISBLANK(BQ124),(IF(ISBLANK(BV124),-99999,U124-BV124)),"Complete")</f>
        <v>Complete</v>
      </c>
      <c r="BY124" s="253" t="s">
        <v>10820</v>
      </c>
      <c r="BZ124" s="244" t="s">
        <v>6001</v>
      </c>
      <c r="CA124" s="244" t="s">
        <v>6125</v>
      </c>
      <c r="CB124" s="244">
        <v>3000</v>
      </c>
      <c r="CC124" s="244" t="s">
        <v>3113</v>
      </c>
      <c r="CD124" s="244"/>
      <c r="CE124" s="244"/>
      <c r="CF124" s="244"/>
      <c r="CG124" s="244"/>
      <c r="CH124" s="244"/>
      <c r="CI124" s="244"/>
    </row>
    <row r="125" spans="1:88" s="257" customFormat="1" ht="51" customHeight="1">
      <c r="A125" s="230" t="s">
        <v>5588</v>
      </c>
      <c r="B125" s="244">
        <v>801389</v>
      </c>
      <c r="C125" s="299" t="s">
        <v>7110</v>
      </c>
      <c r="D125" s="245">
        <v>5000</v>
      </c>
      <c r="E125" s="244" t="s">
        <v>6709</v>
      </c>
      <c r="F125" s="235">
        <v>0.70833333333333337</v>
      </c>
      <c r="G125" s="235">
        <v>0.70833333333333337</v>
      </c>
      <c r="H125" s="235">
        <v>0.83333333333333337</v>
      </c>
      <c r="I125" s="235">
        <v>0.83333333333333337</v>
      </c>
      <c r="J125" s="235">
        <v>0.75</v>
      </c>
      <c r="K125" s="235">
        <v>0.66666666666666663</v>
      </c>
      <c r="L125" s="235" t="s">
        <v>3044</v>
      </c>
      <c r="M125" s="244" t="s">
        <v>63</v>
      </c>
      <c r="N125" s="244" t="s">
        <v>3950</v>
      </c>
      <c r="O125" s="244" t="s">
        <v>1008</v>
      </c>
      <c r="P125" s="245" t="s">
        <v>1081</v>
      </c>
      <c r="Q125" s="244"/>
      <c r="R125" s="255">
        <f>WORKDAY(U125, -46, HOLIDAY)</f>
        <v>42500</v>
      </c>
      <c r="S125" s="253">
        <f>WORKDAY(U125,-40, IF(O125="Quebec", HolidayQC, IF(O125="British Columbia", HolidayBC,HOLIDAY)))</f>
        <v>42508</v>
      </c>
      <c r="T125" s="253"/>
      <c r="U125" s="252">
        <v>42564</v>
      </c>
      <c r="V125" s="254" t="s">
        <v>142</v>
      </c>
      <c r="W125" s="244"/>
      <c r="X125" s="232" t="s">
        <v>10605</v>
      </c>
      <c r="Y125" s="244"/>
      <c r="Z125" s="244" t="s">
        <v>4452</v>
      </c>
      <c r="AA125" s="240"/>
      <c r="AB125" s="244"/>
      <c r="AC125" s="270">
        <f>WORKDAY(U125, -65, HOLIDAY)</f>
        <v>42473</v>
      </c>
      <c r="AD125" s="255">
        <f>WORKDAY(U125,-3,HOLIDAY)</f>
        <v>42559</v>
      </c>
      <c r="AE125" s="255"/>
      <c r="AF125" s="255">
        <v>41921</v>
      </c>
      <c r="AG125" s="244"/>
      <c r="AH125" s="244"/>
      <c r="AI125" s="244"/>
      <c r="AJ125" s="244" t="s">
        <v>272</v>
      </c>
      <c r="AK125" s="244">
        <v>2504260309</v>
      </c>
      <c r="AL125" s="244" t="s">
        <v>273</v>
      </c>
      <c r="AM125" s="244">
        <v>2504912888</v>
      </c>
      <c r="AN125" s="244" t="s">
        <v>1008</v>
      </c>
      <c r="AO125" s="244" t="s">
        <v>255</v>
      </c>
      <c r="AP125" s="230" t="s">
        <v>1002</v>
      </c>
      <c r="AQ125" s="244">
        <v>26</v>
      </c>
      <c r="AR125" s="244">
        <v>2</v>
      </c>
      <c r="AS125" s="244"/>
      <c r="AT125" s="244"/>
      <c r="AU125" s="244">
        <v>28</v>
      </c>
      <c r="AV125" s="244" t="s">
        <v>685</v>
      </c>
      <c r="AW125" s="244" t="s">
        <v>9491</v>
      </c>
      <c r="AX125" s="244" t="s">
        <v>486</v>
      </c>
      <c r="AY125" s="244">
        <v>12</v>
      </c>
      <c r="AZ125" s="244"/>
      <c r="BA125" s="244">
        <f>LEN(X125)-LEN(SUBSTITUTE(X125,",",""))+1</f>
        <v>8</v>
      </c>
      <c r="BB125" s="244"/>
      <c r="BC125" s="244" t="s">
        <v>3706</v>
      </c>
      <c r="BD125" s="248" t="s">
        <v>1267</v>
      </c>
      <c r="BE125" s="248" t="s">
        <v>1268</v>
      </c>
      <c r="BF125" s="249" t="s">
        <v>2097</v>
      </c>
      <c r="BG125" s="249" t="s">
        <v>2098</v>
      </c>
      <c r="BH125" s="250" t="s">
        <v>2385</v>
      </c>
      <c r="BI125" s="244" t="s">
        <v>9183</v>
      </c>
      <c r="BJ125" s="244" t="s">
        <v>9182</v>
      </c>
      <c r="BK125" s="252">
        <f>U125-5</f>
        <v>42559</v>
      </c>
      <c r="BL125" s="252">
        <v>42083</v>
      </c>
      <c r="BM125" s="245"/>
      <c r="BN125" s="245" t="s">
        <v>2516</v>
      </c>
      <c r="BO125" s="252">
        <v>42083</v>
      </c>
      <c r="BP125" s="245" t="s">
        <v>2645</v>
      </c>
      <c r="BQ125" s="240"/>
      <c r="BR125" s="240">
        <v>41764</v>
      </c>
      <c r="BS125" s="291">
        <f>U125-5</f>
        <v>42559</v>
      </c>
      <c r="BT125" s="240" t="s">
        <v>11043</v>
      </c>
      <c r="BU125" s="272" t="s">
        <v>11060</v>
      </c>
      <c r="BV125" s="244"/>
      <c r="BW125" s="244" t="str">
        <f>IF(ISBLANK(BQ125),IF(BX125&lt;0,"LATE","OK"),"Complete")</f>
        <v>LATE</v>
      </c>
      <c r="BX125" s="246">
        <f>IF(ISBLANK(BQ125),(IF(ISBLANK(BV125),-99999,U125-BV125)),"Complete")</f>
        <v>-99999</v>
      </c>
      <c r="BY125" s="253" t="s">
        <v>10817</v>
      </c>
      <c r="BZ125" s="244" t="s">
        <v>7694</v>
      </c>
      <c r="CA125" s="244" t="s">
        <v>7749</v>
      </c>
      <c r="CB125" s="244">
        <v>1500</v>
      </c>
      <c r="CC125" s="244" t="s">
        <v>5593</v>
      </c>
      <c r="CD125" s="244"/>
      <c r="CE125" s="244"/>
      <c r="CF125" s="244"/>
      <c r="CG125" s="244"/>
      <c r="CH125" s="244"/>
      <c r="CI125" s="244"/>
    </row>
    <row r="126" spans="1:88" s="257" customFormat="1" ht="51" customHeight="1">
      <c r="A126" s="230" t="s">
        <v>5588</v>
      </c>
      <c r="B126" s="244">
        <v>801695</v>
      </c>
      <c r="C126" s="299" t="s">
        <v>7110</v>
      </c>
      <c r="D126" s="245">
        <v>7049</v>
      </c>
      <c r="E126" s="244" t="s">
        <v>6230</v>
      </c>
      <c r="F126" s="235">
        <v>0.70833333333333337</v>
      </c>
      <c r="G126" s="235">
        <v>0.70833333333333337</v>
      </c>
      <c r="H126" s="235">
        <v>0.70833333333333337</v>
      </c>
      <c r="I126" s="235">
        <v>0.75</v>
      </c>
      <c r="J126" s="235">
        <v>0.75</v>
      </c>
      <c r="K126" s="235">
        <v>0.66666666666666663</v>
      </c>
      <c r="L126" s="235" t="s">
        <v>3044</v>
      </c>
      <c r="M126" s="244" t="s">
        <v>6227</v>
      </c>
      <c r="N126" s="244" t="s">
        <v>6228</v>
      </c>
      <c r="O126" s="244" t="s">
        <v>89</v>
      </c>
      <c r="P126" s="245" t="s">
        <v>6229</v>
      </c>
      <c r="Q126" s="244"/>
      <c r="R126" s="255">
        <f>WORKDAY(U126, -47, HOLIDAY)</f>
        <v>42499</v>
      </c>
      <c r="S126" s="253">
        <f>WORKDAY(U126,-40, IF(O126="Quebec", HolidayQC, IF(O126="British Columbia", HolidayBC,HOLIDAY)))</f>
        <v>42508</v>
      </c>
      <c r="T126" s="253"/>
      <c r="U126" s="252">
        <v>42564</v>
      </c>
      <c r="V126" s="254" t="s">
        <v>10281</v>
      </c>
      <c r="W126" s="244"/>
      <c r="X126" s="232" t="s">
        <v>10599</v>
      </c>
      <c r="Y126" s="244"/>
      <c r="Z126" s="244" t="s">
        <v>4453</v>
      </c>
      <c r="AA126" s="240"/>
      <c r="AB126" s="244"/>
      <c r="AC126" s="270">
        <f>WORKDAY(U126, -65, HOLIDAY)</f>
        <v>42473</v>
      </c>
      <c r="AD126" s="255">
        <f>WORKDAY(U126,-3,HOLIDAY)</f>
        <v>42559</v>
      </c>
      <c r="AE126" s="255"/>
      <c r="AF126" s="255"/>
      <c r="AG126" s="244"/>
      <c r="AH126" s="244"/>
      <c r="AI126" s="244"/>
      <c r="AJ126" s="244"/>
      <c r="AK126" s="244"/>
      <c r="AL126" s="244" t="s">
        <v>738</v>
      </c>
      <c r="AM126" s="244">
        <v>4037821167</v>
      </c>
      <c r="AN126" s="244" t="s">
        <v>1017</v>
      </c>
      <c r="AO126" s="244" t="s">
        <v>1186</v>
      </c>
      <c r="AP126" s="256" t="s">
        <v>1000</v>
      </c>
      <c r="AQ126" s="244">
        <v>15</v>
      </c>
      <c r="AR126" s="244">
        <v>1</v>
      </c>
      <c r="AS126" s="244"/>
      <c r="AT126" s="244"/>
      <c r="AU126" s="244">
        <v>16</v>
      </c>
      <c r="AV126" s="244" t="s">
        <v>685</v>
      </c>
      <c r="AW126" s="244" t="s">
        <v>9491</v>
      </c>
      <c r="AX126" s="244" t="s">
        <v>486</v>
      </c>
      <c r="AY126" s="244">
        <v>8</v>
      </c>
      <c r="AZ126" s="244"/>
      <c r="BA126" s="244">
        <f>LEN(X126)-LEN(SUBSTITUTE(X126,",",""))+1</f>
        <v>5</v>
      </c>
      <c r="BB126" s="244"/>
      <c r="BC126" s="244" t="s">
        <v>3717</v>
      </c>
      <c r="BD126" s="248" t="s">
        <v>1267</v>
      </c>
      <c r="BE126" s="248" t="s">
        <v>3964</v>
      </c>
      <c r="BF126" s="249" t="s">
        <v>2952</v>
      </c>
      <c r="BG126" s="249" t="s">
        <v>2953</v>
      </c>
      <c r="BH126" s="250" t="s">
        <v>2381</v>
      </c>
      <c r="BI126" s="244">
        <v>0</v>
      </c>
      <c r="BJ126" s="244">
        <v>0</v>
      </c>
      <c r="BK126" s="252">
        <f>U126-5</f>
        <v>42559</v>
      </c>
      <c r="BL126" s="252">
        <v>42200</v>
      </c>
      <c r="BM126" s="245">
        <v>3</v>
      </c>
      <c r="BN126" s="245" t="s">
        <v>2516</v>
      </c>
      <c r="BO126" s="252">
        <v>41790</v>
      </c>
      <c r="BP126" s="245" t="s">
        <v>2645</v>
      </c>
      <c r="BQ126" s="240">
        <v>42380</v>
      </c>
      <c r="BR126" s="240">
        <v>42115</v>
      </c>
      <c r="BS126" s="291">
        <f>U126-5</f>
        <v>42559</v>
      </c>
      <c r="BT126" s="342" t="s">
        <v>11040</v>
      </c>
      <c r="BU126" s="230" t="s">
        <v>486</v>
      </c>
      <c r="BV126" s="230" t="s">
        <v>486</v>
      </c>
      <c r="BW126" s="244" t="str">
        <f>IF(ISBLANK(BQ126),IF(BX126&lt;0,"LATE","OK"),"Complete")</f>
        <v>Complete</v>
      </c>
      <c r="BX126" s="246" t="str">
        <f>IF(ISBLANK(BQ126),(IF(ISBLANK(BV126),-99999,U126-BV126)),"Complete")</f>
        <v>Complete</v>
      </c>
      <c r="BY126" s="253" t="s">
        <v>10825</v>
      </c>
      <c r="BZ126" s="244" t="s">
        <v>4093</v>
      </c>
      <c r="CA126" s="244" t="s">
        <v>6133</v>
      </c>
      <c r="CB126" s="244">
        <v>1500</v>
      </c>
      <c r="CC126" s="244" t="s">
        <v>8388</v>
      </c>
      <c r="CD126" s="244"/>
      <c r="CE126" s="244"/>
      <c r="CF126" s="244"/>
      <c r="CG126" s="244"/>
      <c r="CH126" s="244"/>
      <c r="CI126" s="244"/>
    </row>
    <row r="127" spans="1:88" s="257" customFormat="1" ht="51" customHeight="1" thickBot="1">
      <c r="A127" s="230" t="s">
        <v>5588</v>
      </c>
      <c r="B127" s="244">
        <v>800997</v>
      </c>
      <c r="C127" s="299">
        <v>42507</v>
      </c>
      <c r="D127" s="245">
        <v>3413</v>
      </c>
      <c r="E127" s="244" t="s">
        <v>7461</v>
      </c>
      <c r="F127" s="235" t="s">
        <v>3039</v>
      </c>
      <c r="G127" s="235" t="s">
        <v>3039</v>
      </c>
      <c r="H127" s="235" t="s">
        <v>3049</v>
      </c>
      <c r="I127" s="235" t="s">
        <v>3049</v>
      </c>
      <c r="J127" s="235" t="s">
        <v>3046</v>
      </c>
      <c r="K127" s="235" t="s">
        <v>3043</v>
      </c>
      <c r="L127" s="235" t="s">
        <v>3044</v>
      </c>
      <c r="M127" s="244" t="s">
        <v>60</v>
      </c>
      <c r="N127" s="244" t="s">
        <v>5302</v>
      </c>
      <c r="O127" s="244" t="s">
        <v>90</v>
      </c>
      <c r="P127" s="245" t="s">
        <v>1123</v>
      </c>
      <c r="Q127" s="244"/>
      <c r="R127" s="255">
        <f>WORKDAY(U127, -30, HOLIDAY)</f>
        <v>42523</v>
      </c>
      <c r="S127" s="253">
        <f>WORKDAY(U127,-10, IF(O127="Quebec", HolidayQC, IF(O127="British Columbia", HolidayBC,HOLIDAY)))</f>
        <v>42551</v>
      </c>
      <c r="T127" s="253"/>
      <c r="U127" s="252">
        <v>42565</v>
      </c>
      <c r="V127" s="254"/>
      <c r="W127" s="244"/>
      <c r="X127" s="232" t="s">
        <v>10732</v>
      </c>
      <c r="Y127" s="244"/>
      <c r="Z127" s="244" t="s">
        <v>4452</v>
      </c>
      <c r="AA127" s="240"/>
      <c r="AB127" s="244"/>
      <c r="AC127" s="270">
        <f>WORKDAY(U127, -65, HOLIDAY)</f>
        <v>42474</v>
      </c>
      <c r="AD127" s="255">
        <f>WORKDAY(U127,-3,HOLIDAY)</f>
        <v>42562</v>
      </c>
      <c r="AE127" s="255"/>
      <c r="AF127" s="255"/>
      <c r="AG127" s="244"/>
      <c r="AH127" s="244"/>
      <c r="AI127" s="244"/>
      <c r="AJ127" s="244" t="s">
        <v>765</v>
      </c>
      <c r="AK127" s="244">
        <v>9024218460</v>
      </c>
      <c r="AL127" s="244" t="s">
        <v>766</v>
      </c>
      <c r="AM127" s="244">
        <v>9024218133</v>
      </c>
      <c r="AN127" s="244" t="s">
        <v>609</v>
      </c>
      <c r="AO127" s="244" t="s">
        <v>615</v>
      </c>
      <c r="AP127" s="244" t="s">
        <v>1001</v>
      </c>
      <c r="AQ127" s="244">
        <v>32</v>
      </c>
      <c r="AR127" s="244">
        <v>3</v>
      </c>
      <c r="AS127" s="244"/>
      <c r="AT127" s="244"/>
      <c r="AU127" s="244">
        <v>35</v>
      </c>
      <c r="AV127" s="244" t="s">
        <v>685</v>
      </c>
      <c r="AW127" s="244" t="s">
        <v>9491</v>
      </c>
      <c r="AX127" s="244" t="s">
        <v>486</v>
      </c>
      <c r="AY127" s="244">
        <v>14</v>
      </c>
      <c r="AZ127" s="244"/>
      <c r="BA127" s="244"/>
      <c r="BB127" s="244"/>
      <c r="BC127" s="244" t="s">
        <v>8535</v>
      </c>
      <c r="BD127" s="248" t="s">
        <v>1271</v>
      </c>
      <c r="BE127" s="248" t="s">
        <v>1272</v>
      </c>
      <c r="BF127" s="249" t="s">
        <v>8939</v>
      </c>
      <c r="BG127" s="249" t="s">
        <v>2621</v>
      </c>
      <c r="BH127" s="250" t="s">
        <v>2372</v>
      </c>
      <c r="BI127" s="244">
        <v>0</v>
      </c>
      <c r="BJ127" s="244">
        <v>0</v>
      </c>
      <c r="BK127" s="252">
        <f>U127-5</f>
        <v>42560</v>
      </c>
      <c r="BL127" s="252">
        <v>42123</v>
      </c>
      <c r="BM127" s="245">
        <v>5</v>
      </c>
      <c r="BN127" s="237" t="s">
        <v>2517</v>
      </c>
      <c r="BO127" s="238" t="s">
        <v>9068</v>
      </c>
      <c r="BP127" s="245" t="s">
        <v>2645</v>
      </c>
      <c r="BQ127" s="240">
        <v>42170</v>
      </c>
      <c r="BR127" s="240">
        <v>42115</v>
      </c>
      <c r="BS127" s="253">
        <v>42217</v>
      </c>
      <c r="BT127" s="240" t="s">
        <v>2716</v>
      </c>
      <c r="BU127" s="282">
        <v>42158</v>
      </c>
      <c r="BV127" s="282"/>
      <c r="BW127" s="244" t="str">
        <f>IF(ISBLANK(BQ127),IF(BX127&lt;0,"LATE","OK"),"Complete")</f>
        <v>Complete</v>
      </c>
      <c r="BX127" s="246" t="str">
        <f>IF(ISBLANK(BQ127),(IF(ISBLANK(BV127),-99999,U127-BV127)),"Complete")</f>
        <v>Complete</v>
      </c>
      <c r="BY127" s="253" t="s">
        <v>10819</v>
      </c>
      <c r="BZ127" s="244" t="s">
        <v>10923</v>
      </c>
      <c r="CA127" s="244" t="s">
        <v>4599</v>
      </c>
      <c r="CB127" s="244">
        <v>1500</v>
      </c>
      <c r="CC127" s="244" t="s">
        <v>3114</v>
      </c>
      <c r="CD127" s="244"/>
      <c r="CE127" s="244"/>
      <c r="CF127" s="244"/>
      <c r="CG127" s="244"/>
      <c r="CH127" s="244"/>
      <c r="CI127" s="244"/>
    </row>
    <row r="128" spans="1:88" s="257" customFormat="1" ht="51" customHeight="1">
      <c r="A128" s="230" t="s">
        <v>5588</v>
      </c>
      <c r="B128" s="244">
        <v>801443</v>
      </c>
      <c r="C128" s="299">
        <v>42507</v>
      </c>
      <c r="D128" s="245">
        <v>5283</v>
      </c>
      <c r="E128" s="244" t="s">
        <v>10116</v>
      </c>
      <c r="F128" s="235">
        <v>0.75</v>
      </c>
      <c r="G128" s="235">
        <v>0.75</v>
      </c>
      <c r="H128" s="235">
        <v>0.75</v>
      </c>
      <c r="I128" s="235">
        <v>0.83333333333333337</v>
      </c>
      <c r="J128" s="235">
        <v>0.75</v>
      </c>
      <c r="K128" s="235">
        <v>0.66666666666666663</v>
      </c>
      <c r="L128" s="235" t="s">
        <v>3044</v>
      </c>
      <c r="M128" s="244" t="s">
        <v>10117</v>
      </c>
      <c r="N128" s="244" t="s">
        <v>10118</v>
      </c>
      <c r="O128" s="244" t="s">
        <v>90</v>
      </c>
      <c r="P128" s="245" t="s">
        <v>10119</v>
      </c>
      <c r="Q128" s="244"/>
      <c r="R128" s="255">
        <f>WORKDAY(U128, -30, HOLIDAY)</f>
        <v>42523</v>
      </c>
      <c r="S128" s="253">
        <f>WORKDAY(U128,-10, IF(O128="Quebec", HolidayQC, IF(O128="British Columbia", HolidayBC,HOLIDAY)))</f>
        <v>42551</v>
      </c>
      <c r="T128" s="253"/>
      <c r="U128" s="252">
        <v>42565</v>
      </c>
      <c r="V128" s="254" t="s">
        <v>7504</v>
      </c>
      <c r="W128" s="244"/>
      <c r="X128" s="232" t="s">
        <v>10779</v>
      </c>
      <c r="Y128" s="244"/>
      <c r="Z128" s="244" t="s">
        <v>4452</v>
      </c>
      <c r="AA128" s="240"/>
      <c r="AB128" s="244"/>
      <c r="AC128" s="270">
        <f>WORKDAY(U128, -65, HOLIDAY)</f>
        <v>42474</v>
      </c>
      <c r="AD128" s="255">
        <f>WORKDAY(U128,-3,HOLIDAY)</f>
        <v>42562</v>
      </c>
      <c r="AE128" s="255"/>
      <c r="AF128" s="255"/>
      <c r="AG128" s="244"/>
      <c r="AH128" s="244"/>
      <c r="AI128" s="244"/>
      <c r="AJ128" s="244"/>
      <c r="AK128" s="244"/>
      <c r="AL128" s="244" t="s">
        <v>269</v>
      </c>
      <c r="AM128" s="244">
        <v>9027945047</v>
      </c>
      <c r="AN128" s="244" t="s">
        <v>609</v>
      </c>
      <c r="AO128" s="244" t="s">
        <v>627</v>
      </c>
      <c r="AP128" s="244" t="s">
        <v>1001</v>
      </c>
      <c r="AQ128" s="244">
        <v>19</v>
      </c>
      <c r="AR128" s="244">
        <v>3</v>
      </c>
      <c r="AS128" s="244"/>
      <c r="AT128" s="244"/>
      <c r="AU128" s="244">
        <v>22</v>
      </c>
      <c r="AV128" s="244" t="s">
        <v>685</v>
      </c>
      <c r="AW128" s="244" t="s">
        <v>9491</v>
      </c>
      <c r="AX128" s="244" t="s">
        <v>486</v>
      </c>
      <c r="AY128" s="244">
        <v>10</v>
      </c>
      <c r="AZ128" s="244"/>
      <c r="BA128" s="244"/>
      <c r="BB128" s="244"/>
      <c r="BC128" s="244" t="s">
        <v>6523</v>
      </c>
      <c r="BD128" s="248" t="s">
        <v>1271</v>
      </c>
      <c r="BE128" s="248" t="s">
        <v>1272</v>
      </c>
      <c r="BF128" s="249" t="s">
        <v>1190</v>
      </c>
      <c r="BG128" s="249" t="s">
        <v>1191</v>
      </c>
      <c r="BH128" s="250" t="s">
        <v>2372</v>
      </c>
      <c r="BI128" s="244">
        <v>0</v>
      </c>
      <c r="BJ128" s="244">
        <v>0</v>
      </c>
      <c r="BK128" s="252">
        <f>U128-5</f>
        <v>42560</v>
      </c>
      <c r="BL128" s="252">
        <v>42023</v>
      </c>
      <c r="BM128" s="245">
        <v>2</v>
      </c>
      <c r="BN128" s="237" t="s">
        <v>2517</v>
      </c>
      <c r="BO128" s="238" t="s">
        <v>9068</v>
      </c>
      <c r="BP128" s="245" t="s">
        <v>2645</v>
      </c>
      <c r="BQ128" s="240">
        <v>42018</v>
      </c>
      <c r="BR128" s="240">
        <v>41962</v>
      </c>
      <c r="BS128" s="240"/>
      <c r="BT128" s="240"/>
      <c r="BU128" s="345"/>
      <c r="BW128" s="244" t="str">
        <f>IF(ISBLANK(BQ128),IF(BX128&lt;0,"LATE","OK"),"Complete")</f>
        <v>Complete</v>
      </c>
      <c r="BX128" s="246" t="str">
        <f>IF(ISBLANK(BQ128),(IF(ISBLANK(BV128),-99999,U128-BV128)),"Complete")</f>
        <v>Complete</v>
      </c>
      <c r="BY128" s="244"/>
      <c r="BZ128" s="244" t="s">
        <v>6587</v>
      </c>
      <c r="CA128" s="244" t="s">
        <v>4599</v>
      </c>
      <c r="CB128" s="244">
        <v>1500</v>
      </c>
      <c r="CC128" s="244" t="s">
        <v>436</v>
      </c>
      <c r="CD128" s="244"/>
      <c r="CE128" s="244"/>
      <c r="CF128" s="244"/>
      <c r="CG128" s="244"/>
      <c r="CH128" s="244"/>
      <c r="CI128" s="244"/>
    </row>
    <row r="129" spans="1:87" s="257" customFormat="1" ht="51" customHeight="1">
      <c r="A129" s="230" t="s">
        <v>5588</v>
      </c>
      <c r="B129" s="244">
        <v>801596</v>
      </c>
      <c r="C129" s="299" t="s">
        <v>7110</v>
      </c>
      <c r="D129" s="245">
        <v>6247</v>
      </c>
      <c r="E129" s="244" t="s">
        <v>8396</v>
      </c>
      <c r="F129" s="235">
        <v>0.79166666666666663</v>
      </c>
      <c r="G129" s="235">
        <v>0.79166666666666663</v>
      </c>
      <c r="H129" s="235">
        <v>0.79166666666666663</v>
      </c>
      <c r="I129" s="235">
        <v>0.79166666666666663</v>
      </c>
      <c r="J129" s="235">
        <v>0.75</v>
      </c>
      <c r="K129" s="235">
        <v>0.66666666666666663</v>
      </c>
      <c r="L129" s="235">
        <v>0.66666666666666663</v>
      </c>
      <c r="M129" s="244" t="s">
        <v>10900</v>
      </c>
      <c r="N129" s="244" t="s">
        <v>28</v>
      </c>
      <c r="O129" s="244" t="s">
        <v>88</v>
      </c>
      <c r="P129" s="245" t="s">
        <v>1134</v>
      </c>
      <c r="Q129" s="244"/>
      <c r="R129" s="255">
        <f>WORKDAY(U129, -47, HOLIDAY)</f>
        <v>42500</v>
      </c>
      <c r="S129" s="253">
        <f>WORKDAY(U129,-40, IF(O129="Quebec", HolidayQC, IF(O129="British Columbia", HolidayBC,HOLIDAY)))</f>
        <v>42509</v>
      </c>
      <c r="T129" s="253"/>
      <c r="U129" s="252">
        <v>42565</v>
      </c>
      <c r="V129" s="254" t="s">
        <v>11053</v>
      </c>
      <c r="W129" s="244"/>
      <c r="X129" s="232" t="s">
        <v>10576</v>
      </c>
      <c r="Y129" s="244"/>
      <c r="Z129" s="244" t="s">
        <v>4452</v>
      </c>
      <c r="AA129" s="240"/>
      <c r="AB129" s="300" t="s">
        <v>10873</v>
      </c>
      <c r="AC129" s="270">
        <f>WORKDAY(U129, -65, HOLIDAY)</f>
        <v>42474</v>
      </c>
      <c r="AD129" s="255">
        <f>WORKDAY(U129,-3,HOLIDAY)</f>
        <v>42562</v>
      </c>
      <c r="AE129" s="255"/>
      <c r="AF129" s="255">
        <v>42088</v>
      </c>
      <c r="AG129" s="244" t="s">
        <v>10903</v>
      </c>
      <c r="AH129" s="244"/>
      <c r="AI129" s="244"/>
      <c r="AJ129" s="244"/>
      <c r="AK129" s="273" t="s">
        <v>10904</v>
      </c>
      <c r="AL129" s="244"/>
      <c r="AM129" s="244"/>
      <c r="AN129" s="244" t="s">
        <v>1013</v>
      </c>
      <c r="AO129" s="244" t="s">
        <v>257</v>
      </c>
      <c r="AP129" s="230" t="s">
        <v>1003</v>
      </c>
      <c r="AQ129" s="230">
        <v>19</v>
      </c>
      <c r="AR129" s="230">
        <v>1</v>
      </c>
      <c r="AS129" s="230"/>
      <c r="AT129" s="230"/>
      <c r="AU129" s="244">
        <v>20</v>
      </c>
      <c r="AV129" s="244" t="s">
        <v>685</v>
      </c>
      <c r="AW129" s="244" t="s">
        <v>9491</v>
      </c>
      <c r="AX129" s="244" t="s">
        <v>486</v>
      </c>
      <c r="AY129" s="244">
        <v>9</v>
      </c>
      <c r="AZ129" s="272" t="s">
        <v>2516</v>
      </c>
      <c r="BA129" s="244">
        <f>LEN(X129)-LEN(SUBSTITUTE(X129,",",""))+1</f>
        <v>2</v>
      </c>
      <c r="BB129" s="244"/>
      <c r="BC129" s="244" t="s">
        <v>5985</v>
      </c>
      <c r="BD129" s="248" t="s">
        <v>3973</v>
      </c>
      <c r="BE129" s="248" t="s">
        <v>3974</v>
      </c>
      <c r="BF129" s="249" t="s">
        <v>1721</v>
      </c>
      <c r="BG129" s="249" t="s">
        <v>2941</v>
      </c>
      <c r="BH129" s="250" t="s">
        <v>2381</v>
      </c>
      <c r="BI129" s="244">
        <v>0</v>
      </c>
      <c r="BJ129" s="244">
        <v>0</v>
      </c>
      <c r="BK129" s="252">
        <f>U129-5</f>
        <v>42560</v>
      </c>
      <c r="BL129" s="252">
        <v>42128</v>
      </c>
      <c r="BM129" s="245">
        <v>2</v>
      </c>
      <c r="BN129" s="237" t="s">
        <v>2517</v>
      </c>
      <c r="BO129" s="238" t="s">
        <v>9068</v>
      </c>
      <c r="BP129" s="245" t="s">
        <v>2645</v>
      </c>
      <c r="BQ129" s="240">
        <v>42229</v>
      </c>
      <c r="BR129" s="240">
        <v>41801</v>
      </c>
      <c r="BS129" s="291">
        <f>U129-5</f>
        <v>42560</v>
      </c>
      <c r="BT129" s="342" t="s">
        <v>2716</v>
      </c>
      <c r="BU129" s="282">
        <v>42188</v>
      </c>
      <c r="BV129" s="360"/>
      <c r="BW129" s="244" t="str">
        <f>IF(ISBLANK(BQ129),IF(BX129&lt;0,"LATE","OK"),"Complete")</f>
        <v>Complete</v>
      </c>
      <c r="BX129" s="246" t="str">
        <f>IF(ISBLANK(BQ129),(IF(ISBLANK(BV129),-99999,U129-BV129)),"Complete")</f>
        <v>Complete</v>
      </c>
      <c r="BY129" s="244" t="s">
        <v>10936</v>
      </c>
      <c r="BZ129" s="244" t="s">
        <v>10993</v>
      </c>
      <c r="CA129" s="244" t="s">
        <v>6126</v>
      </c>
      <c r="CB129" s="244">
        <v>5000</v>
      </c>
      <c r="CC129" s="244" t="s">
        <v>9571</v>
      </c>
      <c r="CD129" s="244"/>
      <c r="CE129" s="244"/>
      <c r="CF129" s="244"/>
      <c r="CG129" s="244"/>
      <c r="CH129" s="244"/>
      <c r="CI129" s="244"/>
    </row>
    <row r="130" spans="1:87" s="257" customFormat="1" ht="51" customHeight="1">
      <c r="A130" s="230" t="s">
        <v>5588</v>
      </c>
      <c r="B130" s="244">
        <v>802150</v>
      </c>
      <c r="C130" s="299">
        <v>42507</v>
      </c>
      <c r="D130" s="245">
        <v>9303</v>
      </c>
      <c r="E130" s="244" t="s">
        <v>6285</v>
      </c>
      <c r="F130" s="235">
        <v>0.70833333333333337</v>
      </c>
      <c r="G130" s="235">
        <v>0.70833333333333337</v>
      </c>
      <c r="H130" s="235">
        <v>0.70833333333333337</v>
      </c>
      <c r="I130" s="235">
        <v>0.70833333333333337</v>
      </c>
      <c r="J130" s="235">
        <v>0.70833333333333337</v>
      </c>
      <c r="K130" s="235" t="s">
        <v>1619</v>
      </c>
      <c r="L130" s="235" t="s">
        <v>3044</v>
      </c>
      <c r="M130" s="244" t="s">
        <v>6286</v>
      </c>
      <c r="N130" s="244" t="s">
        <v>6287</v>
      </c>
      <c r="O130" s="244" t="s">
        <v>93</v>
      </c>
      <c r="P130" s="245" t="s">
        <v>6288</v>
      </c>
      <c r="Q130" s="244"/>
      <c r="R130" s="255">
        <f>WORKDAY(U130, -30, HOLIDAY)</f>
        <v>42523</v>
      </c>
      <c r="S130" s="253">
        <f>WORKDAY(U130,-10, IF(O130="Quebec", HolidayQC, IF(O130="British Columbia", HolidayBC,HOLIDAY)))</f>
        <v>42551</v>
      </c>
      <c r="T130" s="253"/>
      <c r="U130" s="252">
        <v>42565</v>
      </c>
      <c r="V130" s="254"/>
      <c r="W130" s="244"/>
      <c r="X130" s="232" t="s">
        <v>10726</v>
      </c>
      <c r="Y130" s="244"/>
      <c r="Z130" s="244" t="s">
        <v>4452</v>
      </c>
      <c r="AA130" s="240"/>
      <c r="AB130" s="244"/>
      <c r="AC130" s="270">
        <f>WORKDAY(U130, -65, HOLIDAY)</f>
        <v>42474</v>
      </c>
      <c r="AD130" s="255">
        <f>WORKDAY(U130,-3,HOLIDAY)</f>
        <v>42562</v>
      </c>
      <c r="AE130" s="255"/>
      <c r="AF130" s="255"/>
      <c r="AG130" s="244"/>
      <c r="AH130" s="244"/>
      <c r="AI130" s="244"/>
      <c r="AJ130" s="244" t="s">
        <v>299</v>
      </c>
      <c r="AK130" s="244">
        <v>7092291233</v>
      </c>
      <c r="AL130" s="244"/>
      <c r="AM130" s="244"/>
      <c r="AN130" s="244" t="s">
        <v>609</v>
      </c>
      <c r="AO130" s="244" t="s">
        <v>641</v>
      </c>
      <c r="AP130" s="244" t="s">
        <v>1001</v>
      </c>
      <c r="AQ130" s="244">
        <v>8</v>
      </c>
      <c r="AR130" s="244">
        <v>1</v>
      </c>
      <c r="AS130" s="244"/>
      <c r="AT130" s="244"/>
      <c r="AU130" s="244">
        <v>9</v>
      </c>
      <c r="AV130" s="244" t="s">
        <v>685</v>
      </c>
      <c r="AW130" s="244" t="s">
        <v>9491</v>
      </c>
      <c r="AX130" s="244" t="s">
        <v>486</v>
      </c>
      <c r="AY130" s="244">
        <v>6</v>
      </c>
      <c r="AZ130" s="244"/>
      <c r="BA130" s="244"/>
      <c r="BB130" s="244"/>
      <c r="BC130" s="244" t="s">
        <v>7854</v>
      </c>
      <c r="BD130" s="248" t="s">
        <v>2229</v>
      </c>
      <c r="BE130" s="248" t="s">
        <v>2230</v>
      </c>
      <c r="BF130" s="249" t="s">
        <v>3076</v>
      </c>
      <c r="BG130" s="249" t="s">
        <v>3077</v>
      </c>
      <c r="BH130" s="250" t="s">
        <v>2372</v>
      </c>
      <c r="BI130" s="244">
        <v>0</v>
      </c>
      <c r="BJ130" s="244">
        <v>0</v>
      </c>
      <c r="BK130" s="252">
        <f>U130-5</f>
        <v>42560</v>
      </c>
      <c r="BL130" s="252">
        <v>42233</v>
      </c>
      <c r="BM130" s="245">
        <v>1</v>
      </c>
      <c r="BN130" s="237" t="s">
        <v>2517</v>
      </c>
      <c r="BO130" s="238" t="s">
        <v>9068</v>
      </c>
      <c r="BP130" s="245" t="s">
        <v>5603</v>
      </c>
      <c r="BQ130" s="240"/>
      <c r="BR130" s="240" t="s">
        <v>9479</v>
      </c>
      <c r="BS130" s="240"/>
      <c r="BT130" s="240"/>
      <c r="BU130" s="284"/>
      <c r="BV130" s="244"/>
      <c r="BW130" s="244"/>
      <c r="BX130" s="246"/>
      <c r="BY130" s="244"/>
      <c r="BZ130" s="244" t="s">
        <v>2664</v>
      </c>
      <c r="CA130" s="244" t="s">
        <v>4599</v>
      </c>
      <c r="CB130" s="244">
        <v>1500</v>
      </c>
      <c r="CC130" s="244" t="s">
        <v>9983</v>
      </c>
      <c r="CD130" s="244"/>
      <c r="CE130" s="244"/>
      <c r="CF130" s="244"/>
      <c r="CG130" s="244"/>
      <c r="CH130" s="244"/>
      <c r="CI130" s="244"/>
    </row>
    <row r="131" spans="1:87" s="257" customFormat="1" ht="51" customHeight="1">
      <c r="A131" s="230" t="s">
        <v>5588</v>
      </c>
      <c r="B131" s="244">
        <v>800405</v>
      </c>
      <c r="C131" s="299">
        <v>42507</v>
      </c>
      <c r="D131" s="245">
        <v>1374</v>
      </c>
      <c r="E131" s="244" t="s">
        <v>4563</v>
      </c>
      <c r="F131" s="235">
        <v>0.70833333333333337</v>
      </c>
      <c r="G131" s="235">
        <v>0.70833333333333337</v>
      </c>
      <c r="H131" s="235">
        <v>0.70833333333333337</v>
      </c>
      <c r="I131" s="235">
        <v>0.83333333333333337</v>
      </c>
      <c r="J131" s="235">
        <v>0.75</v>
      </c>
      <c r="K131" s="235">
        <v>0.66666666666666663</v>
      </c>
      <c r="L131" s="235" t="s">
        <v>3044</v>
      </c>
      <c r="M131" s="244" t="s">
        <v>4564</v>
      </c>
      <c r="N131" s="244" t="s">
        <v>4073</v>
      </c>
      <c r="O131" s="244" t="s">
        <v>91</v>
      </c>
      <c r="P131" s="245" t="s">
        <v>10496</v>
      </c>
      <c r="Q131" s="244"/>
      <c r="R131" s="255">
        <f>WORKDAY(U131, -30, HOLIDAY)</f>
        <v>42527</v>
      </c>
      <c r="S131" s="253">
        <f>WORKDAY(U131,-10, IF(O131="Quebec", HolidayQC, IF(O131="British Columbia", HolidayBC,HOLIDAY)))</f>
        <v>42555</v>
      </c>
      <c r="T131" s="253"/>
      <c r="U131" s="252">
        <v>42569</v>
      </c>
      <c r="V131" s="254"/>
      <c r="W131" s="244"/>
      <c r="X131" s="232" t="s">
        <v>10737</v>
      </c>
      <c r="Y131" s="244"/>
      <c r="Z131" s="244" t="s">
        <v>4452</v>
      </c>
      <c r="AA131" s="240"/>
      <c r="AB131" s="244"/>
      <c r="AC131" s="270">
        <f>WORKDAY(U131, -65, HOLIDAY)</f>
        <v>42478</v>
      </c>
      <c r="AD131" s="255">
        <f>WORKDAY(U131,-3,HOLIDAY)</f>
        <v>42564</v>
      </c>
      <c r="AE131" s="255"/>
      <c r="AF131" s="255"/>
      <c r="AG131" s="244"/>
      <c r="AH131" s="244"/>
      <c r="AI131" s="244"/>
      <c r="AJ131" s="244"/>
      <c r="AK131" s="244"/>
      <c r="AL131" s="244" t="s">
        <v>779</v>
      </c>
      <c r="AM131" s="244">
        <v>5068596208</v>
      </c>
      <c r="AN131" s="244" t="s">
        <v>609</v>
      </c>
      <c r="AO131" s="244" t="s">
        <v>618</v>
      </c>
      <c r="AP131" s="244" t="s">
        <v>1001</v>
      </c>
      <c r="AQ131" s="244">
        <v>41</v>
      </c>
      <c r="AR131" s="244">
        <v>9</v>
      </c>
      <c r="AS131" s="244"/>
      <c r="AT131" s="244"/>
      <c r="AU131" s="244">
        <v>50</v>
      </c>
      <c r="AV131" s="244" t="s">
        <v>685</v>
      </c>
      <c r="AW131" s="244" t="s">
        <v>9491</v>
      </c>
      <c r="AX131" s="244" t="s">
        <v>486</v>
      </c>
      <c r="AY131" s="244">
        <v>18</v>
      </c>
      <c r="AZ131" s="244"/>
      <c r="BA131" s="244"/>
      <c r="BB131" s="244"/>
      <c r="BC131" s="244" t="s">
        <v>8339</v>
      </c>
      <c r="BD131" s="248" t="s">
        <v>1239</v>
      </c>
      <c r="BE131" s="248" t="s">
        <v>1240</v>
      </c>
      <c r="BF131" s="249" t="s">
        <v>3962</v>
      </c>
      <c r="BG131" s="249" t="s">
        <v>3963</v>
      </c>
      <c r="BH131" s="250" t="s">
        <v>2372</v>
      </c>
      <c r="BI131" s="244">
        <v>0</v>
      </c>
      <c r="BJ131" s="244">
        <v>0</v>
      </c>
      <c r="BK131" s="252">
        <f>U131-5</f>
        <v>42564</v>
      </c>
      <c r="BL131" s="252">
        <v>42250</v>
      </c>
      <c r="BM131" s="245">
        <v>3</v>
      </c>
      <c r="BN131" s="237" t="s">
        <v>2517</v>
      </c>
      <c r="BO131" s="238" t="s">
        <v>9068</v>
      </c>
      <c r="BP131" s="245" t="s">
        <v>5603</v>
      </c>
      <c r="BQ131" s="240"/>
      <c r="BR131" s="240" t="s">
        <v>9479</v>
      </c>
      <c r="BS131" s="240"/>
      <c r="BT131" s="240"/>
      <c r="BU131" s="244"/>
      <c r="BV131" s="244"/>
      <c r="BW131" s="244"/>
      <c r="BX131" s="246"/>
      <c r="BY131" s="244"/>
      <c r="BZ131" s="244" t="s">
        <v>9410</v>
      </c>
      <c r="CA131" s="244" t="s">
        <v>6126</v>
      </c>
      <c r="CB131" s="244">
        <v>5000</v>
      </c>
      <c r="CC131" s="244" t="s">
        <v>1772</v>
      </c>
      <c r="CD131" s="244"/>
      <c r="CE131" s="244"/>
      <c r="CF131" s="244"/>
      <c r="CG131" s="244"/>
      <c r="CH131" s="244"/>
      <c r="CI131" s="244"/>
    </row>
    <row r="132" spans="1:87" s="257" customFormat="1" ht="51" customHeight="1">
      <c r="A132" s="230" t="s">
        <v>5588</v>
      </c>
      <c r="B132" s="244">
        <v>800496</v>
      </c>
      <c r="C132" s="299">
        <v>42507</v>
      </c>
      <c r="D132" s="245">
        <v>1554</v>
      </c>
      <c r="E132" s="244" t="s">
        <v>110</v>
      </c>
      <c r="F132" s="235">
        <v>0.70833333333333337</v>
      </c>
      <c r="G132" s="235">
        <v>0.70833333333333337</v>
      </c>
      <c r="H132" s="235">
        <v>0.83333333333333337</v>
      </c>
      <c r="I132" s="235">
        <v>0.83333333333333337</v>
      </c>
      <c r="J132" s="235">
        <v>0.75</v>
      </c>
      <c r="K132" s="235">
        <v>0.66666666666666663</v>
      </c>
      <c r="L132" s="235" t="s">
        <v>3044</v>
      </c>
      <c r="M132" s="244" t="s">
        <v>62</v>
      </c>
      <c r="N132" s="244" t="s">
        <v>5302</v>
      </c>
      <c r="O132" s="244" t="s">
        <v>90</v>
      </c>
      <c r="P132" s="245" t="s">
        <v>1111</v>
      </c>
      <c r="Q132" s="244"/>
      <c r="R132" s="255">
        <f>WORKDAY(U132, -30, HOLIDAY)</f>
        <v>42527</v>
      </c>
      <c r="S132" s="253">
        <f>WORKDAY(U132,-10, IF(O132="Quebec", HolidayQC, IF(O132="British Columbia", HolidayBC,HOLIDAY)))</f>
        <v>42555</v>
      </c>
      <c r="T132" s="253"/>
      <c r="U132" s="252">
        <v>42569</v>
      </c>
      <c r="V132" s="254"/>
      <c r="W132" s="244"/>
      <c r="X132" s="232" t="s">
        <v>10750</v>
      </c>
      <c r="Y132" s="244"/>
      <c r="Z132" s="244" t="s">
        <v>4452</v>
      </c>
      <c r="AA132" s="240"/>
      <c r="AB132" s="244"/>
      <c r="AC132" s="270">
        <f>WORKDAY(U132, -65, HOLIDAY)</f>
        <v>42478</v>
      </c>
      <c r="AD132" s="255">
        <f>WORKDAY(U132,-3,HOLIDAY)</f>
        <v>42564</v>
      </c>
      <c r="AE132" s="255"/>
      <c r="AF132" s="255"/>
      <c r="AG132" s="244"/>
      <c r="AH132" s="244"/>
      <c r="AI132" s="244"/>
      <c r="AJ132" s="244"/>
      <c r="AK132" s="244"/>
      <c r="AL132" s="244" t="s">
        <v>815</v>
      </c>
      <c r="AM132" s="244">
        <v>9028325778</v>
      </c>
      <c r="AN132" s="244" t="s">
        <v>609</v>
      </c>
      <c r="AO132" s="244" t="s">
        <v>615</v>
      </c>
      <c r="AP132" s="244" t="s">
        <v>1001</v>
      </c>
      <c r="AQ132" s="230">
        <v>8</v>
      </c>
      <c r="AR132" s="230">
        <v>29</v>
      </c>
      <c r="AS132" s="230"/>
      <c r="AT132" s="230"/>
      <c r="AU132" s="244">
        <f>AQ132+AR132</f>
        <v>37</v>
      </c>
      <c r="AV132" s="244" t="str">
        <f>IF(AR132&gt;AQ132, "IP"," ")</f>
        <v>IP</v>
      </c>
      <c r="AW132" s="244" t="s">
        <v>9491</v>
      </c>
      <c r="AX132" s="244" t="s">
        <v>486</v>
      </c>
      <c r="AY132" s="244">
        <v>14</v>
      </c>
      <c r="AZ132" s="244"/>
      <c r="BA132" s="244"/>
      <c r="BB132" s="244"/>
      <c r="BC132" s="244" t="s">
        <v>7108</v>
      </c>
      <c r="BD132" s="248" t="s">
        <v>1271</v>
      </c>
      <c r="BE132" s="248" t="s">
        <v>1272</v>
      </c>
      <c r="BF132" s="249" t="s">
        <v>8939</v>
      </c>
      <c r="BG132" s="249" t="s">
        <v>2621</v>
      </c>
      <c r="BH132" s="250" t="s">
        <v>2372</v>
      </c>
      <c r="BI132" s="244">
        <v>0</v>
      </c>
      <c r="BJ132" s="244">
        <v>0</v>
      </c>
      <c r="BK132" s="252" t="s">
        <v>9068</v>
      </c>
      <c r="BL132" s="252" t="s">
        <v>9068</v>
      </c>
      <c r="BM132" s="245" t="s">
        <v>9068</v>
      </c>
      <c r="BN132" s="237" t="s">
        <v>2517</v>
      </c>
      <c r="BO132" s="238" t="s">
        <v>9068</v>
      </c>
      <c r="BP132" s="245" t="s">
        <v>5603</v>
      </c>
      <c r="BQ132" s="240"/>
      <c r="BR132" s="240" t="s">
        <v>9479</v>
      </c>
      <c r="BS132" s="253">
        <v>42460</v>
      </c>
      <c r="BT132" s="240"/>
      <c r="BU132" s="244"/>
      <c r="BV132" s="244"/>
      <c r="BW132" s="244"/>
      <c r="BX132" s="246"/>
      <c r="BY132" s="244"/>
      <c r="BZ132" s="244" t="s">
        <v>8101</v>
      </c>
      <c r="CA132" s="244" t="s">
        <v>6126</v>
      </c>
      <c r="CB132" s="244">
        <v>5000</v>
      </c>
      <c r="CC132" s="244" t="s">
        <v>1705</v>
      </c>
      <c r="CD132" s="244" t="s">
        <v>2516</v>
      </c>
      <c r="CE132" s="244"/>
      <c r="CF132" s="244"/>
      <c r="CG132" s="244"/>
      <c r="CH132" s="244"/>
      <c r="CI132" s="244"/>
    </row>
    <row r="133" spans="1:87" s="257" customFormat="1" ht="51" customHeight="1">
      <c r="A133" s="230" t="s">
        <v>5588</v>
      </c>
      <c r="B133" s="244">
        <v>800899</v>
      </c>
      <c r="C133" s="299" t="s">
        <v>7110</v>
      </c>
      <c r="D133" s="245">
        <v>3040</v>
      </c>
      <c r="E133" s="244" t="s">
        <v>4634</v>
      </c>
      <c r="F133" s="235" t="s">
        <v>3039</v>
      </c>
      <c r="G133" s="235" t="s">
        <v>3039</v>
      </c>
      <c r="H133" s="235" t="s">
        <v>3039</v>
      </c>
      <c r="I133" s="235" t="s">
        <v>3039</v>
      </c>
      <c r="J133" s="235" t="s">
        <v>3046</v>
      </c>
      <c r="K133" s="235" t="s">
        <v>3043</v>
      </c>
      <c r="L133" s="235" t="s">
        <v>3044</v>
      </c>
      <c r="M133" s="244" t="s">
        <v>7875</v>
      </c>
      <c r="N133" s="244" t="s">
        <v>7876</v>
      </c>
      <c r="O133" s="244" t="s">
        <v>1008</v>
      </c>
      <c r="P133" s="245" t="s">
        <v>7877</v>
      </c>
      <c r="Q133" s="244"/>
      <c r="R133" s="255">
        <f>WORKDAY(U133, -46, HOLIDAY)</f>
        <v>42503</v>
      </c>
      <c r="S133" s="253">
        <f>WORKDAY(U133,-40, IF(O133="Quebec", HolidayQC, IF(O133="British Columbia", HolidayBC,HOLIDAY)))</f>
        <v>42513</v>
      </c>
      <c r="T133" s="253"/>
      <c r="U133" s="252">
        <v>42569</v>
      </c>
      <c r="V133" s="254" t="s">
        <v>10281</v>
      </c>
      <c r="W133" s="244"/>
      <c r="X133" s="232" t="s">
        <v>10608</v>
      </c>
      <c r="Y133" s="244"/>
      <c r="Z133" s="244" t="s">
        <v>4453</v>
      </c>
      <c r="AA133" s="240"/>
      <c r="AB133" s="244"/>
      <c r="AC133" s="270">
        <f>WORKDAY(U133, -65, HOLIDAY)</f>
        <v>42478</v>
      </c>
      <c r="AD133" s="255">
        <f>WORKDAY(U133,-3,HOLIDAY)</f>
        <v>42564</v>
      </c>
      <c r="AE133" s="255"/>
      <c r="AF133" s="255"/>
      <c r="AG133" s="244"/>
      <c r="AH133" s="244"/>
      <c r="AI133" s="244"/>
      <c r="AJ133" s="244" t="s">
        <v>278</v>
      </c>
      <c r="AK133" s="244">
        <v>6048204722</v>
      </c>
      <c r="AL133" s="244"/>
      <c r="AM133" s="244"/>
      <c r="AN133" s="244" t="s">
        <v>1008</v>
      </c>
      <c r="AO133" s="244" t="s">
        <v>253</v>
      </c>
      <c r="AP133" s="230" t="s">
        <v>1002</v>
      </c>
      <c r="AQ133" s="230">
        <v>16</v>
      </c>
      <c r="AR133" s="230">
        <v>1</v>
      </c>
      <c r="AS133" s="230"/>
      <c r="AT133" s="230"/>
      <c r="AU133" s="244">
        <v>17</v>
      </c>
      <c r="AV133" s="244" t="s">
        <v>685</v>
      </c>
      <c r="AW133" s="244" t="s">
        <v>9491</v>
      </c>
      <c r="AX133" s="244" t="s">
        <v>486</v>
      </c>
      <c r="AY133" s="244">
        <v>8</v>
      </c>
      <c r="AZ133" s="244"/>
      <c r="BA133" s="244">
        <f>LEN(X133)-LEN(SUBSTITUTE(X133,",",""))+1</f>
        <v>7</v>
      </c>
      <c r="BB133" s="244"/>
      <c r="BC133" s="244" t="s">
        <v>3713</v>
      </c>
      <c r="BD133" s="248" t="s">
        <v>1267</v>
      </c>
      <c r="BE133" s="248" t="s">
        <v>1268</v>
      </c>
      <c r="BF133" s="249" t="s">
        <v>1473</v>
      </c>
      <c r="BG133" s="249" t="s">
        <v>1474</v>
      </c>
      <c r="BH133" s="250" t="s">
        <v>2373</v>
      </c>
      <c r="BI133" s="244">
        <v>0</v>
      </c>
      <c r="BJ133" s="244">
        <v>0</v>
      </c>
      <c r="BK133" s="252">
        <f>U133-5</f>
        <v>42564</v>
      </c>
      <c r="BL133" s="252">
        <v>41977</v>
      </c>
      <c r="BM133" s="245"/>
      <c r="BN133" s="245" t="s">
        <v>2516</v>
      </c>
      <c r="BO133" s="252">
        <v>41977</v>
      </c>
      <c r="BP133" s="245" t="s">
        <v>2645</v>
      </c>
      <c r="BQ133" s="240">
        <v>42334</v>
      </c>
      <c r="BR133" s="240">
        <v>42181</v>
      </c>
      <c r="BS133" s="291">
        <f>U133-5</f>
        <v>42564</v>
      </c>
      <c r="BT133" s="240" t="s">
        <v>11040</v>
      </c>
      <c r="BU133" s="244" t="s">
        <v>486</v>
      </c>
      <c r="BV133" s="244" t="s">
        <v>486</v>
      </c>
      <c r="BW133" s="244" t="str">
        <f>IF(ISBLANK(BQ133),IF(BX133&lt;0,"LATE","OK"),"Complete")</f>
        <v>Complete</v>
      </c>
      <c r="BX133" s="246" t="str">
        <f>IF(ISBLANK(BQ133),(IF(ISBLANK(BV133),-99999,U133-BV133)),"Complete")</f>
        <v>Complete</v>
      </c>
      <c r="BY133" s="253" t="s">
        <v>10817</v>
      </c>
      <c r="BZ133" s="244" t="s">
        <v>4085</v>
      </c>
      <c r="CA133" s="244" t="s">
        <v>6126</v>
      </c>
      <c r="CB133" s="244">
        <v>5000</v>
      </c>
      <c r="CC133" s="244" t="s">
        <v>3109</v>
      </c>
      <c r="CD133" s="244"/>
      <c r="CE133" s="244"/>
      <c r="CF133" s="244"/>
      <c r="CG133" s="244"/>
      <c r="CH133" s="244"/>
      <c r="CI133" s="244"/>
    </row>
    <row r="134" spans="1:87" s="257" customFormat="1" ht="51" customHeight="1">
      <c r="A134" s="230" t="s">
        <v>5588</v>
      </c>
      <c r="B134" s="244">
        <v>801318</v>
      </c>
      <c r="C134" s="299">
        <v>42507</v>
      </c>
      <c r="D134" s="245">
        <v>4513</v>
      </c>
      <c r="E134" s="244" t="s">
        <v>5616</v>
      </c>
      <c r="F134" s="235" t="s">
        <v>3039</v>
      </c>
      <c r="G134" s="235" t="s">
        <v>3039</v>
      </c>
      <c r="H134" s="235" t="s">
        <v>3039</v>
      </c>
      <c r="I134" s="235" t="s">
        <v>3049</v>
      </c>
      <c r="J134" s="235" t="s">
        <v>3046</v>
      </c>
      <c r="K134" s="235" t="s">
        <v>3043</v>
      </c>
      <c r="L134" s="235" t="s">
        <v>3044</v>
      </c>
      <c r="M134" s="244" t="s">
        <v>9880</v>
      </c>
      <c r="N134" s="244" t="s">
        <v>9881</v>
      </c>
      <c r="O134" s="244" t="s">
        <v>90</v>
      </c>
      <c r="P134" s="245" t="s">
        <v>9882</v>
      </c>
      <c r="Q134" s="244"/>
      <c r="R134" s="255">
        <f>WORKDAY(U134, -30, HOLIDAY)</f>
        <v>42527</v>
      </c>
      <c r="S134" s="253">
        <f>WORKDAY(U134,-10, IF(O134="Quebec", HolidayQC, IF(O134="British Columbia", HolidayBC,HOLIDAY)))</f>
        <v>42555</v>
      </c>
      <c r="T134" s="253"/>
      <c r="U134" s="252">
        <v>42569</v>
      </c>
      <c r="V134" s="254"/>
      <c r="W134" s="244"/>
      <c r="X134" s="232">
        <v>4513</v>
      </c>
      <c r="Y134" s="244"/>
      <c r="Z134" s="244" t="s">
        <v>4452</v>
      </c>
      <c r="AA134" s="240"/>
      <c r="AB134" s="244"/>
      <c r="AC134" s="270">
        <f>WORKDAY(U134, -65, HOLIDAY)</f>
        <v>42478</v>
      </c>
      <c r="AD134" s="255">
        <f>WORKDAY(U134,-3,HOLIDAY)</f>
        <v>42564</v>
      </c>
      <c r="AE134" s="255"/>
      <c r="AF134" s="255"/>
      <c r="AG134" s="244"/>
      <c r="AH134" s="244"/>
      <c r="AI134" s="244"/>
      <c r="AJ134" s="244"/>
      <c r="AK134" s="244"/>
      <c r="AL134" s="244"/>
      <c r="AM134" s="244"/>
      <c r="AN134" s="244" t="s">
        <v>609</v>
      </c>
      <c r="AO134" s="244" t="s">
        <v>631</v>
      </c>
      <c r="AP134" s="244" t="s">
        <v>1001</v>
      </c>
      <c r="AQ134" s="244">
        <v>11</v>
      </c>
      <c r="AR134" s="244">
        <v>1</v>
      </c>
      <c r="AS134" s="244"/>
      <c r="AT134" s="244"/>
      <c r="AU134" s="244">
        <v>12</v>
      </c>
      <c r="AV134" s="244" t="s">
        <v>685</v>
      </c>
      <c r="AW134" s="244" t="s">
        <v>9491</v>
      </c>
      <c r="AX134" s="244" t="s">
        <v>486</v>
      </c>
      <c r="AY134" s="244">
        <v>7</v>
      </c>
      <c r="AZ134" s="244"/>
      <c r="BA134" s="244"/>
      <c r="BB134" s="244"/>
      <c r="BC134" s="244" t="s">
        <v>6392</v>
      </c>
      <c r="BD134" s="248" t="s">
        <v>1271</v>
      </c>
      <c r="BE134" s="248" t="s">
        <v>1272</v>
      </c>
      <c r="BF134" s="249" t="s">
        <v>8413</v>
      </c>
      <c r="BG134" s="249" t="s">
        <v>8414</v>
      </c>
      <c r="BH134" s="250" t="s">
        <v>2372</v>
      </c>
      <c r="BI134" s="244">
        <v>0</v>
      </c>
      <c r="BJ134" s="244">
        <v>0</v>
      </c>
      <c r="BK134" s="252">
        <f>U134-5</f>
        <v>42564</v>
      </c>
      <c r="BL134" s="252">
        <v>42135</v>
      </c>
      <c r="BM134" s="245">
        <v>2</v>
      </c>
      <c r="BN134" s="245" t="s">
        <v>2516</v>
      </c>
      <c r="BO134" s="252">
        <v>42033</v>
      </c>
      <c r="BP134" s="245" t="s">
        <v>5603</v>
      </c>
      <c r="BQ134" s="240"/>
      <c r="BR134" s="240" t="s">
        <v>9479</v>
      </c>
      <c r="BS134" s="240"/>
      <c r="BT134" s="240"/>
      <c r="BU134" s="244"/>
      <c r="BV134" s="244"/>
      <c r="BW134" s="244"/>
      <c r="BX134" s="246"/>
      <c r="BY134" s="244"/>
      <c r="BZ134" s="244" t="s">
        <v>4776</v>
      </c>
      <c r="CA134" s="244" t="s">
        <v>4599</v>
      </c>
      <c r="CB134" s="244">
        <v>1500</v>
      </c>
      <c r="CC134" s="244" t="s">
        <v>4885</v>
      </c>
      <c r="CD134" s="244"/>
      <c r="CE134" s="244"/>
      <c r="CF134" s="244"/>
      <c r="CG134" s="244"/>
      <c r="CH134" s="244"/>
      <c r="CI134" s="244"/>
    </row>
    <row r="135" spans="1:87" s="257" customFormat="1" ht="51" customHeight="1">
      <c r="A135" s="230" t="s">
        <v>5588</v>
      </c>
      <c r="B135" s="244">
        <v>801989</v>
      </c>
      <c r="C135" s="299" t="s">
        <v>7110</v>
      </c>
      <c r="D135" s="245">
        <v>8589</v>
      </c>
      <c r="E135" s="244" t="s">
        <v>1360</v>
      </c>
      <c r="F135" s="235">
        <v>0.70833333333333337</v>
      </c>
      <c r="G135" s="235">
        <v>0.70833333333333337</v>
      </c>
      <c r="H135" s="235">
        <v>0.70833333333333337</v>
      </c>
      <c r="I135" s="235">
        <v>0.79166666666666663</v>
      </c>
      <c r="J135" s="235">
        <v>0.75</v>
      </c>
      <c r="K135" s="235" t="s">
        <v>1619</v>
      </c>
      <c r="L135" s="235" t="s">
        <v>3044</v>
      </c>
      <c r="M135" s="244" t="s">
        <v>1357</v>
      </c>
      <c r="N135" s="244" t="s">
        <v>1358</v>
      </c>
      <c r="O135" s="244" t="s">
        <v>89</v>
      </c>
      <c r="P135" s="245" t="s">
        <v>1359</v>
      </c>
      <c r="Q135" s="230"/>
      <c r="R135" s="255">
        <f>WORKDAY(U135, -47, HOLIDAY)</f>
        <v>42502</v>
      </c>
      <c r="S135" s="253">
        <f>WORKDAY(U135,-40, IF(O135="Quebec", HolidayQC, IF(O135="British Columbia", HolidayBC,HOLIDAY)))</f>
        <v>42513</v>
      </c>
      <c r="T135" s="253"/>
      <c r="U135" s="252">
        <v>42569</v>
      </c>
      <c r="V135" s="254"/>
      <c r="W135" s="244"/>
      <c r="X135" s="232" t="s">
        <v>10592</v>
      </c>
      <c r="Y135" s="244"/>
      <c r="Z135" s="244" t="s">
        <v>4452</v>
      </c>
      <c r="AA135" s="240"/>
      <c r="AB135" s="244"/>
      <c r="AC135" s="270">
        <f>WORKDAY(U135, -65, HOLIDAY)</f>
        <v>42478</v>
      </c>
      <c r="AD135" s="255">
        <f>WORKDAY(U135,-3,HOLIDAY)</f>
        <v>42564</v>
      </c>
      <c r="AE135" s="255"/>
      <c r="AF135" s="255"/>
      <c r="AG135" s="244"/>
      <c r="AH135" s="244"/>
      <c r="AI135" s="244"/>
      <c r="AJ135" s="244" t="s">
        <v>1045</v>
      </c>
      <c r="AK135" s="244">
        <v>7808498140</v>
      </c>
      <c r="AL135" s="244" t="s">
        <v>1046</v>
      </c>
      <c r="AM135" s="244">
        <v>7808498120</v>
      </c>
      <c r="AN135" s="244" t="s">
        <v>1017</v>
      </c>
      <c r="AO135" s="244" t="s">
        <v>1022</v>
      </c>
      <c r="AP135" s="256" t="s">
        <v>1000</v>
      </c>
      <c r="AQ135" s="244">
        <v>19</v>
      </c>
      <c r="AR135" s="244">
        <v>4</v>
      </c>
      <c r="AS135" s="244"/>
      <c r="AT135" s="244"/>
      <c r="AU135" s="244">
        <v>23</v>
      </c>
      <c r="AV135" s="244" t="s">
        <v>685</v>
      </c>
      <c r="AW135" s="244" t="s">
        <v>9491</v>
      </c>
      <c r="AX135" s="244" t="s">
        <v>486</v>
      </c>
      <c r="AY135" s="244">
        <v>10</v>
      </c>
      <c r="AZ135" s="244"/>
      <c r="BA135" s="244">
        <f>LEN(X135)-LEN(SUBSTITUTE(X135,",",""))+1</f>
        <v>5</v>
      </c>
      <c r="BB135" s="230"/>
      <c r="BC135" s="244" t="s">
        <v>10031</v>
      </c>
      <c r="BD135" s="248" t="s">
        <v>1267</v>
      </c>
      <c r="BE135" s="248" t="s">
        <v>3964</v>
      </c>
      <c r="BF135" s="249" t="s">
        <v>3060</v>
      </c>
      <c r="BG135" s="249" t="s">
        <v>3061</v>
      </c>
      <c r="BH135" s="250" t="s">
        <v>2373</v>
      </c>
      <c r="BI135" s="244">
        <v>0</v>
      </c>
      <c r="BJ135" s="244">
        <v>0</v>
      </c>
      <c r="BK135" s="252">
        <f>U135-5</f>
        <v>42564</v>
      </c>
      <c r="BL135" s="252">
        <v>41903</v>
      </c>
      <c r="BM135" s="245"/>
      <c r="BN135" s="245" t="s">
        <v>2516</v>
      </c>
      <c r="BO135" s="252">
        <v>41903</v>
      </c>
      <c r="BP135" s="245" t="s">
        <v>2645</v>
      </c>
      <c r="BQ135" s="240">
        <v>42375</v>
      </c>
      <c r="BR135" s="240">
        <v>42115</v>
      </c>
      <c r="BS135" s="291">
        <f>U135-5</f>
        <v>42564</v>
      </c>
      <c r="BT135" s="240" t="s">
        <v>11040</v>
      </c>
      <c r="BU135" s="244" t="s">
        <v>486</v>
      </c>
      <c r="BV135" s="244" t="s">
        <v>486</v>
      </c>
      <c r="BW135" s="244" t="str">
        <f>IF(ISBLANK(BQ135),IF(BX135&lt;0,"LATE","OK"),"Complete")</f>
        <v>Complete</v>
      </c>
      <c r="BX135" s="246" t="str">
        <f>IF(ISBLANK(BQ135),(IF(ISBLANK(BV135),-99999,U135-BV135)),"Complete")</f>
        <v>Complete</v>
      </c>
      <c r="BY135" s="253" t="s">
        <v>10825</v>
      </c>
      <c r="BZ135" s="244" t="s">
        <v>7989</v>
      </c>
      <c r="CA135" s="244" t="s">
        <v>6133</v>
      </c>
      <c r="CB135" s="244">
        <v>1500</v>
      </c>
      <c r="CC135" s="244" t="s">
        <v>8381</v>
      </c>
      <c r="CD135" s="230"/>
      <c r="CE135" s="230"/>
      <c r="CF135" s="230"/>
      <c r="CG135" s="230"/>
      <c r="CH135" s="230"/>
      <c r="CI135" s="230"/>
    </row>
    <row r="136" spans="1:87" s="257" customFormat="1" ht="51" customHeight="1">
      <c r="A136" s="230" t="s">
        <v>5588</v>
      </c>
      <c r="B136" s="244">
        <v>800935</v>
      </c>
      <c r="C136" s="299" t="s">
        <v>7110</v>
      </c>
      <c r="D136" s="245">
        <v>3199</v>
      </c>
      <c r="E136" s="244" t="s">
        <v>7422</v>
      </c>
      <c r="F136" s="235" t="s">
        <v>3039</v>
      </c>
      <c r="G136" s="235" t="s">
        <v>3039</v>
      </c>
      <c r="H136" s="235" t="s">
        <v>3039</v>
      </c>
      <c r="I136" s="235" t="s">
        <v>3049</v>
      </c>
      <c r="J136" s="235" t="s">
        <v>3046</v>
      </c>
      <c r="K136" s="235" t="s">
        <v>3043</v>
      </c>
      <c r="L136" s="235" t="s">
        <v>3044</v>
      </c>
      <c r="M136" s="244" t="s">
        <v>10901</v>
      </c>
      <c r="N136" s="244" t="s">
        <v>7424</v>
      </c>
      <c r="O136" s="244" t="s">
        <v>89</v>
      </c>
      <c r="P136" s="245" t="s">
        <v>7425</v>
      </c>
      <c r="Q136" s="244"/>
      <c r="R136" s="255">
        <f>WORKDAY(U136, -47, HOLIDAY)</f>
        <v>42503</v>
      </c>
      <c r="S136" s="253">
        <f>WORKDAY(U136,-40, IF(O136="Quebec", HolidayQC, IF(O136="British Columbia", HolidayBC,HOLIDAY)))</f>
        <v>42514</v>
      </c>
      <c r="T136" s="253"/>
      <c r="U136" s="252">
        <v>42570</v>
      </c>
      <c r="V136" s="254" t="s">
        <v>11047</v>
      </c>
      <c r="W136" s="244"/>
      <c r="X136" s="232" t="s">
        <v>10575</v>
      </c>
      <c r="Y136" s="244"/>
      <c r="Z136" s="244" t="s">
        <v>4453</v>
      </c>
      <c r="AA136" s="240"/>
      <c r="AB136" s="244" t="s">
        <v>413</v>
      </c>
      <c r="AC136" s="270">
        <f>WORKDAY(U136, -65, HOLIDAY)</f>
        <v>42479</v>
      </c>
      <c r="AD136" s="255">
        <f>WORKDAY(U136,-3,HOLIDAY)</f>
        <v>42565</v>
      </c>
      <c r="AE136" s="255"/>
      <c r="AF136" s="255">
        <v>42088</v>
      </c>
      <c r="AG136" s="244"/>
      <c r="AH136" s="244"/>
      <c r="AI136" s="244"/>
      <c r="AJ136" s="244" t="s">
        <v>645</v>
      </c>
      <c r="AK136" s="244">
        <v>4038512182</v>
      </c>
      <c r="AL136" s="244" t="s">
        <v>10905</v>
      </c>
      <c r="AM136" s="244">
        <v>4038512198</v>
      </c>
      <c r="AN136" s="244" t="s">
        <v>1017</v>
      </c>
      <c r="AO136" s="244" t="s">
        <v>1018</v>
      </c>
      <c r="AP136" s="256" t="s">
        <v>1000</v>
      </c>
      <c r="AQ136" s="244">
        <v>32</v>
      </c>
      <c r="AR136" s="244">
        <v>2</v>
      </c>
      <c r="AS136" s="244"/>
      <c r="AT136" s="244"/>
      <c r="AU136" s="244">
        <v>34</v>
      </c>
      <c r="AV136" s="244" t="s">
        <v>685</v>
      </c>
      <c r="AW136" s="244" t="s">
        <v>9491</v>
      </c>
      <c r="AX136" s="244" t="s">
        <v>486</v>
      </c>
      <c r="AY136" s="244">
        <v>13</v>
      </c>
      <c r="AZ136" s="272" t="s">
        <v>2516</v>
      </c>
      <c r="BA136" s="244">
        <f>LEN(X136)-LEN(SUBSTITUTE(X136,",",""))+1</f>
        <v>11</v>
      </c>
      <c r="BB136" s="244"/>
      <c r="BC136" s="244" t="s">
        <v>3708</v>
      </c>
      <c r="BD136" s="248" t="s">
        <v>1267</v>
      </c>
      <c r="BE136" s="248" t="s">
        <v>3964</v>
      </c>
      <c r="BF136" s="249" t="s">
        <v>590</v>
      </c>
      <c r="BG136" s="249" t="s">
        <v>591</v>
      </c>
      <c r="BH136" s="250" t="s">
        <v>2382</v>
      </c>
      <c r="BI136" s="244">
        <v>0</v>
      </c>
      <c r="BJ136" s="244">
        <v>0</v>
      </c>
      <c r="BK136" s="252">
        <f>U136-5</f>
        <v>42565</v>
      </c>
      <c r="BL136" s="252">
        <v>42131</v>
      </c>
      <c r="BM136" s="245">
        <v>2</v>
      </c>
      <c r="BN136" s="237" t="s">
        <v>2517</v>
      </c>
      <c r="BO136" s="238" t="s">
        <v>9068</v>
      </c>
      <c r="BP136" s="245" t="s">
        <v>2645</v>
      </c>
      <c r="BQ136" s="240">
        <v>42298</v>
      </c>
      <c r="BR136" s="240">
        <v>42053</v>
      </c>
      <c r="BS136" s="291">
        <f>U136-5</f>
        <v>42565</v>
      </c>
      <c r="BT136" s="295" t="s">
        <v>10525</v>
      </c>
      <c r="BU136" s="244" t="s">
        <v>486</v>
      </c>
      <c r="BV136" s="244" t="s">
        <v>486</v>
      </c>
      <c r="BW136" s="244" t="str">
        <f>IF(ISBLANK(BQ136),IF(BX136&lt;0,"LATE","OK"),"Complete")</f>
        <v>Complete</v>
      </c>
      <c r="BX136" s="246" t="str">
        <f>IF(ISBLANK(BQ136),(IF(ISBLANK(BV136),-99999,U136-BV136)),"Complete")</f>
        <v>Complete</v>
      </c>
      <c r="BY136" s="244" t="s">
        <v>10936</v>
      </c>
      <c r="BZ136" s="244" t="s">
        <v>8047</v>
      </c>
      <c r="CA136" s="244" t="s">
        <v>6125</v>
      </c>
      <c r="CB136" s="244">
        <v>3000</v>
      </c>
      <c r="CC136" s="244" t="s">
        <v>3111</v>
      </c>
      <c r="CD136" s="244"/>
      <c r="CE136" s="244"/>
      <c r="CF136" s="244"/>
      <c r="CG136" s="244"/>
      <c r="CH136" s="244"/>
      <c r="CI136" s="244"/>
    </row>
    <row r="137" spans="1:87" s="257" customFormat="1" ht="51" customHeight="1">
      <c r="A137" s="230" t="s">
        <v>5588</v>
      </c>
      <c r="B137" s="244">
        <v>801138</v>
      </c>
      <c r="C137" s="299" t="s">
        <v>7110</v>
      </c>
      <c r="D137" s="245">
        <v>3880</v>
      </c>
      <c r="E137" s="244" t="s">
        <v>6705</v>
      </c>
      <c r="F137" s="235" t="s">
        <v>3040</v>
      </c>
      <c r="G137" s="235" t="s">
        <v>3040</v>
      </c>
      <c r="H137" s="235" t="s">
        <v>3040</v>
      </c>
      <c r="I137" s="235" t="s">
        <v>3040</v>
      </c>
      <c r="J137" s="235" t="s">
        <v>3046</v>
      </c>
      <c r="K137" s="235" t="s">
        <v>3043</v>
      </c>
      <c r="L137" s="235" t="s">
        <v>3044</v>
      </c>
      <c r="M137" s="244" t="s">
        <v>77</v>
      </c>
      <c r="N137" s="244" t="s">
        <v>4168</v>
      </c>
      <c r="O137" s="244" t="s">
        <v>1008</v>
      </c>
      <c r="P137" s="245" t="s">
        <v>1099</v>
      </c>
      <c r="Q137" s="244"/>
      <c r="R137" s="255">
        <f>WORKDAY(U137, -46, HOLIDAY)</f>
        <v>42506</v>
      </c>
      <c r="S137" s="253">
        <f>WORKDAY(U137,-40, IF(O137="Quebec", HolidayQC, IF(O137="British Columbia", HolidayBC,HOLIDAY)))</f>
        <v>42514</v>
      </c>
      <c r="T137" s="253"/>
      <c r="U137" s="252">
        <v>42570</v>
      </c>
      <c r="V137" s="254"/>
      <c r="W137" s="244"/>
      <c r="X137" s="232" t="s">
        <v>10620</v>
      </c>
      <c r="Y137" s="244"/>
      <c r="Z137" s="244" t="s">
        <v>4453</v>
      </c>
      <c r="AA137" s="240"/>
      <c r="AB137" s="244"/>
      <c r="AC137" s="270">
        <f>WORKDAY(U137, -65, HOLIDAY)</f>
        <v>42479</v>
      </c>
      <c r="AD137" s="255">
        <f>WORKDAY(U137,-3,HOLIDAY)</f>
        <v>42565</v>
      </c>
      <c r="AE137" s="255"/>
      <c r="AF137" s="255"/>
      <c r="AG137" s="244"/>
      <c r="AH137" s="244"/>
      <c r="AI137" s="244"/>
      <c r="AJ137" s="244" t="s">
        <v>805</v>
      </c>
      <c r="AK137" s="244">
        <v>6046688888</v>
      </c>
      <c r="AL137" s="244" t="s">
        <v>806</v>
      </c>
      <c r="AM137" s="244">
        <v>6046655800</v>
      </c>
      <c r="AN137" s="244" t="s">
        <v>1008</v>
      </c>
      <c r="AO137" s="244" t="s">
        <v>1187</v>
      </c>
      <c r="AP137" s="230" t="s">
        <v>1002</v>
      </c>
      <c r="AQ137" s="244">
        <v>34</v>
      </c>
      <c r="AR137" s="244">
        <v>3</v>
      </c>
      <c r="AS137" s="244"/>
      <c r="AT137" s="244"/>
      <c r="AU137" s="244">
        <v>37</v>
      </c>
      <c r="AV137" s="244" t="s">
        <v>685</v>
      </c>
      <c r="AW137" s="244" t="s">
        <v>9491</v>
      </c>
      <c r="AX137" s="244" t="s">
        <v>486</v>
      </c>
      <c r="AY137" s="244">
        <v>14</v>
      </c>
      <c r="AZ137" s="244"/>
      <c r="BA137" s="244">
        <f>LEN(X137)-LEN(SUBSTITUTE(X137,",",""))+1</f>
        <v>7</v>
      </c>
      <c r="BB137" s="244"/>
      <c r="BC137" s="244" t="s">
        <v>9684</v>
      </c>
      <c r="BD137" s="248" t="s">
        <v>1267</v>
      </c>
      <c r="BE137" s="248" t="s">
        <v>1268</v>
      </c>
      <c r="BF137" s="249" t="s">
        <v>9678</v>
      </c>
      <c r="BG137" s="249" t="s">
        <v>3779</v>
      </c>
      <c r="BH137" s="250" t="s">
        <v>2382</v>
      </c>
      <c r="BI137" s="244" t="s">
        <v>9155</v>
      </c>
      <c r="BJ137" s="244" t="s">
        <v>9154</v>
      </c>
      <c r="BK137" s="252">
        <f>U137-5</f>
        <v>42565</v>
      </c>
      <c r="BL137" s="252">
        <v>42257</v>
      </c>
      <c r="BM137" s="245">
        <v>3</v>
      </c>
      <c r="BN137" s="237" t="s">
        <v>2517</v>
      </c>
      <c r="BO137" s="238" t="s">
        <v>9068</v>
      </c>
      <c r="BP137" s="245" t="s">
        <v>2645</v>
      </c>
      <c r="BQ137" s="240">
        <v>42178</v>
      </c>
      <c r="BR137" s="240">
        <v>41765</v>
      </c>
      <c r="BS137" s="253">
        <v>42217</v>
      </c>
      <c r="BT137" s="240" t="s">
        <v>2716</v>
      </c>
      <c r="BU137" s="244"/>
      <c r="BV137" s="244"/>
      <c r="BW137" s="244" t="str">
        <f>IF(ISBLANK(BQ137),IF(BX137&lt;0,"LATE","OK"),"Complete")</f>
        <v>Complete</v>
      </c>
      <c r="BX137" s="246" t="str">
        <f>IF(ISBLANK(BQ137),(IF(ISBLANK(BV137),-99999,U137-BV137)),"Complete")</f>
        <v>Complete</v>
      </c>
      <c r="BY137" s="253" t="s">
        <v>10817</v>
      </c>
      <c r="BZ137" s="244" t="s">
        <v>10924</v>
      </c>
      <c r="CA137" s="244" t="s">
        <v>6126</v>
      </c>
      <c r="CB137" s="244">
        <v>5000</v>
      </c>
      <c r="CC137" s="244" t="s">
        <v>5694</v>
      </c>
      <c r="CD137" s="244"/>
      <c r="CE137" s="244"/>
      <c r="CF137" s="244"/>
      <c r="CG137" s="244"/>
      <c r="CH137" s="244"/>
      <c r="CI137" s="244"/>
    </row>
    <row r="138" spans="1:87" s="257" customFormat="1" ht="51" customHeight="1">
      <c r="A138" s="230" t="s">
        <v>5588</v>
      </c>
      <c r="B138" s="244">
        <v>801163</v>
      </c>
      <c r="C138" s="299">
        <v>42507</v>
      </c>
      <c r="D138" s="245">
        <v>3963</v>
      </c>
      <c r="E138" s="244" t="s">
        <v>1389</v>
      </c>
      <c r="F138" s="235" t="s">
        <v>3039</v>
      </c>
      <c r="G138" s="235" t="s">
        <v>3039</v>
      </c>
      <c r="H138" s="235" t="s">
        <v>3039</v>
      </c>
      <c r="I138" s="235" t="s">
        <v>3049</v>
      </c>
      <c r="J138" s="235" t="s">
        <v>3046</v>
      </c>
      <c r="K138" s="235" t="s">
        <v>3043</v>
      </c>
      <c r="L138" s="235" t="s">
        <v>3044</v>
      </c>
      <c r="M138" s="244" t="s">
        <v>1390</v>
      </c>
      <c r="N138" s="244" t="s">
        <v>1391</v>
      </c>
      <c r="O138" s="244" t="s">
        <v>90</v>
      </c>
      <c r="P138" s="245" t="s">
        <v>1392</v>
      </c>
      <c r="Q138" s="244"/>
      <c r="R138" s="255">
        <f>WORKDAY(U138, -30, HOLIDAY)</f>
        <v>42528</v>
      </c>
      <c r="S138" s="253">
        <f>WORKDAY(U138,-10, IF(O138="Quebec", HolidayQC, IF(O138="British Columbia", HolidayBC,HOLIDAY)))</f>
        <v>42556</v>
      </c>
      <c r="T138" s="253"/>
      <c r="U138" s="252">
        <v>42570</v>
      </c>
      <c r="V138" s="254"/>
      <c r="W138" s="244"/>
      <c r="X138" s="232" t="s">
        <v>10807</v>
      </c>
      <c r="Y138" s="244"/>
      <c r="Z138" s="244" t="s">
        <v>4452</v>
      </c>
      <c r="AA138" s="240"/>
      <c r="AB138" s="244"/>
      <c r="AC138" s="270">
        <f>WORKDAY(U138, -65, HOLIDAY)</f>
        <v>42479</v>
      </c>
      <c r="AD138" s="255">
        <f>WORKDAY(U138,-3,HOLIDAY)</f>
        <v>42565</v>
      </c>
      <c r="AE138" s="255"/>
      <c r="AF138" s="255"/>
      <c r="AG138" s="244"/>
      <c r="AH138" s="244"/>
      <c r="AI138" s="244"/>
      <c r="AJ138" s="244" t="s">
        <v>1043</v>
      </c>
      <c r="AK138" s="244">
        <v>9023546113</v>
      </c>
      <c r="AL138" s="244"/>
      <c r="AM138" s="244"/>
      <c r="AN138" s="244" t="s">
        <v>609</v>
      </c>
      <c r="AO138" s="244" t="s">
        <v>631</v>
      </c>
      <c r="AP138" s="244" t="s">
        <v>1001</v>
      </c>
      <c r="AQ138" s="244">
        <v>16</v>
      </c>
      <c r="AR138" s="244">
        <v>1</v>
      </c>
      <c r="AS138" s="244"/>
      <c r="AT138" s="244"/>
      <c r="AU138" s="244">
        <v>17</v>
      </c>
      <c r="AV138" s="244" t="s">
        <v>685</v>
      </c>
      <c r="AW138" s="244" t="s">
        <v>9491</v>
      </c>
      <c r="AX138" s="244" t="s">
        <v>486</v>
      </c>
      <c r="AY138" s="244">
        <v>8</v>
      </c>
      <c r="AZ138" s="244"/>
      <c r="BA138" s="244"/>
      <c r="BB138" s="244"/>
      <c r="BC138" s="244" t="s">
        <v>2729</v>
      </c>
      <c r="BD138" s="248" t="s">
        <v>1271</v>
      </c>
      <c r="BE138" s="248" t="s">
        <v>1272</v>
      </c>
      <c r="BF138" s="249" t="s">
        <v>2681</v>
      </c>
      <c r="BG138" s="249" t="s">
        <v>2682</v>
      </c>
      <c r="BH138" s="250" t="s">
        <v>2372</v>
      </c>
      <c r="BI138" s="244">
        <v>0</v>
      </c>
      <c r="BJ138" s="244">
        <v>0</v>
      </c>
      <c r="BK138" s="252">
        <f>U138-5</f>
        <v>42565</v>
      </c>
      <c r="BL138" s="252">
        <v>42130</v>
      </c>
      <c r="BM138" s="245">
        <v>2</v>
      </c>
      <c r="BN138" s="237" t="s">
        <v>2517</v>
      </c>
      <c r="BO138" s="238" t="s">
        <v>9068</v>
      </c>
      <c r="BP138" s="245" t="s">
        <v>2645</v>
      </c>
      <c r="BQ138" s="240"/>
      <c r="BR138" s="240" t="s">
        <v>10321</v>
      </c>
      <c r="BS138" s="291">
        <f>U138-5</f>
        <v>42565</v>
      </c>
      <c r="BT138" s="240" t="s">
        <v>10525</v>
      </c>
      <c r="BU138" s="363">
        <v>42440</v>
      </c>
      <c r="BV138" s="299">
        <v>42456</v>
      </c>
      <c r="BW138" s="244" t="str">
        <f>IF(ISBLANK(BQ138),IF(BX138&lt;0,"LATE","OK"),"Complete")</f>
        <v>OK</v>
      </c>
      <c r="BX138" s="246">
        <f>IF(ISBLANK(BQ138),(IF(ISBLANK(BV138),-99999,U138-BV138)),"Complete")</f>
        <v>114</v>
      </c>
      <c r="BY138" s="253">
        <v>42460</v>
      </c>
      <c r="BZ138" s="244" t="s">
        <v>6577</v>
      </c>
      <c r="CA138" s="244" t="s">
        <v>6133</v>
      </c>
      <c r="CB138" s="244">
        <v>1500</v>
      </c>
      <c r="CC138" s="244" t="s">
        <v>4880</v>
      </c>
      <c r="CD138" s="244"/>
      <c r="CE138" s="244"/>
      <c r="CF138" s="244"/>
      <c r="CG138" s="244"/>
      <c r="CH138" s="244"/>
      <c r="CI138" s="244"/>
    </row>
    <row r="139" spans="1:87" s="257" customFormat="1" ht="51" customHeight="1">
      <c r="A139" s="230" t="s">
        <v>5588</v>
      </c>
      <c r="B139" s="244">
        <v>801203</v>
      </c>
      <c r="C139" s="299">
        <v>42507</v>
      </c>
      <c r="D139" s="245">
        <v>4183</v>
      </c>
      <c r="E139" s="244" t="s">
        <v>10423</v>
      </c>
      <c r="F139" s="235" t="s">
        <v>3039</v>
      </c>
      <c r="G139" s="235" t="s">
        <v>3039</v>
      </c>
      <c r="H139" s="235" t="s">
        <v>3039</v>
      </c>
      <c r="I139" s="235" t="s">
        <v>3039</v>
      </c>
      <c r="J139" s="235" t="s">
        <v>3046</v>
      </c>
      <c r="K139" s="235" t="s">
        <v>3043</v>
      </c>
      <c r="L139" s="235" t="s">
        <v>3044</v>
      </c>
      <c r="M139" s="244" t="s">
        <v>10424</v>
      </c>
      <c r="N139" s="244" t="s">
        <v>10425</v>
      </c>
      <c r="O139" s="244" t="s">
        <v>90</v>
      </c>
      <c r="P139" s="245" t="s">
        <v>10426</v>
      </c>
      <c r="Q139" s="244"/>
      <c r="R139" s="255">
        <f>WORKDAY(U139, -30, HOLIDAY)</f>
        <v>42528</v>
      </c>
      <c r="S139" s="253">
        <f>WORKDAY(U139,-10, IF(O139="Quebec", HolidayQC, IF(O139="British Columbia", HolidayBC,HOLIDAY)))</f>
        <v>42556</v>
      </c>
      <c r="T139" s="253"/>
      <c r="U139" s="252">
        <v>42570</v>
      </c>
      <c r="V139" s="254" t="s">
        <v>7504</v>
      </c>
      <c r="W139" s="244"/>
      <c r="X139" s="232">
        <v>4183</v>
      </c>
      <c r="Y139" s="244"/>
      <c r="Z139" s="244" t="s">
        <v>4452</v>
      </c>
      <c r="AA139" s="240"/>
      <c r="AB139" s="244"/>
      <c r="AC139" s="270">
        <f>WORKDAY(U139, -65, HOLIDAY)</f>
        <v>42479</v>
      </c>
      <c r="AD139" s="255">
        <f>WORKDAY(U139,-3,HOLIDAY)</f>
        <v>42565</v>
      </c>
      <c r="AE139" s="255"/>
      <c r="AF139" s="255"/>
      <c r="AG139" s="244"/>
      <c r="AH139" s="244"/>
      <c r="AI139" s="244"/>
      <c r="AJ139" s="244"/>
      <c r="AK139" s="244"/>
      <c r="AL139" s="244"/>
      <c r="AM139" s="244"/>
      <c r="AN139" s="244" t="s">
        <v>609</v>
      </c>
      <c r="AO139" s="244" t="s">
        <v>627</v>
      </c>
      <c r="AP139" s="244" t="s">
        <v>1001</v>
      </c>
      <c r="AQ139" s="244">
        <v>11</v>
      </c>
      <c r="AR139" s="244">
        <v>1</v>
      </c>
      <c r="AS139" s="244"/>
      <c r="AT139" s="244"/>
      <c r="AU139" s="244">
        <v>12</v>
      </c>
      <c r="AV139" s="244" t="s">
        <v>685</v>
      </c>
      <c r="AW139" s="244" t="s">
        <v>9491</v>
      </c>
      <c r="AX139" s="244" t="s">
        <v>486</v>
      </c>
      <c r="AY139" s="244">
        <v>7</v>
      </c>
      <c r="AZ139" s="244"/>
      <c r="BA139" s="244"/>
      <c r="BB139" s="244"/>
      <c r="BC139" s="244" t="s">
        <v>2730</v>
      </c>
      <c r="BD139" s="250" t="s">
        <v>1271</v>
      </c>
      <c r="BE139" s="274" t="s">
        <v>1272</v>
      </c>
      <c r="BF139" s="249" t="s">
        <v>4155</v>
      </c>
      <c r="BG139" s="249" t="s">
        <v>4156</v>
      </c>
      <c r="BH139" s="250" t="s">
        <v>2328</v>
      </c>
      <c r="BI139" s="244">
        <v>0</v>
      </c>
      <c r="BJ139" s="244">
        <v>0</v>
      </c>
      <c r="BK139" s="252">
        <f>U139-5</f>
        <v>42565</v>
      </c>
      <c r="BL139" s="252">
        <v>42024</v>
      </c>
      <c r="BM139" s="245">
        <v>2</v>
      </c>
      <c r="BN139" s="237" t="s">
        <v>2517</v>
      </c>
      <c r="BO139" s="238" t="s">
        <v>9068</v>
      </c>
      <c r="BP139" s="245" t="s">
        <v>2645</v>
      </c>
      <c r="BQ139" s="240">
        <v>42017</v>
      </c>
      <c r="BR139" s="240">
        <v>41962</v>
      </c>
      <c r="BS139" s="240"/>
      <c r="BT139" s="342"/>
      <c r="BU139" s="244"/>
      <c r="BV139" s="343"/>
      <c r="BW139" s="244" t="str">
        <f>IF(ISBLANK(BQ139),IF(BX139&lt;0,"LATE","OK"),"Complete")</f>
        <v>Complete</v>
      </c>
      <c r="BX139" s="246" t="str">
        <f>IF(ISBLANK(BQ139),(IF(ISBLANK(BV139),-99999,U139-BV139)),"Complete")</f>
        <v>Complete</v>
      </c>
      <c r="BY139" s="244"/>
      <c r="BZ139" s="244" t="s">
        <v>6581</v>
      </c>
      <c r="CA139" s="244" t="s">
        <v>4599</v>
      </c>
      <c r="CB139" s="244">
        <v>1500</v>
      </c>
      <c r="CC139" s="244" t="s">
        <v>4882</v>
      </c>
      <c r="CD139" s="244"/>
      <c r="CE139" s="244"/>
      <c r="CF139" s="244"/>
      <c r="CG139" s="244"/>
      <c r="CH139" s="244"/>
      <c r="CI139" s="244"/>
    </row>
    <row r="140" spans="1:87" s="257" customFormat="1" ht="51" customHeight="1" thickBot="1">
      <c r="A140" s="230" t="s">
        <v>5588</v>
      </c>
      <c r="B140" s="244">
        <v>802224</v>
      </c>
      <c r="C140" s="299">
        <v>42507</v>
      </c>
      <c r="D140" s="245">
        <v>9573</v>
      </c>
      <c r="E140" s="244" t="s">
        <v>9439</v>
      </c>
      <c r="F140" s="235">
        <v>0.70833333333333337</v>
      </c>
      <c r="G140" s="235">
        <v>0.70833333333333337</v>
      </c>
      <c r="H140" s="235">
        <v>0.70833333333333337</v>
      </c>
      <c r="I140" s="235">
        <v>0.83333333333333337</v>
      </c>
      <c r="J140" s="235">
        <v>0.75</v>
      </c>
      <c r="K140" s="235">
        <v>0.66666666666666663</v>
      </c>
      <c r="L140" s="235" t="s">
        <v>3044</v>
      </c>
      <c r="M140" s="244" t="s">
        <v>9440</v>
      </c>
      <c r="N140" s="244" t="s">
        <v>7905</v>
      </c>
      <c r="O140" s="244" t="s">
        <v>93</v>
      </c>
      <c r="P140" s="245" t="s">
        <v>1796</v>
      </c>
      <c r="Q140" s="244"/>
      <c r="R140" s="255">
        <f>WORKDAY(U140, -30, HOLIDAY)</f>
        <v>42528</v>
      </c>
      <c r="S140" s="253">
        <f>WORKDAY(U140,-10, IF(O140="Quebec", HolidayQC, IF(O140="British Columbia", HolidayBC,HOLIDAY)))</f>
        <v>42556</v>
      </c>
      <c r="T140" s="253"/>
      <c r="U140" s="252">
        <v>42570</v>
      </c>
      <c r="V140" s="254"/>
      <c r="W140" s="244"/>
      <c r="X140" s="232" t="s">
        <v>10773</v>
      </c>
      <c r="Y140" s="244"/>
      <c r="Z140" s="244" t="s">
        <v>4452</v>
      </c>
      <c r="AA140" s="240"/>
      <c r="AB140" s="244"/>
      <c r="AC140" s="270">
        <f>WORKDAY(U140, -65, HOLIDAY)</f>
        <v>42479</v>
      </c>
      <c r="AD140" s="255">
        <f>WORKDAY(U140,-3,HOLIDAY)</f>
        <v>42565</v>
      </c>
      <c r="AE140" s="255"/>
      <c r="AF140" s="255"/>
      <c r="AG140" s="244"/>
      <c r="AH140" s="244"/>
      <c r="AI140" s="244"/>
      <c r="AJ140" s="244" t="s">
        <v>283</v>
      </c>
      <c r="AK140" s="244">
        <v>7095764263</v>
      </c>
      <c r="AL140" s="244" t="s">
        <v>284</v>
      </c>
      <c r="AM140" s="244">
        <v>7097588622</v>
      </c>
      <c r="AN140" s="244" t="s">
        <v>609</v>
      </c>
      <c r="AO140" s="244" t="s">
        <v>641</v>
      </c>
      <c r="AP140" s="244" t="s">
        <v>1001</v>
      </c>
      <c r="AQ140" s="244">
        <v>18</v>
      </c>
      <c r="AR140" s="244">
        <v>2</v>
      </c>
      <c r="AS140" s="244"/>
      <c r="AT140" s="244"/>
      <c r="AU140" s="244">
        <v>20</v>
      </c>
      <c r="AV140" s="244" t="s">
        <v>685</v>
      </c>
      <c r="AW140" s="244" t="s">
        <v>9491</v>
      </c>
      <c r="AX140" s="244" t="s">
        <v>486</v>
      </c>
      <c r="AY140" s="244">
        <v>9</v>
      </c>
      <c r="AZ140" s="244"/>
      <c r="BA140" s="244"/>
      <c r="BB140" s="244"/>
      <c r="BC140" s="244" t="s">
        <v>8534</v>
      </c>
      <c r="BD140" s="248" t="s">
        <v>2229</v>
      </c>
      <c r="BE140" s="248" t="s">
        <v>2230</v>
      </c>
      <c r="BF140" s="249" t="s">
        <v>6419</v>
      </c>
      <c r="BG140" s="249" t="s">
        <v>2231</v>
      </c>
      <c r="BH140" s="250" t="s">
        <v>2328</v>
      </c>
      <c r="BI140" s="244">
        <v>0</v>
      </c>
      <c r="BJ140" s="244">
        <v>0</v>
      </c>
      <c r="BK140" s="252">
        <f>U140-5</f>
        <v>42565</v>
      </c>
      <c r="BL140" s="252">
        <v>42241</v>
      </c>
      <c r="BM140" s="245">
        <v>0</v>
      </c>
      <c r="BN140" s="245" t="s">
        <v>2516</v>
      </c>
      <c r="BO140" s="252">
        <v>41749</v>
      </c>
      <c r="BP140" s="245" t="s">
        <v>5603</v>
      </c>
      <c r="BQ140" s="240"/>
      <c r="BR140" s="240" t="s">
        <v>9479</v>
      </c>
      <c r="BS140" s="240"/>
      <c r="BT140" s="240"/>
      <c r="BU140" s="347"/>
      <c r="BW140" s="244"/>
      <c r="BX140" s="246"/>
      <c r="BY140" s="244"/>
      <c r="BZ140" s="244" t="s">
        <v>6821</v>
      </c>
      <c r="CA140" s="244" t="s">
        <v>6126</v>
      </c>
      <c r="CB140" s="244">
        <v>5000</v>
      </c>
      <c r="CC140" s="244" t="s">
        <v>9988</v>
      </c>
      <c r="CD140" s="244"/>
      <c r="CE140" s="244"/>
      <c r="CF140" s="244"/>
      <c r="CG140" s="244"/>
      <c r="CH140" s="244"/>
      <c r="CI140" s="244"/>
    </row>
    <row r="141" spans="1:87" s="257" customFormat="1" ht="51" customHeight="1">
      <c r="A141" s="230" t="s">
        <v>5588</v>
      </c>
      <c r="B141" s="244">
        <v>801184</v>
      </c>
      <c r="C141" s="299">
        <v>42507</v>
      </c>
      <c r="D141" s="245">
        <v>4073</v>
      </c>
      <c r="E141" s="244" t="s">
        <v>9761</v>
      </c>
      <c r="F141" s="235" t="s">
        <v>3039</v>
      </c>
      <c r="G141" s="235" t="s">
        <v>3039</v>
      </c>
      <c r="H141" s="235" t="s">
        <v>3049</v>
      </c>
      <c r="I141" s="235" t="s">
        <v>3049</v>
      </c>
      <c r="J141" s="235" t="s">
        <v>3046</v>
      </c>
      <c r="K141" s="235" t="s">
        <v>3043</v>
      </c>
      <c r="L141" s="235" t="s">
        <v>3044</v>
      </c>
      <c r="M141" s="244" t="s">
        <v>9762</v>
      </c>
      <c r="N141" s="244" t="s">
        <v>9763</v>
      </c>
      <c r="O141" s="244" t="s">
        <v>90</v>
      </c>
      <c r="P141" s="245" t="s">
        <v>9764</v>
      </c>
      <c r="Q141" s="244"/>
      <c r="R141" s="255">
        <f>WORKDAY(U141, -30, HOLIDAY)</f>
        <v>42529</v>
      </c>
      <c r="S141" s="253">
        <f>WORKDAY(U141,-10, IF(O141="Quebec", HolidayQC, IF(O141="British Columbia", HolidayBC,HOLIDAY)))</f>
        <v>42557</v>
      </c>
      <c r="T141" s="253"/>
      <c r="U141" s="252">
        <v>42571</v>
      </c>
      <c r="V141" s="254"/>
      <c r="W141" s="244"/>
      <c r="X141" s="232">
        <v>4073</v>
      </c>
      <c r="Y141" s="244"/>
      <c r="Z141" s="244" t="s">
        <v>4452</v>
      </c>
      <c r="AA141" s="240"/>
      <c r="AB141" s="244"/>
      <c r="AC141" s="270">
        <f>WORKDAY(U141, -65, HOLIDAY)</f>
        <v>42480</v>
      </c>
      <c r="AD141" s="255">
        <f>WORKDAY(U141,-3,HOLIDAY)</f>
        <v>42566</v>
      </c>
      <c r="AE141" s="255"/>
      <c r="AF141" s="255"/>
      <c r="AG141" s="244"/>
      <c r="AH141" s="244"/>
      <c r="AI141" s="244"/>
      <c r="AJ141" s="244"/>
      <c r="AK141" s="244"/>
      <c r="AL141" s="244"/>
      <c r="AM141" s="244"/>
      <c r="AN141" s="244" t="s">
        <v>609</v>
      </c>
      <c r="AO141" s="244" t="s">
        <v>631</v>
      </c>
      <c r="AP141" s="244" t="s">
        <v>1001</v>
      </c>
      <c r="AQ141" s="244">
        <v>9</v>
      </c>
      <c r="AR141" s="244">
        <v>1</v>
      </c>
      <c r="AS141" s="244"/>
      <c r="AT141" s="244"/>
      <c r="AU141" s="244">
        <v>10</v>
      </c>
      <c r="AV141" s="244" t="s">
        <v>685</v>
      </c>
      <c r="AW141" s="244" t="s">
        <v>9491</v>
      </c>
      <c r="AX141" s="244" t="s">
        <v>486</v>
      </c>
      <c r="AY141" s="244">
        <v>6</v>
      </c>
      <c r="AZ141" s="244"/>
      <c r="BA141" s="244"/>
      <c r="BB141" s="244"/>
      <c r="BC141" s="244" t="s">
        <v>6396</v>
      </c>
      <c r="BD141" s="248" t="s">
        <v>1271</v>
      </c>
      <c r="BE141" s="248" t="s">
        <v>1272</v>
      </c>
      <c r="BF141" s="249" t="s">
        <v>2683</v>
      </c>
      <c r="BG141" s="249" t="s">
        <v>2641</v>
      </c>
      <c r="BH141" s="250" t="s">
        <v>2328</v>
      </c>
      <c r="BI141" s="244">
        <v>0</v>
      </c>
      <c r="BJ141" s="244">
        <v>0</v>
      </c>
      <c r="BK141" s="252">
        <f>U141-5</f>
        <v>42566</v>
      </c>
      <c r="BL141" s="252">
        <v>42202</v>
      </c>
      <c r="BM141" s="245">
        <v>0</v>
      </c>
      <c r="BN141" s="245" t="s">
        <v>2516</v>
      </c>
      <c r="BO141" s="252">
        <v>41882</v>
      </c>
      <c r="BP141" s="245" t="s">
        <v>5603</v>
      </c>
      <c r="BQ141" s="240"/>
      <c r="BR141" s="240" t="s">
        <v>9479</v>
      </c>
      <c r="BS141" s="240"/>
      <c r="BT141" s="240"/>
      <c r="BU141" s="244"/>
      <c r="BV141" s="244"/>
      <c r="BW141" s="244"/>
      <c r="BX141" s="246"/>
      <c r="BY141" s="244"/>
      <c r="BZ141" s="244" t="s">
        <v>4775</v>
      </c>
      <c r="CA141" s="244" t="s">
        <v>4599</v>
      </c>
      <c r="CB141" s="244">
        <v>1500</v>
      </c>
      <c r="CC141" s="244" t="s">
        <v>4881</v>
      </c>
      <c r="CD141" s="244"/>
      <c r="CE141" s="244"/>
      <c r="CF141" s="244"/>
      <c r="CG141" s="244"/>
      <c r="CH141" s="244"/>
      <c r="CI141" s="244"/>
    </row>
    <row r="142" spans="1:87" s="257" customFormat="1" ht="51" customHeight="1">
      <c r="A142" s="230" t="s">
        <v>5588</v>
      </c>
      <c r="B142" s="244">
        <v>801227</v>
      </c>
      <c r="C142" s="299">
        <v>42507</v>
      </c>
      <c r="D142" s="245">
        <v>4293</v>
      </c>
      <c r="E142" s="244" t="s">
        <v>9903</v>
      </c>
      <c r="F142" s="235" t="s">
        <v>3039</v>
      </c>
      <c r="G142" s="235" t="s">
        <v>3039</v>
      </c>
      <c r="H142" s="235" t="s">
        <v>3039</v>
      </c>
      <c r="I142" s="235" t="s">
        <v>3039</v>
      </c>
      <c r="J142" s="235" t="s">
        <v>3039</v>
      </c>
      <c r="K142" s="235" t="s">
        <v>3044</v>
      </c>
      <c r="L142" s="235" t="s">
        <v>3044</v>
      </c>
      <c r="M142" s="244" t="s">
        <v>9900</v>
      </c>
      <c r="N142" s="244" t="s">
        <v>19</v>
      </c>
      <c r="O142" s="244" t="s">
        <v>90</v>
      </c>
      <c r="P142" s="245" t="s">
        <v>9902</v>
      </c>
      <c r="Q142" s="244"/>
      <c r="R142" s="255">
        <f>WORKDAY(U142, -30, HOLIDAY)</f>
        <v>42529</v>
      </c>
      <c r="S142" s="253">
        <f>WORKDAY(U142,-10, IF(O142="Quebec", HolidayQC, IF(O142="British Columbia", HolidayBC,HOLIDAY)))</f>
        <v>42557</v>
      </c>
      <c r="T142" s="253"/>
      <c r="U142" s="252">
        <v>42571</v>
      </c>
      <c r="V142" s="254"/>
      <c r="W142" s="244"/>
      <c r="X142" s="232" t="s">
        <v>10751</v>
      </c>
      <c r="Y142" s="244"/>
      <c r="Z142" s="244" t="s">
        <v>4452</v>
      </c>
      <c r="AA142" s="240"/>
      <c r="AB142" s="244"/>
      <c r="AC142" s="270">
        <f>WORKDAY(U142, -65, HOLIDAY)</f>
        <v>42480</v>
      </c>
      <c r="AD142" s="255">
        <f>WORKDAY(U142,-3,HOLIDAY)</f>
        <v>42566</v>
      </c>
      <c r="AE142" s="255"/>
      <c r="AF142" s="255"/>
      <c r="AG142" s="244"/>
      <c r="AH142" s="244"/>
      <c r="AI142" s="244"/>
      <c r="AJ142" s="244" t="s">
        <v>809</v>
      </c>
      <c r="AK142" s="244">
        <v>9026347601</v>
      </c>
      <c r="AL142" s="244"/>
      <c r="AM142" s="244"/>
      <c r="AN142" s="244" t="s">
        <v>609</v>
      </c>
      <c r="AO142" s="244" t="s">
        <v>631</v>
      </c>
      <c r="AP142" s="244" t="s">
        <v>1001</v>
      </c>
      <c r="AQ142" s="244">
        <v>18</v>
      </c>
      <c r="AR142" s="244">
        <v>3</v>
      </c>
      <c r="AS142" s="244"/>
      <c r="AT142" s="244"/>
      <c r="AU142" s="244">
        <v>21</v>
      </c>
      <c r="AV142" s="244" t="s">
        <v>685</v>
      </c>
      <c r="AW142" s="244" t="s">
        <v>9491</v>
      </c>
      <c r="AX142" s="244" t="s">
        <v>486</v>
      </c>
      <c r="AY142" s="244">
        <v>10</v>
      </c>
      <c r="AZ142" s="244"/>
      <c r="BA142" s="244"/>
      <c r="BB142" s="244"/>
      <c r="BC142" s="244" t="s">
        <v>2731</v>
      </c>
      <c r="BD142" s="248" t="s">
        <v>1271</v>
      </c>
      <c r="BE142" s="248" t="s">
        <v>1272</v>
      </c>
      <c r="BF142" s="249" t="s">
        <v>9901</v>
      </c>
      <c r="BG142" s="249" t="s">
        <v>2692</v>
      </c>
      <c r="BH142" s="250" t="s">
        <v>2372</v>
      </c>
      <c r="BI142" s="244">
        <v>0</v>
      </c>
      <c r="BJ142" s="244">
        <v>0</v>
      </c>
      <c r="BK142" s="252">
        <f>U142-5</f>
        <v>42566</v>
      </c>
      <c r="BL142" s="252">
        <v>42130</v>
      </c>
      <c r="BM142" s="245">
        <v>3</v>
      </c>
      <c r="BN142" s="237" t="s">
        <v>2517</v>
      </c>
      <c r="BO142" s="238" t="s">
        <v>9068</v>
      </c>
      <c r="BP142" s="245" t="s">
        <v>2645</v>
      </c>
      <c r="BQ142" s="240"/>
      <c r="BR142" s="240" t="s">
        <v>10321</v>
      </c>
      <c r="BS142" s="291">
        <f>U142-5</f>
        <v>42566</v>
      </c>
      <c r="BT142" s="240" t="s">
        <v>10525</v>
      </c>
      <c r="BU142" s="351">
        <v>42443</v>
      </c>
      <c r="BV142" s="299">
        <v>42456</v>
      </c>
      <c r="BW142" s="244" t="str">
        <f>IF(ISBLANK(BQ142),IF(BX142&lt;0,"LATE","OK"),"Complete")</f>
        <v>OK</v>
      </c>
      <c r="BX142" s="246">
        <f>IF(ISBLANK(BQ142),(IF(ISBLANK(BV142),-99999,U142-BV142)),"Complete")</f>
        <v>115</v>
      </c>
      <c r="BY142" s="253">
        <v>42460</v>
      </c>
      <c r="BZ142" s="244" t="s">
        <v>6582</v>
      </c>
      <c r="CA142" s="244" t="s">
        <v>6133</v>
      </c>
      <c r="CB142" s="244">
        <v>1500</v>
      </c>
      <c r="CC142" s="244" t="s">
        <v>4883</v>
      </c>
      <c r="CD142" s="244"/>
      <c r="CE142" s="244"/>
      <c r="CF142" s="244"/>
      <c r="CG142" s="244"/>
      <c r="CH142" s="244"/>
      <c r="CI142" s="244"/>
    </row>
    <row r="143" spans="1:87" s="257" customFormat="1" ht="51" customHeight="1">
      <c r="A143" s="230" t="s">
        <v>5588</v>
      </c>
      <c r="B143" s="244">
        <v>801271</v>
      </c>
      <c r="C143" s="299" t="s">
        <v>7110</v>
      </c>
      <c r="D143" s="245">
        <v>4400</v>
      </c>
      <c r="E143" s="244" t="s">
        <v>6708</v>
      </c>
      <c r="F143" s="235" t="s">
        <v>3039</v>
      </c>
      <c r="G143" s="235" t="s">
        <v>3039</v>
      </c>
      <c r="H143" s="235" t="s">
        <v>3049</v>
      </c>
      <c r="I143" s="235" t="s">
        <v>3049</v>
      </c>
      <c r="J143" s="235" t="s">
        <v>3046</v>
      </c>
      <c r="K143" s="235" t="s">
        <v>3043</v>
      </c>
      <c r="L143" s="235" t="s">
        <v>3044</v>
      </c>
      <c r="M143" s="244" t="s">
        <v>74</v>
      </c>
      <c r="N143" s="244" t="s">
        <v>23</v>
      </c>
      <c r="O143" s="244" t="s">
        <v>1008</v>
      </c>
      <c r="P143" s="245" t="s">
        <v>1091</v>
      </c>
      <c r="Q143" s="244"/>
      <c r="R143" s="255">
        <f>WORKDAY(U143, -46, HOLIDAY)</f>
        <v>42507</v>
      </c>
      <c r="S143" s="253">
        <f>WORKDAY(U143,-40, IF(O143="Quebec", HolidayQC, IF(O143="British Columbia", HolidayBC,HOLIDAY)))</f>
        <v>42515</v>
      </c>
      <c r="T143" s="253"/>
      <c r="U143" s="252">
        <v>42571</v>
      </c>
      <c r="V143" s="254"/>
      <c r="W143" s="244"/>
      <c r="X143" s="232" t="s">
        <v>10603</v>
      </c>
      <c r="Y143" s="244"/>
      <c r="Z143" s="244" t="s">
        <v>4453</v>
      </c>
      <c r="AA143" s="240"/>
      <c r="AB143" s="244"/>
      <c r="AC143" s="270">
        <f>WORKDAY(U143, -65, HOLIDAY)</f>
        <v>42480</v>
      </c>
      <c r="AD143" s="255">
        <f>WORKDAY(U143,-3,HOLIDAY)</f>
        <v>42566</v>
      </c>
      <c r="AE143" s="255"/>
      <c r="AF143" s="255"/>
      <c r="AG143" s="244"/>
      <c r="AH143" s="244"/>
      <c r="AI143" s="244"/>
      <c r="AJ143" s="244" t="s">
        <v>1052</v>
      </c>
      <c r="AK143" s="244">
        <v>6045525020</v>
      </c>
      <c r="AL143" s="244" t="s">
        <v>1053</v>
      </c>
      <c r="AM143" s="244">
        <v>6045525013</v>
      </c>
      <c r="AN143" s="244" t="s">
        <v>1008</v>
      </c>
      <c r="AO143" s="244" t="s">
        <v>559</v>
      </c>
      <c r="AP143" s="230" t="s">
        <v>1002</v>
      </c>
      <c r="AQ143" s="230">
        <v>19</v>
      </c>
      <c r="AR143" s="230">
        <v>3</v>
      </c>
      <c r="AS143" s="230"/>
      <c r="AT143" s="230"/>
      <c r="AU143" s="244">
        <v>22</v>
      </c>
      <c r="AV143" s="244" t="s">
        <v>685</v>
      </c>
      <c r="AW143" s="244" t="s">
        <v>9491</v>
      </c>
      <c r="AX143" s="244" t="s">
        <v>486</v>
      </c>
      <c r="AY143" s="244">
        <v>10</v>
      </c>
      <c r="AZ143" s="244"/>
      <c r="BA143" s="244">
        <f>LEN(X143)-LEN(SUBSTITUTE(X143,",",""))+1</f>
        <v>6</v>
      </c>
      <c r="BB143" s="244"/>
      <c r="BC143" s="244" t="s">
        <v>9685</v>
      </c>
      <c r="BD143" s="248" t="s">
        <v>1267</v>
      </c>
      <c r="BE143" s="248" t="s">
        <v>1268</v>
      </c>
      <c r="BF143" s="249" t="s">
        <v>9759</v>
      </c>
      <c r="BG143" s="249" t="s">
        <v>8417</v>
      </c>
      <c r="BH143" s="250" t="s">
        <v>2330</v>
      </c>
      <c r="BI143" s="244" t="s">
        <v>9165</v>
      </c>
      <c r="BJ143" s="244" t="s">
        <v>9164</v>
      </c>
      <c r="BK143" s="252">
        <f>U143-5</f>
        <v>42566</v>
      </c>
      <c r="BL143" s="252"/>
      <c r="BM143" s="245"/>
      <c r="BN143" s="237" t="s">
        <v>2517</v>
      </c>
      <c r="BO143" s="238" t="s">
        <v>9068</v>
      </c>
      <c r="BP143" s="245" t="s">
        <v>2645</v>
      </c>
      <c r="BQ143" s="240">
        <v>42347</v>
      </c>
      <c r="BR143" s="240">
        <v>41764</v>
      </c>
      <c r="BS143" s="291">
        <f>U143-5</f>
        <v>42566</v>
      </c>
      <c r="BT143" s="240" t="s">
        <v>11040</v>
      </c>
      <c r="BU143" s="288" t="s">
        <v>486</v>
      </c>
      <c r="BV143" s="244" t="s">
        <v>486</v>
      </c>
      <c r="BW143" s="244" t="str">
        <f>IF(ISBLANK(BQ143),IF(BX143&lt;0,"LATE","OK"),"Complete")</f>
        <v>Complete</v>
      </c>
      <c r="BX143" s="246" t="str">
        <f>IF(ISBLANK(BQ143),(IF(ISBLANK(BV143),-99999,U143-BV143)),"Complete")</f>
        <v>Complete</v>
      </c>
      <c r="BY143" s="253" t="s">
        <v>10817</v>
      </c>
      <c r="BZ143" s="244" t="s">
        <v>7690</v>
      </c>
      <c r="CA143" s="244" t="s">
        <v>7749</v>
      </c>
      <c r="CB143" s="244">
        <v>1500</v>
      </c>
      <c r="CC143" s="244" t="s">
        <v>5699</v>
      </c>
      <c r="CD143" s="244"/>
      <c r="CE143" s="244"/>
      <c r="CF143" s="244"/>
      <c r="CG143" s="244"/>
      <c r="CH143" s="244"/>
      <c r="CI143" s="244"/>
    </row>
    <row r="144" spans="1:87" s="269" customFormat="1" ht="51" customHeight="1">
      <c r="A144" s="230" t="s">
        <v>5588</v>
      </c>
      <c r="B144" s="244">
        <v>801734</v>
      </c>
      <c r="C144" s="299" t="s">
        <v>7110</v>
      </c>
      <c r="D144" s="245">
        <v>7379</v>
      </c>
      <c r="E144" s="244" t="s">
        <v>8398</v>
      </c>
      <c r="F144" s="235">
        <v>0.70833333333333337</v>
      </c>
      <c r="G144" s="235">
        <v>0.70833333333333337</v>
      </c>
      <c r="H144" s="235">
        <v>0.70833333333333337</v>
      </c>
      <c r="I144" s="235">
        <v>0.83333333333333337</v>
      </c>
      <c r="J144" s="235">
        <v>0.75</v>
      </c>
      <c r="K144" s="235">
        <v>0.66666666666666663</v>
      </c>
      <c r="L144" s="235" t="s">
        <v>3044</v>
      </c>
      <c r="M144" s="244" t="s">
        <v>66</v>
      </c>
      <c r="N144" s="244" t="s">
        <v>5404</v>
      </c>
      <c r="O144" s="244" t="s">
        <v>89</v>
      </c>
      <c r="P144" s="286" t="s">
        <v>1139</v>
      </c>
      <c r="Q144" s="230"/>
      <c r="R144" s="255">
        <f>WORKDAY(U144, -47, HOLIDAY)</f>
        <v>42506</v>
      </c>
      <c r="S144" s="253">
        <f>WORKDAY(U144,-40, IF(O144="Quebec", HolidayQC, IF(O144="British Columbia", HolidayBC,HOLIDAY)))</f>
        <v>42515</v>
      </c>
      <c r="T144" s="253"/>
      <c r="U144" s="252">
        <v>42571</v>
      </c>
      <c r="V144" s="254"/>
      <c r="W144" s="244"/>
      <c r="X144" s="232" t="s">
        <v>10589</v>
      </c>
      <c r="Y144" s="244"/>
      <c r="Z144" s="244" t="s">
        <v>4452</v>
      </c>
      <c r="AA144" s="240"/>
      <c r="AB144" s="244"/>
      <c r="AC144" s="270">
        <f>WORKDAY(U144, -65, HOLIDAY)</f>
        <v>42480</v>
      </c>
      <c r="AD144" s="255">
        <f>WORKDAY(U144,-3,HOLIDAY)</f>
        <v>42566</v>
      </c>
      <c r="AE144" s="255"/>
      <c r="AF144" s="255"/>
      <c r="AG144" s="244"/>
      <c r="AH144" s="244"/>
      <c r="AI144" s="244"/>
      <c r="AJ144" s="244" t="s">
        <v>636</v>
      </c>
      <c r="AK144" s="244">
        <v>4033823950</v>
      </c>
      <c r="AL144" s="244" t="s">
        <v>637</v>
      </c>
      <c r="AM144" s="244">
        <v>4033823805</v>
      </c>
      <c r="AN144" s="244" t="s">
        <v>1017</v>
      </c>
      <c r="AO144" s="229" t="s">
        <v>1026</v>
      </c>
      <c r="AP144" s="256" t="s">
        <v>1000</v>
      </c>
      <c r="AQ144" s="244">
        <v>24</v>
      </c>
      <c r="AR144" s="244">
        <v>1</v>
      </c>
      <c r="AS144" s="244"/>
      <c r="AT144" s="244"/>
      <c r="AU144" s="244">
        <v>25</v>
      </c>
      <c r="AV144" s="244" t="s">
        <v>685</v>
      </c>
      <c r="AW144" s="244" t="s">
        <v>9491</v>
      </c>
      <c r="AX144" s="244" t="s">
        <v>486</v>
      </c>
      <c r="AY144" s="244">
        <v>11</v>
      </c>
      <c r="AZ144" s="244"/>
      <c r="BA144" s="244">
        <f>LEN(X144)-LEN(SUBSTITUTE(X144,",",""))+1</f>
        <v>7</v>
      </c>
      <c r="BB144" s="230"/>
      <c r="BC144" s="244" t="s">
        <v>5986</v>
      </c>
      <c r="BD144" s="248" t="s">
        <v>1267</v>
      </c>
      <c r="BE144" s="248" t="s">
        <v>3964</v>
      </c>
      <c r="BF144" s="249" t="s">
        <v>9274</v>
      </c>
      <c r="BG144" s="249" t="s">
        <v>3975</v>
      </c>
      <c r="BH144" s="250" t="s">
        <v>2373</v>
      </c>
      <c r="BI144" s="244" t="s">
        <v>9171</v>
      </c>
      <c r="BJ144" s="244" t="s">
        <v>9170</v>
      </c>
      <c r="BK144" s="252">
        <f>U144-5</f>
        <v>42566</v>
      </c>
      <c r="BL144" s="252">
        <v>41827</v>
      </c>
      <c r="BM144" s="245">
        <v>2</v>
      </c>
      <c r="BN144" s="245" t="s">
        <v>2516</v>
      </c>
      <c r="BO144" s="252">
        <v>41903</v>
      </c>
      <c r="BP144" s="245" t="s">
        <v>2645</v>
      </c>
      <c r="BQ144" s="240">
        <v>42213</v>
      </c>
      <c r="BR144" s="240">
        <v>41764</v>
      </c>
      <c r="BS144" s="291">
        <f>U144-5</f>
        <v>42566</v>
      </c>
      <c r="BT144" s="342" t="s">
        <v>2716</v>
      </c>
      <c r="BU144" s="244"/>
      <c r="BV144" s="343"/>
      <c r="BW144" s="244" t="str">
        <f>IF(ISBLANK(BQ144),IF(BX144&lt;0,"LATE","OK"),"Complete")</f>
        <v>Complete</v>
      </c>
      <c r="BX144" s="246" t="str">
        <f>IF(ISBLANK(BQ144),(IF(ISBLANK(BV144),-99999,U144-BV144)),"Complete")</f>
        <v>Complete</v>
      </c>
      <c r="BY144" s="253" t="s">
        <v>10825</v>
      </c>
      <c r="BZ144" s="244" t="s">
        <v>10979</v>
      </c>
      <c r="CA144" s="244" t="s">
        <v>6126</v>
      </c>
      <c r="CB144" s="244">
        <v>5000</v>
      </c>
      <c r="CC144" s="244" t="s">
        <v>8386</v>
      </c>
      <c r="CD144" s="230"/>
      <c r="CE144" s="230"/>
      <c r="CF144" s="230"/>
      <c r="CG144" s="230"/>
      <c r="CH144" s="230"/>
      <c r="CI144" s="230"/>
    </row>
    <row r="145" spans="1:88" s="257" customFormat="1" ht="51" customHeight="1">
      <c r="A145" s="244" t="s">
        <v>4448</v>
      </c>
      <c r="B145" s="244">
        <v>803028</v>
      </c>
      <c r="C145" s="299">
        <v>42507</v>
      </c>
      <c r="D145" s="245">
        <v>90288</v>
      </c>
      <c r="E145" s="244" t="s">
        <v>6253</v>
      </c>
      <c r="F145" s="235">
        <v>0.72916666666666663</v>
      </c>
      <c r="G145" s="235">
        <v>0.72916666666666663</v>
      </c>
      <c r="H145" s="235">
        <v>0.72916666666666663</v>
      </c>
      <c r="I145" s="235">
        <v>0.72916666666666663</v>
      </c>
      <c r="J145" s="235">
        <v>0.72916666666666663</v>
      </c>
      <c r="K145" s="235" t="s">
        <v>1619</v>
      </c>
      <c r="L145" s="235" t="s">
        <v>3044</v>
      </c>
      <c r="M145" s="244" t="s">
        <v>8130</v>
      </c>
      <c r="N145" s="244" t="s">
        <v>9889</v>
      </c>
      <c r="O145" s="244" t="s">
        <v>92</v>
      </c>
      <c r="P145" s="245" t="s">
        <v>1798</v>
      </c>
      <c r="Q145" s="244"/>
      <c r="R145" s="255">
        <f>WORKDAY(U145, -30, HOLIDAY)</f>
        <v>42529</v>
      </c>
      <c r="S145" s="253">
        <f>WORKDAY(U145,-10, IF(O145="Quebec", HolidayQC, IF(O145="British Columbia", HolidayBC,HOLIDAY)))</f>
        <v>42557</v>
      </c>
      <c r="T145" s="253"/>
      <c r="U145" s="252">
        <v>42571</v>
      </c>
      <c r="V145" s="254"/>
      <c r="W145" s="244"/>
      <c r="X145" s="232">
        <v>90288</v>
      </c>
      <c r="Y145" s="244"/>
      <c r="Z145" s="244" t="s">
        <v>4452</v>
      </c>
      <c r="AA145" s="240"/>
      <c r="AB145" s="244"/>
      <c r="AC145" s="270">
        <f>WORKDAY(U145, -65, HOLIDAY)</f>
        <v>42480</v>
      </c>
      <c r="AD145" s="255">
        <f>WORKDAY(U145,-3,HOLIDAY)</f>
        <v>42566</v>
      </c>
      <c r="AE145" s="255"/>
      <c r="AF145" s="255"/>
      <c r="AG145" s="244" t="s">
        <v>858</v>
      </c>
      <c r="AH145" s="244" t="s">
        <v>859</v>
      </c>
      <c r="AI145" s="244"/>
      <c r="AJ145" s="244"/>
      <c r="AK145" s="244"/>
      <c r="AL145" s="244"/>
      <c r="AM145" s="244"/>
      <c r="AN145" s="244" t="s">
        <v>609</v>
      </c>
      <c r="AO145" s="244"/>
      <c r="AP145" s="244" t="s">
        <v>10500</v>
      </c>
      <c r="AQ145" s="244">
        <v>26</v>
      </c>
      <c r="AR145" s="244">
        <v>3</v>
      </c>
      <c r="AS145" s="244"/>
      <c r="AT145" s="244"/>
      <c r="AU145" s="244">
        <v>29</v>
      </c>
      <c r="AV145" s="244" t="s">
        <v>685</v>
      </c>
      <c r="AW145" s="244" t="s">
        <v>9491</v>
      </c>
      <c r="AX145" s="244" t="s">
        <v>486</v>
      </c>
      <c r="AY145" s="244">
        <v>15</v>
      </c>
      <c r="AZ145" s="244"/>
      <c r="BA145" s="229">
        <f>LEN(X145)-LEN(SUBSTITUTE(X145,",",""))+1</f>
        <v>1</v>
      </c>
      <c r="BB145" s="244"/>
      <c r="BC145" s="244" t="s">
        <v>8362</v>
      </c>
      <c r="BD145" s="248" t="s">
        <v>2102</v>
      </c>
      <c r="BE145" s="248" t="s">
        <v>2103</v>
      </c>
      <c r="BF145" s="249" t="s">
        <v>8131</v>
      </c>
      <c r="BG145" s="249" t="s">
        <v>2104</v>
      </c>
      <c r="BH145" s="250" t="s">
        <v>2372</v>
      </c>
      <c r="BI145" s="244">
        <v>0</v>
      </c>
      <c r="BJ145" s="244">
        <v>0</v>
      </c>
      <c r="BK145" s="252">
        <f>U145-5</f>
        <v>42566</v>
      </c>
      <c r="BL145" s="252">
        <v>41977</v>
      </c>
      <c r="BM145" s="245">
        <v>1</v>
      </c>
      <c r="BN145" s="237" t="s">
        <v>2517</v>
      </c>
      <c r="BO145" s="238" t="s">
        <v>9068</v>
      </c>
      <c r="BP145" s="245" t="s">
        <v>5603</v>
      </c>
      <c r="BQ145" s="240"/>
      <c r="BR145" s="240" t="s">
        <v>9479</v>
      </c>
      <c r="BS145" s="240"/>
      <c r="BT145" s="342"/>
      <c r="BU145" s="244"/>
      <c r="BV145" s="343"/>
      <c r="BW145" s="244"/>
      <c r="BX145" s="246"/>
      <c r="BY145" s="253"/>
      <c r="BZ145" s="244" t="s">
        <v>6055</v>
      </c>
      <c r="CA145" s="244" t="s">
        <v>6126</v>
      </c>
      <c r="CB145" s="244">
        <v>5000</v>
      </c>
      <c r="CC145" s="244" t="s">
        <v>10017</v>
      </c>
      <c r="CD145" s="244"/>
      <c r="CE145" s="244"/>
      <c r="CF145" s="244"/>
      <c r="CG145" s="244"/>
      <c r="CH145" s="244"/>
      <c r="CI145" s="244"/>
    </row>
    <row r="146" spans="1:88" s="257" customFormat="1" ht="51" customHeight="1">
      <c r="A146" s="230" t="s">
        <v>5588</v>
      </c>
      <c r="B146" s="244">
        <v>800367</v>
      </c>
      <c r="C146" s="299">
        <v>42507</v>
      </c>
      <c r="D146" s="245">
        <v>1264</v>
      </c>
      <c r="E146" s="244" t="s">
        <v>8592</v>
      </c>
      <c r="F146" s="235">
        <v>0.70833333333333337</v>
      </c>
      <c r="G146" s="235">
        <v>0.70833333333333337</v>
      </c>
      <c r="H146" s="235">
        <v>0.70833333333333337</v>
      </c>
      <c r="I146" s="235">
        <v>0.83333333333333337</v>
      </c>
      <c r="J146" s="235">
        <v>0.75</v>
      </c>
      <c r="K146" s="235">
        <v>0.66666666666666663</v>
      </c>
      <c r="L146" s="235" t="s">
        <v>3044</v>
      </c>
      <c r="M146" s="244" t="s">
        <v>79</v>
      </c>
      <c r="N146" s="244" t="s">
        <v>6115</v>
      </c>
      <c r="O146" s="244" t="s">
        <v>91</v>
      </c>
      <c r="P146" s="245" t="s">
        <v>1107</v>
      </c>
      <c r="Q146" s="244"/>
      <c r="R146" s="255">
        <f>WORKDAY(U146, -30, HOLIDAY)</f>
        <v>42530</v>
      </c>
      <c r="S146" s="253">
        <f>WORKDAY(U146,-10, IF(O146="Quebec", HolidayQC, IF(O146="British Columbia", HolidayBC,HOLIDAY)))</f>
        <v>42558</v>
      </c>
      <c r="T146" s="253"/>
      <c r="U146" s="252">
        <v>42572</v>
      </c>
      <c r="V146" s="254"/>
      <c r="W146" s="244"/>
      <c r="X146" s="232" t="s">
        <v>10753</v>
      </c>
      <c r="Y146" s="244"/>
      <c r="Z146" s="244" t="s">
        <v>4452</v>
      </c>
      <c r="AA146" s="240"/>
      <c r="AB146" s="244"/>
      <c r="AC146" s="270">
        <f>WORKDAY(U146, -65, HOLIDAY)</f>
        <v>42481</v>
      </c>
      <c r="AD146" s="255">
        <f>WORKDAY(U146,-3,HOLIDAY)</f>
        <v>42569</v>
      </c>
      <c r="AE146" s="255"/>
      <c r="AF146" s="255"/>
      <c r="AG146" s="244"/>
      <c r="AH146" s="244"/>
      <c r="AI146" s="244"/>
      <c r="AJ146" s="244" t="s">
        <v>801</v>
      </c>
      <c r="AK146" s="244">
        <v>5066313410</v>
      </c>
      <c r="AL146" s="244" t="s">
        <v>802</v>
      </c>
      <c r="AM146" s="244">
        <v>5066313442</v>
      </c>
      <c r="AN146" s="244" t="s">
        <v>609</v>
      </c>
      <c r="AO146" s="244" t="s">
        <v>610</v>
      </c>
      <c r="AP146" s="244" t="s">
        <v>1001</v>
      </c>
      <c r="AQ146" s="244">
        <v>22</v>
      </c>
      <c r="AR146" s="244">
        <v>1</v>
      </c>
      <c r="AS146" s="244"/>
      <c r="AT146" s="244"/>
      <c r="AU146" s="244">
        <v>23</v>
      </c>
      <c r="AV146" s="244" t="s">
        <v>685</v>
      </c>
      <c r="AW146" s="244" t="s">
        <v>9491</v>
      </c>
      <c r="AX146" s="244" t="s">
        <v>486</v>
      </c>
      <c r="AY146" s="244">
        <v>10</v>
      </c>
      <c r="AZ146" s="244"/>
      <c r="BA146" s="244"/>
      <c r="BB146" s="244"/>
      <c r="BC146" s="244" t="s">
        <v>9563</v>
      </c>
      <c r="BD146" s="248" t="s">
        <v>1239</v>
      </c>
      <c r="BE146" s="248" t="s">
        <v>1240</v>
      </c>
      <c r="BF146" s="249" t="s">
        <v>1304</v>
      </c>
      <c r="BG146" s="249" t="s">
        <v>1241</v>
      </c>
      <c r="BH146" s="250" t="s">
        <v>2372</v>
      </c>
      <c r="BI146" s="244">
        <v>0</v>
      </c>
      <c r="BJ146" s="244">
        <v>0</v>
      </c>
      <c r="BK146" s="252">
        <f>U146-5</f>
        <v>42567</v>
      </c>
      <c r="BL146" s="252">
        <v>42227</v>
      </c>
      <c r="BM146" s="245">
        <v>2</v>
      </c>
      <c r="BN146" s="237" t="s">
        <v>2517</v>
      </c>
      <c r="BO146" s="238" t="s">
        <v>9068</v>
      </c>
      <c r="BP146" s="245" t="s">
        <v>5603</v>
      </c>
      <c r="BQ146" s="240"/>
      <c r="BR146" s="240"/>
      <c r="BS146" s="240"/>
      <c r="BT146" s="342"/>
      <c r="BU146" s="244"/>
      <c r="BV146" s="343"/>
      <c r="BW146" s="244"/>
      <c r="BX146" s="246"/>
      <c r="BY146" s="244"/>
      <c r="BZ146" s="244" t="s">
        <v>4537</v>
      </c>
      <c r="CA146" s="244" t="s">
        <v>6126</v>
      </c>
      <c r="CB146" s="244">
        <v>5000</v>
      </c>
      <c r="CC146" s="244" t="s">
        <v>1769</v>
      </c>
      <c r="CD146" s="244"/>
      <c r="CE146" s="244"/>
      <c r="CF146" s="244"/>
      <c r="CG146" s="244"/>
      <c r="CH146" s="244"/>
      <c r="CI146" s="244"/>
    </row>
    <row r="147" spans="1:88" s="257" customFormat="1" ht="51" customHeight="1">
      <c r="A147" s="230" t="s">
        <v>5588</v>
      </c>
      <c r="B147" s="244">
        <v>801052</v>
      </c>
      <c r="C147" s="299">
        <v>42507</v>
      </c>
      <c r="D147" s="245">
        <v>3633</v>
      </c>
      <c r="E147" s="244" t="s">
        <v>10184</v>
      </c>
      <c r="F147" s="235" t="s">
        <v>3039</v>
      </c>
      <c r="G147" s="235" t="s">
        <v>3039</v>
      </c>
      <c r="H147" s="235" t="s">
        <v>3039</v>
      </c>
      <c r="I147" s="235" t="s">
        <v>3039</v>
      </c>
      <c r="J147" s="235" t="s">
        <v>3046</v>
      </c>
      <c r="K147" s="235" t="s">
        <v>3044</v>
      </c>
      <c r="L147" s="235" t="s">
        <v>3044</v>
      </c>
      <c r="M147" s="244" t="s">
        <v>10185</v>
      </c>
      <c r="N147" s="244" t="s">
        <v>10186</v>
      </c>
      <c r="O147" s="244" t="s">
        <v>90</v>
      </c>
      <c r="P147" s="245" t="s">
        <v>1124</v>
      </c>
      <c r="Q147" s="244"/>
      <c r="R147" s="255">
        <f>WORKDAY(U147, -30, HOLIDAY)</f>
        <v>42530</v>
      </c>
      <c r="S147" s="253">
        <f>WORKDAY(U147,-10, IF(O147="Quebec", HolidayQC, IF(O147="British Columbia", HolidayBC,HOLIDAY)))</f>
        <v>42558</v>
      </c>
      <c r="T147" s="253"/>
      <c r="U147" s="252">
        <v>42572</v>
      </c>
      <c r="V147" s="254"/>
      <c r="W147" s="244"/>
      <c r="X147" s="232" t="s">
        <v>10735</v>
      </c>
      <c r="Y147" s="244"/>
      <c r="Z147" s="244" t="s">
        <v>4452</v>
      </c>
      <c r="AA147" s="240"/>
      <c r="AB147" s="244"/>
      <c r="AC147" s="270">
        <f>WORKDAY(U147, -65, HOLIDAY)</f>
        <v>42481</v>
      </c>
      <c r="AD147" s="255">
        <f>WORKDAY(U147,-3,HOLIDAY)</f>
        <v>42569</v>
      </c>
      <c r="AE147" s="255"/>
      <c r="AF147" s="255"/>
      <c r="AG147" s="244"/>
      <c r="AH147" s="244"/>
      <c r="AI147" s="244"/>
      <c r="AJ147" s="244" t="s">
        <v>773</v>
      </c>
      <c r="AK147" s="244">
        <v>9026793896</v>
      </c>
      <c r="AL147" s="244" t="s">
        <v>774</v>
      </c>
      <c r="AM147" s="244">
        <v>9026793857</v>
      </c>
      <c r="AN147" s="244" t="s">
        <v>609</v>
      </c>
      <c r="AO147" s="244" t="s">
        <v>631</v>
      </c>
      <c r="AP147" s="244" t="s">
        <v>1001</v>
      </c>
      <c r="AQ147" s="244">
        <v>28</v>
      </c>
      <c r="AR147" s="244">
        <v>4</v>
      </c>
      <c r="AS147" s="244"/>
      <c r="AT147" s="244"/>
      <c r="AU147" s="244">
        <v>32</v>
      </c>
      <c r="AV147" s="244" t="s">
        <v>685</v>
      </c>
      <c r="AW147" s="244" t="s">
        <v>9491</v>
      </c>
      <c r="AX147" s="244" t="s">
        <v>486</v>
      </c>
      <c r="AY147" s="244">
        <v>13</v>
      </c>
      <c r="AZ147" s="244"/>
      <c r="BA147" s="244"/>
      <c r="BB147" s="244"/>
      <c r="BC147" s="244" t="s">
        <v>8342</v>
      </c>
      <c r="BD147" s="248" t="s">
        <v>1271</v>
      </c>
      <c r="BE147" s="248" t="s">
        <v>1272</v>
      </c>
      <c r="BF147" s="249" t="s">
        <v>4610</v>
      </c>
      <c r="BG147" s="249" t="s">
        <v>596</v>
      </c>
      <c r="BH147" s="250" t="s">
        <v>2372</v>
      </c>
      <c r="BI147" s="244" t="s">
        <v>9177</v>
      </c>
      <c r="BJ147" s="244" t="s">
        <v>9176</v>
      </c>
      <c r="BK147" s="252">
        <f>U147-5</f>
        <v>42567</v>
      </c>
      <c r="BL147" s="252">
        <v>42125</v>
      </c>
      <c r="BM147" s="245">
        <v>2</v>
      </c>
      <c r="BN147" s="237" t="s">
        <v>2517</v>
      </c>
      <c r="BO147" s="238" t="s">
        <v>9068</v>
      </c>
      <c r="BP147" s="245" t="s">
        <v>2645</v>
      </c>
      <c r="BQ147" s="289">
        <v>41974</v>
      </c>
      <c r="BR147" s="289" t="s">
        <v>10321</v>
      </c>
      <c r="BS147" s="355">
        <f>U147-5</f>
        <v>42567</v>
      </c>
      <c r="BT147" s="289" t="s">
        <v>10525</v>
      </c>
      <c r="BU147" s="366" t="s">
        <v>486</v>
      </c>
      <c r="BV147" s="244" t="s">
        <v>486</v>
      </c>
      <c r="BW147" s="244" t="str">
        <f>IF(ISBLANK(BQ147),IF(BX147&lt;0,"LATE","OK"),"Complete")</f>
        <v>Complete</v>
      </c>
      <c r="BX147" s="246" t="str">
        <f>IF(ISBLANK(BQ147),(IF(ISBLANK(BV147),-99999,U147-BV147)),"Complete")</f>
        <v>Complete</v>
      </c>
      <c r="BY147" s="253">
        <v>42460</v>
      </c>
      <c r="BZ147" s="244" t="s">
        <v>8114</v>
      </c>
      <c r="CA147" s="244" t="s">
        <v>4599</v>
      </c>
      <c r="CB147" s="244">
        <v>1500</v>
      </c>
      <c r="CC147" s="244" t="s">
        <v>4878</v>
      </c>
      <c r="CD147" s="244"/>
      <c r="CE147" s="244"/>
      <c r="CF147" s="244"/>
      <c r="CG147" s="244"/>
      <c r="CH147" s="244"/>
      <c r="CI147" s="244"/>
    </row>
    <row r="148" spans="1:88" s="257" customFormat="1" ht="51" customHeight="1">
      <c r="A148" s="230" t="s">
        <v>5588</v>
      </c>
      <c r="B148" s="244">
        <v>801524</v>
      </c>
      <c r="C148" s="299">
        <v>42507</v>
      </c>
      <c r="D148" s="245">
        <v>5833</v>
      </c>
      <c r="E148" s="244" t="s">
        <v>4726</v>
      </c>
      <c r="F148" s="235">
        <v>0.66666666666666663</v>
      </c>
      <c r="G148" s="235">
        <v>0.66666666666666663</v>
      </c>
      <c r="H148" s="235">
        <v>0.66666666666666663</v>
      </c>
      <c r="I148" s="235">
        <v>0.70833333333333337</v>
      </c>
      <c r="J148" s="235">
        <v>0.70833333333333337</v>
      </c>
      <c r="K148" s="235" t="s">
        <v>1619</v>
      </c>
      <c r="L148" s="235" t="s">
        <v>3044</v>
      </c>
      <c r="M148" s="244" t="s">
        <v>4727</v>
      </c>
      <c r="N148" s="244" t="s">
        <v>4728</v>
      </c>
      <c r="O148" s="244" t="s">
        <v>90</v>
      </c>
      <c r="P148" s="245" t="s">
        <v>8190</v>
      </c>
      <c r="Q148" s="244"/>
      <c r="R148" s="255">
        <f>WORKDAY(U148, -30, HOLIDAY)</f>
        <v>42530</v>
      </c>
      <c r="S148" s="253">
        <f>WORKDAY(U148,-10, IF(O148="Quebec", HolidayQC, IF(O148="British Columbia", HolidayBC,HOLIDAY)))</f>
        <v>42558</v>
      </c>
      <c r="T148" s="253"/>
      <c r="U148" s="252">
        <v>42572</v>
      </c>
      <c r="V148" s="254"/>
      <c r="W148" s="244"/>
      <c r="X148" s="232">
        <v>5833</v>
      </c>
      <c r="Y148" s="244"/>
      <c r="Z148" s="244" t="s">
        <v>4452</v>
      </c>
      <c r="AA148" s="240"/>
      <c r="AB148" s="244"/>
      <c r="AC148" s="270">
        <f>WORKDAY(U148, -65, HOLIDAY)</f>
        <v>42481</v>
      </c>
      <c r="AD148" s="255">
        <f>WORKDAY(U148,-3,HOLIDAY)</f>
        <v>42569</v>
      </c>
      <c r="AE148" s="255"/>
      <c r="AF148" s="255"/>
      <c r="AG148" s="244"/>
      <c r="AH148" s="244"/>
      <c r="AI148" s="244"/>
      <c r="AJ148" s="244" t="s">
        <v>829</v>
      </c>
      <c r="AK148" s="244">
        <v>9025352018</v>
      </c>
      <c r="AL148" s="244"/>
      <c r="AM148" s="244"/>
      <c r="AN148" s="244" t="s">
        <v>609</v>
      </c>
      <c r="AO148" s="244" t="s">
        <v>627</v>
      </c>
      <c r="AP148" s="244" t="s">
        <v>1001</v>
      </c>
      <c r="AQ148" s="244">
        <v>11</v>
      </c>
      <c r="AR148" s="244">
        <v>1</v>
      </c>
      <c r="AS148" s="244"/>
      <c r="AT148" s="244"/>
      <c r="AU148" s="244">
        <v>12</v>
      </c>
      <c r="AV148" s="244" t="s">
        <v>685</v>
      </c>
      <c r="AW148" s="244" t="s">
        <v>9491</v>
      </c>
      <c r="AX148" s="244" t="s">
        <v>486</v>
      </c>
      <c r="AY148" s="244">
        <v>7</v>
      </c>
      <c r="AZ148" s="244"/>
      <c r="BA148" s="244"/>
      <c r="BB148" s="244"/>
      <c r="BC148" s="244" t="s">
        <v>2737</v>
      </c>
      <c r="BD148" s="248" t="s">
        <v>1271</v>
      </c>
      <c r="BE148" s="248" t="s">
        <v>1272</v>
      </c>
      <c r="BF148" s="249" t="s">
        <v>2933</v>
      </c>
      <c r="BG148" s="249" t="s">
        <v>2106</v>
      </c>
      <c r="BH148" s="250" t="s">
        <v>2328</v>
      </c>
      <c r="BI148" s="244">
        <v>0</v>
      </c>
      <c r="BJ148" s="244">
        <v>0</v>
      </c>
      <c r="BK148" s="252">
        <f>U148-5</f>
        <v>42567</v>
      </c>
      <c r="BL148" s="252">
        <v>42198</v>
      </c>
      <c r="BM148" s="245">
        <v>2</v>
      </c>
      <c r="BN148" s="245" t="s">
        <v>2516</v>
      </c>
      <c r="BO148" s="252">
        <v>41957</v>
      </c>
      <c r="BP148" s="245" t="s">
        <v>2645</v>
      </c>
      <c r="BQ148" s="240"/>
      <c r="BR148" s="240" t="s">
        <v>10321</v>
      </c>
      <c r="BS148" s="291">
        <f>U148-5</f>
        <v>42567</v>
      </c>
      <c r="BT148" s="342" t="s">
        <v>10525</v>
      </c>
      <c r="BU148" s="351">
        <v>42480</v>
      </c>
      <c r="BV148" s="350">
        <f>BU148+14</f>
        <v>42494</v>
      </c>
      <c r="BW148" s="244" t="str">
        <f>IF(ISBLANK(BQ148),IF(BX148&lt;0,"LATE","OK"),"Complete")</f>
        <v>OK</v>
      </c>
      <c r="BX148" s="246">
        <f>IF(ISBLANK(BQ148),(IF(ISBLANK(BV148),-99999,U148-BV148)),"Complete")</f>
        <v>78</v>
      </c>
      <c r="BY148" s="253">
        <v>42460</v>
      </c>
      <c r="BZ148" s="244" t="s">
        <v>6589</v>
      </c>
      <c r="CA148" s="244" t="s">
        <v>6133</v>
      </c>
      <c r="CB148" s="244">
        <v>1500</v>
      </c>
      <c r="CC148" s="244" t="s">
        <v>9999</v>
      </c>
      <c r="CD148" s="244"/>
      <c r="CE148" s="244"/>
      <c r="CF148" s="244"/>
      <c r="CG148" s="244"/>
      <c r="CH148" s="244"/>
      <c r="CI148" s="244"/>
    </row>
    <row r="149" spans="1:88" s="257" customFormat="1" ht="51" customHeight="1">
      <c r="A149" s="230" t="s">
        <v>5588</v>
      </c>
      <c r="B149" s="244">
        <v>801611</v>
      </c>
      <c r="C149" s="299" t="s">
        <v>7110</v>
      </c>
      <c r="D149" s="245">
        <v>6397</v>
      </c>
      <c r="E149" s="244" t="s">
        <v>9733</v>
      </c>
      <c r="F149" s="235">
        <v>0.70833333333333337</v>
      </c>
      <c r="G149" s="235">
        <v>0.70833333333333337</v>
      </c>
      <c r="H149" s="235">
        <v>0.70833333333333337</v>
      </c>
      <c r="I149" s="235">
        <v>0.83333333333333337</v>
      </c>
      <c r="J149" s="235">
        <v>0.75</v>
      </c>
      <c r="K149" s="235" t="s">
        <v>1619</v>
      </c>
      <c r="L149" s="235" t="s">
        <v>3044</v>
      </c>
      <c r="M149" s="244" t="s">
        <v>9734</v>
      </c>
      <c r="N149" s="244" t="s">
        <v>9735</v>
      </c>
      <c r="O149" s="244" t="s">
        <v>88</v>
      </c>
      <c r="P149" s="245" t="s">
        <v>1135</v>
      </c>
      <c r="Q149" s="230"/>
      <c r="R149" s="255">
        <f>WORKDAY(U149, -47, HOLIDAY)</f>
        <v>42507</v>
      </c>
      <c r="S149" s="253">
        <f>WORKDAY(U149,-40, IF(O149="Quebec", HolidayQC, IF(O149="British Columbia", HolidayBC,HOLIDAY)))</f>
        <v>42516</v>
      </c>
      <c r="T149" s="253"/>
      <c r="U149" s="252">
        <v>42572</v>
      </c>
      <c r="V149" s="254"/>
      <c r="W149" s="244"/>
      <c r="X149" s="232" t="s">
        <v>10804</v>
      </c>
      <c r="Y149" s="244"/>
      <c r="Z149" s="244" t="s">
        <v>4452</v>
      </c>
      <c r="AA149" s="240"/>
      <c r="AB149" s="244"/>
      <c r="AC149" s="270">
        <f>WORKDAY(U149, -65, HOLIDAY)</f>
        <v>42481</v>
      </c>
      <c r="AD149" s="255">
        <f>WORKDAY(U149,-3,HOLIDAY)</f>
        <v>42569</v>
      </c>
      <c r="AE149" s="255"/>
      <c r="AF149" s="255"/>
      <c r="AG149" s="244"/>
      <c r="AH149" s="244"/>
      <c r="AI149" s="244"/>
      <c r="AJ149" s="244" t="s">
        <v>1051</v>
      </c>
      <c r="AK149" s="244">
        <v>2047484060</v>
      </c>
      <c r="AL149" s="244"/>
      <c r="AM149" s="244"/>
      <c r="AN149" s="244" t="s">
        <v>1013</v>
      </c>
      <c r="AO149" s="244" t="s">
        <v>257</v>
      </c>
      <c r="AP149" s="230" t="s">
        <v>1003</v>
      </c>
      <c r="AQ149" s="244">
        <v>12</v>
      </c>
      <c r="AR149" s="244">
        <v>1</v>
      </c>
      <c r="AS149" s="244"/>
      <c r="AT149" s="244"/>
      <c r="AU149" s="244">
        <v>13</v>
      </c>
      <c r="AV149" s="244" t="s">
        <v>685</v>
      </c>
      <c r="AW149" s="244" t="s">
        <v>9491</v>
      </c>
      <c r="AX149" s="244" t="s">
        <v>486</v>
      </c>
      <c r="AY149" s="244">
        <v>7</v>
      </c>
      <c r="AZ149" s="244"/>
      <c r="BA149" s="244"/>
      <c r="BB149" s="230"/>
      <c r="BC149" s="244" t="s">
        <v>2746</v>
      </c>
      <c r="BD149" s="248" t="s">
        <v>3973</v>
      </c>
      <c r="BE149" s="248" t="s">
        <v>3974</v>
      </c>
      <c r="BF149" s="249" t="s">
        <v>2944</v>
      </c>
      <c r="BG149" s="249" t="s">
        <v>2945</v>
      </c>
      <c r="BH149" s="250" t="s">
        <v>2328</v>
      </c>
      <c r="BI149" s="244">
        <v>0</v>
      </c>
      <c r="BJ149" s="244">
        <v>0</v>
      </c>
      <c r="BK149" s="252">
        <f>U149-5</f>
        <v>42567</v>
      </c>
      <c r="BL149" s="252">
        <v>42122</v>
      </c>
      <c r="BM149" s="245">
        <v>3</v>
      </c>
      <c r="BN149" s="237" t="s">
        <v>2517</v>
      </c>
      <c r="BO149" s="238" t="s">
        <v>9068</v>
      </c>
      <c r="BP149" s="245" t="s">
        <v>5603</v>
      </c>
      <c r="BQ149" s="240"/>
      <c r="BR149" s="240" t="s">
        <v>9479</v>
      </c>
      <c r="BS149" s="240"/>
      <c r="BT149" s="240"/>
      <c r="BU149" s="284"/>
      <c r="BV149" s="244"/>
      <c r="BW149" s="244"/>
      <c r="BX149" s="246"/>
      <c r="BY149" s="244"/>
      <c r="BZ149" s="244" t="s">
        <v>7974</v>
      </c>
      <c r="CA149" s="244" t="s">
        <v>6126</v>
      </c>
      <c r="CB149" s="244">
        <v>5000</v>
      </c>
      <c r="CC149" s="244" t="s">
        <v>9568</v>
      </c>
      <c r="CD149" s="230"/>
      <c r="CE149" s="230"/>
      <c r="CF149" s="230"/>
      <c r="CG149" s="230"/>
      <c r="CH149" s="230"/>
      <c r="CI149" s="230"/>
      <c r="CJ149" s="247"/>
    </row>
    <row r="150" spans="1:88" s="257" customFormat="1" ht="51" customHeight="1">
      <c r="A150" s="230" t="s">
        <v>5588</v>
      </c>
      <c r="B150" s="244">
        <v>800806</v>
      </c>
      <c r="C150" s="299" t="s">
        <v>7110</v>
      </c>
      <c r="D150" s="245">
        <v>2649</v>
      </c>
      <c r="E150" s="244" t="s">
        <v>5562</v>
      </c>
      <c r="F150" s="235" t="s">
        <v>3039</v>
      </c>
      <c r="G150" s="235" t="s">
        <v>3039</v>
      </c>
      <c r="H150" s="235" t="s">
        <v>3039</v>
      </c>
      <c r="I150" s="235">
        <v>0.70833333333333337</v>
      </c>
      <c r="J150" s="235" t="s">
        <v>3046</v>
      </c>
      <c r="K150" s="235" t="s">
        <v>3043</v>
      </c>
      <c r="L150" s="235" t="s">
        <v>3044</v>
      </c>
      <c r="M150" s="244" t="s">
        <v>48</v>
      </c>
      <c r="N150" s="244" t="s">
        <v>6021</v>
      </c>
      <c r="O150" s="244" t="s">
        <v>89</v>
      </c>
      <c r="P150" s="245" t="s">
        <v>1092</v>
      </c>
      <c r="Q150" s="244"/>
      <c r="R150" s="255">
        <f>WORKDAY(U150, -47, HOLIDAY)</f>
        <v>42509</v>
      </c>
      <c r="S150" s="253">
        <f>WORKDAY(U150,-40, IF(O150="Quebec", HolidayQC, IF(O150="British Columbia", HolidayBC,HOLIDAY)))</f>
        <v>42520</v>
      </c>
      <c r="T150" s="253"/>
      <c r="U150" s="376">
        <v>42576</v>
      </c>
      <c r="V150" s="254"/>
      <c r="W150" s="244"/>
      <c r="X150" s="232" t="s">
        <v>10617</v>
      </c>
      <c r="Y150" s="244"/>
      <c r="Z150" s="244" t="s">
        <v>4453</v>
      </c>
      <c r="AA150" s="240"/>
      <c r="AB150" s="244"/>
      <c r="AC150" s="270">
        <f>WORKDAY(U150, -65, HOLIDAY)</f>
        <v>42485</v>
      </c>
      <c r="AD150" s="255">
        <f>WORKDAY(U150,-3,HOLIDAY)</f>
        <v>42571</v>
      </c>
      <c r="AE150" s="255"/>
      <c r="AF150" s="255"/>
      <c r="AG150" s="244"/>
      <c r="AH150" s="244"/>
      <c r="AI150" s="244"/>
      <c r="AJ150" s="244" t="s">
        <v>803</v>
      </c>
      <c r="AK150" s="244">
        <v>4032922387</v>
      </c>
      <c r="AL150" s="244" t="s">
        <v>804</v>
      </c>
      <c r="AM150" s="244">
        <v>4032922372</v>
      </c>
      <c r="AN150" s="244" t="s">
        <v>1017</v>
      </c>
      <c r="AO150" s="244" t="s">
        <v>256</v>
      </c>
      <c r="AP150" s="256" t="s">
        <v>1000</v>
      </c>
      <c r="AQ150" s="244">
        <v>17</v>
      </c>
      <c r="AR150" s="244">
        <v>3</v>
      </c>
      <c r="AS150" s="244"/>
      <c r="AT150" s="244"/>
      <c r="AU150" s="244">
        <v>20</v>
      </c>
      <c r="AV150" s="244" t="s">
        <v>685</v>
      </c>
      <c r="AW150" s="244" t="s">
        <v>9491</v>
      </c>
      <c r="AX150" s="244" t="s">
        <v>486</v>
      </c>
      <c r="AY150" s="244">
        <v>9</v>
      </c>
      <c r="AZ150" s="244"/>
      <c r="BA150" s="244">
        <f>LEN(X150)-LEN(SUBSTITUTE(X150,",",""))+1</f>
        <v>6</v>
      </c>
      <c r="BB150" s="244"/>
      <c r="BC150" s="244" t="s">
        <v>3709</v>
      </c>
      <c r="BD150" s="248" t="s">
        <v>1267</v>
      </c>
      <c r="BE150" s="248" t="s">
        <v>3964</v>
      </c>
      <c r="BF150" s="249" t="s">
        <v>6129</v>
      </c>
      <c r="BG150" s="249" t="s">
        <v>3965</v>
      </c>
      <c r="BH150" s="250" t="s">
        <v>2373</v>
      </c>
      <c r="BI150" s="244" t="s">
        <v>9157</v>
      </c>
      <c r="BJ150" s="244" t="s">
        <v>9156</v>
      </c>
      <c r="BK150" s="252">
        <f>U150-5</f>
        <v>42571</v>
      </c>
      <c r="BL150" s="252">
        <v>42019</v>
      </c>
      <c r="BM150" s="245">
        <v>3</v>
      </c>
      <c r="BN150" s="237" t="s">
        <v>2517</v>
      </c>
      <c r="BO150" s="238" t="s">
        <v>9068</v>
      </c>
      <c r="BP150" s="245" t="s">
        <v>2645</v>
      </c>
      <c r="BQ150" s="240">
        <v>42297</v>
      </c>
      <c r="BR150" s="240">
        <v>41765</v>
      </c>
      <c r="BS150" s="291">
        <f>U150-5</f>
        <v>42571</v>
      </c>
      <c r="BT150" s="240" t="s">
        <v>11040</v>
      </c>
      <c r="BU150" s="244" t="s">
        <v>486</v>
      </c>
      <c r="BV150" s="244" t="s">
        <v>486</v>
      </c>
      <c r="BW150" s="244" t="str">
        <f>IF(ISBLANK(BQ150),IF(BX150&lt;0,"LATE","OK"),"Complete")</f>
        <v>Complete</v>
      </c>
      <c r="BX150" s="246" t="str">
        <f>IF(ISBLANK(BQ150),(IF(ISBLANK(BV150),-99999,U150-BV150)),"Complete")</f>
        <v>Complete</v>
      </c>
      <c r="BY150" s="253" t="s">
        <v>10825</v>
      </c>
      <c r="BZ150" s="244" t="s">
        <v>11007</v>
      </c>
      <c r="CA150" s="244" t="s">
        <v>6126</v>
      </c>
      <c r="CB150" s="244">
        <v>5000</v>
      </c>
      <c r="CC150" s="244" t="s">
        <v>4650</v>
      </c>
      <c r="CD150" s="244"/>
      <c r="CE150" s="244"/>
      <c r="CF150" s="244"/>
      <c r="CG150" s="244"/>
      <c r="CH150" s="244"/>
      <c r="CI150" s="244"/>
    </row>
    <row r="151" spans="1:88" s="257" customFormat="1" ht="51" customHeight="1">
      <c r="A151" s="230" t="s">
        <v>5588</v>
      </c>
      <c r="B151" s="244">
        <v>801341</v>
      </c>
      <c r="C151" s="299" t="s">
        <v>7110</v>
      </c>
      <c r="D151" s="245">
        <v>4670</v>
      </c>
      <c r="E151" s="244" t="s">
        <v>6245</v>
      </c>
      <c r="F151" s="235" t="s">
        <v>3039</v>
      </c>
      <c r="G151" s="235" t="s">
        <v>3039</v>
      </c>
      <c r="H151" s="235" t="s">
        <v>3039</v>
      </c>
      <c r="I151" s="235" t="s">
        <v>3049</v>
      </c>
      <c r="J151" s="235" t="s">
        <v>3046</v>
      </c>
      <c r="K151" s="235" t="s">
        <v>3043</v>
      </c>
      <c r="L151" s="235" t="s">
        <v>3044</v>
      </c>
      <c r="M151" s="244" t="s">
        <v>6246</v>
      </c>
      <c r="N151" s="244" t="s">
        <v>6247</v>
      </c>
      <c r="O151" s="244" t="s">
        <v>1008</v>
      </c>
      <c r="P151" s="245" t="s">
        <v>6248</v>
      </c>
      <c r="Q151" s="244"/>
      <c r="R151" s="255">
        <f>WORKDAY(U151, -46, HOLIDAY)</f>
        <v>42510</v>
      </c>
      <c r="S151" s="253">
        <f>WORKDAY(U151,-40, IF(O151="Quebec", HolidayQC, IF(O151="British Columbia", HolidayBC,HOLIDAY)))</f>
        <v>42520</v>
      </c>
      <c r="T151" s="253"/>
      <c r="U151" s="252">
        <v>42576</v>
      </c>
      <c r="V151" s="254" t="s">
        <v>10281</v>
      </c>
      <c r="W151" s="244"/>
      <c r="X151" s="232">
        <v>4670</v>
      </c>
      <c r="Y151" s="244"/>
      <c r="Z151" s="244" t="s">
        <v>4453</v>
      </c>
      <c r="AA151" s="240"/>
      <c r="AB151" s="244"/>
      <c r="AC151" s="270">
        <f>WORKDAY(U151, -65, HOLIDAY)</f>
        <v>42485</v>
      </c>
      <c r="AD151" s="255">
        <f>WORKDAY(U151,-3,HOLIDAY)</f>
        <v>42571</v>
      </c>
      <c r="AE151" s="255"/>
      <c r="AF151" s="255"/>
      <c r="AG151" s="244"/>
      <c r="AH151" s="244"/>
      <c r="AI151" s="244"/>
      <c r="AJ151" s="244"/>
      <c r="AK151" s="244"/>
      <c r="AL151" s="244" t="s">
        <v>644</v>
      </c>
      <c r="AM151" s="244">
        <v>2507524016</v>
      </c>
      <c r="AN151" s="244" t="s">
        <v>1008</v>
      </c>
      <c r="AO151" s="244" t="s">
        <v>1027</v>
      </c>
      <c r="AP151" s="230" t="s">
        <v>1002</v>
      </c>
      <c r="AQ151" s="244">
        <v>18</v>
      </c>
      <c r="AR151" s="244">
        <v>1</v>
      </c>
      <c r="AS151" s="244"/>
      <c r="AT151" s="244"/>
      <c r="AU151" s="244">
        <v>19</v>
      </c>
      <c r="AV151" s="244" t="s">
        <v>685</v>
      </c>
      <c r="AW151" s="244" t="s">
        <v>9491</v>
      </c>
      <c r="AX151" s="244" t="s">
        <v>486</v>
      </c>
      <c r="AY151" s="244">
        <v>9</v>
      </c>
      <c r="AZ151" s="244"/>
      <c r="BA151" s="244">
        <f>LEN(X151)-LEN(SUBSTITUTE(X151,",",""))+1</f>
        <v>1</v>
      </c>
      <c r="BB151" s="244"/>
      <c r="BC151" s="244" t="s">
        <v>7853</v>
      </c>
      <c r="BD151" s="248" t="s">
        <v>1267</v>
      </c>
      <c r="BE151" s="248" t="s">
        <v>1268</v>
      </c>
      <c r="BF151" s="249" t="s">
        <v>3472</v>
      </c>
      <c r="BG151" s="249" t="s">
        <v>3473</v>
      </c>
      <c r="BH151" s="250" t="s">
        <v>2373</v>
      </c>
      <c r="BI151" s="244">
        <v>0</v>
      </c>
      <c r="BJ151" s="244">
        <v>0</v>
      </c>
      <c r="BK151" s="252">
        <f>U151-5</f>
        <v>42571</v>
      </c>
      <c r="BL151" s="252">
        <v>41907</v>
      </c>
      <c r="BM151" s="245"/>
      <c r="BN151" s="245" t="s">
        <v>2516</v>
      </c>
      <c r="BO151" s="252">
        <v>41907</v>
      </c>
      <c r="BP151" s="245" t="s">
        <v>2645</v>
      </c>
      <c r="BQ151" s="240">
        <v>42320</v>
      </c>
      <c r="BR151" s="240" t="s">
        <v>10321</v>
      </c>
      <c r="BS151" s="291">
        <f>U151-5</f>
        <v>42571</v>
      </c>
      <c r="BT151" s="240" t="s">
        <v>11040</v>
      </c>
      <c r="BU151" s="244" t="s">
        <v>486</v>
      </c>
      <c r="BV151" s="244" t="s">
        <v>486</v>
      </c>
      <c r="BW151" s="244" t="str">
        <f>IF(ISBLANK(BQ151),IF(BX151&lt;0,"LATE","OK"),"Complete")</f>
        <v>Complete</v>
      </c>
      <c r="BX151" s="246" t="str">
        <f>IF(ISBLANK(BQ151),(IF(ISBLANK(BV151),-99999,U151-BV151)),"Complete")</f>
        <v>Complete</v>
      </c>
      <c r="BY151" s="253" t="s">
        <v>10817</v>
      </c>
      <c r="BZ151" s="244" t="s">
        <v>2663</v>
      </c>
      <c r="CA151" s="244" t="s">
        <v>6126</v>
      </c>
      <c r="CB151" s="244">
        <v>5000</v>
      </c>
      <c r="CC151" s="244" t="s">
        <v>3116</v>
      </c>
      <c r="CD151" s="244"/>
      <c r="CE151" s="244"/>
      <c r="CF151" s="244"/>
      <c r="CG151" s="244"/>
      <c r="CH151" s="244"/>
      <c r="CI151" s="244"/>
    </row>
    <row r="152" spans="1:88" s="257" customFormat="1" ht="51" customHeight="1">
      <c r="A152" s="230" t="s">
        <v>5588</v>
      </c>
      <c r="B152" s="244">
        <v>801456</v>
      </c>
      <c r="C152" s="299">
        <v>42507</v>
      </c>
      <c r="D152" s="245">
        <v>5393</v>
      </c>
      <c r="E152" s="244" t="s">
        <v>10382</v>
      </c>
      <c r="F152" s="235">
        <v>0.70833333333333337</v>
      </c>
      <c r="G152" s="235">
        <v>0.70833333333333337</v>
      </c>
      <c r="H152" s="235">
        <v>0.70833333333333337</v>
      </c>
      <c r="I152" s="235">
        <v>0.83333333333333337</v>
      </c>
      <c r="J152" s="235">
        <v>0.75</v>
      </c>
      <c r="K152" s="235">
        <v>0.66666666666666663</v>
      </c>
      <c r="L152" s="235" t="s">
        <v>3044</v>
      </c>
      <c r="M152" s="244" t="s">
        <v>10379</v>
      </c>
      <c r="N152" s="244" t="s">
        <v>10380</v>
      </c>
      <c r="O152" s="244" t="s">
        <v>90</v>
      </c>
      <c r="P152" s="245" t="s">
        <v>10381</v>
      </c>
      <c r="Q152" s="244"/>
      <c r="R152" s="255">
        <f>WORKDAY(U152, -30, HOLIDAY)</f>
        <v>42534</v>
      </c>
      <c r="S152" s="253">
        <f>WORKDAY(U152,-10, IF(O152="Quebec", HolidayQC, IF(O152="British Columbia", HolidayBC,HOLIDAY)))</f>
        <v>42562</v>
      </c>
      <c r="T152" s="253"/>
      <c r="U152" s="252">
        <v>42576</v>
      </c>
      <c r="V152" s="254"/>
      <c r="W152" s="244"/>
      <c r="X152" s="232"/>
      <c r="Y152" s="244"/>
      <c r="Z152" s="244" t="s">
        <v>4452</v>
      </c>
      <c r="AA152" s="240"/>
      <c r="AB152" s="244"/>
      <c r="AC152" s="270">
        <f>WORKDAY(U152, -65, HOLIDAY)</f>
        <v>42485</v>
      </c>
      <c r="AD152" s="255">
        <f>WORKDAY(U152,-3,HOLIDAY)</f>
        <v>42571</v>
      </c>
      <c r="AE152" s="255"/>
      <c r="AF152" s="255"/>
      <c r="AG152" s="244"/>
      <c r="AH152" s="244"/>
      <c r="AI152" s="244"/>
      <c r="AJ152" s="244" t="s">
        <v>1032</v>
      </c>
      <c r="AK152" s="244">
        <v>9022543900</v>
      </c>
      <c r="AL152" s="244"/>
      <c r="AM152" s="244"/>
      <c r="AN152" s="244" t="s">
        <v>609</v>
      </c>
      <c r="AO152" s="244" t="s">
        <v>618</v>
      </c>
      <c r="AP152" s="244" t="s">
        <v>1001</v>
      </c>
      <c r="AQ152" s="244">
        <v>8</v>
      </c>
      <c r="AR152" s="244">
        <v>1</v>
      </c>
      <c r="AS152" s="244"/>
      <c r="AT152" s="244"/>
      <c r="AU152" s="244">
        <v>9</v>
      </c>
      <c r="AV152" s="244" t="s">
        <v>685</v>
      </c>
      <c r="AW152" s="244" t="s">
        <v>9491</v>
      </c>
      <c r="AX152" s="244" t="s">
        <v>486</v>
      </c>
      <c r="AY152" s="244">
        <v>6</v>
      </c>
      <c r="AZ152" s="244"/>
      <c r="BA152" s="244"/>
      <c r="BB152" s="244"/>
      <c r="BC152" s="244" t="s">
        <v>2735</v>
      </c>
      <c r="BD152" s="248" t="s">
        <v>1271</v>
      </c>
      <c r="BE152" s="248" t="s">
        <v>1272</v>
      </c>
      <c r="BF152" s="249" t="s">
        <v>1192</v>
      </c>
      <c r="BG152" s="249" t="s">
        <v>1193</v>
      </c>
      <c r="BH152" s="250" t="s">
        <v>2372</v>
      </c>
      <c r="BI152" s="244">
        <v>0</v>
      </c>
      <c r="BJ152" s="244">
        <v>0</v>
      </c>
      <c r="BK152" s="252">
        <f>U152-5</f>
        <v>42571</v>
      </c>
      <c r="BL152" s="252">
        <v>41866</v>
      </c>
      <c r="BM152" s="245">
        <v>2</v>
      </c>
      <c r="BN152" s="245" t="s">
        <v>2516</v>
      </c>
      <c r="BO152" s="252">
        <v>41826</v>
      </c>
      <c r="BP152" s="245" t="s">
        <v>2645</v>
      </c>
      <c r="BQ152" s="240"/>
      <c r="BR152" s="240" t="s">
        <v>10321</v>
      </c>
      <c r="BS152" s="291">
        <f>U152-5</f>
        <v>42571</v>
      </c>
      <c r="BT152" s="240" t="s">
        <v>10525</v>
      </c>
      <c r="BU152" s="363">
        <v>42471</v>
      </c>
      <c r="BV152" s="299">
        <f>BU152+14</f>
        <v>42485</v>
      </c>
      <c r="BW152" s="244" t="str">
        <f>IF(ISBLANK(BQ152),IF(BX152&lt;0,"LATE","OK"),"Complete")</f>
        <v>OK</v>
      </c>
      <c r="BX152" s="246">
        <f>IF(ISBLANK(BQ152),(IF(ISBLANK(BV152),-99999,U152-BV152)),"Complete")</f>
        <v>91</v>
      </c>
      <c r="BY152" s="253">
        <v>42460</v>
      </c>
      <c r="BZ152" s="244" t="s">
        <v>6588</v>
      </c>
      <c r="CA152" s="244" t="s">
        <v>6133</v>
      </c>
      <c r="CB152" s="244">
        <v>1500</v>
      </c>
      <c r="CC152" s="244" t="s">
        <v>438</v>
      </c>
      <c r="CD152" s="244"/>
      <c r="CE152" s="244"/>
      <c r="CF152" s="244"/>
      <c r="CG152" s="244"/>
      <c r="CH152" s="244"/>
      <c r="CI152" s="244"/>
    </row>
    <row r="153" spans="1:88" s="257" customFormat="1" ht="51" customHeight="1">
      <c r="A153" s="230" t="s">
        <v>5588</v>
      </c>
      <c r="B153" s="244">
        <v>801549</v>
      </c>
      <c r="C153" s="299">
        <v>42507</v>
      </c>
      <c r="D153" s="245">
        <v>5943</v>
      </c>
      <c r="E153" s="244" t="s">
        <v>7347</v>
      </c>
      <c r="F153" s="235">
        <v>0.70833333333333337</v>
      </c>
      <c r="G153" s="235">
        <v>0.70833333333333337</v>
      </c>
      <c r="H153" s="235">
        <v>0.83333333333333337</v>
      </c>
      <c r="I153" s="235">
        <v>0.83333333333333337</v>
      </c>
      <c r="J153" s="235">
        <v>0.75</v>
      </c>
      <c r="K153" s="235">
        <v>0.66666666666666663</v>
      </c>
      <c r="L153" s="235" t="s">
        <v>3044</v>
      </c>
      <c r="M153" s="244" t="s">
        <v>7345</v>
      </c>
      <c r="N153" s="244" t="s">
        <v>9795</v>
      </c>
      <c r="O153" s="244" t="s">
        <v>90</v>
      </c>
      <c r="P153" s="245" t="s">
        <v>7346</v>
      </c>
      <c r="Q153" s="244"/>
      <c r="R153" s="255">
        <f>WORKDAY(U153, -30, HOLIDAY)</f>
        <v>42534</v>
      </c>
      <c r="S153" s="253">
        <f>WORKDAY(U153,-10, IF(O153="Quebec", HolidayQC, IF(O153="British Columbia", HolidayBC,HOLIDAY)))</f>
        <v>42562</v>
      </c>
      <c r="T153" s="253"/>
      <c r="U153" s="252">
        <v>42576</v>
      </c>
      <c r="V153" s="254"/>
      <c r="W153" s="244"/>
      <c r="X153" s="232"/>
      <c r="Y153" s="244"/>
      <c r="Z153" s="244" t="s">
        <v>4452</v>
      </c>
      <c r="AA153" s="240"/>
      <c r="AB153" s="244"/>
      <c r="AC153" s="270">
        <f>WORKDAY(U153, -65, HOLIDAY)</f>
        <v>42485</v>
      </c>
      <c r="AD153" s="255">
        <f>WORKDAY(U153,-3,HOLIDAY)</f>
        <v>42571</v>
      </c>
      <c r="AE153" s="255"/>
      <c r="AF153" s="255"/>
      <c r="AG153" s="244"/>
      <c r="AH153" s="244"/>
      <c r="AI153" s="244"/>
      <c r="AJ153" s="244"/>
      <c r="AK153" s="244"/>
      <c r="AL153" s="244"/>
      <c r="AM153" s="244"/>
      <c r="AN153" s="244" t="s">
        <v>609</v>
      </c>
      <c r="AO153" s="244" t="s">
        <v>627</v>
      </c>
      <c r="AP153" s="244" t="s">
        <v>1001</v>
      </c>
      <c r="AQ153" s="244">
        <v>10</v>
      </c>
      <c r="AR153" s="244"/>
      <c r="AS153" s="244"/>
      <c r="AT153" s="244"/>
      <c r="AU153" s="244">
        <v>10</v>
      </c>
      <c r="AV153" s="244" t="s">
        <v>685</v>
      </c>
      <c r="AW153" s="244" t="s">
        <v>9491</v>
      </c>
      <c r="AX153" s="244" t="s">
        <v>486</v>
      </c>
      <c r="AY153" s="244">
        <v>6</v>
      </c>
      <c r="AZ153" s="230"/>
      <c r="BA153" s="230"/>
      <c r="BB153" s="244"/>
      <c r="BC153" s="244" t="s">
        <v>6399</v>
      </c>
      <c r="BD153" s="248" t="s">
        <v>1271</v>
      </c>
      <c r="BE153" s="248" t="s">
        <v>1272</v>
      </c>
      <c r="BF153" s="249" t="s">
        <v>5726</v>
      </c>
      <c r="BG153" s="249" t="s">
        <v>2934</v>
      </c>
      <c r="BH153" s="250" t="s">
        <v>2328</v>
      </c>
      <c r="BI153" s="244">
        <v>0</v>
      </c>
      <c r="BJ153" s="244">
        <v>0</v>
      </c>
      <c r="BK153" s="252">
        <f>U153-5</f>
        <v>42571</v>
      </c>
      <c r="BL153" s="252">
        <v>41981</v>
      </c>
      <c r="BM153" s="245">
        <v>2</v>
      </c>
      <c r="BN153" s="237" t="s">
        <v>2517</v>
      </c>
      <c r="BO153" s="238" t="s">
        <v>9068</v>
      </c>
      <c r="BP153" s="245" t="s">
        <v>5603</v>
      </c>
      <c r="BQ153" s="240"/>
      <c r="BR153" s="240" t="s">
        <v>9479</v>
      </c>
      <c r="BS153" s="240"/>
      <c r="BT153" s="342"/>
      <c r="BU153" s="244"/>
      <c r="BV153" s="244"/>
      <c r="BW153" s="244"/>
      <c r="BX153" s="246"/>
      <c r="BY153" s="244"/>
      <c r="BZ153" s="244" t="s">
        <v>4781</v>
      </c>
      <c r="CA153" s="244" t="s">
        <v>4599</v>
      </c>
      <c r="CB153" s="244">
        <v>1500</v>
      </c>
      <c r="CC153" s="244" t="s">
        <v>10001</v>
      </c>
      <c r="CD153" s="244"/>
      <c r="CE153" s="244"/>
      <c r="CF153" s="244"/>
      <c r="CG153" s="244"/>
      <c r="CH153" s="244"/>
      <c r="CI153" s="244"/>
    </row>
    <row r="154" spans="1:88" s="257" customFormat="1" ht="51" customHeight="1">
      <c r="A154" s="230" t="s">
        <v>5588</v>
      </c>
      <c r="B154" s="244">
        <v>802198</v>
      </c>
      <c r="C154" s="299">
        <v>42507</v>
      </c>
      <c r="D154" s="245">
        <v>9403</v>
      </c>
      <c r="E154" s="244" t="s">
        <v>10150</v>
      </c>
      <c r="F154" s="235">
        <v>0.70833333333333337</v>
      </c>
      <c r="G154" s="235">
        <v>0.70833333333333337</v>
      </c>
      <c r="H154" s="235">
        <v>0.70833333333333337</v>
      </c>
      <c r="I154" s="235">
        <v>0.70833333333333337</v>
      </c>
      <c r="J154" s="235">
        <v>0.70833333333333337</v>
      </c>
      <c r="K154" s="235" t="s">
        <v>1619</v>
      </c>
      <c r="L154" s="235" t="s">
        <v>3044</v>
      </c>
      <c r="M154" s="244" t="s">
        <v>10151</v>
      </c>
      <c r="N154" s="244" t="s">
        <v>22</v>
      </c>
      <c r="O154" s="244" t="s">
        <v>93</v>
      </c>
      <c r="P154" s="245" t="s">
        <v>10153</v>
      </c>
      <c r="Q154" s="244"/>
      <c r="R154" s="255">
        <f>WORKDAY(U154, -30, HOLIDAY)</f>
        <v>42534</v>
      </c>
      <c r="S154" s="253">
        <f>WORKDAY(U154,-10, IF(O154="Quebec", HolidayQC, IF(O154="British Columbia", HolidayBC,HOLIDAY)))</f>
        <v>42562</v>
      </c>
      <c r="T154" s="253"/>
      <c r="U154" s="252">
        <v>42576</v>
      </c>
      <c r="V154" s="254"/>
      <c r="W154" s="244"/>
      <c r="X154" s="232">
        <v>9403</v>
      </c>
      <c r="Y154" s="244"/>
      <c r="Z154" s="244" t="s">
        <v>4452</v>
      </c>
      <c r="AA154" s="240"/>
      <c r="AB154" s="244"/>
      <c r="AC154" s="270">
        <f>WORKDAY(U154, -65, HOLIDAY)</f>
        <v>42485</v>
      </c>
      <c r="AD154" s="255">
        <f>WORKDAY(U154,-3,HOLIDAY)</f>
        <v>42571</v>
      </c>
      <c r="AE154" s="255"/>
      <c r="AF154" s="255"/>
      <c r="AG154" s="244"/>
      <c r="AH154" s="244"/>
      <c r="AI154" s="244"/>
      <c r="AJ154" s="244" t="s">
        <v>769</v>
      </c>
      <c r="AK154" s="244">
        <v>7092270062</v>
      </c>
      <c r="AL154" s="244" t="s">
        <v>770</v>
      </c>
      <c r="AM154" s="244">
        <v>7092270063</v>
      </c>
      <c r="AN154" s="244" t="s">
        <v>609</v>
      </c>
      <c r="AO154" s="244" t="s">
        <v>641</v>
      </c>
      <c r="AP154" s="244" t="s">
        <v>1001</v>
      </c>
      <c r="AQ154" s="244">
        <v>19</v>
      </c>
      <c r="AR154" s="244">
        <v>1</v>
      </c>
      <c r="AS154" s="244"/>
      <c r="AT154" s="244"/>
      <c r="AU154" s="244">
        <v>20</v>
      </c>
      <c r="AV154" s="244" t="s">
        <v>685</v>
      </c>
      <c r="AW154" s="244" t="s">
        <v>9491</v>
      </c>
      <c r="AX154" s="244" t="s">
        <v>486</v>
      </c>
      <c r="AY154" s="244">
        <v>9</v>
      </c>
      <c r="AZ154" s="244"/>
      <c r="BA154" s="244"/>
      <c r="BB154" s="244"/>
      <c r="BC154" s="244" t="s">
        <v>6407</v>
      </c>
      <c r="BD154" s="248" t="s">
        <v>2229</v>
      </c>
      <c r="BE154" s="248" t="s">
        <v>2230</v>
      </c>
      <c r="BF154" s="249" t="s">
        <v>3081</v>
      </c>
      <c r="BG154" s="249" t="s">
        <v>3082</v>
      </c>
      <c r="BH154" s="250" t="s">
        <v>2328</v>
      </c>
      <c r="BI154" s="244">
        <v>0</v>
      </c>
      <c r="BJ154" s="244">
        <v>0</v>
      </c>
      <c r="BK154" s="252">
        <f>U154-5</f>
        <v>42571</v>
      </c>
      <c r="BL154" s="252">
        <v>42228</v>
      </c>
      <c r="BM154" s="245">
        <v>1</v>
      </c>
      <c r="BN154" s="237" t="s">
        <v>2517</v>
      </c>
      <c r="BO154" s="238" t="s">
        <v>9068</v>
      </c>
      <c r="BP154" s="245" t="s">
        <v>5603</v>
      </c>
      <c r="BQ154" s="240"/>
      <c r="BR154" s="240" t="s">
        <v>9479</v>
      </c>
      <c r="BS154" s="240"/>
      <c r="BT154" s="240"/>
      <c r="BU154" s="284"/>
      <c r="BV154" s="244"/>
      <c r="BW154" s="244"/>
      <c r="BX154" s="246"/>
      <c r="BY154" s="244"/>
      <c r="BZ154" s="244" t="s">
        <v>5734</v>
      </c>
      <c r="CA154" s="244" t="s">
        <v>4599</v>
      </c>
      <c r="CB154" s="244">
        <v>1500</v>
      </c>
      <c r="CC154" s="244" t="s">
        <v>6684</v>
      </c>
      <c r="CD154" s="244"/>
      <c r="CE154" s="244"/>
      <c r="CF154" s="244"/>
      <c r="CG154" s="244"/>
      <c r="CH154" s="244"/>
      <c r="CI154" s="244"/>
    </row>
    <row r="155" spans="1:88" s="257" customFormat="1" ht="51" customHeight="1">
      <c r="A155" s="230" t="s">
        <v>5588</v>
      </c>
      <c r="B155" s="244">
        <v>800543</v>
      </c>
      <c r="C155" s="299">
        <v>42507</v>
      </c>
      <c r="D155" s="245">
        <v>1654</v>
      </c>
      <c r="E155" s="244" t="s">
        <v>7237</v>
      </c>
      <c r="F155" s="235">
        <v>0.70833333333333337</v>
      </c>
      <c r="G155" s="235">
        <v>0.70833333333333337</v>
      </c>
      <c r="H155" s="235">
        <v>0.70833333333333337</v>
      </c>
      <c r="I155" s="235">
        <v>0.70833333333333337</v>
      </c>
      <c r="J155" s="235">
        <v>0.70833333333333337</v>
      </c>
      <c r="K155" s="235" t="s">
        <v>1619</v>
      </c>
      <c r="L155" s="235" t="s">
        <v>3044</v>
      </c>
      <c r="M155" s="244" t="s">
        <v>7234</v>
      </c>
      <c r="N155" s="244" t="s">
        <v>7235</v>
      </c>
      <c r="O155" s="244" t="s">
        <v>91</v>
      </c>
      <c r="P155" s="245" t="s">
        <v>7236</v>
      </c>
      <c r="Q155" s="244"/>
      <c r="R155" s="255">
        <f>WORKDAY(U155, -30, HOLIDAY)</f>
        <v>42535</v>
      </c>
      <c r="S155" s="253">
        <f>WORKDAY(U155,-10, IF(O155="Quebec", HolidayQC, IF(O155="British Columbia", HolidayBC,HOLIDAY)))</f>
        <v>42563</v>
      </c>
      <c r="T155" s="253"/>
      <c r="U155" s="252">
        <v>42577</v>
      </c>
      <c r="V155" s="254"/>
      <c r="W155" s="244"/>
      <c r="X155" s="232"/>
      <c r="Y155" s="244"/>
      <c r="Z155" s="244" t="s">
        <v>4452</v>
      </c>
      <c r="AA155" s="240"/>
      <c r="AB155" s="244"/>
      <c r="AC155" s="270">
        <f>WORKDAY(U155, -65, HOLIDAY)</f>
        <v>42486</v>
      </c>
      <c r="AD155" s="255">
        <f>WORKDAY(U155,-3,HOLIDAY)</f>
        <v>42572</v>
      </c>
      <c r="AE155" s="255"/>
      <c r="AF155" s="255"/>
      <c r="AG155" s="244"/>
      <c r="AH155" s="244"/>
      <c r="AI155" s="244"/>
      <c r="AJ155" s="244"/>
      <c r="AK155" s="244"/>
      <c r="AL155" s="244"/>
      <c r="AM155" s="244"/>
      <c r="AN155" s="244" t="s">
        <v>609</v>
      </c>
      <c r="AO155" s="244" t="s">
        <v>618</v>
      </c>
      <c r="AP155" s="244" t="s">
        <v>1001</v>
      </c>
      <c r="AQ155" s="244">
        <v>7</v>
      </c>
      <c r="AR155" s="244">
        <v>1</v>
      </c>
      <c r="AS155" s="244"/>
      <c r="AT155" s="244"/>
      <c r="AU155" s="244">
        <v>8</v>
      </c>
      <c r="AV155" s="244" t="s">
        <v>685</v>
      </c>
      <c r="AW155" s="244" t="s">
        <v>9491</v>
      </c>
      <c r="AX155" s="244" t="s">
        <v>486</v>
      </c>
      <c r="AY155" s="244">
        <v>5</v>
      </c>
      <c r="AZ155" s="244"/>
      <c r="BA155" s="244"/>
      <c r="BB155" s="244"/>
      <c r="BC155" s="244" t="s">
        <v>6394</v>
      </c>
      <c r="BD155" s="248" t="s">
        <v>1239</v>
      </c>
      <c r="BE155" s="248" t="s">
        <v>1240</v>
      </c>
      <c r="BF155" s="249" t="s">
        <v>8227</v>
      </c>
      <c r="BG155" s="249" t="s">
        <v>8228</v>
      </c>
      <c r="BH155" s="250" t="s">
        <v>2328</v>
      </c>
      <c r="BI155" s="244">
        <v>0</v>
      </c>
      <c r="BJ155" s="244">
        <v>0</v>
      </c>
      <c r="BK155" s="252">
        <f>U155-5</f>
        <v>42572</v>
      </c>
      <c r="BL155" s="252">
        <v>42018</v>
      </c>
      <c r="BM155" s="245">
        <v>0</v>
      </c>
      <c r="BN155" s="245" t="s">
        <v>2516</v>
      </c>
      <c r="BO155" s="252">
        <v>41763</v>
      </c>
      <c r="BP155" s="245" t="s">
        <v>5603</v>
      </c>
      <c r="BQ155" s="240"/>
      <c r="BR155" s="240" t="s">
        <v>9479</v>
      </c>
      <c r="BS155" s="240"/>
      <c r="BT155" s="240"/>
      <c r="BU155" s="364"/>
      <c r="BV155" s="230"/>
      <c r="BW155" s="244"/>
      <c r="BX155" s="246"/>
      <c r="BY155" s="230"/>
      <c r="BZ155" s="244" t="s">
        <v>4153</v>
      </c>
      <c r="CA155" s="244" t="s">
        <v>4599</v>
      </c>
      <c r="CB155" s="244">
        <v>1500</v>
      </c>
      <c r="CC155" s="244" t="s">
        <v>1763</v>
      </c>
      <c r="CD155" s="244"/>
      <c r="CE155" s="244"/>
      <c r="CF155" s="244"/>
      <c r="CG155" s="244"/>
      <c r="CH155" s="244"/>
      <c r="CI155" s="244"/>
      <c r="CJ155" s="269"/>
    </row>
    <row r="156" spans="1:88" s="257" customFormat="1" ht="51" customHeight="1">
      <c r="A156" s="230" t="s">
        <v>5588</v>
      </c>
      <c r="B156" s="244">
        <v>801803</v>
      </c>
      <c r="C156" s="299">
        <v>42507</v>
      </c>
      <c r="D156" s="287">
        <v>7703</v>
      </c>
      <c r="E156" s="244" t="s">
        <v>5688</v>
      </c>
      <c r="F156" s="235">
        <v>0.70833333333333337</v>
      </c>
      <c r="G156" s="235">
        <v>0.70833333333333337</v>
      </c>
      <c r="H156" s="235">
        <v>0.70833333333333337</v>
      </c>
      <c r="I156" s="235">
        <v>0.70833333333333337</v>
      </c>
      <c r="J156" s="235">
        <v>0.70833333333333337</v>
      </c>
      <c r="K156" s="235" t="s">
        <v>1619</v>
      </c>
      <c r="L156" s="235" t="s">
        <v>3044</v>
      </c>
      <c r="M156" s="244" t="s">
        <v>86</v>
      </c>
      <c r="N156" s="244" t="s">
        <v>5686</v>
      </c>
      <c r="O156" s="244" t="s">
        <v>90</v>
      </c>
      <c r="P156" s="245" t="s">
        <v>5687</v>
      </c>
      <c r="Q156" s="244"/>
      <c r="R156" s="255">
        <f>WORKDAY(U156, -30, HOLIDAY)</f>
        <v>42535</v>
      </c>
      <c r="S156" s="253">
        <f>WORKDAY(U156,-10, IF(O156="Quebec", HolidayQC, IF(O156="British Columbia", HolidayBC,HOLIDAY)))</f>
        <v>42563</v>
      </c>
      <c r="T156" s="253"/>
      <c r="U156" s="252">
        <v>42577</v>
      </c>
      <c r="V156" s="254"/>
      <c r="W156" s="244"/>
      <c r="X156" s="232" t="s">
        <v>10714</v>
      </c>
      <c r="Y156" s="244"/>
      <c r="Z156" s="244" t="s">
        <v>4452</v>
      </c>
      <c r="AA156" s="240"/>
      <c r="AB156" s="244"/>
      <c r="AC156" s="270">
        <f>WORKDAY(U156, -65, HOLIDAY)</f>
        <v>42486</v>
      </c>
      <c r="AD156" s="255">
        <f>WORKDAY(U156,-3,HOLIDAY)</f>
        <v>42572</v>
      </c>
      <c r="AE156" s="255"/>
      <c r="AF156" s="255"/>
      <c r="AG156" s="244"/>
      <c r="AH156" s="244"/>
      <c r="AI156" s="244"/>
      <c r="AJ156" s="244" t="s">
        <v>717</v>
      </c>
      <c r="AK156" s="244">
        <v>9025426100</v>
      </c>
      <c r="AL156" s="244" t="s">
        <v>718</v>
      </c>
      <c r="AM156" s="244">
        <v>9025426106</v>
      </c>
      <c r="AN156" s="244" t="s">
        <v>609</v>
      </c>
      <c r="AO156" s="244" t="s">
        <v>631</v>
      </c>
      <c r="AP156" s="244" t="s">
        <v>1001</v>
      </c>
      <c r="AQ156" s="244">
        <v>18</v>
      </c>
      <c r="AR156" s="244">
        <v>1</v>
      </c>
      <c r="AS156" s="244"/>
      <c r="AT156" s="244"/>
      <c r="AU156" s="244">
        <v>19</v>
      </c>
      <c r="AV156" s="244" t="s">
        <v>685</v>
      </c>
      <c r="AW156" s="244" t="s">
        <v>9491</v>
      </c>
      <c r="AX156" s="244" t="s">
        <v>486</v>
      </c>
      <c r="AY156" s="244">
        <v>9</v>
      </c>
      <c r="AZ156" s="244"/>
      <c r="BA156" s="244">
        <v>6</v>
      </c>
      <c r="BB156" s="244"/>
      <c r="BC156" s="244" t="s">
        <v>2739</v>
      </c>
      <c r="BD156" s="248" t="s">
        <v>1271</v>
      </c>
      <c r="BE156" s="248" t="s">
        <v>1272</v>
      </c>
      <c r="BF156" s="249" t="s">
        <v>9238</v>
      </c>
      <c r="BG156" s="249" t="s">
        <v>9239</v>
      </c>
      <c r="BH156" s="250" t="s">
        <v>2372</v>
      </c>
      <c r="BI156" s="244">
        <v>0</v>
      </c>
      <c r="BJ156" s="244">
        <v>0</v>
      </c>
      <c r="BK156" s="252">
        <f>U156-5</f>
        <v>42572</v>
      </c>
      <c r="BL156" s="252">
        <v>42124</v>
      </c>
      <c r="BM156" s="245">
        <v>2</v>
      </c>
      <c r="BN156" s="237" t="s">
        <v>2517</v>
      </c>
      <c r="BO156" s="238" t="s">
        <v>9068</v>
      </c>
      <c r="BP156" s="245" t="s">
        <v>2645</v>
      </c>
      <c r="BQ156" s="240"/>
      <c r="BR156" s="240" t="s">
        <v>10321</v>
      </c>
      <c r="BS156" s="291">
        <f>U156-5</f>
        <v>42572</v>
      </c>
      <c r="BT156" s="342" t="s">
        <v>11045</v>
      </c>
      <c r="BU156" s="351">
        <v>42443</v>
      </c>
      <c r="BV156" s="349">
        <f>BU156+14</f>
        <v>42457</v>
      </c>
      <c r="BW156" s="244" t="str">
        <f>IF(ISBLANK(BQ156),IF(BX156&lt;0,"LATE","OK"),"Complete")</f>
        <v>OK</v>
      </c>
      <c r="BX156" s="246">
        <f>IF(ISBLANK(BQ156),(IF(ISBLANK(BV156),-99999,U156-BV156)),"Complete")</f>
        <v>120</v>
      </c>
      <c r="BY156" s="253">
        <v>42460</v>
      </c>
      <c r="BZ156" s="244" t="s">
        <v>6595</v>
      </c>
      <c r="CA156" s="244" t="s">
        <v>6133</v>
      </c>
      <c r="CB156" s="244">
        <v>1500</v>
      </c>
      <c r="CC156" s="244" t="s">
        <v>10014</v>
      </c>
      <c r="CD156" s="244"/>
      <c r="CE156" s="244"/>
      <c r="CF156" s="244"/>
      <c r="CG156" s="244"/>
      <c r="CH156" s="244"/>
      <c r="CI156" s="244"/>
    </row>
    <row r="157" spans="1:88" s="257" customFormat="1" ht="51" customHeight="1">
      <c r="A157" s="230" t="s">
        <v>5588</v>
      </c>
      <c r="B157" s="244">
        <v>801837</v>
      </c>
      <c r="C157" s="299" t="s">
        <v>7110</v>
      </c>
      <c r="D157" s="245">
        <v>7840</v>
      </c>
      <c r="E157" s="244" t="s">
        <v>7489</v>
      </c>
      <c r="F157" s="235">
        <v>0.66666666666666663</v>
      </c>
      <c r="G157" s="235">
        <v>0.66666666666666663</v>
      </c>
      <c r="H157" s="235">
        <v>0.66666666666666663</v>
      </c>
      <c r="I157" s="235">
        <v>0.66666666666666663</v>
      </c>
      <c r="J157" s="235">
        <v>0.70833333333333337</v>
      </c>
      <c r="K157" s="235" t="s">
        <v>1619</v>
      </c>
      <c r="L157" s="235" t="s">
        <v>3044</v>
      </c>
      <c r="M157" s="244" t="s">
        <v>7486</v>
      </c>
      <c r="N157" s="244" t="s">
        <v>7487</v>
      </c>
      <c r="O157" s="244" t="s">
        <v>1008</v>
      </c>
      <c r="P157" s="245" t="s">
        <v>7488</v>
      </c>
      <c r="Q157" s="230"/>
      <c r="R157" s="255">
        <f>WORKDAY(U157, -46, HOLIDAY)</f>
        <v>42513</v>
      </c>
      <c r="S157" s="253">
        <f>WORKDAY(U157,-40, IF(O157="Quebec", HolidayQC, IF(O157="British Columbia", HolidayBC,HOLIDAY)))</f>
        <v>42521</v>
      </c>
      <c r="T157" s="253"/>
      <c r="U157" s="252">
        <v>42577</v>
      </c>
      <c r="V157" s="254" t="s">
        <v>10279</v>
      </c>
      <c r="W157" s="244"/>
      <c r="X157" s="232" t="s">
        <v>10604</v>
      </c>
      <c r="Y157" s="244"/>
      <c r="Z157" s="244" t="s">
        <v>4452</v>
      </c>
      <c r="AA157" s="240"/>
      <c r="AB157" s="244"/>
      <c r="AC157" s="270">
        <f>WORKDAY(U157, -65, HOLIDAY)</f>
        <v>42486</v>
      </c>
      <c r="AD157" s="255">
        <f>WORKDAY(U157,-3,HOLIDAY)</f>
        <v>42572</v>
      </c>
      <c r="AE157" s="255"/>
      <c r="AF157" s="255"/>
      <c r="AG157" s="244"/>
      <c r="AH157" s="244"/>
      <c r="AI157" s="244"/>
      <c r="AJ157" s="244" t="s">
        <v>694</v>
      </c>
      <c r="AK157" s="244">
        <v>2505677206</v>
      </c>
      <c r="AL157" s="244" t="s">
        <v>695</v>
      </c>
      <c r="AM157" s="244">
        <v>2505677211</v>
      </c>
      <c r="AN157" s="244" t="s">
        <v>1008</v>
      </c>
      <c r="AO157" s="244" t="s">
        <v>1021</v>
      </c>
      <c r="AP157" s="230" t="s">
        <v>1002</v>
      </c>
      <c r="AQ157" s="244">
        <v>21</v>
      </c>
      <c r="AR157" s="244">
        <v>3</v>
      </c>
      <c r="AS157" s="244"/>
      <c r="AT157" s="244"/>
      <c r="AU157" s="244">
        <v>24</v>
      </c>
      <c r="AV157" s="244" t="s">
        <v>685</v>
      </c>
      <c r="AW157" s="244" t="s">
        <v>9491</v>
      </c>
      <c r="AX157" s="244" t="s">
        <v>486</v>
      </c>
      <c r="AY157" s="244">
        <v>10</v>
      </c>
      <c r="AZ157" s="244"/>
      <c r="BA157" s="244">
        <f>LEN(X157)-LEN(SUBSTITUTE(X157,",",""))+1</f>
        <v>3</v>
      </c>
      <c r="BB157" s="230"/>
      <c r="BC157" s="244" t="s">
        <v>9550</v>
      </c>
      <c r="BD157" s="248" t="s">
        <v>1267</v>
      </c>
      <c r="BE157" s="248" t="s">
        <v>1268</v>
      </c>
      <c r="BF157" s="249" t="s">
        <v>9242</v>
      </c>
      <c r="BG157" s="249" t="s">
        <v>9243</v>
      </c>
      <c r="BH157" s="250" t="s">
        <v>2381</v>
      </c>
      <c r="BI157" s="244">
        <v>0</v>
      </c>
      <c r="BJ157" s="244">
        <v>0</v>
      </c>
      <c r="BK157" s="252">
        <f>U157-5</f>
        <v>42572</v>
      </c>
      <c r="BL157" s="252">
        <v>42202</v>
      </c>
      <c r="BM157" s="245">
        <v>1</v>
      </c>
      <c r="BN157" s="237" t="s">
        <v>2517</v>
      </c>
      <c r="BO157" s="238" t="s">
        <v>9068</v>
      </c>
      <c r="BP157" s="245" t="s">
        <v>2645</v>
      </c>
      <c r="BQ157" s="240">
        <v>42145</v>
      </c>
      <c r="BR157" s="240">
        <v>41876</v>
      </c>
      <c r="BS157" s="253">
        <v>42217</v>
      </c>
      <c r="BT157" s="342" t="s">
        <v>2716</v>
      </c>
      <c r="BU157" s="282">
        <v>42118</v>
      </c>
      <c r="BV157" s="360"/>
      <c r="BW157" s="244" t="str">
        <f>IF(ISBLANK(BQ157),IF(BX157&lt;0,"LATE","OK"),"Complete")</f>
        <v>Complete</v>
      </c>
      <c r="BX157" s="246" t="str">
        <f>IF(ISBLANK(BQ157),(IF(ISBLANK(BV157),-99999,U157-BV157)),"Complete")</f>
        <v>Complete</v>
      </c>
      <c r="BY157" s="253" t="s">
        <v>10817</v>
      </c>
      <c r="BZ157" s="244" t="s">
        <v>7959</v>
      </c>
      <c r="CA157" s="244" t="s">
        <v>6126</v>
      </c>
      <c r="CB157" s="244">
        <v>5000</v>
      </c>
      <c r="CC157" s="244" t="s">
        <v>8393</v>
      </c>
      <c r="CD157" s="230"/>
      <c r="CE157" s="230"/>
      <c r="CF157" s="230"/>
      <c r="CG157" s="230"/>
      <c r="CH157" s="230"/>
      <c r="CI157" s="230"/>
    </row>
    <row r="158" spans="1:88" s="257" customFormat="1" ht="51" customHeight="1">
      <c r="A158" s="230" t="s">
        <v>5588</v>
      </c>
      <c r="B158" s="244">
        <v>802099</v>
      </c>
      <c r="C158" s="299" t="s">
        <v>7110</v>
      </c>
      <c r="D158" s="245">
        <v>9249</v>
      </c>
      <c r="E158" s="244" t="s">
        <v>6220</v>
      </c>
      <c r="F158" s="235">
        <v>0.66666666666666663</v>
      </c>
      <c r="G158" s="235">
        <v>0.66666666666666663</v>
      </c>
      <c r="H158" s="235">
        <v>0.66666666666666663</v>
      </c>
      <c r="I158" s="235">
        <v>0.66666666666666663</v>
      </c>
      <c r="J158" s="235">
        <v>0.70833333333333337</v>
      </c>
      <c r="K158" s="235" t="s">
        <v>1619</v>
      </c>
      <c r="L158" s="235" t="s">
        <v>3044</v>
      </c>
      <c r="M158" s="244" t="s">
        <v>6221</v>
      </c>
      <c r="N158" s="244" t="s">
        <v>6222</v>
      </c>
      <c r="O158" s="244" t="s">
        <v>89</v>
      </c>
      <c r="P158" s="245" t="s">
        <v>6223</v>
      </c>
      <c r="Q158" s="244"/>
      <c r="R158" s="255">
        <f>WORKDAY(U158, -47, HOLIDAY)</f>
        <v>42510</v>
      </c>
      <c r="S158" s="253">
        <f>WORKDAY(U158,-40, IF(O158="Quebec", HolidayQC, IF(O158="British Columbia", HolidayBC,HOLIDAY)))</f>
        <v>42521</v>
      </c>
      <c r="T158" s="253"/>
      <c r="U158" s="252">
        <v>42577</v>
      </c>
      <c r="V158" s="254"/>
      <c r="W158" s="244"/>
      <c r="X158" s="232">
        <v>9249</v>
      </c>
      <c r="Y158" s="244"/>
      <c r="Z158" s="244" t="s">
        <v>4453</v>
      </c>
      <c r="AA158" s="240"/>
      <c r="AB158" s="244"/>
      <c r="AC158" s="270">
        <f>WORKDAY(U158, -65, HOLIDAY)</f>
        <v>42486</v>
      </c>
      <c r="AD158" s="255">
        <f>WORKDAY(U158,-3,HOLIDAY)</f>
        <v>42572</v>
      </c>
      <c r="AE158" s="255"/>
      <c r="AF158" s="255"/>
      <c r="AG158" s="244"/>
      <c r="AH158" s="244"/>
      <c r="AI158" s="244"/>
      <c r="AJ158" s="244" t="s">
        <v>737</v>
      </c>
      <c r="AK158" s="244">
        <v>4034438900</v>
      </c>
      <c r="AL158" s="244"/>
      <c r="AM158" s="244"/>
      <c r="AN158" s="244" t="s">
        <v>1017</v>
      </c>
      <c r="AO158" s="244" t="s">
        <v>1186</v>
      </c>
      <c r="AP158" s="256" t="s">
        <v>1000</v>
      </c>
      <c r="AQ158" s="244">
        <v>12</v>
      </c>
      <c r="AR158" s="244">
        <v>1</v>
      </c>
      <c r="AS158" s="244"/>
      <c r="AT158" s="244"/>
      <c r="AU158" s="244">
        <v>13</v>
      </c>
      <c r="AV158" s="244" t="s">
        <v>685</v>
      </c>
      <c r="AW158" s="244" t="s">
        <v>9491</v>
      </c>
      <c r="AX158" s="244" t="s">
        <v>486</v>
      </c>
      <c r="AY158" s="244">
        <v>7</v>
      </c>
      <c r="AZ158" s="230"/>
      <c r="BA158" s="230"/>
      <c r="BB158" s="244"/>
      <c r="BC158" s="244" t="s">
        <v>3703</v>
      </c>
      <c r="BD158" s="248" t="s">
        <v>1267</v>
      </c>
      <c r="BE158" s="248" t="s">
        <v>3964</v>
      </c>
      <c r="BF158" s="249" t="s">
        <v>3073</v>
      </c>
      <c r="BG158" s="249" t="s">
        <v>3074</v>
      </c>
      <c r="BH158" s="250" t="s">
        <v>2328</v>
      </c>
      <c r="BI158" s="244">
        <v>0</v>
      </c>
      <c r="BJ158" s="244">
        <v>0</v>
      </c>
      <c r="BK158" s="252">
        <f>U158-5</f>
        <v>42572</v>
      </c>
      <c r="BL158" s="252">
        <v>42221</v>
      </c>
      <c r="BM158" s="245">
        <v>2</v>
      </c>
      <c r="BN158" s="245" t="s">
        <v>2516</v>
      </c>
      <c r="BO158" s="252">
        <v>41684</v>
      </c>
      <c r="BP158" s="245" t="s">
        <v>2645</v>
      </c>
      <c r="BQ158" s="240"/>
      <c r="BR158" s="240">
        <v>41876</v>
      </c>
      <c r="BS158" s="253">
        <v>42277</v>
      </c>
      <c r="BT158" s="342" t="s">
        <v>11070</v>
      </c>
      <c r="BU158" s="272" t="s">
        <v>11060</v>
      </c>
      <c r="BV158" s="343"/>
      <c r="BW158" s="244" t="str">
        <f>IF(ISBLANK(BQ158),IF(BX158&lt;0,"LATE","OK"),"Complete")</f>
        <v>LATE</v>
      </c>
      <c r="BX158" s="246">
        <f>IF(ISBLANK(BQ158),(IF(ISBLANK(BV158),-99999,U158-BV158)),"Complete")</f>
        <v>-99999</v>
      </c>
      <c r="BY158" s="253" t="s">
        <v>10818</v>
      </c>
      <c r="BZ158" s="244" t="s">
        <v>8036</v>
      </c>
      <c r="CA158" s="244" t="s">
        <v>6133</v>
      </c>
      <c r="CB158" s="244">
        <v>1500</v>
      </c>
      <c r="CC158" s="244" t="s">
        <v>8384</v>
      </c>
      <c r="CD158" s="244"/>
      <c r="CE158" s="244"/>
      <c r="CF158" s="244"/>
      <c r="CG158" s="244"/>
      <c r="CH158" s="244"/>
      <c r="CI158" s="244"/>
    </row>
    <row r="159" spans="1:88" s="257" customFormat="1" ht="51" customHeight="1">
      <c r="A159" s="244" t="s">
        <v>4448</v>
      </c>
      <c r="B159" s="244">
        <v>803020</v>
      </c>
      <c r="C159" s="299">
        <v>42507</v>
      </c>
      <c r="D159" s="245">
        <v>90270</v>
      </c>
      <c r="E159" s="244" t="s">
        <v>9599</v>
      </c>
      <c r="F159" s="235">
        <v>0.72916666666666663</v>
      </c>
      <c r="G159" s="235">
        <v>0.72916666666666663</v>
      </c>
      <c r="H159" s="235">
        <v>0.72916666666666663</v>
      </c>
      <c r="I159" s="235">
        <v>0.72916666666666663</v>
      </c>
      <c r="J159" s="235">
        <v>0.72916666666666663</v>
      </c>
      <c r="K159" s="235" t="s">
        <v>1619</v>
      </c>
      <c r="L159" s="235" t="s">
        <v>3044</v>
      </c>
      <c r="M159" s="244" t="s">
        <v>6729</v>
      </c>
      <c r="N159" s="244" t="s">
        <v>5686</v>
      </c>
      <c r="O159" s="244" t="s">
        <v>90</v>
      </c>
      <c r="P159" s="245" t="s">
        <v>1307</v>
      </c>
      <c r="Q159" s="244"/>
      <c r="R159" s="255">
        <f>WORKDAY(U159, -30, HOLIDAY)</f>
        <v>42535</v>
      </c>
      <c r="S159" s="253">
        <f>WORKDAY(U159,-10, IF(O159="Quebec", HolidayQC, IF(O159="British Columbia", HolidayBC,HOLIDAY)))</f>
        <v>42563</v>
      </c>
      <c r="T159" s="253"/>
      <c r="U159" s="252">
        <v>42577</v>
      </c>
      <c r="V159" s="254"/>
      <c r="W159" s="244"/>
      <c r="X159" s="232">
        <v>90270</v>
      </c>
      <c r="Y159" s="244"/>
      <c r="Z159" s="244" t="s">
        <v>4452</v>
      </c>
      <c r="AA159" s="240"/>
      <c r="AB159" s="244"/>
      <c r="AC159" s="270">
        <f>WORKDAY(U159, -65, HOLIDAY)</f>
        <v>42486</v>
      </c>
      <c r="AD159" s="255">
        <f>WORKDAY(U159,-3,HOLIDAY)</f>
        <v>42572</v>
      </c>
      <c r="AE159" s="255"/>
      <c r="AF159" s="255"/>
      <c r="AG159" s="244" t="s">
        <v>860</v>
      </c>
      <c r="AH159" s="244" t="s">
        <v>861</v>
      </c>
      <c r="AI159" s="244"/>
      <c r="AJ159" s="244"/>
      <c r="AK159" s="244"/>
      <c r="AL159" s="244"/>
      <c r="AM159" s="244"/>
      <c r="AN159" s="244" t="s">
        <v>609</v>
      </c>
      <c r="AO159" s="244"/>
      <c r="AP159" s="244" t="s">
        <v>10500</v>
      </c>
      <c r="AQ159" s="244">
        <v>6</v>
      </c>
      <c r="AR159" s="244">
        <v>5</v>
      </c>
      <c r="AS159" s="244"/>
      <c r="AT159" s="244"/>
      <c r="AU159" s="244">
        <v>11</v>
      </c>
      <c r="AV159" s="244" t="s">
        <v>685</v>
      </c>
      <c r="AW159" s="244" t="s">
        <v>9491</v>
      </c>
      <c r="AX159" s="244" t="s">
        <v>486</v>
      </c>
      <c r="AY159" s="244">
        <v>8</v>
      </c>
      <c r="AZ159" s="230"/>
      <c r="BA159" s="244">
        <f>LEN(X159)-LEN(SUBSTITUTE(X159,",",""))+1</f>
        <v>1</v>
      </c>
      <c r="BB159" s="244"/>
      <c r="BC159" s="244" t="s">
        <v>8338</v>
      </c>
      <c r="BD159" s="248" t="s">
        <v>1271</v>
      </c>
      <c r="BE159" s="248" t="s">
        <v>1272</v>
      </c>
      <c r="BF159" s="249" t="s">
        <v>2950</v>
      </c>
      <c r="BG159" s="249" t="s">
        <v>2951</v>
      </c>
      <c r="BH159" s="250" t="s">
        <v>2372</v>
      </c>
      <c r="BI159" s="244">
        <v>0</v>
      </c>
      <c r="BJ159" s="244">
        <v>0</v>
      </c>
      <c r="BK159" s="252">
        <f>U159-5</f>
        <v>42572</v>
      </c>
      <c r="BL159" s="252">
        <v>41989</v>
      </c>
      <c r="BM159" s="245">
        <v>2</v>
      </c>
      <c r="BN159" s="237" t="s">
        <v>2517</v>
      </c>
      <c r="BO159" s="238" t="s">
        <v>9068</v>
      </c>
      <c r="BP159" s="245" t="s">
        <v>5603</v>
      </c>
      <c r="BQ159" s="240"/>
      <c r="BR159" s="240" t="s">
        <v>9479</v>
      </c>
      <c r="BS159" s="240"/>
      <c r="BT159" s="240"/>
      <c r="BU159" s="346"/>
      <c r="BV159" s="244"/>
      <c r="BW159" s="244"/>
      <c r="BX159" s="246"/>
      <c r="BY159" s="244"/>
      <c r="BZ159" s="244" t="s">
        <v>8917</v>
      </c>
      <c r="CA159" s="244" t="s">
        <v>6126</v>
      </c>
      <c r="CB159" s="244">
        <v>5000</v>
      </c>
      <c r="CC159" s="244" t="s">
        <v>10010</v>
      </c>
      <c r="CD159" s="244" t="s">
        <v>2516</v>
      </c>
      <c r="CE159" s="244">
        <v>4</v>
      </c>
      <c r="CF159" s="244"/>
      <c r="CG159" s="244"/>
      <c r="CH159" s="244"/>
      <c r="CI159" s="244"/>
    </row>
    <row r="160" spans="1:88" s="257" customFormat="1" ht="51" customHeight="1">
      <c r="A160" s="230" t="s">
        <v>5588</v>
      </c>
      <c r="B160" s="244">
        <v>800166</v>
      </c>
      <c r="C160" s="299" t="s">
        <v>7110</v>
      </c>
      <c r="D160" s="245">
        <v>560</v>
      </c>
      <c r="E160" s="244" t="s">
        <v>8063</v>
      </c>
      <c r="F160" s="235">
        <v>0.66666666666666663</v>
      </c>
      <c r="G160" s="235">
        <v>0.66666666666666663</v>
      </c>
      <c r="H160" s="235">
        <v>0.66666666666666663</v>
      </c>
      <c r="I160" s="235">
        <v>0.66666666666666663</v>
      </c>
      <c r="J160" s="235">
        <v>0.70833333333333337</v>
      </c>
      <c r="K160" s="235" t="s">
        <v>1619</v>
      </c>
      <c r="L160" s="235" t="s">
        <v>3044</v>
      </c>
      <c r="M160" s="244" t="s">
        <v>8064</v>
      </c>
      <c r="N160" s="244" t="s">
        <v>8065</v>
      </c>
      <c r="O160" s="244" t="s">
        <v>1008</v>
      </c>
      <c r="P160" s="245" t="s">
        <v>1086</v>
      </c>
      <c r="Q160" s="244"/>
      <c r="R160" s="255">
        <f>WORKDAY(U160, -46, HOLIDAY)</f>
        <v>42514</v>
      </c>
      <c r="S160" s="253">
        <f>WORKDAY(U160,-40, IF(O160="Quebec", HolidayQC, IF(O160="British Columbia", HolidayBC,HOLIDAY)))</f>
        <v>42522</v>
      </c>
      <c r="T160" s="253"/>
      <c r="U160" s="376">
        <v>42578</v>
      </c>
      <c r="V160" s="254" t="s">
        <v>10278</v>
      </c>
      <c r="W160" s="244"/>
      <c r="X160" s="232" t="s">
        <v>10609</v>
      </c>
      <c r="Y160" s="244"/>
      <c r="Z160" s="244" t="s">
        <v>4456</v>
      </c>
      <c r="AA160" s="240"/>
      <c r="AB160" s="244"/>
      <c r="AC160" s="270">
        <f>WORKDAY(U160, -65, HOLIDAY)</f>
        <v>42487</v>
      </c>
      <c r="AD160" s="255">
        <f>WORKDAY(U160,-3,HOLIDAY)</f>
        <v>42573</v>
      </c>
      <c r="AE160" s="255"/>
      <c r="AF160" s="255"/>
      <c r="AG160" s="244"/>
      <c r="AH160" s="244"/>
      <c r="AI160" s="244"/>
      <c r="AJ160" s="244" t="s">
        <v>291</v>
      </c>
      <c r="AK160" s="244">
        <v>2506925758</v>
      </c>
      <c r="AL160" s="244" t="s">
        <v>292</v>
      </c>
      <c r="AM160" s="244">
        <v>2506925750</v>
      </c>
      <c r="AN160" s="244" t="s">
        <v>1008</v>
      </c>
      <c r="AO160" s="244" t="s">
        <v>255</v>
      </c>
      <c r="AP160" s="230" t="s">
        <v>1002</v>
      </c>
      <c r="AQ160" s="244">
        <v>14</v>
      </c>
      <c r="AR160" s="244">
        <v>1</v>
      </c>
      <c r="AS160" s="244"/>
      <c r="AT160" s="244"/>
      <c r="AU160" s="244">
        <v>15</v>
      </c>
      <c r="AV160" s="244" t="s">
        <v>685</v>
      </c>
      <c r="AW160" s="244" t="s">
        <v>9491</v>
      </c>
      <c r="AX160" s="244" t="s">
        <v>486</v>
      </c>
      <c r="AY160" s="244">
        <v>8</v>
      </c>
      <c r="AZ160" s="244"/>
      <c r="BA160" s="244">
        <f>LEN(X160)-LEN(SUBSTITUTE(X160,",",""))+1</f>
        <v>3</v>
      </c>
      <c r="BB160" s="244"/>
      <c r="BC160" s="244" t="s">
        <v>9553</v>
      </c>
      <c r="BD160" s="248" t="s">
        <v>1267</v>
      </c>
      <c r="BE160" s="248" t="s">
        <v>1268</v>
      </c>
      <c r="BF160" s="249" t="s">
        <v>1468</v>
      </c>
      <c r="BG160" s="249" t="s">
        <v>2594</v>
      </c>
      <c r="BH160" s="250" t="s">
        <v>2373</v>
      </c>
      <c r="BI160" s="244" t="s">
        <v>9184</v>
      </c>
      <c r="BJ160" s="244">
        <v>0</v>
      </c>
      <c r="BK160" s="252">
        <f>U160-5</f>
        <v>42573</v>
      </c>
      <c r="BL160" s="252">
        <v>42187</v>
      </c>
      <c r="BM160" s="245">
        <v>3</v>
      </c>
      <c r="BN160" s="245" t="s">
        <v>2516</v>
      </c>
      <c r="BO160" s="252">
        <v>42139</v>
      </c>
      <c r="BP160" s="245" t="s">
        <v>2645</v>
      </c>
      <c r="BQ160" s="289"/>
      <c r="BR160" s="240">
        <v>42180</v>
      </c>
      <c r="BS160" s="291">
        <f>U160-5</f>
        <v>42573</v>
      </c>
      <c r="BT160" s="342" t="s">
        <v>11037</v>
      </c>
      <c r="BU160" s="272" t="s">
        <v>11060</v>
      </c>
      <c r="BV160" s="349"/>
      <c r="BW160" s="244" t="str">
        <f>IF(ISBLANK(BQ160),IF(BX160&lt;0,"LATE","OK"),"Complete")</f>
        <v>LATE</v>
      </c>
      <c r="BX160" s="246">
        <f>IF(ISBLANK(BQ160),(IF(ISBLANK(BV160),-99999,U160-BV160)),"Complete")</f>
        <v>-99999</v>
      </c>
      <c r="BY160" s="253" t="s">
        <v>10817</v>
      </c>
      <c r="BZ160" s="244" t="s">
        <v>7788</v>
      </c>
      <c r="CA160" s="244" t="s">
        <v>6133</v>
      </c>
      <c r="CB160" s="244">
        <v>1500</v>
      </c>
      <c r="CC160" s="244" t="s">
        <v>7513</v>
      </c>
      <c r="CD160" s="244"/>
      <c r="CE160" s="244"/>
      <c r="CF160" s="244"/>
      <c r="CG160" s="244"/>
      <c r="CH160" s="244"/>
      <c r="CI160" s="244"/>
    </row>
    <row r="161" spans="1:87" s="257" customFormat="1" ht="51" customHeight="1">
      <c r="A161" s="230" t="s">
        <v>5588</v>
      </c>
      <c r="B161" s="244">
        <v>800492</v>
      </c>
      <c r="C161" s="299">
        <v>42507</v>
      </c>
      <c r="D161" s="245">
        <v>1544</v>
      </c>
      <c r="E161" s="244" t="s">
        <v>8429</v>
      </c>
      <c r="F161" s="235">
        <v>0.70833333333333337</v>
      </c>
      <c r="G161" s="235">
        <v>0.70833333333333337</v>
      </c>
      <c r="H161" s="235">
        <v>0.70833333333333337</v>
      </c>
      <c r="I161" s="235">
        <v>0.83333333333333337</v>
      </c>
      <c r="J161" s="235">
        <v>0.75</v>
      </c>
      <c r="K161" s="235" t="s">
        <v>1619</v>
      </c>
      <c r="L161" s="235" t="s">
        <v>3044</v>
      </c>
      <c r="M161" s="244" t="s">
        <v>9432</v>
      </c>
      <c r="N161" s="244" t="s">
        <v>8658</v>
      </c>
      <c r="O161" s="244" t="s">
        <v>91</v>
      </c>
      <c r="P161" s="245" t="s">
        <v>1110</v>
      </c>
      <c r="Q161" s="230"/>
      <c r="R161" s="255">
        <f>WORKDAY(U161, -30, HOLIDAY)</f>
        <v>42536</v>
      </c>
      <c r="S161" s="253">
        <f>WORKDAY(U161,-10, IF(O161="Quebec", HolidayQC, IF(O161="British Columbia", HolidayBC,HOLIDAY)))</f>
        <v>42564</v>
      </c>
      <c r="T161" s="253"/>
      <c r="U161" s="252">
        <v>42578</v>
      </c>
      <c r="V161" s="254"/>
      <c r="W161" s="244"/>
      <c r="X161" s="232" t="s">
        <v>10775</v>
      </c>
      <c r="Y161" s="244"/>
      <c r="Z161" s="244" t="s">
        <v>4452</v>
      </c>
      <c r="AA161" s="240"/>
      <c r="AB161" s="244"/>
      <c r="AC161" s="270">
        <f>WORKDAY(U161, -65, HOLIDAY)</f>
        <v>42487</v>
      </c>
      <c r="AD161" s="255">
        <f>WORKDAY(U161,-3,HOLIDAY)</f>
        <v>42573</v>
      </c>
      <c r="AE161" s="255"/>
      <c r="AF161" s="255"/>
      <c r="AG161" s="244"/>
      <c r="AH161" s="244"/>
      <c r="AI161" s="244"/>
      <c r="AJ161" s="244" t="s">
        <v>279</v>
      </c>
      <c r="AK161" s="244">
        <v>5066270839</v>
      </c>
      <c r="AL161" s="244" t="s">
        <v>280</v>
      </c>
      <c r="AM161" s="244">
        <v>5066270855</v>
      </c>
      <c r="AN161" s="244" t="s">
        <v>609</v>
      </c>
      <c r="AO161" s="244" t="s">
        <v>618</v>
      </c>
      <c r="AP161" s="244" t="s">
        <v>1001</v>
      </c>
      <c r="AQ161" s="244">
        <v>26</v>
      </c>
      <c r="AR161" s="244">
        <v>2</v>
      </c>
      <c r="AS161" s="244"/>
      <c r="AT161" s="244"/>
      <c r="AU161" s="244">
        <v>28</v>
      </c>
      <c r="AV161" s="244" t="s">
        <v>685</v>
      </c>
      <c r="AW161" s="244" t="s">
        <v>9491</v>
      </c>
      <c r="AX161" s="244" t="s">
        <v>486</v>
      </c>
      <c r="AY161" s="244">
        <v>12</v>
      </c>
      <c r="AZ161" s="244"/>
      <c r="BA161" s="244"/>
      <c r="BB161" s="230"/>
      <c r="BC161" s="244" t="s">
        <v>9562</v>
      </c>
      <c r="BD161" s="248" t="s">
        <v>1239</v>
      </c>
      <c r="BE161" s="248" t="s">
        <v>1240</v>
      </c>
      <c r="BF161" s="249" t="s">
        <v>3780</v>
      </c>
      <c r="BG161" s="249" t="s">
        <v>2226</v>
      </c>
      <c r="BH161" s="250" t="s">
        <v>2372</v>
      </c>
      <c r="BI161" s="244">
        <v>0</v>
      </c>
      <c r="BJ161" s="244">
        <v>0</v>
      </c>
      <c r="BK161" s="252">
        <f>U161-5</f>
        <v>42573</v>
      </c>
      <c r="BL161" s="252">
        <v>42236</v>
      </c>
      <c r="BM161" s="245">
        <v>1</v>
      </c>
      <c r="BN161" s="237" t="s">
        <v>2517</v>
      </c>
      <c r="BO161" s="238" t="s">
        <v>9068</v>
      </c>
      <c r="BP161" s="245" t="s">
        <v>5603</v>
      </c>
      <c r="BQ161" s="240"/>
      <c r="BR161" s="240" t="s">
        <v>9479</v>
      </c>
      <c r="BS161" s="240"/>
      <c r="BT161" s="342"/>
      <c r="BU161" s="244"/>
      <c r="BV161" s="343"/>
      <c r="BW161" s="244"/>
      <c r="BX161" s="246"/>
      <c r="BY161" s="244"/>
      <c r="BZ161" s="244" t="s">
        <v>8100</v>
      </c>
      <c r="CA161" s="244" t="s">
        <v>6126</v>
      </c>
      <c r="CB161" s="244">
        <v>5000</v>
      </c>
      <c r="CC161" s="244" t="s">
        <v>1775</v>
      </c>
      <c r="CD161" s="230"/>
      <c r="CE161" s="230"/>
      <c r="CF161" s="230"/>
      <c r="CG161" s="230"/>
      <c r="CH161" s="230"/>
      <c r="CI161" s="230"/>
    </row>
    <row r="162" spans="1:87" s="257" customFormat="1" ht="51" customHeight="1">
      <c r="A162" s="230" t="s">
        <v>5588</v>
      </c>
      <c r="B162" s="244">
        <v>800536</v>
      </c>
      <c r="C162" s="299">
        <v>42507</v>
      </c>
      <c r="D162" s="245">
        <v>1644</v>
      </c>
      <c r="E162" s="244" t="s">
        <v>2290</v>
      </c>
      <c r="F162" s="235">
        <v>0.70833333333333337</v>
      </c>
      <c r="G162" s="235">
        <v>0.70833333333333337</v>
      </c>
      <c r="H162" s="235">
        <v>0.75</v>
      </c>
      <c r="I162" s="235">
        <v>0.75</v>
      </c>
      <c r="J162" s="235">
        <v>0.70833333333333337</v>
      </c>
      <c r="K162" s="235" t="s">
        <v>1619</v>
      </c>
      <c r="L162" s="235" t="s">
        <v>3044</v>
      </c>
      <c r="M162" s="244" t="s">
        <v>2291</v>
      </c>
      <c r="N162" s="244" t="s">
        <v>2292</v>
      </c>
      <c r="O162" s="244" t="s">
        <v>91</v>
      </c>
      <c r="P162" s="245" t="s">
        <v>2293</v>
      </c>
      <c r="Q162" s="244"/>
      <c r="R162" s="255">
        <f>WORKDAY(U162, -30, HOLIDAY)</f>
        <v>42536</v>
      </c>
      <c r="S162" s="253">
        <f>WORKDAY(U162,-10, IF(O162="Quebec", HolidayQC, IF(O162="British Columbia", HolidayBC,HOLIDAY)))</f>
        <v>42564</v>
      </c>
      <c r="T162" s="253"/>
      <c r="U162" s="252">
        <v>42578</v>
      </c>
      <c r="V162" s="254"/>
      <c r="W162" s="244"/>
      <c r="X162" s="232" t="s">
        <v>10782</v>
      </c>
      <c r="Y162" s="244"/>
      <c r="Z162" s="244" t="s">
        <v>4452</v>
      </c>
      <c r="AA162" s="240"/>
      <c r="AB162" s="244"/>
      <c r="AC162" s="270">
        <f>WORKDAY(U162, -65, HOLIDAY)</f>
        <v>42487</v>
      </c>
      <c r="AD162" s="255">
        <f>WORKDAY(U162,-3,HOLIDAY)</f>
        <v>42573</v>
      </c>
      <c r="AE162" s="255"/>
      <c r="AF162" s="255"/>
      <c r="AG162" s="244"/>
      <c r="AH162" s="244"/>
      <c r="AI162" s="244"/>
      <c r="AJ162" s="244"/>
      <c r="AK162" s="244"/>
      <c r="AL162" s="244"/>
      <c r="AM162" s="244"/>
      <c r="AN162" s="244" t="s">
        <v>609</v>
      </c>
      <c r="AO162" s="244" t="s">
        <v>610</v>
      </c>
      <c r="AP162" s="244" t="s">
        <v>1001</v>
      </c>
      <c r="AQ162" s="244">
        <v>12</v>
      </c>
      <c r="AR162" s="244">
        <v>1</v>
      </c>
      <c r="AS162" s="244"/>
      <c r="AT162" s="244"/>
      <c r="AU162" s="244">
        <v>13</v>
      </c>
      <c r="AV162" s="244" t="s">
        <v>685</v>
      </c>
      <c r="AW162" s="244" t="s">
        <v>9491</v>
      </c>
      <c r="AX162" s="244" t="s">
        <v>486</v>
      </c>
      <c r="AY162" s="244">
        <v>7</v>
      </c>
      <c r="AZ162" s="244"/>
      <c r="BA162" s="244"/>
      <c r="BB162" s="244"/>
      <c r="BC162" s="244" t="s">
        <v>6393</v>
      </c>
      <c r="BD162" s="248" t="s">
        <v>1239</v>
      </c>
      <c r="BE162" s="248" t="s">
        <v>1240</v>
      </c>
      <c r="BF162" s="249" t="s">
        <v>8423</v>
      </c>
      <c r="BG162" s="249" t="s">
        <v>8226</v>
      </c>
      <c r="BH162" s="250" t="s">
        <v>2372</v>
      </c>
      <c r="BI162" s="244">
        <v>0</v>
      </c>
      <c r="BJ162" s="244">
        <v>0</v>
      </c>
      <c r="BK162" s="252">
        <f>U162-5</f>
        <v>42573</v>
      </c>
      <c r="BL162" s="252">
        <v>42227</v>
      </c>
      <c r="BM162" s="245">
        <v>1</v>
      </c>
      <c r="BN162" s="237" t="s">
        <v>2517</v>
      </c>
      <c r="BO162" s="238" t="s">
        <v>9068</v>
      </c>
      <c r="BP162" s="245" t="s">
        <v>5603</v>
      </c>
      <c r="BQ162" s="240"/>
      <c r="BR162" s="240" t="s">
        <v>9479</v>
      </c>
      <c r="BS162" s="240"/>
      <c r="BT162" s="240"/>
      <c r="BU162" s="284"/>
      <c r="BV162" s="244"/>
      <c r="BW162" s="244"/>
      <c r="BX162" s="246"/>
      <c r="BY162" s="244"/>
      <c r="BZ162" s="244" t="s">
        <v>7634</v>
      </c>
      <c r="CA162" s="244" t="s">
        <v>4599</v>
      </c>
      <c r="CB162" s="244">
        <v>1500</v>
      </c>
      <c r="CC162" s="244" t="s">
        <v>1776</v>
      </c>
      <c r="CD162" s="244"/>
      <c r="CE162" s="244"/>
      <c r="CF162" s="244"/>
      <c r="CG162" s="244"/>
      <c r="CH162" s="244"/>
      <c r="CI162" s="244"/>
    </row>
    <row r="163" spans="1:87" s="257" customFormat="1" ht="51" customHeight="1">
      <c r="A163" s="230" t="s">
        <v>5588</v>
      </c>
      <c r="B163" s="244">
        <v>801484</v>
      </c>
      <c r="C163" s="299">
        <v>42507</v>
      </c>
      <c r="D163" s="245">
        <v>5563</v>
      </c>
      <c r="E163" s="244" t="s">
        <v>7463</v>
      </c>
      <c r="F163" s="235">
        <v>0.70833333333333337</v>
      </c>
      <c r="G163" s="235">
        <v>0.70833333333333337</v>
      </c>
      <c r="H163" s="235">
        <v>0.70833333333333337</v>
      </c>
      <c r="I163" s="235">
        <v>0.83333333333333337</v>
      </c>
      <c r="J163" s="235">
        <v>0.75</v>
      </c>
      <c r="K163" s="235">
        <v>0.66666666666666663</v>
      </c>
      <c r="L163" s="235" t="s">
        <v>3044</v>
      </c>
      <c r="M163" s="244" t="s">
        <v>75</v>
      </c>
      <c r="N163" s="244" t="s">
        <v>24</v>
      </c>
      <c r="O163" s="244" t="s">
        <v>90</v>
      </c>
      <c r="P163" s="245" t="s">
        <v>10495</v>
      </c>
      <c r="Q163" s="244"/>
      <c r="R163" s="255">
        <f>WORKDAY(U163, -30, HOLIDAY)</f>
        <v>42536</v>
      </c>
      <c r="S163" s="253">
        <f>WORKDAY(U163,-10, IF(O163="Quebec", HolidayQC, IF(O163="British Columbia", HolidayBC,HOLIDAY)))</f>
        <v>42564</v>
      </c>
      <c r="T163" s="253"/>
      <c r="U163" s="252">
        <v>42578</v>
      </c>
      <c r="V163" s="254"/>
      <c r="W163" s="244"/>
      <c r="X163" s="232" t="s">
        <v>10766</v>
      </c>
      <c r="Y163" s="244"/>
      <c r="Z163" s="244" t="s">
        <v>4452</v>
      </c>
      <c r="AA163" s="240"/>
      <c r="AB163" s="244"/>
      <c r="AC163" s="270">
        <f>WORKDAY(U163, -65, HOLIDAY)</f>
        <v>42487</v>
      </c>
      <c r="AD163" s="255">
        <f>WORKDAY(U163,-3,HOLIDAY)</f>
        <v>42573</v>
      </c>
      <c r="AE163" s="255"/>
      <c r="AF163" s="255"/>
      <c r="AG163" s="244"/>
      <c r="AH163" s="244"/>
      <c r="AI163" s="244"/>
      <c r="AJ163" s="244" t="s">
        <v>752</v>
      </c>
      <c r="AK163" s="244">
        <v>9028275609</v>
      </c>
      <c r="AL163" s="244" t="s">
        <v>753</v>
      </c>
      <c r="AM163" s="244">
        <v>9028275602</v>
      </c>
      <c r="AN163" s="244" t="s">
        <v>609</v>
      </c>
      <c r="AO163" s="244" t="s">
        <v>631</v>
      </c>
      <c r="AP163" s="244" t="s">
        <v>1001</v>
      </c>
      <c r="AQ163" s="244">
        <v>11</v>
      </c>
      <c r="AR163" s="244">
        <v>1</v>
      </c>
      <c r="AS163" s="244"/>
      <c r="AT163" s="244"/>
      <c r="AU163" s="244">
        <v>12</v>
      </c>
      <c r="AV163" s="244" t="s">
        <v>685</v>
      </c>
      <c r="AW163" s="244" t="s">
        <v>9491</v>
      </c>
      <c r="AX163" s="244" t="s">
        <v>486</v>
      </c>
      <c r="AY163" s="244">
        <v>7</v>
      </c>
      <c r="AZ163" s="244"/>
      <c r="BA163" s="244"/>
      <c r="BB163" s="244"/>
      <c r="BC163" s="244" t="s">
        <v>8537</v>
      </c>
      <c r="BD163" s="248" t="s">
        <v>1271</v>
      </c>
      <c r="BE163" s="248" t="s">
        <v>1272</v>
      </c>
      <c r="BF163" s="249" t="s">
        <v>2927</v>
      </c>
      <c r="BG163" s="249" t="s">
        <v>2928</v>
      </c>
      <c r="BH163" s="250" t="s">
        <v>2372</v>
      </c>
      <c r="BI163" s="244">
        <v>0</v>
      </c>
      <c r="BJ163" s="244">
        <v>0</v>
      </c>
      <c r="BK163" s="252">
        <f>U163-5</f>
        <v>42573</v>
      </c>
      <c r="BL163" s="252">
        <v>42125</v>
      </c>
      <c r="BM163" s="245">
        <v>2</v>
      </c>
      <c r="BN163" s="245" t="s">
        <v>2516</v>
      </c>
      <c r="BO163" s="252">
        <v>41707</v>
      </c>
      <c r="BP163" s="370" t="s">
        <v>2645</v>
      </c>
      <c r="BQ163" s="240"/>
      <c r="BR163" s="369">
        <v>42423</v>
      </c>
      <c r="BS163" s="291">
        <f>U163-5</f>
        <v>42573</v>
      </c>
      <c r="BT163" s="353" t="s">
        <v>11072</v>
      </c>
      <c r="BU163" s="272" t="s">
        <v>11060</v>
      </c>
      <c r="BV163" s="244"/>
      <c r="BW163" s="244" t="str">
        <f>IF(ISBLANK(BQ163),IF(BX163&lt;0,"LATE","OK"),"Complete")</f>
        <v>LATE</v>
      </c>
      <c r="BX163" s="246">
        <f>IF(ISBLANK(BQ163),(IF(ISBLANK(BV163),-99999,U163-BV163)),"Complete")</f>
        <v>-99999</v>
      </c>
      <c r="BY163" s="299" t="s">
        <v>11062</v>
      </c>
      <c r="BZ163" s="244" t="s">
        <v>4146</v>
      </c>
      <c r="CA163" s="244" t="s">
        <v>7749</v>
      </c>
      <c r="CB163" s="244">
        <v>1500</v>
      </c>
      <c r="CC163" s="244" t="s">
        <v>1164</v>
      </c>
      <c r="CD163" s="244"/>
      <c r="CE163" s="244"/>
      <c r="CF163" s="244"/>
      <c r="CG163" s="244"/>
      <c r="CH163" s="244"/>
      <c r="CI163" s="244"/>
    </row>
    <row r="164" spans="1:87" s="257" customFormat="1" ht="51" customHeight="1">
      <c r="A164" s="230" t="s">
        <v>5588</v>
      </c>
      <c r="B164" s="244">
        <v>801934</v>
      </c>
      <c r="C164" s="299" t="s">
        <v>7110</v>
      </c>
      <c r="D164" s="245">
        <v>8189</v>
      </c>
      <c r="E164" s="244" t="s">
        <v>9047</v>
      </c>
      <c r="F164" s="235">
        <v>0.66666666666666663</v>
      </c>
      <c r="G164" s="235">
        <v>0.66666666666666663</v>
      </c>
      <c r="H164" s="235">
        <v>0.66666666666666663</v>
      </c>
      <c r="I164" s="235">
        <v>0.66666666666666663</v>
      </c>
      <c r="J164" s="235">
        <v>0.70833333333333337</v>
      </c>
      <c r="K164" s="235" t="s">
        <v>1619</v>
      </c>
      <c r="L164" s="235" t="s">
        <v>3044</v>
      </c>
      <c r="M164" s="244" t="s">
        <v>9048</v>
      </c>
      <c r="N164" s="244" t="s">
        <v>9049</v>
      </c>
      <c r="O164" s="244" t="s">
        <v>89</v>
      </c>
      <c r="P164" s="245" t="s">
        <v>9050</v>
      </c>
      <c r="Q164" s="244"/>
      <c r="R164" s="255">
        <f>WORKDAY(U164, -47, HOLIDAY)</f>
        <v>42513</v>
      </c>
      <c r="S164" s="253">
        <f>WORKDAY(U164,-40, IF(O164="Quebec", HolidayQC, IF(O164="British Columbia", HolidayBC,HOLIDAY)))</f>
        <v>42522</v>
      </c>
      <c r="T164" s="253"/>
      <c r="U164" s="252">
        <v>42578</v>
      </c>
      <c r="V164" s="254" t="s">
        <v>10278</v>
      </c>
      <c r="W164" s="244"/>
      <c r="X164" s="232" t="s">
        <v>10601</v>
      </c>
      <c r="Y164" s="244"/>
      <c r="Z164" s="244" t="s">
        <v>4453</v>
      </c>
      <c r="AA164" s="240"/>
      <c r="AB164" s="244"/>
      <c r="AC164" s="270">
        <f>WORKDAY(U164, -65, HOLIDAY)</f>
        <v>42487</v>
      </c>
      <c r="AD164" s="255">
        <f>WORKDAY(U164,-3,HOLIDAY)</f>
        <v>42573</v>
      </c>
      <c r="AE164" s="255"/>
      <c r="AF164" s="255"/>
      <c r="AG164" s="244"/>
      <c r="AH164" s="244"/>
      <c r="AI164" s="244"/>
      <c r="AJ164" s="244" t="s">
        <v>741</v>
      </c>
      <c r="AK164" s="244">
        <v>4037839113</v>
      </c>
      <c r="AL164" s="244"/>
      <c r="AM164" s="244"/>
      <c r="AN164" s="244" t="s">
        <v>1017</v>
      </c>
      <c r="AO164" s="244" t="s">
        <v>1186</v>
      </c>
      <c r="AP164" s="256" t="s">
        <v>1000</v>
      </c>
      <c r="AQ164" s="244">
        <v>14</v>
      </c>
      <c r="AR164" s="244">
        <v>1</v>
      </c>
      <c r="AS164" s="244"/>
      <c r="AT164" s="244"/>
      <c r="AU164" s="244">
        <v>15</v>
      </c>
      <c r="AV164" s="244" t="s">
        <v>685</v>
      </c>
      <c r="AW164" s="244" t="s">
        <v>9491</v>
      </c>
      <c r="AX164" s="244" t="s">
        <v>486</v>
      </c>
      <c r="AY164" s="244">
        <v>8</v>
      </c>
      <c r="AZ164" s="244"/>
      <c r="BA164" s="244">
        <f>LEN(X164)-LEN(SUBSTITUTE(X164,",",""))+1</f>
        <v>2</v>
      </c>
      <c r="BB164" s="244"/>
      <c r="BC164" s="244" t="s">
        <v>3714</v>
      </c>
      <c r="BD164" s="248" t="s">
        <v>1267</v>
      </c>
      <c r="BE164" s="248" t="s">
        <v>3964</v>
      </c>
      <c r="BF164" s="249" t="s">
        <v>3052</v>
      </c>
      <c r="BG164" s="249" t="s">
        <v>3053</v>
      </c>
      <c r="BH164" s="250" t="s">
        <v>2373</v>
      </c>
      <c r="BI164" s="244">
        <v>0</v>
      </c>
      <c r="BJ164" s="244">
        <v>0</v>
      </c>
      <c r="BK164" s="252">
        <f>U164-5</f>
        <v>42573</v>
      </c>
      <c r="BL164" s="252">
        <v>42200</v>
      </c>
      <c r="BM164" s="245">
        <v>4</v>
      </c>
      <c r="BN164" s="245" t="s">
        <v>2516</v>
      </c>
      <c r="BO164" s="252">
        <v>41783</v>
      </c>
      <c r="BP164" s="245" t="s">
        <v>2645</v>
      </c>
      <c r="BQ164" s="240"/>
      <c r="BR164" s="240">
        <v>42115</v>
      </c>
      <c r="BS164" s="291">
        <f>U164-5</f>
        <v>42573</v>
      </c>
      <c r="BT164" s="240" t="s">
        <v>11069</v>
      </c>
      <c r="BU164" s="368" t="s">
        <v>11060</v>
      </c>
      <c r="BV164" s="244"/>
      <c r="BW164" s="244" t="str">
        <f>IF(ISBLANK(BQ164),IF(BX164&lt;0,"LATE","OK"),"Complete")</f>
        <v>LATE</v>
      </c>
      <c r="BX164" s="246">
        <f>IF(ISBLANK(BQ164),(IF(ISBLANK(BV164),-99999,U164-BV164)),"Complete")</f>
        <v>-99999</v>
      </c>
      <c r="BY164" s="253" t="s">
        <v>10825</v>
      </c>
      <c r="BZ164" s="244" t="s">
        <v>4088</v>
      </c>
      <c r="CA164" s="244" t="s">
        <v>6133</v>
      </c>
      <c r="CB164" s="244">
        <v>1500</v>
      </c>
      <c r="CC164" s="244" t="s">
        <v>8387</v>
      </c>
      <c r="CD164" s="244"/>
      <c r="CE164" s="244"/>
      <c r="CF164" s="244"/>
      <c r="CG164" s="244"/>
      <c r="CH164" s="244"/>
      <c r="CI164" s="244"/>
    </row>
    <row r="165" spans="1:87" s="257" customFormat="1" ht="51" customHeight="1">
      <c r="A165" s="230" t="s">
        <v>5588</v>
      </c>
      <c r="B165" s="244">
        <v>801495</v>
      </c>
      <c r="C165" s="299">
        <v>42507</v>
      </c>
      <c r="D165" s="245">
        <v>5613</v>
      </c>
      <c r="E165" s="244" t="s">
        <v>10334</v>
      </c>
      <c r="F165" s="283">
        <v>0.70833333333333337</v>
      </c>
      <c r="G165" s="283">
        <v>0.70833333333333337</v>
      </c>
      <c r="H165" s="283">
        <v>0.70833333333333337</v>
      </c>
      <c r="I165" s="283">
        <v>0.83333333333333337</v>
      </c>
      <c r="J165" s="283">
        <v>0.75</v>
      </c>
      <c r="K165" s="283">
        <v>0.66666666666666663</v>
      </c>
      <c r="L165" s="235" t="s">
        <v>3044</v>
      </c>
      <c r="M165" s="244" t="s">
        <v>10335</v>
      </c>
      <c r="N165" s="244" t="s">
        <v>10336</v>
      </c>
      <c r="O165" s="244" t="s">
        <v>90</v>
      </c>
      <c r="P165" s="245" t="s">
        <v>1127</v>
      </c>
      <c r="Q165" s="230"/>
      <c r="R165" s="255">
        <f>WORKDAY(U165, -30, HOLIDAY)</f>
        <v>42537</v>
      </c>
      <c r="S165" s="253">
        <f>WORKDAY(U165,-10, IF(O165="Quebec", HolidayQC, IF(O165="British Columbia", HolidayBC,HOLIDAY)))</f>
        <v>42565</v>
      </c>
      <c r="T165" s="253"/>
      <c r="U165" s="252">
        <v>42579</v>
      </c>
      <c r="V165" s="254"/>
      <c r="W165" s="244"/>
      <c r="X165" s="232" t="s">
        <v>10776</v>
      </c>
      <c r="Y165" s="244"/>
      <c r="Z165" s="244" t="s">
        <v>4452</v>
      </c>
      <c r="AA165" s="240"/>
      <c r="AB165" s="244"/>
      <c r="AC165" s="270">
        <f>WORKDAY(U165, -65, HOLIDAY)</f>
        <v>42488</v>
      </c>
      <c r="AD165" s="255">
        <f>WORKDAY(U165,-3,HOLIDAY)</f>
        <v>42576</v>
      </c>
      <c r="AE165" s="255"/>
      <c r="AF165" s="255"/>
      <c r="AG165" s="244"/>
      <c r="AH165" s="244"/>
      <c r="AI165" s="244"/>
      <c r="AJ165" s="244" t="s">
        <v>277</v>
      </c>
      <c r="AK165" s="244">
        <v>9026254875</v>
      </c>
      <c r="AL165" s="244"/>
      <c r="AM165" s="244"/>
      <c r="AN165" s="244" t="s">
        <v>609</v>
      </c>
      <c r="AO165" s="244" t="s">
        <v>627</v>
      </c>
      <c r="AP165" s="244" t="s">
        <v>1001</v>
      </c>
      <c r="AQ165" s="244">
        <v>26</v>
      </c>
      <c r="AR165" s="244">
        <v>3</v>
      </c>
      <c r="AS165" s="244"/>
      <c r="AT165" s="244"/>
      <c r="AU165" s="244">
        <v>29</v>
      </c>
      <c r="AV165" s="244" t="s">
        <v>685</v>
      </c>
      <c r="AW165" s="244" t="s">
        <v>9491</v>
      </c>
      <c r="AX165" s="244" t="s">
        <v>486</v>
      </c>
      <c r="AY165" s="244">
        <v>12</v>
      </c>
      <c r="AZ165" s="244"/>
      <c r="BA165" s="244"/>
      <c r="BB165" s="230"/>
      <c r="BC165" s="244" t="s">
        <v>6522</v>
      </c>
      <c r="BD165" s="248" t="s">
        <v>1271</v>
      </c>
      <c r="BE165" s="248" t="s">
        <v>1272</v>
      </c>
      <c r="BF165" s="249" t="s">
        <v>2929</v>
      </c>
      <c r="BG165" s="249" t="s">
        <v>2930</v>
      </c>
      <c r="BH165" s="250" t="s">
        <v>2372</v>
      </c>
      <c r="BI165" s="244">
        <v>0</v>
      </c>
      <c r="BJ165" s="244">
        <v>0</v>
      </c>
      <c r="BK165" s="252">
        <f>U165-5</f>
        <v>42574</v>
      </c>
      <c r="BL165" s="252">
        <v>42023</v>
      </c>
      <c r="BM165" s="245">
        <v>2</v>
      </c>
      <c r="BN165" s="237" t="s">
        <v>2517</v>
      </c>
      <c r="BO165" s="238" t="s">
        <v>9068</v>
      </c>
      <c r="BP165" s="245" t="s">
        <v>5603</v>
      </c>
      <c r="BQ165" s="240"/>
      <c r="BR165" s="240" t="s">
        <v>9479</v>
      </c>
      <c r="BS165" s="240"/>
      <c r="BT165" s="342"/>
      <c r="BU165" s="244"/>
      <c r="BV165" s="343"/>
      <c r="BW165" s="244"/>
      <c r="BX165" s="246"/>
      <c r="BY165" s="244"/>
      <c r="BZ165" s="244" t="s">
        <v>2970</v>
      </c>
      <c r="CA165" s="244" t="s">
        <v>6126</v>
      </c>
      <c r="CB165" s="244">
        <v>5000</v>
      </c>
      <c r="CC165" s="244" t="s">
        <v>1165</v>
      </c>
      <c r="CD165" s="230"/>
      <c r="CE165" s="230"/>
      <c r="CF165" s="230"/>
      <c r="CG165" s="230"/>
      <c r="CH165" s="230"/>
      <c r="CI165" s="230"/>
    </row>
    <row r="166" spans="1:87" s="257" customFormat="1" ht="51" customHeight="1">
      <c r="A166" s="230" t="s">
        <v>5588</v>
      </c>
      <c r="B166" s="244">
        <v>801515</v>
      </c>
      <c r="C166" s="299">
        <v>42507</v>
      </c>
      <c r="D166" s="245">
        <v>5783</v>
      </c>
      <c r="E166" s="244" t="s">
        <v>9812</v>
      </c>
      <c r="F166" s="235">
        <v>0.70833333333333337</v>
      </c>
      <c r="G166" s="235">
        <v>0.70833333333333337</v>
      </c>
      <c r="H166" s="235">
        <v>0.70833333333333337</v>
      </c>
      <c r="I166" s="235">
        <v>0.83333333333333337</v>
      </c>
      <c r="J166" s="235">
        <v>0.75</v>
      </c>
      <c r="K166" s="235" t="s">
        <v>1619</v>
      </c>
      <c r="L166" s="235" t="s">
        <v>3044</v>
      </c>
      <c r="M166" s="244" t="s">
        <v>9813</v>
      </c>
      <c r="N166" s="244" t="s">
        <v>5302</v>
      </c>
      <c r="O166" s="244" t="s">
        <v>90</v>
      </c>
      <c r="P166" s="245" t="s">
        <v>1128</v>
      </c>
      <c r="Q166" s="244"/>
      <c r="R166" s="255">
        <f>WORKDAY(U166, -30, HOLIDAY)</f>
        <v>42537</v>
      </c>
      <c r="S166" s="253">
        <f>WORKDAY(U166,-10, IF(O166="Quebec", HolidayQC, IF(O166="British Columbia", HolidayBC,HOLIDAY)))</f>
        <v>42565</v>
      </c>
      <c r="T166" s="253"/>
      <c r="U166" s="252">
        <v>42579</v>
      </c>
      <c r="V166" s="254"/>
      <c r="W166" s="244"/>
      <c r="X166" s="232" t="s">
        <v>10797</v>
      </c>
      <c r="Y166" s="244"/>
      <c r="Z166" s="244" t="s">
        <v>4452</v>
      </c>
      <c r="AA166" s="240"/>
      <c r="AB166" s="244"/>
      <c r="AC166" s="270">
        <f>WORKDAY(U166, -65, HOLIDAY)</f>
        <v>42488</v>
      </c>
      <c r="AD166" s="255">
        <f>WORKDAY(U166,-3,HOLIDAY)</f>
        <v>42576</v>
      </c>
      <c r="AE166" s="255"/>
      <c r="AF166" s="255"/>
      <c r="AG166" s="244"/>
      <c r="AH166" s="244"/>
      <c r="AI166" s="244"/>
      <c r="AJ166" s="244" t="s">
        <v>700</v>
      </c>
      <c r="AK166" s="244">
        <v>9024218999</v>
      </c>
      <c r="AL166" s="244" t="s">
        <v>701</v>
      </c>
      <c r="AM166" s="244">
        <v>9024218436</v>
      </c>
      <c r="AN166" s="244" t="s">
        <v>609</v>
      </c>
      <c r="AO166" s="244" t="s">
        <v>615</v>
      </c>
      <c r="AP166" s="244" t="s">
        <v>1001</v>
      </c>
      <c r="AQ166" s="244">
        <v>37</v>
      </c>
      <c r="AR166" s="244">
        <v>5</v>
      </c>
      <c r="AS166" s="244"/>
      <c r="AT166" s="244"/>
      <c r="AU166" s="244">
        <v>42</v>
      </c>
      <c r="AV166" s="244" t="s">
        <v>685</v>
      </c>
      <c r="AW166" s="244" t="s">
        <v>9491</v>
      </c>
      <c r="AX166" s="244" t="s">
        <v>486</v>
      </c>
      <c r="AY166" s="244">
        <v>16</v>
      </c>
      <c r="AZ166" s="244"/>
      <c r="BA166" s="244"/>
      <c r="BB166" s="244"/>
      <c r="BC166" s="244" t="s">
        <v>7108</v>
      </c>
      <c r="BD166" s="248" t="s">
        <v>1271</v>
      </c>
      <c r="BE166" s="248" t="s">
        <v>1272</v>
      </c>
      <c r="BF166" s="249" t="s">
        <v>8939</v>
      </c>
      <c r="BG166" s="249" t="s">
        <v>2621</v>
      </c>
      <c r="BH166" s="250" t="s">
        <v>2372</v>
      </c>
      <c r="BI166" s="244">
        <v>0</v>
      </c>
      <c r="BJ166" s="244">
        <v>0</v>
      </c>
      <c r="BK166" s="252">
        <f>U166-5</f>
        <v>42574</v>
      </c>
      <c r="BL166" s="252">
        <v>41982</v>
      </c>
      <c r="BM166" s="245">
        <v>4</v>
      </c>
      <c r="BN166" s="237" t="s">
        <v>2517</v>
      </c>
      <c r="BO166" s="238" t="s">
        <v>9068</v>
      </c>
      <c r="BP166" s="245" t="s">
        <v>5603</v>
      </c>
      <c r="BQ166" s="240"/>
      <c r="BR166" s="240" t="s">
        <v>9479</v>
      </c>
      <c r="BS166" s="240"/>
      <c r="BT166" s="342"/>
      <c r="BU166" s="244"/>
      <c r="BV166" s="343"/>
      <c r="BW166" s="244"/>
      <c r="BX166" s="246"/>
      <c r="BY166" s="244"/>
      <c r="BZ166" s="244" t="s">
        <v>3983</v>
      </c>
      <c r="CA166" s="244" t="s">
        <v>6127</v>
      </c>
      <c r="CB166" s="244">
        <v>10000</v>
      </c>
      <c r="CC166" s="244" t="s">
        <v>10012</v>
      </c>
      <c r="CD166" s="244"/>
      <c r="CE166" s="244"/>
      <c r="CF166" s="244"/>
      <c r="CG166" s="244"/>
      <c r="CH166" s="244"/>
      <c r="CI166" s="244"/>
    </row>
    <row r="167" spans="1:87" s="257" customFormat="1" ht="51" customHeight="1">
      <c r="A167" s="230" t="s">
        <v>5588</v>
      </c>
      <c r="B167" s="244">
        <v>802221</v>
      </c>
      <c r="C167" s="299">
        <v>42507</v>
      </c>
      <c r="D167" s="245">
        <v>9503</v>
      </c>
      <c r="E167" s="244" t="s">
        <v>4570</v>
      </c>
      <c r="F167" s="283">
        <v>0.70833333333333337</v>
      </c>
      <c r="G167" s="283">
        <v>0.70833333333333337</v>
      </c>
      <c r="H167" s="283">
        <v>0.83333333333333337</v>
      </c>
      <c r="I167" s="283">
        <v>0.83333333333333337</v>
      </c>
      <c r="J167" s="283">
        <v>0.75</v>
      </c>
      <c r="K167" s="283">
        <v>0.66666666666666663</v>
      </c>
      <c r="L167" s="235" t="s">
        <v>3044</v>
      </c>
      <c r="M167" s="244" t="s">
        <v>4571</v>
      </c>
      <c r="N167" s="244" t="s">
        <v>4572</v>
      </c>
      <c r="O167" s="244" t="s">
        <v>93</v>
      </c>
      <c r="P167" s="245" t="s">
        <v>4573</v>
      </c>
      <c r="Q167" s="244"/>
      <c r="R167" s="255">
        <f>WORKDAY(U167, -30, HOLIDAY)</f>
        <v>42537</v>
      </c>
      <c r="S167" s="253">
        <f>WORKDAY(U167,-10, IF(O167="Quebec", HolidayQC, IF(O167="British Columbia", HolidayBC,HOLIDAY)))</f>
        <v>42565</v>
      </c>
      <c r="T167" s="253"/>
      <c r="U167" s="252">
        <v>42579</v>
      </c>
      <c r="V167" s="254"/>
      <c r="W167" s="244"/>
      <c r="X167" s="232" t="s">
        <v>10763</v>
      </c>
      <c r="Y167" s="244"/>
      <c r="Z167" s="244" t="s">
        <v>4452</v>
      </c>
      <c r="AA167" s="240"/>
      <c r="AB167" s="244"/>
      <c r="AC167" s="270">
        <f>WORKDAY(U167, -65, HOLIDAY)</f>
        <v>42488</v>
      </c>
      <c r="AD167" s="255">
        <f>WORKDAY(U167,-3,HOLIDAY)</f>
        <v>42576</v>
      </c>
      <c r="AE167" s="255"/>
      <c r="AF167" s="255"/>
      <c r="AG167" s="244"/>
      <c r="AH167" s="244"/>
      <c r="AI167" s="244"/>
      <c r="AJ167" s="244" t="s">
        <v>780</v>
      </c>
      <c r="AK167" s="244">
        <v>7095764571</v>
      </c>
      <c r="AL167" s="244" t="s">
        <v>781</v>
      </c>
      <c r="AM167" s="244">
        <v>7095764645</v>
      </c>
      <c r="AN167" s="244" t="s">
        <v>609</v>
      </c>
      <c r="AO167" s="244" t="s">
        <v>641</v>
      </c>
      <c r="AP167" s="244" t="s">
        <v>1001</v>
      </c>
      <c r="AQ167" s="244">
        <v>31</v>
      </c>
      <c r="AR167" s="244">
        <v>4</v>
      </c>
      <c r="AS167" s="244"/>
      <c r="AT167" s="244"/>
      <c r="AU167" s="244">
        <v>35</v>
      </c>
      <c r="AV167" s="244" t="s">
        <v>685</v>
      </c>
      <c r="AW167" s="244" t="s">
        <v>9491</v>
      </c>
      <c r="AX167" s="244" t="s">
        <v>486</v>
      </c>
      <c r="AY167" s="244">
        <v>14</v>
      </c>
      <c r="AZ167" s="244"/>
      <c r="BA167" s="244"/>
      <c r="BB167" s="244"/>
      <c r="BC167" s="244" t="s">
        <v>8534</v>
      </c>
      <c r="BD167" s="248" t="s">
        <v>2229</v>
      </c>
      <c r="BE167" s="248" t="s">
        <v>2230</v>
      </c>
      <c r="BF167" s="249" t="s">
        <v>6419</v>
      </c>
      <c r="BG167" s="249" t="s">
        <v>2231</v>
      </c>
      <c r="BH167" s="250" t="s">
        <v>2328</v>
      </c>
      <c r="BI167" s="244">
        <v>0</v>
      </c>
      <c r="BJ167" s="244">
        <v>0</v>
      </c>
      <c r="BK167" s="252">
        <f>U167-5</f>
        <v>42574</v>
      </c>
      <c r="BL167" s="252">
        <v>42222</v>
      </c>
      <c r="BM167" s="245">
        <v>1</v>
      </c>
      <c r="BN167" s="237" t="s">
        <v>2517</v>
      </c>
      <c r="BO167" s="238" t="s">
        <v>9068</v>
      </c>
      <c r="BP167" s="245" t="s">
        <v>5603</v>
      </c>
      <c r="BQ167" s="240"/>
      <c r="BR167" s="240" t="s">
        <v>9479</v>
      </c>
      <c r="BS167" s="240"/>
      <c r="BT167" s="240"/>
      <c r="BU167" s="346"/>
      <c r="BV167" s="244"/>
      <c r="BW167" s="244"/>
      <c r="BX167" s="246"/>
      <c r="BY167" s="244"/>
      <c r="BZ167" s="244" t="s">
        <v>3999</v>
      </c>
      <c r="CA167" s="244" t="s">
        <v>6126</v>
      </c>
      <c r="CB167" s="244">
        <v>5000</v>
      </c>
      <c r="CC167" s="244" t="s">
        <v>9987</v>
      </c>
      <c r="CD167" s="244"/>
      <c r="CE167" s="244"/>
      <c r="CF167" s="244"/>
      <c r="CG167" s="244"/>
      <c r="CH167" s="244"/>
      <c r="CI167" s="244"/>
    </row>
    <row r="168" spans="1:87" s="257" customFormat="1" ht="51" customHeight="1">
      <c r="A168" s="230" t="s">
        <v>5588</v>
      </c>
      <c r="B168" s="244">
        <v>800596</v>
      </c>
      <c r="C168" s="299">
        <v>42507</v>
      </c>
      <c r="D168" s="245">
        <v>1763</v>
      </c>
      <c r="E168" s="244" t="s">
        <v>103</v>
      </c>
      <c r="F168" s="235">
        <v>0.70833333333333337</v>
      </c>
      <c r="G168" s="235">
        <v>0.70833333333333337</v>
      </c>
      <c r="H168" s="235">
        <v>0.70833333333333337</v>
      </c>
      <c r="I168" s="235">
        <v>0.70833333333333337</v>
      </c>
      <c r="J168" s="235">
        <v>0.75</v>
      </c>
      <c r="K168" s="235" t="s">
        <v>1619</v>
      </c>
      <c r="L168" s="235" t="s">
        <v>3044</v>
      </c>
      <c r="M168" s="244" t="s">
        <v>3829</v>
      </c>
      <c r="N168" s="244" t="s">
        <v>10230</v>
      </c>
      <c r="O168" s="244" t="s">
        <v>90</v>
      </c>
      <c r="P168" s="245" t="s">
        <v>3830</v>
      </c>
      <c r="Q168" s="244"/>
      <c r="R168" s="255">
        <f>WORKDAY(U168, -30, HOLIDAY)</f>
        <v>42542</v>
      </c>
      <c r="S168" s="253">
        <f>WORKDAY(U168,-10, IF(O168="Quebec", HolidayQC, IF(O168="British Columbia", HolidayBC,HOLIDAY)))</f>
        <v>42570</v>
      </c>
      <c r="T168" s="253"/>
      <c r="U168" s="252">
        <v>42584</v>
      </c>
      <c r="V168" s="254"/>
      <c r="W168" s="244"/>
      <c r="X168" s="232" t="s">
        <v>10715</v>
      </c>
      <c r="Y168" s="244"/>
      <c r="Z168" s="244" t="s">
        <v>4452</v>
      </c>
      <c r="AA168" s="240"/>
      <c r="AB168" s="244"/>
      <c r="AC168" s="270">
        <f>WORKDAY(U168, -65, HOLIDAY)</f>
        <v>42493</v>
      </c>
      <c r="AD168" s="255">
        <f>WORKDAY(U168,-3,HOLIDAY)</f>
        <v>42579</v>
      </c>
      <c r="AE168" s="255"/>
      <c r="AF168" s="255"/>
      <c r="AG168" s="244"/>
      <c r="AH168" s="244"/>
      <c r="AI168" s="244"/>
      <c r="AJ168" s="244" t="s">
        <v>719</v>
      </c>
      <c r="AK168" s="244">
        <v>9024214376</v>
      </c>
      <c r="AL168" s="244" t="s">
        <v>720</v>
      </c>
      <c r="AM168" s="244">
        <v>9024214281</v>
      </c>
      <c r="AN168" s="244" t="s">
        <v>609</v>
      </c>
      <c r="AO168" s="244" t="s">
        <v>615</v>
      </c>
      <c r="AP168" s="244" t="s">
        <v>1001</v>
      </c>
      <c r="AQ168" s="244">
        <v>22</v>
      </c>
      <c r="AR168" s="244">
        <v>2</v>
      </c>
      <c r="AS168" s="244"/>
      <c r="AT168" s="244"/>
      <c r="AU168" s="244">
        <v>24</v>
      </c>
      <c r="AV168" s="244" t="s">
        <v>685</v>
      </c>
      <c r="AW168" s="244" t="s">
        <v>9491</v>
      </c>
      <c r="AX168" s="244" t="s">
        <v>486</v>
      </c>
      <c r="AY168" s="244">
        <v>10</v>
      </c>
      <c r="AZ168" s="244"/>
      <c r="BA168" s="244">
        <v>6</v>
      </c>
      <c r="BB168" s="244"/>
      <c r="BC168" s="244" t="s">
        <v>7108</v>
      </c>
      <c r="BD168" s="248" t="s">
        <v>1271</v>
      </c>
      <c r="BE168" s="248" t="s">
        <v>1272</v>
      </c>
      <c r="BF168" s="249" t="s">
        <v>8939</v>
      </c>
      <c r="BG168" s="249" t="s">
        <v>2621</v>
      </c>
      <c r="BH168" s="250" t="s">
        <v>2372</v>
      </c>
      <c r="BI168" s="244">
        <v>0</v>
      </c>
      <c r="BJ168" s="244">
        <v>0</v>
      </c>
      <c r="BK168" s="252">
        <f>U168-5</f>
        <v>42579</v>
      </c>
      <c r="BL168" s="252">
        <v>42123</v>
      </c>
      <c r="BM168" s="245">
        <v>3</v>
      </c>
      <c r="BN168" s="245" t="s">
        <v>2516</v>
      </c>
      <c r="BO168" s="252">
        <v>41847</v>
      </c>
      <c r="BP168" s="245" t="s">
        <v>5603</v>
      </c>
      <c r="BQ168" s="240"/>
      <c r="BR168" s="240" t="s">
        <v>9479</v>
      </c>
      <c r="BS168" s="240"/>
      <c r="BT168" s="240"/>
      <c r="BU168" s="244"/>
      <c r="BV168" s="343"/>
      <c r="BW168" s="244"/>
      <c r="BX168" s="246"/>
      <c r="BY168" s="244"/>
      <c r="BZ168" s="244" t="s">
        <v>5998</v>
      </c>
      <c r="CA168" s="244" t="s">
        <v>4599</v>
      </c>
      <c r="CB168" s="244">
        <v>1500</v>
      </c>
      <c r="CC168" s="244" t="s">
        <v>1764</v>
      </c>
      <c r="CD168" s="244"/>
      <c r="CE168" s="244"/>
      <c r="CF168" s="244"/>
      <c r="CG168" s="244"/>
      <c r="CH168" s="244"/>
      <c r="CI168" s="244"/>
    </row>
    <row r="169" spans="1:87" s="257" customFormat="1" ht="51" customHeight="1">
      <c r="A169" s="230" t="s">
        <v>5588</v>
      </c>
      <c r="B169" s="244">
        <v>800647</v>
      </c>
      <c r="C169" s="299">
        <v>42507</v>
      </c>
      <c r="D169" s="245">
        <v>1984</v>
      </c>
      <c r="E169" s="244" t="s">
        <v>7459</v>
      </c>
      <c r="F169" s="235" t="s">
        <v>3039</v>
      </c>
      <c r="G169" s="235" t="s">
        <v>3039</v>
      </c>
      <c r="H169" s="235" t="s">
        <v>3039</v>
      </c>
      <c r="I169" s="235" t="s">
        <v>3039</v>
      </c>
      <c r="J169" s="235" t="s">
        <v>3046</v>
      </c>
      <c r="K169" s="235" t="s">
        <v>3044</v>
      </c>
      <c r="L169" s="235" t="s">
        <v>3044</v>
      </c>
      <c r="M169" s="244" t="s">
        <v>78</v>
      </c>
      <c r="N169" s="244" t="s">
        <v>6115</v>
      </c>
      <c r="O169" s="244" t="s">
        <v>91</v>
      </c>
      <c r="P169" s="245" t="s">
        <v>1114</v>
      </c>
      <c r="Q169" s="244"/>
      <c r="R169" s="255">
        <f>WORKDAY(U169, -30, HOLIDAY)</f>
        <v>42542</v>
      </c>
      <c r="S169" s="253">
        <f>WORKDAY(U169,-10, IF(O169="Quebec", HolidayQC, IF(O169="British Columbia", HolidayBC,HOLIDAY)))</f>
        <v>42570</v>
      </c>
      <c r="T169" s="253"/>
      <c r="U169" s="252">
        <v>42584</v>
      </c>
      <c r="V169" s="254"/>
      <c r="W169" s="244"/>
      <c r="X169" s="232" t="s">
        <v>10783</v>
      </c>
      <c r="Y169" s="244"/>
      <c r="Z169" s="244" t="s">
        <v>4452</v>
      </c>
      <c r="AA169" s="240"/>
      <c r="AB169" s="244"/>
      <c r="AC169" s="270">
        <f>WORKDAY(U169, -65, HOLIDAY)</f>
        <v>42493</v>
      </c>
      <c r="AD169" s="255">
        <f>WORKDAY(U169,-3,HOLIDAY)</f>
        <v>42579</v>
      </c>
      <c r="AE169" s="255"/>
      <c r="AF169" s="255"/>
      <c r="AG169" s="244"/>
      <c r="AH169" s="244"/>
      <c r="AI169" s="244"/>
      <c r="AJ169" s="244" t="s">
        <v>628</v>
      </c>
      <c r="AK169" s="244">
        <v>5066320634</v>
      </c>
      <c r="AL169" s="244" t="s">
        <v>629</v>
      </c>
      <c r="AM169" s="244">
        <v>5066320784</v>
      </c>
      <c r="AN169" s="244" t="s">
        <v>609</v>
      </c>
      <c r="AO169" s="244" t="s">
        <v>610</v>
      </c>
      <c r="AP169" s="244" t="s">
        <v>1001</v>
      </c>
      <c r="AQ169" s="244">
        <v>23</v>
      </c>
      <c r="AR169" s="244">
        <v>2</v>
      </c>
      <c r="AS169" s="244"/>
      <c r="AT169" s="244"/>
      <c r="AU169" s="244">
        <v>25</v>
      </c>
      <c r="AV169" s="244" t="s">
        <v>685</v>
      </c>
      <c r="AW169" s="244" t="s">
        <v>9491</v>
      </c>
      <c r="AX169" s="244" t="s">
        <v>486</v>
      </c>
      <c r="AY169" s="244">
        <v>11</v>
      </c>
      <c r="AZ169" s="244"/>
      <c r="BA169" s="244"/>
      <c r="BB169" s="244"/>
      <c r="BC169" s="244" t="s">
        <v>8532</v>
      </c>
      <c r="BD169" s="248" t="s">
        <v>1239</v>
      </c>
      <c r="BE169" s="248" t="s">
        <v>1240</v>
      </c>
      <c r="BF169" s="249" t="s">
        <v>1304</v>
      </c>
      <c r="BG169" s="249" t="s">
        <v>1241</v>
      </c>
      <c r="BH169" s="250" t="s">
        <v>2372</v>
      </c>
      <c r="BI169" s="244">
        <v>0</v>
      </c>
      <c r="BJ169" s="244">
        <v>0</v>
      </c>
      <c r="BK169" s="252">
        <f>U169-5</f>
        <v>42579</v>
      </c>
      <c r="BL169" s="252">
        <v>42227</v>
      </c>
      <c r="BM169" s="245">
        <v>3</v>
      </c>
      <c r="BN169" s="237" t="s">
        <v>2517</v>
      </c>
      <c r="BO169" s="238" t="s">
        <v>9068</v>
      </c>
      <c r="BP169" s="370" t="s">
        <v>2645</v>
      </c>
      <c r="BQ169" s="240"/>
      <c r="BR169" s="369">
        <v>42423</v>
      </c>
      <c r="BS169" s="291">
        <f>U169-5</f>
        <v>42579</v>
      </c>
      <c r="BT169" s="353" t="s">
        <v>11072</v>
      </c>
      <c r="BU169" s="375" t="s">
        <v>11060</v>
      </c>
      <c r="BV169" s="244"/>
      <c r="BW169" s="244" t="str">
        <f>IF(ISBLANK(BQ169),IF(BX169&lt;0,"LATE","OK"),"Complete")</f>
        <v>LATE</v>
      </c>
      <c r="BX169" s="246">
        <f>IF(ISBLANK(BQ169),(IF(ISBLANK(BV169),-99999,U169-BV169)),"Complete")</f>
        <v>-99999</v>
      </c>
      <c r="BY169" s="253">
        <v>42460</v>
      </c>
      <c r="BZ169" s="244" t="s">
        <v>4140</v>
      </c>
      <c r="CA169" s="244" t="s">
        <v>7749</v>
      </c>
      <c r="CB169" s="244">
        <v>1500</v>
      </c>
      <c r="CC169" s="244" t="s">
        <v>1784</v>
      </c>
      <c r="CD169" s="244"/>
      <c r="CE169" s="244"/>
      <c r="CF169" s="244"/>
      <c r="CG169" s="244"/>
      <c r="CH169" s="244"/>
      <c r="CI169" s="244"/>
    </row>
    <row r="170" spans="1:87" s="257" customFormat="1" ht="51" customHeight="1">
      <c r="A170" s="230" t="s">
        <v>5588</v>
      </c>
      <c r="B170" s="244">
        <v>801397</v>
      </c>
      <c r="C170" s="299" t="s">
        <v>7110</v>
      </c>
      <c r="D170" s="245">
        <v>5029</v>
      </c>
      <c r="E170" s="244" t="s">
        <v>6710</v>
      </c>
      <c r="F170" s="235">
        <v>0.6875</v>
      </c>
      <c r="G170" s="235">
        <v>0.6875</v>
      </c>
      <c r="H170" s="235">
        <v>0.6875</v>
      </c>
      <c r="I170" s="235">
        <v>0.6875</v>
      </c>
      <c r="J170" s="235">
        <v>0.72916666666666663</v>
      </c>
      <c r="K170" s="235" t="s">
        <v>1619</v>
      </c>
      <c r="L170" s="235" t="s">
        <v>3044</v>
      </c>
      <c r="M170" s="244" t="s">
        <v>52</v>
      </c>
      <c r="N170" s="244" t="s">
        <v>7449</v>
      </c>
      <c r="O170" s="244" t="s">
        <v>89</v>
      </c>
      <c r="P170" s="245" t="s">
        <v>1079</v>
      </c>
      <c r="Q170" s="244"/>
      <c r="R170" s="255">
        <f>WORKDAY(U170, -47, HOLIDAY)</f>
        <v>42517</v>
      </c>
      <c r="S170" s="253">
        <f>WORKDAY(U170,-40, IF(O170="Quebec", HolidayQC, IF(O170="British Columbia", HolidayBC,HOLIDAY)))</f>
        <v>42528</v>
      </c>
      <c r="T170" s="253"/>
      <c r="U170" s="252">
        <v>42584</v>
      </c>
      <c r="V170" s="254" t="s">
        <v>11052</v>
      </c>
      <c r="W170" s="230"/>
      <c r="X170" s="258" t="s">
        <v>10588</v>
      </c>
      <c r="Y170" s="244"/>
      <c r="Z170" s="244" t="s">
        <v>4453</v>
      </c>
      <c r="AA170" s="240"/>
      <c r="AB170" s="244" t="s">
        <v>10975</v>
      </c>
      <c r="AC170" s="270">
        <f>WORKDAY(U170, -65, HOLIDAY)</f>
        <v>42493</v>
      </c>
      <c r="AD170" s="255">
        <f>WORKDAY(U170,-3,HOLIDAY)</f>
        <v>42579</v>
      </c>
      <c r="AE170" s="255" t="s">
        <v>10984</v>
      </c>
      <c r="AF170" s="255">
        <v>42181</v>
      </c>
      <c r="AG170" s="244"/>
      <c r="AH170" s="244"/>
      <c r="AI170" s="230"/>
      <c r="AJ170" s="244" t="s">
        <v>625</v>
      </c>
      <c r="AK170" s="244">
        <v>7804486448</v>
      </c>
      <c r="AL170" s="244" t="s">
        <v>626</v>
      </c>
      <c r="AM170" s="244">
        <v>7804486455</v>
      </c>
      <c r="AN170" s="244" t="s">
        <v>1017</v>
      </c>
      <c r="AO170" s="244" t="s">
        <v>1188</v>
      </c>
      <c r="AP170" s="256" t="s">
        <v>1000</v>
      </c>
      <c r="AQ170" s="244">
        <v>24</v>
      </c>
      <c r="AR170" s="244">
        <v>1</v>
      </c>
      <c r="AS170" s="244"/>
      <c r="AT170" s="244"/>
      <c r="AU170" s="244">
        <v>25</v>
      </c>
      <c r="AV170" s="244" t="s">
        <v>685</v>
      </c>
      <c r="AW170" s="244" t="s">
        <v>9491</v>
      </c>
      <c r="AX170" s="244" t="s">
        <v>486</v>
      </c>
      <c r="AY170" s="244">
        <v>11</v>
      </c>
      <c r="AZ170" s="244" t="s">
        <v>2517</v>
      </c>
      <c r="BA170" s="244">
        <f>LEN(X170)-LEN(SUBSTITUTE(X170,",",""))+1</f>
        <v>8</v>
      </c>
      <c r="BB170" s="244"/>
      <c r="BC170" s="230" t="s">
        <v>3701</v>
      </c>
      <c r="BD170" s="248" t="s">
        <v>1267</v>
      </c>
      <c r="BE170" s="248" t="s">
        <v>3964</v>
      </c>
      <c r="BF170" s="249" t="s">
        <v>7445</v>
      </c>
      <c r="BG170" s="249" t="s">
        <v>3967</v>
      </c>
      <c r="BH170" s="250" t="s">
        <v>2330</v>
      </c>
      <c r="BI170" s="244" t="s">
        <v>9161</v>
      </c>
      <c r="BJ170" s="244" t="s">
        <v>9160</v>
      </c>
      <c r="BK170" s="252">
        <f>U170-5</f>
        <v>42579</v>
      </c>
      <c r="BL170" s="252">
        <v>41834</v>
      </c>
      <c r="BM170" s="245">
        <v>1</v>
      </c>
      <c r="BN170" s="237" t="s">
        <v>2517</v>
      </c>
      <c r="BO170" s="238" t="s">
        <v>9068</v>
      </c>
      <c r="BP170" s="245" t="s">
        <v>2645</v>
      </c>
      <c r="BQ170" s="240"/>
      <c r="BR170" s="240">
        <v>41764</v>
      </c>
      <c r="BS170" s="291">
        <f>U170-5</f>
        <v>42579</v>
      </c>
      <c r="BT170" s="289" t="s">
        <v>11041</v>
      </c>
      <c r="BU170" s="272" t="s">
        <v>11060</v>
      </c>
      <c r="BV170" s="244"/>
      <c r="BW170" s="244" t="str">
        <f>IF(ISBLANK(BQ170),IF(BX170&lt;0,"LATE","OK"),"Complete")</f>
        <v>LATE</v>
      </c>
      <c r="BX170" s="246">
        <f>IF(ISBLANK(BQ170),(IF(ISBLANK(BV170),-99999,U170-BV170)),"Complete")</f>
        <v>-99999</v>
      </c>
      <c r="BY170" s="253" t="s">
        <v>10937</v>
      </c>
      <c r="BZ170" s="244" t="s">
        <v>7695</v>
      </c>
      <c r="CA170" s="244" t="s">
        <v>7749</v>
      </c>
      <c r="CB170" s="244">
        <v>1500</v>
      </c>
      <c r="CC170" s="244" t="s">
        <v>8223</v>
      </c>
      <c r="CD170" s="244"/>
      <c r="CE170" s="244"/>
      <c r="CF170" s="244"/>
      <c r="CG170" s="244"/>
      <c r="CH170" s="244"/>
      <c r="CI170" s="244"/>
    </row>
    <row r="171" spans="1:87" s="257" customFormat="1" ht="51" customHeight="1">
      <c r="A171" s="230" t="s">
        <v>5588</v>
      </c>
      <c r="B171" s="244">
        <v>802223</v>
      </c>
      <c r="C171" s="299">
        <v>42507</v>
      </c>
      <c r="D171" s="245">
        <v>9563</v>
      </c>
      <c r="E171" s="244" t="s">
        <v>5394</v>
      </c>
      <c r="F171" s="235">
        <v>0.70833333333333337</v>
      </c>
      <c r="G171" s="235">
        <v>0.70833333333333337</v>
      </c>
      <c r="H171" s="235">
        <v>0.70833333333333337</v>
      </c>
      <c r="I171" s="235">
        <v>0.83333333333333337</v>
      </c>
      <c r="J171" s="235">
        <v>0.75</v>
      </c>
      <c r="K171" s="235" t="s">
        <v>1619</v>
      </c>
      <c r="L171" s="235" t="s">
        <v>3044</v>
      </c>
      <c r="M171" s="244" t="s">
        <v>5395</v>
      </c>
      <c r="N171" s="244" t="s">
        <v>5396</v>
      </c>
      <c r="O171" s="244" t="s">
        <v>93</v>
      </c>
      <c r="P171" s="245" t="s">
        <v>5397</v>
      </c>
      <c r="Q171" s="244"/>
      <c r="R171" s="255">
        <f>WORKDAY(U171, -30, HOLIDAY)</f>
        <v>42542</v>
      </c>
      <c r="S171" s="253">
        <f>WORKDAY(U171,-10, IF(O171="Quebec", HolidayQC, IF(O171="British Columbia", HolidayBC,HOLIDAY)))</f>
        <v>42570</v>
      </c>
      <c r="T171" s="253"/>
      <c r="U171" s="252">
        <v>42584</v>
      </c>
      <c r="V171" s="254"/>
      <c r="W171" s="244"/>
      <c r="X171" s="232">
        <v>9063</v>
      </c>
      <c r="Y171" s="244"/>
      <c r="Z171" s="244" t="s">
        <v>4452</v>
      </c>
      <c r="AA171" s="240"/>
      <c r="AB171" s="244"/>
      <c r="AC171" s="270">
        <f>WORKDAY(U171, -65, HOLIDAY)</f>
        <v>42493</v>
      </c>
      <c r="AD171" s="255">
        <f>WORKDAY(U171,-3,HOLIDAY)</f>
        <v>42579</v>
      </c>
      <c r="AE171" s="255"/>
      <c r="AF171" s="255"/>
      <c r="AG171" s="244"/>
      <c r="AH171" s="244"/>
      <c r="AI171" s="244"/>
      <c r="AJ171" s="244"/>
      <c r="AK171" s="244"/>
      <c r="AL171" s="244"/>
      <c r="AM171" s="244"/>
      <c r="AN171" s="244" t="s">
        <v>609</v>
      </c>
      <c r="AO171" s="244" t="s">
        <v>641</v>
      </c>
      <c r="AP171" s="244" t="s">
        <v>1001</v>
      </c>
      <c r="AQ171" s="244">
        <v>11</v>
      </c>
      <c r="AR171" s="244">
        <v>1</v>
      </c>
      <c r="AS171" s="244"/>
      <c r="AT171" s="244"/>
      <c r="AU171" s="244">
        <v>12</v>
      </c>
      <c r="AV171" s="244" t="s">
        <v>685</v>
      </c>
      <c r="AW171" s="244" t="s">
        <v>9491</v>
      </c>
      <c r="AX171" s="244" t="s">
        <v>486</v>
      </c>
      <c r="AY171" s="244">
        <v>7</v>
      </c>
      <c r="AZ171" s="244"/>
      <c r="BA171" s="244"/>
      <c r="BB171" s="244"/>
      <c r="BC171" s="244" t="s">
        <v>2741</v>
      </c>
      <c r="BD171" s="248" t="s">
        <v>2229</v>
      </c>
      <c r="BE171" s="248" t="s">
        <v>2230</v>
      </c>
      <c r="BF171" s="249" t="s">
        <v>3084</v>
      </c>
      <c r="BG171" s="249" t="s">
        <v>2231</v>
      </c>
      <c r="BH171" s="250" t="s">
        <v>2372</v>
      </c>
      <c r="BI171" s="244">
        <v>0</v>
      </c>
      <c r="BJ171" s="244">
        <v>0</v>
      </c>
      <c r="BK171" s="252">
        <f>U171-5</f>
        <v>42579</v>
      </c>
      <c r="BL171" s="252">
        <v>42018</v>
      </c>
      <c r="BM171" s="245">
        <v>1</v>
      </c>
      <c r="BN171" s="245" t="s">
        <v>2516</v>
      </c>
      <c r="BO171" s="252">
        <v>41721</v>
      </c>
      <c r="BP171" s="245" t="s">
        <v>2645</v>
      </c>
      <c r="BQ171" s="240"/>
      <c r="BR171" s="240" t="s">
        <v>10321</v>
      </c>
      <c r="BS171" s="291">
        <f>U171-5</f>
        <v>42579</v>
      </c>
      <c r="BT171" s="240" t="s">
        <v>10525</v>
      </c>
      <c r="BU171" s="363">
        <v>42436</v>
      </c>
      <c r="BV171" s="299">
        <v>42456</v>
      </c>
      <c r="BW171" s="244" t="str">
        <f>IF(ISBLANK(BQ171),IF(BX171&lt;0,"LATE","OK"),"Complete")</f>
        <v>OK</v>
      </c>
      <c r="BX171" s="246">
        <f>IF(ISBLANK(BQ171),(IF(ISBLANK(BV171),-99999,U171-BV171)),"Complete")</f>
        <v>128</v>
      </c>
      <c r="BY171" s="253">
        <v>42460</v>
      </c>
      <c r="BZ171" s="244" t="s">
        <v>6601</v>
      </c>
      <c r="CA171" s="244" t="s">
        <v>6133</v>
      </c>
      <c r="CB171" s="244">
        <v>1500</v>
      </c>
      <c r="CC171" s="244" t="s">
        <v>9991</v>
      </c>
      <c r="CD171" s="244"/>
      <c r="CE171" s="244"/>
      <c r="CF171" s="244"/>
      <c r="CG171" s="244"/>
      <c r="CH171" s="244"/>
      <c r="CI171" s="244"/>
    </row>
    <row r="172" spans="1:87" s="257" customFormat="1" ht="51" customHeight="1">
      <c r="A172" s="244" t="s">
        <v>4448</v>
      </c>
      <c r="B172" s="244">
        <v>803161</v>
      </c>
      <c r="C172" s="299" t="s">
        <v>7110</v>
      </c>
      <c r="D172" s="245">
        <v>90862</v>
      </c>
      <c r="E172" s="244" t="s">
        <v>94</v>
      </c>
      <c r="F172" s="235">
        <v>0.72916666666666663</v>
      </c>
      <c r="G172" s="235">
        <v>0.72916666666666663</v>
      </c>
      <c r="H172" s="235">
        <v>0.72916666666666663</v>
      </c>
      <c r="I172" s="235">
        <v>0.72916666666666663</v>
      </c>
      <c r="J172" s="235">
        <v>0.72916666666666663</v>
      </c>
      <c r="K172" s="235" t="s">
        <v>1619</v>
      </c>
      <c r="L172" s="235" t="s">
        <v>3044</v>
      </c>
      <c r="M172" s="244" t="s">
        <v>4591</v>
      </c>
      <c r="N172" s="244" t="s">
        <v>7442</v>
      </c>
      <c r="O172" s="244" t="s">
        <v>1008</v>
      </c>
      <c r="P172" s="245" t="s">
        <v>1070</v>
      </c>
      <c r="Q172" s="244"/>
      <c r="R172" s="255">
        <f>WORKDAY(U172, -47, HOLIDAY)</f>
        <v>42517</v>
      </c>
      <c r="S172" s="253">
        <f>WORKDAY(U172,-40, IF(O172="Quebec", HolidayQC, IF(O172="British Columbia", HolidayBC,HOLIDAY)))</f>
        <v>42528</v>
      </c>
      <c r="T172" s="253"/>
      <c r="U172" s="252">
        <v>42584</v>
      </c>
      <c r="V172" s="254" t="s">
        <v>11058</v>
      </c>
      <c r="W172" s="244"/>
      <c r="X172" s="232" t="s">
        <v>10104</v>
      </c>
      <c r="Y172" s="244"/>
      <c r="Z172" s="244" t="s">
        <v>4453</v>
      </c>
      <c r="AA172" s="280">
        <v>42244</v>
      </c>
      <c r="AB172" s="244" t="s">
        <v>122</v>
      </c>
      <c r="AC172" s="255">
        <f>WORKDAY(U172, -65, HolidayBC)</f>
        <v>42493</v>
      </c>
      <c r="AD172" s="255">
        <f>WORKDAY(U172,-3,HOLIDAY)</f>
        <v>42579</v>
      </c>
      <c r="AE172" s="255">
        <v>42240</v>
      </c>
      <c r="AF172" s="255">
        <v>42150</v>
      </c>
      <c r="AG172" s="244" t="s">
        <v>854</v>
      </c>
      <c r="AH172" s="244" t="s">
        <v>855</v>
      </c>
      <c r="AI172" s="244"/>
      <c r="AJ172" s="244"/>
      <c r="AK172" s="244" t="s">
        <v>10908</v>
      </c>
      <c r="AL172" s="244"/>
      <c r="AM172" s="244"/>
      <c r="AN172" s="244" t="s">
        <v>1008</v>
      </c>
      <c r="AO172" s="244" t="s">
        <v>1010</v>
      </c>
      <c r="AP172" s="230" t="s">
        <v>1002</v>
      </c>
      <c r="AQ172" s="244">
        <v>115</v>
      </c>
      <c r="AR172" s="244">
        <v>2</v>
      </c>
      <c r="AS172" s="244"/>
      <c r="AT172" s="244"/>
      <c r="AU172" s="244">
        <v>117</v>
      </c>
      <c r="AV172" s="244" t="s">
        <v>685</v>
      </c>
      <c r="AW172" s="244"/>
      <c r="AX172" s="244" t="s">
        <v>486</v>
      </c>
      <c r="AY172" s="244">
        <v>13</v>
      </c>
      <c r="AZ172" s="272" t="s">
        <v>2516</v>
      </c>
      <c r="BA172" s="229">
        <f>LEN(X172)-LEN(SUBSTITUTE(X172,",",""))+1</f>
        <v>17</v>
      </c>
      <c r="BB172" s="244"/>
      <c r="BC172" s="244" t="s">
        <v>9684</v>
      </c>
      <c r="BD172" s="248" t="s">
        <v>1267</v>
      </c>
      <c r="BE172" s="248" t="s">
        <v>1268</v>
      </c>
      <c r="BF172" s="249" t="s">
        <v>9678</v>
      </c>
      <c r="BG172" s="249" t="s">
        <v>3779</v>
      </c>
      <c r="BH172" s="250" t="s">
        <v>2382</v>
      </c>
      <c r="BI172" s="244" t="s">
        <v>9155</v>
      </c>
      <c r="BJ172" s="244" t="s">
        <v>9154</v>
      </c>
      <c r="BK172" s="252">
        <f>U172-5</f>
        <v>42579</v>
      </c>
      <c r="BL172" s="252">
        <v>42215</v>
      </c>
      <c r="BM172" s="245">
        <v>2</v>
      </c>
      <c r="BN172" s="237" t="s">
        <v>2517</v>
      </c>
      <c r="BO172" s="238" t="s">
        <v>9068</v>
      </c>
      <c r="BP172" s="245" t="s">
        <v>5603</v>
      </c>
      <c r="BQ172" s="240"/>
      <c r="BR172" s="240" t="s">
        <v>9479</v>
      </c>
      <c r="BS172" s="240"/>
      <c r="BT172" s="342"/>
      <c r="BU172" s="230"/>
      <c r="BV172" s="344"/>
      <c r="BW172" s="244"/>
      <c r="BX172" s="246"/>
      <c r="BY172" s="230"/>
      <c r="BZ172" s="244" t="s">
        <v>6064</v>
      </c>
      <c r="CA172" s="244" t="s">
        <v>6126</v>
      </c>
      <c r="CB172" s="244">
        <v>5000</v>
      </c>
      <c r="CC172" s="244" t="s">
        <v>9588</v>
      </c>
      <c r="CD172" s="244"/>
      <c r="CE172" s="244"/>
      <c r="CF172" s="244"/>
      <c r="CG172" s="244"/>
      <c r="CH172" s="244"/>
      <c r="CI172" s="244"/>
    </row>
    <row r="173" spans="1:87" s="257" customFormat="1" ht="51" customHeight="1">
      <c r="A173" s="244" t="s">
        <v>668</v>
      </c>
      <c r="B173" s="244">
        <v>809080</v>
      </c>
      <c r="C173" s="299" t="s">
        <v>7110</v>
      </c>
      <c r="D173" s="245">
        <v>10776</v>
      </c>
      <c r="E173" s="244" t="s">
        <v>9623</v>
      </c>
      <c r="F173" s="235"/>
      <c r="G173" s="235"/>
      <c r="H173" s="235"/>
      <c r="I173" s="235"/>
      <c r="J173" s="235"/>
      <c r="K173" s="235"/>
      <c r="L173" s="235"/>
      <c r="M173" s="244" t="s">
        <v>9624</v>
      </c>
      <c r="N173" s="244" t="s">
        <v>7442</v>
      </c>
      <c r="O173" s="244" t="s">
        <v>1008</v>
      </c>
      <c r="P173" s="245" t="s">
        <v>1070</v>
      </c>
      <c r="Q173" s="244"/>
      <c r="R173" s="255">
        <f>WORKDAY(U173, -47, HOLIDAY)</f>
        <v>42517</v>
      </c>
      <c r="S173" s="253">
        <f>WORKDAY(U173,-40, IF(O173="Quebec", HolidayQC, IF(O173="British Columbia", HolidayBC,HOLIDAY)))</f>
        <v>42528</v>
      </c>
      <c r="T173" s="253"/>
      <c r="U173" s="252">
        <v>42584</v>
      </c>
      <c r="V173" s="254" t="s">
        <v>11054</v>
      </c>
      <c r="W173" s="244"/>
      <c r="X173" s="232" t="s">
        <v>10516</v>
      </c>
      <c r="Y173" s="244"/>
      <c r="Z173" s="244" t="s">
        <v>4453</v>
      </c>
      <c r="AA173" s="280">
        <v>42244</v>
      </c>
      <c r="AB173" s="244" t="s">
        <v>174</v>
      </c>
      <c r="AC173" s="255">
        <f>WORKDAY(U173, -65, HolidayBC)</f>
        <v>42493</v>
      </c>
      <c r="AD173" s="255">
        <f>WORKDAY(U173,-3,HOLIDAY)</f>
        <v>42579</v>
      </c>
      <c r="AE173" s="255">
        <v>42240</v>
      </c>
      <c r="AF173" s="255">
        <v>42150</v>
      </c>
      <c r="AG173" s="244"/>
      <c r="AH173" s="244"/>
      <c r="AI173" s="244"/>
      <c r="AJ173" s="244"/>
      <c r="AK173" s="244"/>
      <c r="AL173" s="244"/>
      <c r="AM173" s="244"/>
      <c r="AN173" s="244" t="s">
        <v>1008</v>
      </c>
      <c r="AO173" s="244" t="s">
        <v>1010</v>
      </c>
      <c r="AP173" s="230" t="s">
        <v>1002</v>
      </c>
      <c r="AQ173" s="244">
        <v>16</v>
      </c>
      <c r="AR173" s="244">
        <v>2</v>
      </c>
      <c r="AS173" s="244"/>
      <c r="AT173" s="244"/>
      <c r="AU173" s="244">
        <v>18</v>
      </c>
      <c r="AV173" s="244" t="s">
        <v>685</v>
      </c>
      <c r="AW173" s="244"/>
      <c r="AX173" s="244" t="s">
        <v>486</v>
      </c>
      <c r="AY173" s="244">
        <v>11</v>
      </c>
      <c r="AZ173" s="272" t="s">
        <v>2516</v>
      </c>
      <c r="BA173" s="229">
        <f>LEN(X173)-LEN(SUBSTITUTE(X173,",",""))+1</f>
        <v>17</v>
      </c>
      <c r="BB173" s="244"/>
      <c r="BC173" s="244" t="s">
        <v>9684</v>
      </c>
      <c r="BD173" s="244"/>
      <c r="BE173" s="244"/>
      <c r="BF173" s="244"/>
      <c r="BG173" s="244"/>
      <c r="BH173" s="244"/>
      <c r="BI173" s="244" t="s">
        <v>9155</v>
      </c>
      <c r="BJ173" s="244" t="s">
        <v>9154</v>
      </c>
      <c r="BK173" s="252">
        <f>U173-5</f>
        <v>42579</v>
      </c>
      <c r="BL173" s="252" t="s">
        <v>10999</v>
      </c>
      <c r="BM173" s="245"/>
      <c r="BN173" s="237" t="s">
        <v>2517</v>
      </c>
      <c r="BO173" s="238" t="s">
        <v>9068</v>
      </c>
      <c r="BP173" s="245"/>
      <c r="BQ173" s="240"/>
      <c r="BR173" s="240"/>
      <c r="BS173" s="240"/>
      <c r="BT173" s="240"/>
      <c r="BU173" s="284"/>
      <c r="BV173" s="244"/>
      <c r="BW173" s="244"/>
      <c r="BX173" s="246"/>
      <c r="BY173" s="244"/>
      <c r="BZ173" s="244"/>
      <c r="CA173" s="244"/>
      <c r="CB173" s="244"/>
      <c r="CC173" s="244"/>
      <c r="CD173" s="244"/>
      <c r="CE173" s="244"/>
      <c r="CF173" s="244"/>
      <c r="CG173" s="244"/>
      <c r="CH173" s="244"/>
      <c r="CI173" s="244"/>
    </row>
    <row r="174" spans="1:87" s="257" customFormat="1" ht="51" customHeight="1">
      <c r="A174" s="230" t="s">
        <v>5588</v>
      </c>
      <c r="B174" s="244">
        <v>800650</v>
      </c>
      <c r="C174" s="299" t="s">
        <v>7110</v>
      </c>
      <c r="D174" s="245">
        <v>2000</v>
      </c>
      <c r="E174" s="244" t="s">
        <v>9851</v>
      </c>
      <c r="F174" s="235" t="s">
        <v>3039</v>
      </c>
      <c r="G174" s="235" t="s">
        <v>3039</v>
      </c>
      <c r="H174" s="235" t="s">
        <v>3039</v>
      </c>
      <c r="I174" s="235" t="s">
        <v>3039</v>
      </c>
      <c r="J174" s="235" t="s">
        <v>3046</v>
      </c>
      <c r="K174" s="235" t="s">
        <v>3043</v>
      </c>
      <c r="L174" s="235" t="s">
        <v>3044</v>
      </c>
      <c r="M174" s="244" t="s">
        <v>56</v>
      </c>
      <c r="N174" s="244" t="s">
        <v>9849</v>
      </c>
      <c r="O174" s="244" t="s">
        <v>1008</v>
      </c>
      <c r="P174" s="245" t="s">
        <v>1084</v>
      </c>
      <c r="Q174" s="244"/>
      <c r="R174" s="255">
        <f>WORKDAY(U174, -46, HOLIDAY)</f>
        <v>42521</v>
      </c>
      <c r="S174" s="253">
        <f>WORKDAY(U174,-40, IF(O174="Quebec", HolidayQC, IF(O174="British Columbia", HolidayBC,HOLIDAY)))</f>
        <v>42529</v>
      </c>
      <c r="T174" s="253"/>
      <c r="U174" s="376">
        <v>42585</v>
      </c>
      <c r="V174" s="254"/>
      <c r="W174" s="244"/>
      <c r="X174" s="232" t="s">
        <v>10622</v>
      </c>
      <c r="Y174" s="244"/>
      <c r="Z174" s="244" t="s">
        <v>4453</v>
      </c>
      <c r="AA174" s="240"/>
      <c r="AB174" s="244"/>
      <c r="AC174" s="270">
        <f>WORKDAY(U174, -65, HOLIDAY)</f>
        <v>42494</v>
      </c>
      <c r="AD174" s="255">
        <f>WORKDAY(U174,-3,HOLIDAY)</f>
        <v>42580</v>
      </c>
      <c r="AE174" s="255"/>
      <c r="AF174" s="255"/>
      <c r="AG174" s="244"/>
      <c r="AH174" s="244"/>
      <c r="AI174" s="244"/>
      <c r="AJ174" s="244" t="s">
        <v>816</v>
      </c>
      <c r="AK174" s="244">
        <v>6048865406</v>
      </c>
      <c r="AL174" s="244" t="s">
        <v>817</v>
      </c>
      <c r="AM174" s="244">
        <v>6048865401</v>
      </c>
      <c r="AN174" s="244" t="s">
        <v>1008</v>
      </c>
      <c r="AO174" s="244" t="s">
        <v>1028</v>
      </c>
      <c r="AP174" s="230" t="s">
        <v>1002</v>
      </c>
      <c r="AQ174" s="244">
        <v>16</v>
      </c>
      <c r="AR174" s="244">
        <v>1</v>
      </c>
      <c r="AS174" s="244"/>
      <c r="AT174" s="244"/>
      <c r="AU174" s="244">
        <v>17</v>
      </c>
      <c r="AV174" s="244" t="s">
        <v>685</v>
      </c>
      <c r="AW174" s="244" t="s">
        <v>9491</v>
      </c>
      <c r="AX174" s="244" t="s">
        <v>486</v>
      </c>
      <c r="AY174" s="244">
        <v>8</v>
      </c>
      <c r="AZ174" s="244"/>
      <c r="BA174" s="244">
        <f>LEN(X174)-LEN(SUBSTITUTE(X174,",",""))+1</f>
        <v>3</v>
      </c>
      <c r="BB174" s="244"/>
      <c r="BC174" s="244" t="s">
        <v>3712</v>
      </c>
      <c r="BD174" s="250" t="s">
        <v>1267</v>
      </c>
      <c r="BE174" s="274" t="s">
        <v>1268</v>
      </c>
      <c r="BF174" s="249" t="s">
        <v>4642</v>
      </c>
      <c r="BG174" s="249" t="s">
        <v>4643</v>
      </c>
      <c r="BH174" s="250" t="s">
        <v>2330</v>
      </c>
      <c r="BI174" s="244">
        <v>0</v>
      </c>
      <c r="BJ174" s="244">
        <v>0</v>
      </c>
      <c r="BK174" s="252">
        <f>U174-5</f>
        <v>42580</v>
      </c>
      <c r="BL174" s="252">
        <v>41928</v>
      </c>
      <c r="BM174" s="245">
        <v>2</v>
      </c>
      <c r="BN174" s="245" t="s">
        <v>2516</v>
      </c>
      <c r="BO174" s="252">
        <v>41929</v>
      </c>
      <c r="BP174" s="245" t="s">
        <v>2645</v>
      </c>
      <c r="BQ174" s="240"/>
      <c r="BR174" s="240">
        <v>42181</v>
      </c>
      <c r="BS174" s="291">
        <f>U174-5</f>
        <v>42580</v>
      </c>
      <c r="BT174" s="240" t="s">
        <v>11039</v>
      </c>
      <c r="BU174" s="363">
        <v>42347</v>
      </c>
      <c r="BV174" s="299">
        <v>42437</v>
      </c>
      <c r="BW174" s="244" t="str">
        <f>IF(ISBLANK(BQ174),IF(BX174&lt;0,"LATE","OK"),"Complete")</f>
        <v>OK</v>
      </c>
      <c r="BX174" s="246">
        <f>IF(ISBLANK(BQ174),(IF(ISBLANK(BV174),-99999,U174-BV174)),"Complete")</f>
        <v>148</v>
      </c>
      <c r="BY174" s="253" t="s">
        <v>10817</v>
      </c>
      <c r="BZ174" s="244" t="s">
        <v>4084</v>
      </c>
      <c r="CA174" s="244" t="s">
        <v>6133</v>
      </c>
      <c r="CB174" s="244">
        <v>1500</v>
      </c>
      <c r="CC174" s="244" t="s">
        <v>7417</v>
      </c>
      <c r="CD174" s="244"/>
      <c r="CE174" s="244"/>
      <c r="CF174" s="244"/>
      <c r="CG174" s="244"/>
      <c r="CH174" s="244"/>
      <c r="CI174" s="244"/>
    </row>
    <row r="175" spans="1:87" s="257" customFormat="1" ht="51" customHeight="1">
      <c r="A175" s="230" t="s">
        <v>5588</v>
      </c>
      <c r="B175" s="244">
        <v>800651</v>
      </c>
      <c r="C175" s="299">
        <v>42507</v>
      </c>
      <c r="D175" s="245">
        <v>2014</v>
      </c>
      <c r="E175" s="244" t="s">
        <v>115</v>
      </c>
      <c r="F175" s="235" t="s">
        <v>3039</v>
      </c>
      <c r="G175" s="235" t="s">
        <v>3039</v>
      </c>
      <c r="H175" s="235" t="s">
        <v>3039</v>
      </c>
      <c r="I175" s="235" t="s">
        <v>3049</v>
      </c>
      <c r="J175" s="235" t="s">
        <v>3046</v>
      </c>
      <c r="K175" s="235" t="s">
        <v>3043</v>
      </c>
      <c r="L175" s="235" t="s">
        <v>3044</v>
      </c>
      <c r="M175" s="244" t="s">
        <v>5657</v>
      </c>
      <c r="N175" s="244" t="s">
        <v>6115</v>
      </c>
      <c r="O175" s="244" t="s">
        <v>91</v>
      </c>
      <c r="P175" s="245" t="s">
        <v>1115</v>
      </c>
      <c r="Q175" s="244"/>
      <c r="R175" s="255">
        <f>WORKDAY(U175, -30, HOLIDAY)</f>
        <v>42543</v>
      </c>
      <c r="S175" s="253">
        <f>WORKDAY(U175,-10, IF(O175="Quebec", HolidayQC, IF(O175="British Columbia", HolidayBC,HOLIDAY)))</f>
        <v>42571</v>
      </c>
      <c r="T175" s="253"/>
      <c r="U175" s="252">
        <v>42585</v>
      </c>
      <c r="V175" s="254" t="s">
        <v>9855</v>
      </c>
      <c r="W175" s="244"/>
      <c r="X175" s="232" t="s">
        <v>10767</v>
      </c>
      <c r="Y175" s="244"/>
      <c r="Z175" s="244" t="s">
        <v>4452</v>
      </c>
      <c r="AA175" s="240"/>
      <c r="AB175" s="244"/>
      <c r="AC175" s="270">
        <f>WORKDAY(U175, -65, HOLIDAY)</f>
        <v>42494</v>
      </c>
      <c r="AD175" s="255">
        <f>WORKDAY(U175,-3,HOLIDAY)</f>
        <v>42580</v>
      </c>
      <c r="AE175" s="255"/>
      <c r="AF175" s="255"/>
      <c r="AG175" s="244"/>
      <c r="AH175" s="244"/>
      <c r="AI175" s="244"/>
      <c r="AJ175" s="244" t="s">
        <v>750</v>
      </c>
      <c r="AK175" s="244">
        <v>5066320683</v>
      </c>
      <c r="AL175" s="244" t="s">
        <v>751</v>
      </c>
      <c r="AM175" s="244">
        <v>5066320792</v>
      </c>
      <c r="AN175" s="244" t="s">
        <v>609</v>
      </c>
      <c r="AO175" s="244" t="s">
        <v>610</v>
      </c>
      <c r="AP175" s="244" t="s">
        <v>1001</v>
      </c>
      <c r="AQ175" s="244">
        <v>28</v>
      </c>
      <c r="AR175" s="244">
        <v>3</v>
      </c>
      <c r="AS175" s="244"/>
      <c r="AT175" s="244"/>
      <c r="AU175" s="244">
        <v>31</v>
      </c>
      <c r="AV175" s="244" t="s">
        <v>685</v>
      </c>
      <c r="AW175" s="244" t="s">
        <v>9491</v>
      </c>
      <c r="AX175" s="244" t="s">
        <v>486</v>
      </c>
      <c r="AY175" s="244">
        <v>13</v>
      </c>
      <c r="AZ175" s="244"/>
      <c r="BA175" s="244"/>
      <c r="BB175" s="244"/>
      <c r="BC175" s="244" t="s">
        <v>8530</v>
      </c>
      <c r="BD175" s="250" t="s">
        <v>1239</v>
      </c>
      <c r="BE175" s="274" t="s">
        <v>1240</v>
      </c>
      <c r="BF175" s="249" t="s">
        <v>1304</v>
      </c>
      <c r="BG175" s="249" t="s">
        <v>1241</v>
      </c>
      <c r="BH175" s="250" t="s">
        <v>2372</v>
      </c>
      <c r="BI175" s="244">
        <v>0</v>
      </c>
      <c r="BJ175" s="244">
        <v>0</v>
      </c>
      <c r="BK175" s="252">
        <f>U175-5</f>
        <v>42580</v>
      </c>
      <c r="BL175" s="252">
        <v>42229</v>
      </c>
      <c r="BM175" s="245">
        <v>5</v>
      </c>
      <c r="BN175" s="237" t="s">
        <v>2517</v>
      </c>
      <c r="BO175" s="238" t="s">
        <v>9068</v>
      </c>
      <c r="BP175" s="245" t="s">
        <v>5603</v>
      </c>
      <c r="BQ175" s="240"/>
      <c r="BR175" s="240" t="s">
        <v>9479</v>
      </c>
      <c r="BS175" s="240"/>
      <c r="BT175" s="342"/>
      <c r="BU175" s="244"/>
      <c r="BV175" s="343"/>
      <c r="BW175" s="244"/>
      <c r="BX175" s="246"/>
      <c r="BY175" s="244"/>
      <c r="BZ175" s="244" t="s">
        <v>4021</v>
      </c>
      <c r="CA175" s="244" t="s">
        <v>6126</v>
      </c>
      <c r="CB175" s="244">
        <v>5000</v>
      </c>
      <c r="CC175" s="244" t="s">
        <v>1785</v>
      </c>
      <c r="CD175" s="244"/>
      <c r="CE175" s="244"/>
      <c r="CF175" s="244"/>
      <c r="CG175" s="244"/>
      <c r="CH175" s="244"/>
      <c r="CI175" s="244"/>
    </row>
    <row r="176" spans="1:87" s="257" customFormat="1" ht="51" customHeight="1">
      <c r="A176" s="230" t="s">
        <v>5588</v>
      </c>
      <c r="B176" s="244">
        <v>801256</v>
      </c>
      <c r="C176" s="299" t="s">
        <v>7110</v>
      </c>
      <c r="D176" s="245">
        <v>4359</v>
      </c>
      <c r="E176" s="244" t="s">
        <v>6707</v>
      </c>
      <c r="F176" s="235" t="s">
        <v>3039</v>
      </c>
      <c r="G176" s="235" t="s">
        <v>3039</v>
      </c>
      <c r="H176" s="235" t="s">
        <v>3049</v>
      </c>
      <c r="I176" s="235" t="s">
        <v>3049</v>
      </c>
      <c r="J176" s="235" t="s">
        <v>3046</v>
      </c>
      <c r="K176" s="235" t="s">
        <v>3043</v>
      </c>
      <c r="L176" s="235" t="s">
        <v>3044</v>
      </c>
      <c r="M176" s="244" t="s">
        <v>53</v>
      </c>
      <c r="N176" s="244" t="s">
        <v>7449</v>
      </c>
      <c r="O176" s="244" t="s">
        <v>89</v>
      </c>
      <c r="P176" s="245" t="s">
        <v>1076</v>
      </c>
      <c r="Q176" s="244"/>
      <c r="R176" s="255">
        <f>WORKDAY(U176, -47, HOLIDAY)</f>
        <v>42520</v>
      </c>
      <c r="S176" s="253">
        <f>WORKDAY(U176,-40, IF(O176="Quebec", HolidayQC, IF(O176="British Columbia", HolidayBC,HOLIDAY)))</f>
        <v>42529</v>
      </c>
      <c r="T176" s="253"/>
      <c r="U176" s="252">
        <v>42585</v>
      </c>
      <c r="V176" s="254" t="s">
        <v>9264</v>
      </c>
      <c r="W176" s="244"/>
      <c r="X176" s="232" t="s">
        <v>10598</v>
      </c>
      <c r="Y176" s="244"/>
      <c r="Z176" s="244" t="s">
        <v>4453</v>
      </c>
      <c r="AA176" s="240"/>
      <c r="AB176" s="244"/>
      <c r="AC176" s="270">
        <f>WORKDAY(U176, -65, HOLIDAY)</f>
        <v>42494</v>
      </c>
      <c r="AD176" s="255">
        <f>WORKDAY(U176,-3,HOLIDAY)</f>
        <v>42580</v>
      </c>
      <c r="AE176" s="255"/>
      <c r="AF176" s="255">
        <v>42181</v>
      </c>
      <c r="AG176" s="244"/>
      <c r="AH176" s="244"/>
      <c r="AI176" s="244"/>
      <c r="AJ176" s="244"/>
      <c r="AK176" s="244"/>
      <c r="AL176" s="244" t="s">
        <v>744</v>
      </c>
      <c r="AM176" s="244">
        <v>7804486122</v>
      </c>
      <c r="AN176" s="244" t="s">
        <v>1017</v>
      </c>
      <c r="AO176" s="244" t="s">
        <v>1188</v>
      </c>
      <c r="AP176" s="256" t="s">
        <v>1000</v>
      </c>
      <c r="AQ176" s="244">
        <v>43</v>
      </c>
      <c r="AR176" s="244">
        <v>5</v>
      </c>
      <c r="AS176" s="244"/>
      <c r="AT176" s="244"/>
      <c r="AU176" s="244">
        <v>48</v>
      </c>
      <c r="AV176" s="244" t="s">
        <v>685</v>
      </c>
      <c r="AW176" s="244" t="s">
        <v>9491</v>
      </c>
      <c r="AX176" s="244" t="s">
        <v>486</v>
      </c>
      <c r="AY176" s="244">
        <v>17</v>
      </c>
      <c r="AZ176" s="244" t="s">
        <v>2517</v>
      </c>
      <c r="BA176" s="244">
        <f>LEN(X176)-LEN(SUBSTITUTE(X176,",",""))+1</f>
        <v>10</v>
      </c>
      <c r="BB176" s="244"/>
      <c r="BC176" s="244" t="s">
        <v>3701</v>
      </c>
      <c r="BD176" s="248" t="s">
        <v>1267</v>
      </c>
      <c r="BE176" s="248" t="s">
        <v>3964</v>
      </c>
      <c r="BF176" s="249" t="s">
        <v>7445</v>
      </c>
      <c r="BG176" s="249" t="s">
        <v>3967</v>
      </c>
      <c r="BH176" s="250" t="s">
        <v>2330</v>
      </c>
      <c r="BI176" s="244" t="s">
        <v>9161</v>
      </c>
      <c r="BJ176" s="244" t="s">
        <v>9160</v>
      </c>
      <c r="BK176" s="252">
        <f>U176-5</f>
        <v>42580</v>
      </c>
      <c r="BL176" s="252">
        <v>42188</v>
      </c>
      <c r="BM176" s="245">
        <v>2</v>
      </c>
      <c r="BN176" s="245" t="s">
        <v>2516</v>
      </c>
      <c r="BO176" s="252">
        <v>42037</v>
      </c>
      <c r="BP176" s="245" t="s">
        <v>2645</v>
      </c>
      <c r="BQ176" s="240"/>
      <c r="BR176" s="240">
        <v>41764</v>
      </c>
      <c r="BS176" s="291">
        <f>U176-5</f>
        <v>42580</v>
      </c>
      <c r="BT176" s="240" t="s">
        <v>11041</v>
      </c>
      <c r="BU176" s="366" t="s">
        <v>11060</v>
      </c>
      <c r="BV176" s="244"/>
      <c r="BW176" s="244" t="str">
        <f>IF(ISBLANK(BQ176),IF(BX176&lt;0,"LATE","OK"),"Complete")</f>
        <v>LATE</v>
      </c>
      <c r="BX176" s="246">
        <f>IF(ISBLANK(BQ176),(IF(ISBLANK(BV176),-99999,U176-BV176)),"Complete")</f>
        <v>-99999</v>
      </c>
      <c r="BY176" s="253" t="s">
        <v>10937</v>
      </c>
      <c r="BZ176" s="244" t="s">
        <v>7689</v>
      </c>
      <c r="CA176" s="244" t="s">
        <v>7749</v>
      </c>
      <c r="CB176" s="244">
        <v>1500</v>
      </c>
      <c r="CC176" s="244" t="s">
        <v>5692</v>
      </c>
      <c r="CD176" s="244"/>
      <c r="CE176" s="244"/>
      <c r="CF176" s="244"/>
      <c r="CG176" s="244"/>
      <c r="CH176" s="244"/>
      <c r="CI176" s="244"/>
    </row>
    <row r="177" spans="1:88" s="257" customFormat="1" ht="51" customHeight="1">
      <c r="A177" s="230" t="s">
        <v>5588</v>
      </c>
      <c r="B177" s="244">
        <v>801374</v>
      </c>
      <c r="C177" s="299">
        <v>42507</v>
      </c>
      <c r="D177" s="245">
        <v>4903</v>
      </c>
      <c r="E177" s="244" t="s">
        <v>7462</v>
      </c>
      <c r="F177" s="235">
        <v>0.70833333333333337</v>
      </c>
      <c r="G177" s="235">
        <v>0.70833333333333337</v>
      </c>
      <c r="H177" s="235">
        <v>0.70833333333333337</v>
      </c>
      <c r="I177" s="235">
        <v>0.83333333333333337</v>
      </c>
      <c r="J177" s="235">
        <v>0.75</v>
      </c>
      <c r="K177" s="235" t="s">
        <v>1619</v>
      </c>
      <c r="L177" s="235" t="s">
        <v>3044</v>
      </c>
      <c r="M177" s="244" t="s">
        <v>71</v>
      </c>
      <c r="N177" s="244" t="s">
        <v>21</v>
      </c>
      <c r="O177" s="244" t="s">
        <v>90</v>
      </c>
      <c r="P177" s="245" t="s">
        <v>10497</v>
      </c>
      <c r="Q177" s="244"/>
      <c r="R177" s="255">
        <f>WORKDAY(U177, -30, HOLIDAY)</f>
        <v>42543</v>
      </c>
      <c r="S177" s="253">
        <f>WORKDAY(U177,-10, IF(O177="Quebec", HolidayQC, IF(O177="British Columbia", HolidayBC,HOLIDAY)))</f>
        <v>42571</v>
      </c>
      <c r="T177" s="253"/>
      <c r="U177" s="252">
        <v>42585</v>
      </c>
      <c r="V177" s="254"/>
      <c r="W177" s="244"/>
      <c r="X177" s="232" t="s">
        <v>10754</v>
      </c>
      <c r="Y177" s="244"/>
      <c r="Z177" s="244" t="s">
        <v>4452</v>
      </c>
      <c r="AA177" s="240"/>
      <c r="AB177" s="244"/>
      <c r="AC177" s="270">
        <f>WORKDAY(U177, -65, HOLIDAY)</f>
        <v>42494</v>
      </c>
      <c r="AD177" s="255">
        <f>WORKDAY(U177,-3,HOLIDAY)</f>
        <v>42580</v>
      </c>
      <c r="AE177" s="255"/>
      <c r="AF177" s="255"/>
      <c r="AG177" s="244"/>
      <c r="AH177" s="244"/>
      <c r="AI177" s="244"/>
      <c r="AJ177" s="244" t="s">
        <v>800</v>
      </c>
      <c r="AK177" s="244">
        <v>9028892935</v>
      </c>
      <c r="AL177" s="244"/>
      <c r="AM177" s="244"/>
      <c r="AN177" s="244" t="s">
        <v>609</v>
      </c>
      <c r="AO177" s="244" t="s">
        <v>631</v>
      </c>
      <c r="AP177" s="244" t="s">
        <v>1001</v>
      </c>
      <c r="AQ177" s="244">
        <v>11</v>
      </c>
      <c r="AR177" s="244">
        <v>1</v>
      </c>
      <c r="AS177" s="244"/>
      <c r="AT177" s="244"/>
      <c r="AU177" s="244">
        <v>12</v>
      </c>
      <c r="AV177" s="244" t="s">
        <v>685</v>
      </c>
      <c r="AW177" s="244" t="s">
        <v>9491</v>
      </c>
      <c r="AX177" s="244" t="s">
        <v>486</v>
      </c>
      <c r="AY177" s="244">
        <v>7</v>
      </c>
      <c r="AZ177" s="244"/>
      <c r="BA177" s="244"/>
      <c r="BB177" s="244"/>
      <c r="BC177" s="244" t="s">
        <v>8536</v>
      </c>
      <c r="BD177" s="248" t="s">
        <v>1271</v>
      </c>
      <c r="BE177" s="248" t="s">
        <v>1272</v>
      </c>
      <c r="BF177" s="249" t="s">
        <v>5801</v>
      </c>
      <c r="BG177" s="249" t="s">
        <v>3672</v>
      </c>
      <c r="BH177" s="250" t="s">
        <v>2328</v>
      </c>
      <c r="BI177" s="244">
        <v>0</v>
      </c>
      <c r="BJ177" s="244">
        <v>0</v>
      </c>
      <c r="BK177" s="252">
        <f>U177-5</f>
        <v>42580</v>
      </c>
      <c r="BL177" s="252">
        <v>41983</v>
      </c>
      <c r="BM177" s="245">
        <v>1</v>
      </c>
      <c r="BN177" s="237" t="s">
        <v>2517</v>
      </c>
      <c r="BO177" s="238" t="s">
        <v>9068</v>
      </c>
      <c r="BP177" s="370" t="s">
        <v>2645</v>
      </c>
      <c r="BQ177" s="240"/>
      <c r="BR177" s="369">
        <v>42423</v>
      </c>
      <c r="BS177" s="291">
        <f>U177-5</f>
        <v>42580</v>
      </c>
      <c r="BT177" s="371" t="s">
        <v>11072</v>
      </c>
      <c r="BU177" s="272" t="s">
        <v>11060</v>
      </c>
      <c r="BV177" s="343"/>
      <c r="BW177" s="244" t="str">
        <f>IF(ISBLANK(BQ177),IF(BX177&lt;0,"LATE","OK"),"Complete")</f>
        <v>LATE</v>
      </c>
      <c r="BX177" s="246">
        <f>IF(ISBLANK(BQ177),(IF(ISBLANK(BV177),-99999,U177-BV177)),"Complete")</f>
        <v>-99999</v>
      </c>
      <c r="BY177" s="299" t="s">
        <v>11062</v>
      </c>
      <c r="BZ177" s="244" t="s">
        <v>4145</v>
      </c>
      <c r="CA177" s="244" t="s">
        <v>7749</v>
      </c>
      <c r="CB177" s="244">
        <v>1500</v>
      </c>
      <c r="CC177" s="244" t="s">
        <v>875</v>
      </c>
      <c r="CD177" s="244"/>
      <c r="CE177" s="244"/>
      <c r="CF177" s="244"/>
      <c r="CG177" s="244"/>
      <c r="CH177" s="244"/>
      <c r="CI177" s="244"/>
    </row>
    <row r="178" spans="1:88" s="257" customFormat="1" ht="51" customHeight="1">
      <c r="A178" s="230" t="s">
        <v>5588</v>
      </c>
      <c r="B178" s="244">
        <v>801566</v>
      </c>
      <c r="C178" s="299">
        <v>42507</v>
      </c>
      <c r="D178" s="245">
        <v>6053</v>
      </c>
      <c r="E178" s="244" t="s">
        <v>2366</v>
      </c>
      <c r="F178" s="235">
        <v>0.70833333333333337</v>
      </c>
      <c r="G178" s="235">
        <v>0.70833333333333337</v>
      </c>
      <c r="H178" s="235">
        <v>0.70833333333333337</v>
      </c>
      <c r="I178" s="235">
        <v>0.83333333333333337</v>
      </c>
      <c r="J178" s="235">
        <v>0.75</v>
      </c>
      <c r="K178" s="235">
        <v>0.66666666666666663</v>
      </c>
      <c r="L178" s="235" t="s">
        <v>3044</v>
      </c>
      <c r="M178" s="244" t="s">
        <v>2367</v>
      </c>
      <c r="N178" s="244" t="s">
        <v>2368</v>
      </c>
      <c r="O178" s="244" t="s">
        <v>90</v>
      </c>
      <c r="P178" s="245" t="s">
        <v>2369</v>
      </c>
      <c r="Q178" s="244"/>
      <c r="R178" s="255">
        <f>WORKDAY(U178, -30, HOLIDAY)</f>
        <v>42543</v>
      </c>
      <c r="S178" s="253">
        <f>WORKDAY(U178,-10, IF(O178="Quebec", HolidayQC, IF(O178="British Columbia", HolidayBC,HOLIDAY)))</f>
        <v>42571</v>
      </c>
      <c r="T178" s="253"/>
      <c r="U178" s="252">
        <v>42585</v>
      </c>
      <c r="V178" s="254"/>
      <c r="W178" s="244"/>
      <c r="X178" s="232"/>
      <c r="Y178" s="244"/>
      <c r="Z178" s="244" t="s">
        <v>4452</v>
      </c>
      <c r="AA178" s="240"/>
      <c r="AB178" s="244"/>
      <c r="AC178" s="270">
        <f>WORKDAY(U178, -65, HOLIDAY)</f>
        <v>42494</v>
      </c>
      <c r="AD178" s="255">
        <f>WORKDAY(U178,-3,HOLIDAY)</f>
        <v>42580</v>
      </c>
      <c r="AE178" s="255"/>
      <c r="AF178" s="255"/>
      <c r="AG178" s="244"/>
      <c r="AH178" s="244"/>
      <c r="AI178" s="244"/>
      <c r="AJ178" s="244" t="s">
        <v>702</v>
      </c>
      <c r="AK178" s="244">
        <v>9027584402</v>
      </c>
      <c r="AL178" s="244" t="s">
        <v>703</v>
      </c>
      <c r="AM178" s="244">
        <v>9027584420</v>
      </c>
      <c r="AN178" s="244" t="s">
        <v>609</v>
      </c>
      <c r="AO178" s="244" t="s">
        <v>631</v>
      </c>
      <c r="AP178" s="244" t="s">
        <v>1001</v>
      </c>
      <c r="AQ178" s="244">
        <v>17</v>
      </c>
      <c r="AR178" s="244">
        <v>1</v>
      </c>
      <c r="AS178" s="244"/>
      <c r="AT178" s="244"/>
      <c r="AU178" s="244">
        <v>18</v>
      </c>
      <c r="AV178" s="244" t="s">
        <v>685</v>
      </c>
      <c r="AW178" s="244" t="s">
        <v>9491</v>
      </c>
      <c r="AX178" s="244" t="s">
        <v>486</v>
      </c>
      <c r="AY178" s="244">
        <v>9</v>
      </c>
      <c r="AZ178" s="244"/>
      <c r="BA178" s="244"/>
      <c r="BB178" s="244"/>
      <c r="BC178" s="244" t="s">
        <v>6400</v>
      </c>
      <c r="BD178" s="248" t="s">
        <v>1271</v>
      </c>
      <c r="BE178" s="248" t="s">
        <v>1272</v>
      </c>
      <c r="BF178" s="249" t="s">
        <v>2935</v>
      </c>
      <c r="BG178" s="249" t="s">
        <v>2936</v>
      </c>
      <c r="BH178" s="250" t="s">
        <v>2372</v>
      </c>
      <c r="BI178" s="244">
        <v>0</v>
      </c>
      <c r="BJ178" s="244">
        <v>0</v>
      </c>
      <c r="BK178" s="252">
        <f>U178-5</f>
        <v>42580</v>
      </c>
      <c r="BL178" s="252">
        <v>42125</v>
      </c>
      <c r="BM178" s="245">
        <v>2</v>
      </c>
      <c r="BN178" s="245" t="s">
        <v>2516</v>
      </c>
      <c r="BO178" s="252">
        <v>41721</v>
      </c>
      <c r="BP178" s="245" t="s">
        <v>5603</v>
      </c>
      <c r="BQ178" s="240"/>
      <c r="BR178" s="240" t="s">
        <v>9479</v>
      </c>
      <c r="BS178" s="240"/>
      <c r="BT178" s="240"/>
      <c r="BU178" s="284"/>
      <c r="BV178" s="244"/>
      <c r="BW178" s="244"/>
      <c r="BX178" s="246"/>
      <c r="BY178" s="244"/>
      <c r="BZ178" s="244" t="s">
        <v>4783</v>
      </c>
      <c r="CA178" s="244" t="s">
        <v>4599</v>
      </c>
      <c r="CB178" s="244">
        <v>1500</v>
      </c>
      <c r="CC178" s="244" t="s">
        <v>10004</v>
      </c>
      <c r="CD178" s="244"/>
      <c r="CE178" s="244"/>
      <c r="CF178" s="244"/>
      <c r="CG178" s="244"/>
      <c r="CH178" s="244"/>
      <c r="CI178" s="244"/>
    </row>
    <row r="179" spans="1:88" s="257" customFormat="1" ht="51" customHeight="1">
      <c r="A179" s="230" t="s">
        <v>5588</v>
      </c>
      <c r="B179" s="244">
        <v>800193</v>
      </c>
      <c r="C179" s="299">
        <v>42507</v>
      </c>
      <c r="D179" s="245">
        <v>663</v>
      </c>
      <c r="E179" s="244" t="s">
        <v>8054</v>
      </c>
      <c r="F179" s="235">
        <v>0.70833333333333337</v>
      </c>
      <c r="G179" s="235">
        <v>0.70833333333333337</v>
      </c>
      <c r="H179" s="235">
        <v>0.70833333333333337</v>
      </c>
      <c r="I179" s="235">
        <v>0.70833333333333337</v>
      </c>
      <c r="J179" s="235">
        <v>0.70833333333333337</v>
      </c>
      <c r="K179" s="235" t="s">
        <v>1619</v>
      </c>
      <c r="L179" s="235" t="s">
        <v>3044</v>
      </c>
      <c r="M179" s="244" t="s">
        <v>8055</v>
      </c>
      <c r="N179" s="244" t="s">
        <v>8056</v>
      </c>
      <c r="O179" s="244" t="s">
        <v>90</v>
      </c>
      <c r="P179" s="245" t="s">
        <v>8057</v>
      </c>
      <c r="Q179" s="244"/>
      <c r="R179" s="255">
        <f>WORKDAY(U179, -30, HOLIDAY)</f>
        <v>42544</v>
      </c>
      <c r="S179" s="253">
        <f>WORKDAY(U179,-10, IF(O179="Quebec", HolidayQC, IF(O179="British Columbia", HolidayBC,HOLIDAY)))</f>
        <v>42572</v>
      </c>
      <c r="T179" s="253"/>
      <c r="U179" s="252">
        <v>42586</v>
      </c>
      <c r="V179" s="254"/>
      <c r="W179" s="244"/>
      <c r="X179" s="232" t="s">
        <v>10770</v>
      </c>
      <c r="Y179" s="244"/>
      <c r="Z179" s="244" t="s">
        <v>4452</v>
      </c>
      <c r="AA179" s="240"/>
      <c r="AB179" s="244"/>
      <c r="AC179" s="270">
        <f>WORKDAY(U179, -65, HOLIDAY)</f>
        <v>42495</v>
      </c>
      <c r="AD179" s="255">
        <f>WORKDAY(U179,-3,HOLIDAY)</f>
        <v>42583</v>
      </c>
      <c r="AE179" s="255"/>
      <c r="AF179" s="255"/>
      <c r="AG179" s="244"/>
      <c r="AH179" s="244"/>
      <c r="AI179" s="244"/>
      <c r="AJ179" s="244" t="s">
        <v>289</v>
      </c>
      <c r="AK179" s="244">
        <v>9026373901</v>
      </c>
      <c r="AL179" s="244" t="s">
        <v>290</v>
      </c>
      <c r="AM179" s="244">
        <v>9026373915</v>
      </c>
      <c r="AN179" s="244" t="s">
        <v>609</v>
      </c>
      <c r="AO179" s="244" t="s">
        <v>631</v>
      </c>
      <c r="AP179" s="244" t="s">
        <v>1001</v>
      </c>
      <c r="AQ179" s="244">
        <v>17</v>
      </c>
      <c r="AR179" s="244">
        <v>1</v>
      </c>
      <c r="AS179" s="244"/>
      <c r="AT179" s="244"/>
      <c r="AU179" s="244">
        <v>18</v>
      </c>
      <c r="AV179" s="244" t="s">
        <v>685</v>
      </c>
      <c r="AW179" s="244" t="s">
        <v>9491</v>
      </c>
      <c r="AX179" s="244" t="s">
        <v>486</v>
      </c>
      <c r="AY179" s="244">
        <v>9</v>
      </c>
      <c r="AZ179" s="244"/>
      <c r="BA179" s="244"/>
      <c r="BB179" s="244"/>
      <c r="BC179" s="244" t="s">
        <v>6434</v>
      </c>
      <c r="BD179" s="248" t="s">
        <v>1271</v>
      </c>
      <c r="BE179" s="248" t="s">
        <v>1272</v>
      </c>
      <c r="BF179" s="249" t="s">
        <v>2717</v>
      </c>
      <c r="BG179" s="249" t="s">
        <v>2718</v>
      </c>
      <c r="BH179" s="250" t="s">
        <v>2372</v>
      </c>
      <c r="BI179" s="244">
        <v>0</v>
      </c>
      <c r="BJ179" s="244">
        <v>0</v>
      </c>
      <c r="BK179" s="252">
        <f>U179-5</f>
        <v>42581</v>
      </c>
      <c r="BL179" s="252">
        <v>42205</v>
      </c>
      <c r="BM179" s="245">
        <v>2</v>
      </c>
      <c r="BN179" s="237" t="s">
        <v>2517</v>
      </c>
      <c r="BO179" s="238" t="s">
        <v>9068</v>
      </c>
      <c r="BP179" s="245" t="s">
        <v>2645</v>
      </c>
      <c r="BQ179" s="289"/>
      <c r="BR179" s="240" t="s">
        <v>10321</v>
      </c>
      <c r="BS179" s="291">
        <f>U179-5</f>
        <v>42581</v>
      </c>
      <c r="BT179" s="240" t="s">
        <v>11038</v>
      </c>
      <c r="BU179" s="363">
        <v>42503</v>
      </c>
      <c r="BV179" s="299">
        <f>BU179+14</f>
        <v>42517</v>
      </c>
      <c r="BW179" s="244" t="str">
        <f>IF(ISBLANK(BQ179),IF(BX179&lt;0,"LATE","OK"),"Complete")</f>
        <v>OK</v>
      </c>
      <c r="BX179" s="246">
        <f>IF(ISBLANK(BQ179),(IF(ISBLANK(BV179),-99999,U179-BV179)),"Complete")</f>
        <v>69</v>
      </c>
      <c r="BY179" s="253">
        <v>42460</v>
      </c>
      <c r="BZ179" s="244" t="s">
        <v>6554</v>
      </c>
      <c r="CA179" s="244" t="s">
        <v>6133</v>
      </c>
      <c r="CB179" s="244">
        <v>1500</v>
      </c>
      <c r="CC179" s="244" t="s">
        <v>7514</v>
      </c>
      <c r="CD179" s="244"/>
      <c r="CE179" s="244"/>
      <c r="CF179" s="244"/>
      <c r="CG179" s="244"/>
      <c r="CH179" s="244"/>
      <c r="CI179" s="244"/>
    </row>
    <row r="180" spans="1:88" s="257" customFormat="1" ht="51" customHeight="1">
      <c r="A180" s="230" t="s">
        <v>5588</v>
      </c>
      <c r="B180" s="244">
        <v>800898</v>
      </c>
      <c r="C180" s="299" t="s">
        <v>7110</v>
      </c>
      <c r="D180" s="245">
        <v>3032</v>
      </c>
      <c r="E180" s="244" t="s">
        <v>2273</v>
      </c>
      <c r="F180" s="235" t="s">
        <v>3039</v>
      </c>
      <c r="G180" s="235" t="s">
        <v>3039</v>
      </c>
      <c r="H180" s="235" t="s">
        <v>3049</v>
      </c>
      <c r="I180" s="235" t="s">
        <v>3049</v>
      </c>
      <c r="J180" s="235" t="s">
        <v>3046</v>
      </c>
      <c r="K180" s="235" t="s">
        <v>3043</v>
      </c>
      <c r="L180" s="235" t="s">
        <v>3044</v>
      </c>
      <c r="M180" s="244" t="s">
        <v>68</v>
      </c>
      <c r="N180" s="244" t="s">
        <v>5407</v>
      </c>
      <c r="O180" s="244" t="s">
        <v>87</v>
      </c>
      <c r="P180" s="245" t="s">
        <v>1119</v>
      </c>
      <c r="Q180" s="244"/>
      <c r="R180" s="242">
        <f>WORKDAY(U180, -17, HOLIDAY)</f>
        <v>42563</v>
      </c>
      <c r="S180" s="253">
        <f>WORKDAY(U180,-13, IF(O180="Quebec", HolidayQC, HOLIDAY))</f>
        <v>42569</v>
      </c>
      <c r="T180" s="253"/>
      <c r="U180" s="252">
        <v>42586</v>
      </c>
      <c r="V180" s="254" t="s">
        <v>11063</v>
      </c>
      <c r="W180" s="244"/>
      <c r="X180" s="232" t="s">
        <v>10581</v>
      </c>
      <c r="Y180" s="244"/>
      <c r="Z180" s="244" t="s">
        <v>4453</v>
      </c>
      <c r="AA180" s="240"/>
      <c r="AB180" s="251"/>
      <c r="AC180" s="255">
        <f>WORKDAY(U180, -35, HOLIDAY)</f>
        <v>42537</v>
      </c>
      <c r="AD180" s="255">
        <f>WORKDAY(U180,-3,HOLIDAY)</f>
        <v>42583</v>
      </c>
      <c r="AE180" s="255"/>
      <c r="AF180" s="255">
        <v>42125</v>
      </c>
      <c r="AG180" s="244"/>
      <c r="AH180" s="244"/>
      <c r="AI180" s="244"/>
      <c r="AJ180" s="244" t="s">
        <v>795</v>
      </c>
      <c r="AK180" s="244">
        <v>9056716512</v>
      </c>
      <c r="AL180" s="244" t="s">
        <v>796</v>
      </c>
      <c r="AM180" s="244">
        <v>9056716352</v>
      </c>
      <c r="AN180" s="244" t="s">
        <v>1004</v>
      </c>
      <c r="AO180" s="244" t="s">
        <v>1006</v>
      </c>
      <c r="AP180" s="244" t="s">
        <v>998</v>
      </c>
      <c r="AQ180" s="244">
        <v>21</v>
      </c>
      <c r="AR180" s="244">
        <v>4</v>
      </c>
      <c r="AS180" s="244"/>
      <c r="AT180" s="244"/>
      <c r="AU180" s="244">
        <v>25</v>
      </c>
      <c r="AV180" s="244" t="s">
        <v>685</v>
      </c>
      <c r="AW180" s="244" t="s">
        <v>9491</v>
      </c>
      <c r="AX180" s="244" t="s">
        <v>486</v>
      </c>
      <c r="AY180" s="244">
        <v>11</v>
      </c>
      <c r="AZ180" s="244" t="s">
        <v>2517</v>
      </c>
      <c r="BA180" s="244">
        <f>LEN(X180)-LEN(SUBSTITUTE(X180,",",""))+1</f>
        <v>7</v>
      </c>
      <c r="BB180" s="244"/>
      <c r="BC180" s="244" t="s">
        <v>8527</v>
      </c>
      <c r="BD180" s="248" t="s">
        <v>1245</v>
      </c>
      <c r="BE180" s="248" t="s">
        <v>1246</v>
      </c>
      <c r="BF180" s="249" t="s">
        <v>8229</v>
      </c>
      <c r="BG180" s="249" t="s">
        <v>3778</v>
      </c>
      <c r="BH180" s="250" t="s">
        <v>2385</v>
      </c>
      <c r="BI180" s="244">
        <v>0</v>
      </c>
      <c r="BJ180" s="244">
        <v>0</v>
      </c>
      <c r="BK180" s="252">
        <f>U180-5</f>
        <v>42581</v>
      </c>
      <c r="BL180" s="252">
        <v>42080</v>
      </c>
      <c r="BM180" s="245">
        <v>3</v>
      </c>
      <c r="BN180" s="245" t="s">
        <v>2516</v>
      </c>
      <c r="BO180" s="252">
        <v>42090</v>
      </c>
      <c r="BP180" s="245" t="s">
        <v>2645</v>
      </c>
      <c r="BQ180" s="240"/>
      <c r="BR180" s="240">
        <v>42109</v>
      </c>
      <c r="BS180" s="291">
        <f>U180-5</f>
        <v>42581</v>
      </c>
      <c r="BT180" s="373" t="s">
        <v>11068</v>
      </c>
      <c r="BU180" s="272" t="s">
        <v>11060</v>
      </c>
      <c r="BV180" s="344"/>
      <c r="BW180" s="244" t="str">
        <f>IF(ISBLANK(BQ180),IF(BX180&lt;0,"LATE","OK"),"Complete")</f>
        <v>LATE</v>
      </c>
      <c r="BX180" s="246">
        <f>IF(ISBLANK(BQ180),(IF(ISBLANK(BV180),-99999,U180-BV180)),"Complete")</f>
        <v>-99999</v>
      </c>
      <c r="BY180" s="244" t="s">
        <v>10936</v>
      </c>
      <c r="BZ180" s="244" t="s">
        <v>4128</v>
      </c>
      <c r="CA180" s="244" t="s">
        <v>7749</v>
      </c>
      <c r="CB180" s="244">
        <v>1500</v>
      </c>
      <c r="CC180" s="244" t="s">
        <v>3108</v>
      </c>
      <c r="CD180" s="244"/>
      <c r="CE180" s="244"/>
      <c r="CF180" s="244"/>
      <c r="CG180" s="244"/>
      <c r="CH180" s="244"/>
      <c r="CI180" s="244"/>
    </row>
    <row r="181" spans="1:88" s="257" customFormat="1" ht="51" customHeight="1">
      <c r="A181" s="230" t="s">
        <v>5588</v>
      </c>
      <c r="B181" s="244">
        <v>801418</v>
      </c>
      <c r="C181" s="299">
        <v>42507</v>
      </c>
      <c r="D181" s="245">
        <v>5104</v>
      </c>
      <c r="E181" s="244" t="s">
        <v>6275</v>
      </c>
      <c r="F181" s="235">
        <v>0.70833333333333337</v>
      </c>
      <c r="G181" s="235">
        <v>0.70833333333333337</v>
      </c>
      <c r="H181" s="235">
        <v>0.70833333333333337</v>
      </c>
      <c r="I181" s="235">
        <v>0.70833333333333337</v>
      </c>
      <c r="J181" s="235">
        <v>0.70833333333333337</v>
      </c>
      <c r="K181" s="235" t="s">
        <v>1619</v>
      </c>
      <c r="L181" s="235" t="s">
        <v>3044</v>
      </c>
      <c r="M181" s="244" t="s">
        <v>6276</v>
      </c>
      <c r="N181" s="244" t="s">
        <v>6277</v>
      </c>
      <c r="O181" s="244" t="s">
        <v>92</v>
      </c>
      <c r="P181" s="245" t="s">
        <v>8232</v>
      </c>
      <c r="Q181" s="229"/>
      <c r="R181" s="255">
        <f>WORKDAY(U181, -30, HOLIDAY)</f>
        <v>42544</v>
      </c>
      <c r="S181" s="253">
        <f>WORKDAY(U181,-10, IF(O181="Quebec", HolidayQC, IF(O181="British Columbia", HolidayBC,HOLIDAY)))</f>
        <v>42572</v>
      </c>
      <c r="T181" s="253"/>
      <c r="U181" s="252">
        <v>42586</v>
      </c>
      <c r="V181" s="254"/>
      <c r="W181" s="244"/>
      <c r="X181" s="232"/>
      <c r="Y181" s="244"/>
      <c r="Z181" s="244" t="s">
        <v>4452</v>
      </c>
      <c r="AA181" s="240"/>
      <c r="AB181" s="244"/>
      <c r="AC181" s="270">
        <f>WORKDAY(U181, -65, HOLIDAY)</f>
        <v>42495</v>
      </c>
      <c r="AD181" s="255">
        <f>WORKDAY(U181,-3,HOLIDAY)</f>
        <v>42583</v>
      </c>
      <c r="AE181" s="255"/>
      <c r="AF181" s="255"/>
      <c r="AG181" s="244"/>
      <c r="AH181" s="244"/>
      <c r="AI181" s="244"/>
      <c r="AJ181" s="244" t="s">
        <v>830</v>
      </c>
      <c r="AK181" s="244">
        <v>9029644310</v>
      </c>
      <c r="AL181" s="244"/>
      <c r="AM181" s="244"/>
      <c r="AN181" s="244" t="s">
        <v>609</v>
      </c>
      <c r="AO181" s="244" t="s">
        <v>618</v>
      </c>
      <c r="AP181" s="244" t="s">
        <v>1001</v>
      </c>
      <c r="AQ181" s="244">
        <v>11</v>
      </c>
      <c r="AR181" s="244">
        <v>1</v>
      </c>
      <c r="AS181" s="244"/>
      <c r="AT181" s="244"/>
      <c r="AU181" s="244">
        <v>12</v>
      </c>
      <c r="AV181" s="244" t="s">
        <v>685</v>
      </c>
      <c r="AW181" s="244" t="s">
        <v>9491</v>
      </c>
      <c r="AX181" s="244" t="s">
        <v>486</v>
      </c>
      <c r="AY181" s="244">
        <v>7</v>
      </c>
      <c r="AZ181" s="244"/>
      <c r="BA181" s="244"/>
      <c r="BB181" s="229"/>
      <c r="BC181" s="244" t="s">
        <v>8336</v>
      </c>
      <c r="BD181" s="248" t="s">
        <v>2102</v>
      </c>
      <c r="BE181" s="248" t="s">
        <v>2103</v>
      </c>
      <c r="BF181" s="249" t="s">
        <v>2111</v>
      </c>
      <c r="BG181" s="249" t="s">
        <v>2112</v>
      </c>
      <c r="BH181" s="250" t="s">
        <v>2372</v>
      </c>
      <c r="BI181" s="244">
        <v>0</v>
      </c>
      <c r="BJ181" s="244">
        <v>0</v>
      </c>
      <c r="BK181" s="252">
        <f>U181-5</f>
        <v>42581</v>
      </c>
      <c r="BL181" s="252">
        <v>42018</v>
      </c>
      <c r="BM181" s="245">
        <v>1</v>
      </c>
      <c r="BN181" s="245" t="s">
        <v>2516</v>
      </c>
      <c r="BO181" s="252">
        <v>41789</v>
      </c>
      <c r="BP181" s="245" t="s">
        <v>2645</v>
      </c>
      <c r="BQ181" s="240"/>
      <c r="BR181" s="240" t="s">
        <v>10321</v>
      </c>
      <c r="BS181" s="291">
        <f>U181-5</f>
        <v>42581</v>
      </c>
      <c r="BT181" s="240" t="s">
        <v>10525</v>
      </c>
      <c r="BU181" s="359">
        <v>42485</v>
      </c>
      <c r="BV181" s="299">
        <f>BU181+14</f>
        <v>42499</v>
      </c>
      <c r="BW181" s="244" t="str">
        <f>IF(ISBLANK(BQ181),IF(BX181&lt;0,"LATE","OK"),"Complete")</f>
        <v>OK</v>
      </c>
      <c r="BX181" s="246">
        <f>IF(ISBLANK(BQ181),(IF(ISBLANK(BV181),-99999,U181-BV181)),"Complete")</f>
        <v>87</v>
      </c>
      <c r="BY181" s="253">
        <v>42460</v>
      </c>
      <c r="BZ181" s="244" t="s">
        <v>2911</v>
      </c>
      <c r="CA181" s="244" t="s">
        <v>6133</v>
      </c>
      <c r="CB181" s="244">
        <v>1500</v>
      </c>
      <c r="CC181" s="244" t="s">
        <v>433</v>
      </c>
      <c r="CD181" s="229"/>
      <c r="CE181" s="229"/>
      <c r="CF181" s="229"/>
      <c r="CG181" s="229"/>
      <c r="CH181" s="229"/>
      <c r="CI181" s="229"/>
    </row>
    <row r="182" spans="1:88" s="257" customFormat="1" ht="51" customHeight="1">
      <c r="A182" s="230" t="s">
        <v>5588</v>
      </c>
      <c r="B182" s="244">
        <v>801585</v>
      </c>
      <c r="C182" s="299" t="s">
        <v>7110</v>
      </c>
      <c r="D182" s="245">
        <v>6169</v>
      </c>
      <c r="E182" s="244" t="s">
        <v>7192</v>
      </c>
      <c r="F182" s="235">
        <v>0.66666666666666663</v>
      </c>
      <c r="G182" s="235">
        <v>0.66666666666666663</v>
      </c>
      <c r="H182" s="235">
        <v>0.66666666666666663</v>
      </c>
      <c r="I182" s="235">
        <v>0.66666666666666663</v>
      </c>
      <c r="J182" s="235">
        <v>0.70833333333333337</v>
      </c>
      <c r="K182" s="235" t="s">
        <v>1619</v>
      </c>
      <c r="L182" s="235" t="s">
        <v>3044</v>
      </c>
      <c r="M182" s="244" t="s">
        <v>7193</v>
      </c>
      <c r="N182" s="244" t="s">
        <v>7194</v>
      </c>
      <c r="O182" s="244" t="s">
        <v>89</v>
      </c>
      <c r="P182" s="245" t="s">
        <v>7195</v>
      </c>
      <c r="Q182" s="244"/>
      <c r="R182" s="255">
        <f>WORKDAY(U182, -47, HOLIDAY)</f>
        <v>42521</v>
      </c>
      <c r="S182" s="253">
        <f>WORKDAY(U182,-40, IF(O182="Quebec", HolidayQC, IF(O182="British Columbia", HolidayBC,HOLIDAY)))</f>
        <v>42530</v>
      </c>
      <c r="T182" s="253"/>
      <c r="U182" s="252">
        <v>42586</v>
      </c>
      <c r="V182" s="254"/>
      <c r="W182" s="244"/>
      <c r="X182" s="232" t="s">
        <v>10626</v>
      </c>
      <c r="Y182" s="244"/>
      <c r="Z182" s="244" t="s">
        <v>4452</v>
      </c>
      <c r="AA182" s="240"/>
      <c r="AB182" s="244"/>
      <c r="AC182" s="270">
        <f>WORKDAY(U182, -65, HOLIDAY)</f>
        <v>42495</v>
      </c>
      <c r="AD182" s="255">
        <f>WORKDAY(U182,-3,HOLIDAY)</f>
        <v>42583</v>
      </c>
      <c r="AE182" s="255"/>
      <c r="AF182" s="255"/>
      <c r="AG182" s="244"/>
      <c r="AH182" s="244"/>
      <c r="AI182" s="244"/>
      <c r="AJ182" s="244" t="s">
        <v>270</v>
      </c>
      <c r="AK182" s="244">
        <v>4038546003</v>
      </c>
      <c r="AL182" s="244"/>
      <c r="AM182" s="244"/>
      <c r="AN182" s="244" t="s">
        <v>1017</v>
      </c>
      <c r="AO182" s="244" t="s">
        <v>1186</v>
      </c>
      <c r="AP182" s="256" t="s">
        <v>1000</v>
      </c>
      <c r="AQ182" s="244">
        <v>17</v>
      </c>
      <c r="AR182" s="244">
        <v>1</v>
      </c>
      <c r="AS182" s="244"/>
      <c r="AT182" s="244"/>
      <c r="AU182" s="244">
        <v>18</v>
      </c>
      <c r="AV182" s="244" t="s">
        <v>685</v>
      </c>
      <c r="AW182" s="244" t="s">
        <v>9491</v>
      </c>
      <c r="AX182" s="244" t="s">
        <v>486</v>
      </c>
      <c r="AY182" s="244">
        <v>9</v>
      </c>
      <c r="AZ182" s="244"/>
      <c r="BA182" s="244">
        <f>LEN(X182)-LEN(SUBSTITUTE(X182,",",""))+1</f>
        <v>2</v>
      </c>
      <c r="BB182" s="244"/>
      <c r="BC182" s="244" t="s">
        <v>3695</v>
      </c>
      <c r="BD182" s="248" t="s">
        <v>1267</v>
      </c>
      <c r="BE182" s="248" t="s">
        <v>3964</v>
      </c>
      <c r="BF182" s="249" t="s">
        <v>2939</v>
      </c>
      <c r="BG182" s="249" t="s">
        <v>2940</v>
      </c>
      <c r="BH182" s="250" t="s">
        <v>2328</v>
      </c>
      <c r="BI182" s="244">
        <v>0</v>
      </c>
      <c r="BJ182" s="244">
        <v>0</v>
      </c>
      <c r="BK182" s="252">
        <f>U182-5</f>
        <v>42581</v>
      </c>
      <c r="BL182" s="252">
        <v>42154</v>
      </c>
      <c r="BM182" s="245">
        <v>1</v>
      </c>
      <c r="BN182" s="245" t="s">
        <v>2516</v>
      </c>
      <c r="BO182" s="252">
        <v>41775</v>
      </c>
      <c r="BP182" s="245" t="s">
        <v>2645</v>
      </c>
      <c r="BQ182" s="240">
        <v>42180</v>
      </c>
      <c r="BR182" s="240">
        <v>42129</v>
      </c>
      <c r="BS182" s="253">
        <v>42217</v>
      </c>
      <c r="BT182" s="240" t="s">
        <v>2716</v>
      </c>
      <c r="BU182" s="282">
        <v>42172</v>
      </c>
      <c r="BV182" s="383"/>
      <c r="BW182" s="244" t="str">
        <f>IF(ISBLANK(BQ182),IF(BX182&lt;0,"LATE","OK"),"Complete")</f>
        <v>Complete</v>
      </c>
      <c r="BX182" s="246" t="str">
        <f>IF(ISBLANK(BQ182),(IF(ISBLANK(BV182),-99999,U182-BV182)),"Complete")</f>
        <v>Complete</v>
      </c>
      <c r="BY182" s="253" t="s">
        <v>10819</v>
      </c>
      <c r="BZ182" s="244" t="s">
        <v>8033</v>
      </c>
      <c r="CA182" s="244" t="s">
        <v>4599</v>
      </c>
      <c r="CB182" s="244">
        <v>1500</v>
      </c>
      <c r="CC182" s="244" t="s">
        <v>8383</v>
      </c>
      <c r="CD182" s="244"/>
      <c r="CE182" s="244"/>
      <c r="CF182" s="244"/>
      <c r="CG182" s="244"/>
      <c r="CH182" s="244"/>
      <c r="CI182" s="244"/>
    </row>
    <row r="183" spans="1:88" s="257" customFormat="1" ht="51" customHeight="1">
      <c r="A183" s="244" t="s">
        <v>4449</v>
      </c>
      <c r="B183" s="244">
        <v>809030</v>
      </c>
      <c r="C183" s="299">
        <v>42507</v>
      </c>
      <c r="D183" s="245">
        <v>15420</v>
      </c>
      <c r="E183" s="244" t="s">
        <v>116</v>
      </c>
      <c r="F183" s="235">
        <v>0.70833333333333337</v>
      </c>
      <c r="G183" s="235">
        <v>0.70833333333333337</v>
      </c>
      <c r="H183" s="235">
        <v>0.83333333333333337</v>
      </c>
      <c r="I183" s="235">
        <v>0.83333333333333337</v>
      </c>
      <c r="J183" s="235">
        <v>0.70833333333333337</v>
      </c>
      <c r="K183" s="235" t="s">
        <v>3044</v>
      </c>
      <c r="L183" s="235" t="s">
        <v>3044</v>
      </c>
      <c r="M183" s="244" t="s">
        <v>7494</v>
      </c>
      <c r="N183" s="244" t="s">
        <v>6115</v>
      </c>
      <c r="O183" s="244" t="s">
        <v>91</v>
      </c>
      <c r="P183" s="245" t="s">
        <v>1115</v>
      </c>
      <c r="Q183" s="244"/>
      <c r="R183" s="255">
        <f>WORKDAY(U183, -30, HOLIDAY)</f>
        <v>42544</v>
      </c>
      <c r="S183" s="253">
        <f>WORKDAY(U183,-10, IF(O183="Quebec", HolidayQC, IF(O183="British Columbia", HolidayBC,HOLIDAY)))</f>
        <v>42572</v>
      </c>
      <c r="T183" s="253"/>
      <c r="U183" s="252">
        <v>42586</v>
      </c>
      <c r="V183" s="254" t="s">
        <v>7496</v>
      </c>
      <c r="W183" s="244"/>
      <c r="X183" s="232" t="s">
        <v>10510</v>
      </c>
      <c r="Y183" s="244"/>
      <c r="Z183" s="244" t="s">
        <v>4452</v>
      </c>
      <c r="AA183" s="240"/>
      <c r="AB183" s="244"/>
      <c r="AC183" s="255">
        <f>WORKDAY(U183, -35, HOLIDAY)</f>
        <v>42537</v>
      </c>
      <c r="AD183" s="255">
        <f>WORKDAY(U183,-3,HOLIDAY)</f>
        <v>42583</v>
      </c>
      <c r="AE183" s="255"/>
      <c r="AF183" s="255"/>
      <c r="AG183" s="244"/>
      <c r="AH183" s="244"/>
      <c r="AI183" s="244"/>
      <c r="AJ183" s="244"/>
      <c r="AK183" s="244"/>
      <c r="AL183" s="244"/>
      <c r="AM183" s="244"/>
      <c r="AN183" s="244" t="s">
        <v>609</v>
      </c>
      <c r="AO183" s="244"/>
      <c r="AP183" s="244" t="s">
        <v>10500</v>
      </c>
      <c r="AQ183" s="244">
        <v>7</v>
      </c>
      <c r="AR183" s="244">
        <v>0</v>
      </c>
      <c r="AS183" s="244"/>
      <c r="AT183" s="244"/>
      <c r="AU183" s="244">
        <v>7</v>
      </c>
      <c r="AV183" s="244" t="s">
        <v>685</v>
      </c>
      <c r="AW183" s="244"/>
      <c r="AX183" s="244" t="s">
        <v>486</v>
      </c>
      <c r="AY183" s="244">
        <v>5</v>
      </c>
      <c r="AZ183" s="244"/>
      <c r="BA183" s="229">
        <f>LEN(X183)-LEN(SUBSTITUTE(X183,",",""))+1</f>
        <v>8</v>
      </c>
      <c r="BB183" s="244"/>
      <c r="BC183" s="244" t="s">
        <v>11079</v>
      </c>
      <c r="BD183" s="250"/>
      <c r="BE183" s="274"/>
      <c r="BF183" s="249"/>
      <c r="BG183" s="249"/>
      <c r="BH183" s="250"/>
      <c r="BI183" s="244" t="e">
        <v>#N/A</v>
      </c>
      <c r="BJ183" s="244" t="e">
        <v>#N/A</v>
      </c>
      <c r="BK183" s="252">
        <f>U183-5</f>
        <v>42581</v>
      </c>
      <c r="BL183" s="252">
        <v>42239</v>
      </c>
      <c r="BM183" s="245">
        <v>5</v>
      </c>
      <c r="BN183" s="237" t="s">
        <v>2517</v>
      </c>
      <c r="BO183" s="238" t="s">
        <v>9068</v>
      </c>
      <c r="BP183" s="245"/>
      <c r="BQ183" s="240"/>
      <c r="BR183" s="240"/>
      <c r="BS183" s="240"/>
      <c r="BT183" s="240"/>
      <c r="BU183" s="244"/>
      <c r="BV183" s="244"/>
      <c r="BW183" s="244"/>
      <c r="BX183" s="246"/>
      <c r="BY183" s="244"/>
      <c r="BZ183" s="244"/>
      <c r="CA183" s="244"/>
      <c r="CB183" s="244"/>
      <c r="CC183" s="244" t="e">
        <v>#N/A</v>
      </c>
      <c r="CD183" s="244"/>
      <c r="CE183" s="244"/>
      <c r="CF183" s="244"/>
      <c r="CG183" s="244"/>
      <c r="CH183" s="244"/>
      <c r="CI183" s="244"/>
    </row>
    <row r="184" spans="1:88" s="257" customFormat="1" ht="51" customHeight="1">
      <c r="A184" s="230" t="s">
        <v>5588</v>
      </c>
      <c r="B184" s="244">
        <v>800280</v>
      </c>
      <c r="C184" s="299">
        <v>42507</v>
      </c>
      <c r="D184" s="245">
        <v>993</v>
      </c>
      <c r="E184" s="244" t="s">
        <v>5189</v>
      </c>
      <c r="F184" s="235">
        <v>0.70833333333333337</v>
      </c>
      <c r="G184" s="235">
        <v>0.70833333333333337</v>
      </c>
      <c r="H184" s="235">
        <v>0.70833333333333337</v>
      </c>
      <c r="I184" s="235">
        <v>0.70833333333333337</v>
      </c>
      <c r="J184" s="235">
        <v>0.75</v>
      </c>
      <c r="K184" s="235" t="s">
        <v>1619</v>
      </c>
      <c r="L184" s="235" t="s">
        <v>3044</v>
      </c>
      <c r="M184" s="244" t="s">
        <v>5190</v>
      </c>
      <c r="N184" s="244" t="s">
        <v>5191</v>
      </c>
      <c r="O184" s="244" t="s">
        <v>90</v>
      </c>
      <c r="P184" s="245" t="s">
        <v>1087</v>
      </c>
      <c r="Q184" s="244"/>
      <c r="R184" s="255">
        <f>WORKDAY(U184, -30, HOLIDAY)</f>
        <v>42548</v>
      </c>
      <c r="S184" s="253">
        <f>WORKDAY(U184,-10, IF(O184="Quebec", HolidayQC, IF(O184="British Columbia", HolidayBC,HOLIDAY)))</f>
        <v>42576</v>
      </c>
      <c r="T184" s="253"/>
      <c r="U184" s="252">
        <v>42590</v>
      </c>
      <c r="V184" s="254"/>
      <c r="W184" s="244"/>
      <c r="X184" s="232"/>
      <c r="Y184" s="244"/>
      <c r="Z184" s="244" t="s">
        <v>4452</v>
      </c>
      <c r="AA184" s="240"/>
      <c r="AB184" s="244"/>
      <c r="AC184" s="270">
        <f>WORKDAY(U184, -65, HOLIDAY)</f>
        <v>42499</v>
      </c>
      <c r="AD184" s="255">
        <f>WORKDAY(U184,-3,HOLIDAY)</f>
        <v>42585</v>
      </c>
      <c r="AE184" s="255"/>
      <c r="AF184" s="255"/>
      <c r="AG184" s="244"/>
      <c r="AH184" s="244"/>
      <c r="AI184" s="244"/>
      <c r="AJ184" s="244" t="s">
        <v>1034</v>
      </c>
      <c r="AK184" s="244">
        <v>9025382807</v>
      </c>
      <c r="AL184" s="244" t="s">
        <v>1035</v>
      </c>
      <c r="AM184" s="244">
        <v>9025382803</v>
      </c>
      <c r="AN184" s="244" t="s">
        <v>609</v>
      </c>
      <c r="AO184" s="244" t="s">
        <v>631</v>
      </c>
      <c r="AP184" s="244" t="s">
        <v>1001</v>
      </c>
      <c r="AQ184" s="244">
        <v>17</v>
      </c>
      <c r="AR184" s="244">
        <v>1</v>
      </c>
      <c r="AS184" s="244"/>
      <c r="AT184" s="244"/>
      <c r="AU184" s="244">
        <v>18</v>
      </c>
      <c r="AV184" s="244" t="s">
        <v>685</v>
      </c>
      <c r="AW184" s="244" t="s">
        <v>9491</v>
      </c>
      <c r="AX184" s="244" t="s">
        <v>486</v>
      </c>
      <c r="AY184" s="244">
        <v>9</v>
      </c>
      <c r="AZ184" s="244"/>
      <c r="BA184" s="244"/>
      <c r="BB184" s="244"/>
      <c r="BC184" s="244" t="s">
        <v>6435</v>
      </c>
      <c r="BD184" s="248" t="s">
        <v>1271</v>
      </c>
      <c r="BE184" s="248" t="s">
        <v>1272</v>
      </c>
      <c r="BF184" s="249" t="s">
        <v>2623</v>
      </c>
      <c r="BG184" s="249" t="s">
        <v>2624</v>
      </c>
      <c r="BH184" s="250" t="s">
        <v>2372</v>
      </c>
      <c r="BI184" s="244">
        <v>0</v>
      </c>
      <c r="BJ184" s="244">
        <v>0</v>
      </c>
      <c r="BK184" s="252">
        <f>U184-5</f>
        <v>42585</v>
      </c>
      <c r="BL184" s="252">
        <v>42125</v>
      </c>
      <c r="BM184" s="245">
        <v>2</v>
      </c>
      <c r="BN184" s="245" t="s">
        <v>2516</v>
      </c>
      <c r="BO184" s="252">
        <v>41714</v>
      </c>
      <c r="BP184" s="245" t="s">
        <v>2645</v>
      </c>
      <c r="BQ184" s="240"/>
      <c r="BR184" s="240" t="s">
        <v>10321</v>
      </c>
      <c r="BS184" s="291">
        <f>U184-5</f>
        <v>42585</v>
      </c>
      <c r="BT184" s="240" t="s">
        <v>10525</v>
      </c>
      <c r="BU184" s="351">
        <v>42541</v>
      </c>
      <c r="BV184" s="299">
        <f>BU184+14</f>
        <v>42555</v>
      </c>
      <c r="BW184" s="244" t="str">
        <f>IF(ISBLANK(BQ184),IF(BX184&lt;0,"LATE","OK"),"Complete")</f>
        <v>OK</v>
      </c>
      <c r="BX184" s="246">
        <f>IF(ISBLANK(BQ184),(IF(ISBLANK(BV184),-99999,U184-BV184)),"Complete")</f>
        <v>35</v>
      </c>
      <c r="BY184" s="253">
        <v>42460</v>
      </c>
      <c r="BZ184" s="244" t="s">
        <v>6558</v>
      </c>
      <c r="CA184" s="244" t="s">
        <v>6133</v>
      </c>
      <c r="CB184" s="244">
        <v>1500</v>
      </c>
      <c r="CC184" s="244" t="s">
        <v>5596</v>
      </c>
      <c r="CD184" s="244"/>
      <c r="CE184" s="244"/>
      <c r="CF184" s="244"/>
      <c r="CG184" s="244"/>
      <c r="CH184" s="244"/>
      <c r="CI184" s="244"/>
      <c r="CJ184" s="269"/>
    </row>
    <row r="185" spans="1:88" s="257" customFormat="1" ht="51" customHeight="1">
      <c r="A185" s="230" t="s">
        <v>5588</v>
      </c>
      <c r="B185" s="244">
        <v>801155</v>
      </c>
      <c r="C185" s="299" t="s">
        <v>7110</v>
      </c>
      <c r="D185" s="245">
        <v>3920</v>
      </c>
      <c r="E185" s="244" t="s">
        <v>6706</v>
      </c>
      <c r="F185" s="235" t="s">
        <v>3039</v>
      </c>
      <c r="G185" s="235" t="s">
        <v>3039</v>
      </c>
      <c r="H185" s="235" t="s">
        <v>3039</v>
      </c>
      <c r="I185" s="235" t="s">
        <v>3039</v>
      </c>
      <c r="J185" s="235" t="s">
        <v>3046</v>
      </c>
      <c r="K185" s="235" t="s">
        <v>3043</v>
      </c>
      <c r="L185" s="235" t="s">
        <v>3044</v>
      </c>
      <c r="M185" s="244" t="s">
        <v>73</v>
      </c>
      <c r="N185" s="244" t="s">
        <v>8962</v>
      </c>
      <c r="O185" s="244" t="s">
        <v>1008</v>
      </c>
      <c r="P185" s="245" t="s">
        <v>10488</v>
      </c>
      <c r="Q185" s="244"/>
      <c r="R185" s="255">
        <f>WORKDAY(U185, -46, HOLIDAY)</f>
        <v>42524</v>
      </c>
      <c r="S185" s="253">
        <f>WORKDAY(U185,-40, IF(O185="Quebec", HolidayQC, IF(O185="British Columbia", HolidayBC,HOLIDAY)))</f>
        <v>42534</v>
      </c>
      <c r="T185" s="253"/>
      <c r="U185" s="252">
        <v>42590</v>
      </c>
      <c r="V185" s="254"/>
      <c r="W185" s="244"/>
      <c r="X185" s="232" t="s">
        <v>10616</v>
      </c>
      <c r="Y185" s="244"/>
      <c r="Z185" s="244" t="s">
        <v>4453</v>
      </c>
      <c r="AA185" s="240"/>
      <c r="AB185" s="244"/>
      <c r="AC185" s="270">
        <f>WORKDAY(U185, -65, HOLIDAY)</f>
        <v>42499</v>
      </c>
      <c r="AD185" s="255">
        <f>WORKDAY(U185,-3,HOLIDAY)</f>
        <v>42585</v>
      </c>
      <c r="AE185" s="255"/>
      <c r="AF185" s="255"/>
      <c r="AG185" s="244"/>
      <c r="AH185" s="244"/>
      <c r="AI185" s="244"/>
      <c r="AJ185" s="244" t="s">
        <v>735</v>
      </c>
      <c r="AK185" s="244">
        <v>6049242755</v>
      </c>
      <c r="AL185" s="244" t="s">
        <v>736</v>
      </c>
      <c r="AM185" s="244">
        <v>6049242756</v>
      </c>
      <c r="AN185" s="244" t="s">
        <v>1008</v>
      </c>
      <c r="AO185" s="244" t="s">
        <v>1028</v>
      </c>
      <c r="AP185" s="230" t="s">
        <v>1002</v>
      </c>
      <c r="AQ185" s="244">
        <v>13</v>
      </c>
      <c r="AR185" s="244">
        <v>1</v>
      </c>
      <c r="AS185" s="244"/>
      <c r="AT185" s="244"/>
      <c r="AU185" s="244">
        <v>14</v>
      </c>
      <c r="AV185" s="244" t="s">
        <v>685</v>
      </c>
      <c r="AW185" s="244" t="s">
        <v>9491</v>
      </c>
      <c r="AX185" s="244" t="s">
        <v>486</v>
      </c>
      <c r="AY185" s="244">
        <v>7</v>
      </c>
      <c r="AZ185" s="244"/>
      <c r="BA185" s="244">
        <f>LEN(X185)-LEN(SUBSTITUTE(X185,",",""))+1</f>
        <v>4</v>
      </c>
      <c r="BB185" s="244"/>
      <c r="BC185" s="244" t="s">
        <v>5983</v>
      </c>
      <c r="BD185" s="248" t="s">
        <v>1267</v>
      </c>
      <c r="BE185" s="248" t="s">
        <v>1268</v>
      </c>
      <c r="BF185" s="249" t="s">
        <v>2595</v>
      </c>
      <c r="BG185" s="249" t="s">
        <v>2680</v>
      </c>
      <c r="BH185" s="250" t="s">
        <v>2330</v>
      </c>
      <c r="BI185" s="244" t="s">
        <v>9971</v>
      </c>
      <c r="BJ185" s="244" t="s">
        <v>9970</v>
      </c>
      <c r="BK185" s="252">
        <f>U185-5</f>
        <v>42585</v>
      </c>
      <c r="BL185" s="252">
        <v>41677</v>
      </c>
      <c r="BM185" s="245"/>
      <c r="BN185" s="245" t="s">
        <v>2516</v>
      </c>
      <c r="BO185" s="252">
        <v>41677</v>
      </c>
      <c r="BP185" s="245" t="s">
        <v>2645</v>
      </c>
      <c r="BQ185" s="240"/>
      <c r="BR185" s="240">
        <v>41765</v>
      </c>
      <c r="BS185" s="253">
        <v>42217</v>
      </c>
      <c r="BT185" s="295" t="s">
        <v>11042</v>
      </c>
      <c r="BU185" s="272" t="s">
        <v>11060</v>
      </c>
      <c r="BV185" s="244"/>
      <c r="BW185" s="244" t="str">
        <f>IF(ISBLANK(BQ185),IF(BX185&lt;0,"LATE","OK"),"Complete")</f>
        <v>LATE</v>
      </c>
      <c r="BX185" s="246">
        <f>IF(ISBLANK(BQ185),(IF(ISBLANK(BV185),-99999,U185-BV185)),"Complete")</f>
        <v>-99999</v>
      </c>
      <c r="BY185" s="253" t="s">
        <v>10817</v>
      </c>
      <c r="BZ185" s="244" t="s">
        <v>7687</v>
      </c>
      <c r="CA185" s="244" t="s">
        <v>7749</v>
      </c>
      <c r="CB185" s="244">
        <v>1500</v>
      </c>
      <c r="CC185" s="244" t="s">
        <v>5695</v>
      </c>
      <c r="CD185" s="244"/>
      <c r="CE185" s="244"/>
      <c r="CF185" s="244"/>
      <c r="CG185" s="244"/>
      <c r="CH185" s="244"/>
      <c r="CI185" s="244"/>
    </row>
    <row r="186" spans="1:88" s="257" customFormat="1" ht="51" customHeight="1">
      <c r="A186" s="230" t="s">
        <v>5588</v>
      </c>
      <c r="B186" s="244">
        <v>801636</v>
      </c>
      <c r="C186" s="299" t="s">
        <v>7110</v>
      </c>
      <c r="D186" s="245">
        <v>6609</v>
      </c>
      <c r="E186" s="244" t="s">
        <v>111</v>
      </c>
      <c r="F186" s="235">
        <v>0.70833333333333337</v>
      </c>
      <c r="G186" s="235">
        <v>0.70833333333333337</v>
      </c>
      <c r="H186" s="235">
        <v>0.70833333333333337</v>
      </c>
      <c r="I186" s="235">
        <v>0.79166666666666663</v>
      </c>
      <c r="J186" s="235">
        <v>0.70833333333333337</v>
      </c>
      <c r="K186" s="235" t="s">
        <v>1619</v>
      </c>
      <c r="L186" s="235" t="s">
        <v>3044</v>
      </c>
      <c r="M186" s="244" t="s">
        <v>9928</v>
      </c>
      <c r="N186" s="244" t="s">
        <v>9929</v>
      </c>
      <c r="O186" s="244" t="s">
        <v>89</v>
      </c>
      <c r="P186" s="245" t="s">
        <v>9038</v>
      </c>
      <c r="Q186" s="244"/>
      <c r="R186" s="255">
        <f>WORKDAY(U186, -47, HOLIDAY)</f>
        <v>42523</v>
      </c>
      <c r="S186" s="253">
        <f>WORKDAY(U186,-40, IF(O186="Quebec", HolidayQC, IF(O186="British Columbia", HolidayBC,HOLIDAY)))</f>
        <v>42534</v>
      </c>
      <c r="T186" s="253"/>
      <c r="U186" s="252">
        <v>42590</v>
      </c>
      <c r="V186" s="254"/>
      <c r="W186" s="244"/>
      <c r="X186" s="232" t="s">
        <v>10712</v>
      </c>
      <c r="Y186" s="244"/>
      <c r="Z186" s="244" t="s">
        <v>4452</v>
      </c>
      <c r="AA186" s="240"/>
      <c r="AB186" s="244"/>
      <c r="AC186" s="270">
        <f>WORKDAY(U186, -65, HOLIDAY)</f>
        <v>42499</v>
      </c>
      <c r="AD186" s="255">
        <f>WORKDAY(U186,-3,HOLIDAY)</f>
        <v>42585</v>
      </c>
      <c r="AE186" s="255"/>
      <c r="AF186" s="255"/>
      <c r="AG186" s="244"/>
      <c r="AH186" s="244"/>
      <c r="AI186" s="244"/>
      <c r="AJ186" s="244" t="s">
        <v>810</v>
      </c>
      <c r="AK186" s="244">
        <v>7808658444</v>
      </c>
      <c r="AL186" s="244" t="s">
        <v>811</v>
      </c>
      <c r="AM186" s="244">
        <v>7808658439</v>
      </c>
      <c r="AN186" s="244" t="s">
        <v>1017</v>
      </c>
      <c r="AO186" s="244" t="s">
        <v>1022</v>
      </c>
      <c r="AP186" s="256" t="s">
        <v>1000</v>
      </c>
      <c r="AQ186" s="244">
        <v>26</v>
      </c>
      <c r="AR186" s="244">
        <v>3</v>
      </c>
      <c r="AS186" s="244"/>
      <c r="AT186" s="244"/>
      <c r="AU186" s="244">
        <v>29</v>
      </c>
      <c r="AV186" s="244" t="s">
        <v>685</v>
      </c>
      <c r="AW186" s="244" t="s">
        <v>9491</v>
      </c>
      <c r="AX186" s="244" t="s">
        <v>486</v>
      </c>
      <c r="AY186" s="244">
        <v>12</v>
      </c>
      <c r="AZ186" s="244"/>
      <c r="BA186" s="244">
        <v>6</v>
      </c>
      <c r="BB186" s="244"/>
      <c r="BC186" s="244" t="s">
        <v>10033</v>
      </c>
      <c r="BD186" s="248" t="s">
        <v>1267</v>
      </c>
      <c r="BE186" s="248" t="s">
        <v>3964</v>
      </c>
      <c r="BF186" s="249" t="s">
        <v>2948</v>
      </c>
      <c r="BG186" s="249" t="s">
        <v>2949</v>
      </c>
      <c r="BH186" s="250" t="s">
        <v>2328</v>
      </c>
      <c r="BI186" s="244">
        <v>0</v>
      </c>
      <c r="BJ186" s="244">
        <v>0</v>
      </c>
      <c r="BK186" s="252">
        <f>U186-5</f>
        <v>42585</v>
      </c>
      <c r="BL186" s="252">
        <v>42128</v>
      </c>
      <c r="BM186" s="245"/>
      <c r="BN186" s="245" t="s">
        <v>2516</v>
      </c>
      <c r="BO186" s="252">
        <v>42128</v>
      </c>
      <c r="BP186" s="245" t="s">
        <v>5603</v>
      </c>
      <c r="BQ186" s="240"/>
      <c r="BR186" s="240" t="s">
        <v>9479</v>
      </c>
      <c r="BS186" s="240"/>
      <c r="BT186" s="240"/>
      <c r="BU186" s="244"/>
      <c r="BV186" s="244"/>
      <c r="BW186" s="244"/>
      <c r="BX186" s="246"/>
      <c r="BY186" s="244"/>
      <c r="BZ186" s="244" t="s">
        <v>7992</v>
      </c>
      <c r="CA186" s="244" t="s">
        <v>4599</v>
      </c>
      <c r="CB186" s="244">
        <v>1500</v>
      </c>
      <c r="CC186" s="244" t="s">
        <v>8390</v>
      </c>
      <c r="CD186" s="244"/>
      <c r="CE186" s="244"/>
      <c r="CF186" s="244"/>
      <c r="CG186" s="244"/>
      <c r="CH186" s="244"/>
      <c r="CI186" s="244"/>
    </row>
    <row r="187" spans="1:88" s="257" customFormat="1" ht="51" customHeight="1">
      <c r="A187" s="230" t="s">
        <v>5588</v>
      </c>
      <c r="B187" s="244">
        <v>801909</v>
      </c>
      <c r="C187" s="299" t="s">
        <v>7110</v>
      </c>
      <c r="D187" s="245">
        <v>8059</v>
      </c>
      <c r="E187" s="244" t="s">
        <v>5576</v>
      </c>
      <c r="F187" s="235">
        <v>0.70833333333333337</v>
      </c>
      <c r="G187" s="235">
        <v>0.70833333333333337</v>
      </c>
      <c r="H187" s="235">
        <v>0.70833333333333337</v>
      </c>
      <c r="I187" s="235">
        <v>0.70833333333333337</v>
      </c>
      <c r="J187" s="235">
        <v>0.75</v>
      </c>
      <c r="K187" s="235" t="s">
        <v>1619</v>
      </c>
      <c r="L187" s="235" t="s">
        <v>3044</v>
      </c>
      <c r="M187" s="244" t="s">
        <v>5577</v>
      </c>
      <c r="N187" s="244" t="s">
        <v>5578</v>
      </c>
      <c r="O187" s="244" t="s">
        <v>89</v>
      </c>
      <c r="P187" s="245" t="s">
        <v>5579</v>
      </c>
      <c r="Q187" s="244"/>
      <c r="R187" s="255">
        <f>WORKDAY(U187, -47, HOLIDAY)</f>
        <v>42523</v>
      </c>
      <c r="S187" s="253">
        <f>WORKDAY(U187,-40, IF(O187="Quebec", HolidayQC, IF(O187="British Columbia", HolidayBC,HOLIDAY)))</f>
        <v>42534</v>
      </c>
      <c r="T187" s="253"/>
      <c r="U187" s="252">
        <v>42590</v>
      </c>
      <c r="V187" s="254"/>
      <c r="W187" s="244"/>
      <c r="X187" s="232">
        <v>0</v>
      </c>
      <c r="Y187" s="244"/>
      <c r="Z187" s="244" t="s">
        <v>4452</v>
      </c>
      <c r="AA187" s="240"/>
      <c r="AB187" s="244"/>
      <c r="AC187" s="270">
        <f>WORKDAY(U187, -65, HOLIDAY)</f>
        <v>42499</v>
      </c>
      <c r="AD187" s="255">
        <f>WORKDAY(U187,-3,HOLIDAY)</f>
        <v>42585</v>
      </c>
      <c r="AE187" s="255"/>
      <c r="AF187" s="255"/>
      <c r="AG187" s="244"/>
      <c r="AH187" s="244"/>
      <c r="AI187" s="244"/>
      <c r="AJ187" s="244" t="s">
        <v>621</v>
      </c>
      <c r="AK187" s="244">
        <v>7806247615</v>
      </c>
      <c r="AL187" s="244" t="s">
        <v>622</v>
      </c>
      <c r="AM187" s="244">
        <v>7806247618</v>
      </c>
      <c r="AN187" s="244" t="s">
        <v>1017</v>
      </c>
      <c r="AO187" s="244" t="s">
        <v>1022</v>
      </c>
      <c r="AP187" s="256" t="s">
        <v>1000</v>
      </c>
      <c r="AQ187" s="244">
        <v>17</v>
      </c>
      <c r="AR187" s="244">
        <v>3</v>
      </c>
      <c r="AS187" s="244"/>
      <c r="AT187" s="244"/>
      <c r="AU187" s="244">
        <v>20</v>
      </c>
      <c r="AV187" s="244" t="s">
        <v>685</v>
      </c>
      <c r="AW187" s="244" t="s">
        <v>9491</v>
      </c>
      <c r="AX187" s="244" t="s">
        <v>486</v>
      </c>
      <c r="AY187" s="244">
        <v>0</v>
      </c>
      <c r="AZ187" s="244"/>
      <c r="BA187" s="244">
        <f>LEN(X187)-LEN(SUBSTITUTE(X187,",",""))+1</f>
        <v>1</v>
      </c>
      <c r="BB187" s="244"/>
      <c r="BC187" s="244" t="s">
        <v>3698</v>
      </c>
      <c r="BD187" s="248" t="s">
        <v>1267</v>
      </c>
      <c r="BE187" s="248" t="s">
        <v>3964</v>
      </c>
      <c r="BF187" s="249" t="s">
        <v>3050</v>
      </c>
      <c r="BG187" s="249" t="s">
        <v>3051</v>
      </c>
      <c r="BH187" s="250" t="s">
        <v>2373</v>
      </c>
      <c r="BI187" s="244">
        <v>0</v>
      </c>
      <c r="BJ187" s="244">
        <v>0</v>
      </c>
      <c r="BK187" s="252">
        <f>U187-5</f>
        <v>42585</v>
      </c>
      <c r="BL187" s="252">
        <v>42138</v>
      </c>
      <c r="BM187" s="245">
        <v>2</v>
      </c>
      <c r="BN187" s="245" t="s">
        <v>2516</v>
      </c>
      <c r="BO187" s="252">
        <v>42142</v>
      </c>
      <c r="BP187" s="245" t="s">
        <v>2645</v>
      </c>
      <c r="BQ187" s="240"/>
      <c r="BR187" s="240">
        <v>42115</v>
      </c>
      <c r="BS187" s="291">
        <f>U187-5</f>
        <v>42585</v>
      </c>
      <c r="BT187" s="240" t="s">
        <v>11044</v>
      </c>
      <c r="BU187" s="272" t="s">
        <v>11060</v>
      </c>
      <c r="BV187" s="244"/>
      <c r="BW187" s="244" t="str">
        <f>IF(ISBLANK(BQ187),IF(BX187&lt;0,"LATE","OK"),"Complete")</f>
        <v>LATE</v>
      </c>
      <c r="BX187" s="246">
        <f>IF(ISBLANK(BQ187),(IF(ISBLANK(BV187),-99999,U187-BV187)),"Complete")</f>
        <v>-99999</v>
      </c>
      <c r="BY187" s="253" t="s">
        <v>10825</v>
      </c>
      <c r="BZ187" s="244" t="s">
        <v>8030</v>
      </c>
      <c r="CA187" s="244" t="s">
        <v>6133</v>
      </c>
      <c r="CB187" s="244">
        <v>1500</v>
      </c>
      <c r="CC187" s="244" t="s">
        <v>8391</v>
      </c>
      <c r="CD187" s="244"/>
      <c r="CE187" s="244"/>
      <c r="CF187" s="244"/>
      <c r="CG187" s="244"/>
      <c r="CH187" s="244"/>
      <c r="CI187" s="244"/>
    </row>
    <row r="188" spans="1:88" s="257" customFormat="1" ht="51" customHeight="1">
      <c r="A188" s="230" t="s">
        <v>5588</v>
      </c>
      <c r="B188" s="244">
        <v>802232</v>
      </c>
      <c r="C188" s="299">
        <v>42507</v>
      </c>
      <c r="D188" s="245">
        <v>9703</v>
      </c>
      <c r="E188" s="244" t="s">
        <v>10395</v>
      </c>
      <c r="F188" s="235">
        <v>0.70833333333333337</v>
      </c>
      <c r="G188" s="235">
        <v>0.70833333333333337</v>
      </c>
      <c r="H188" s="235">
        <v>0.70833333333333337</v>
      </c>
      <c r="I188" s="235">
        <v>0.83333333333333337</v>
      </c>
      <c r="J188" s="235">
        <v>0.75</v>
      </c>
      <c r="K188" s="235" t="s">
        <v>1619</v>
      </c>
      <c r="L188" s="235" t="s">
        <v>3044</v>
      </c>
      <c r="M188" s="244" t="s">
        <v>10393</v>
      </c>
      <c r="N188" s="244" t="s">
        <v>10396</v>
      </c>
      <c r="O188" s="244" t="s">
        <v>93</v>
      </c>
      <c r="P188" s="245" t="s">
        <v>10397</v>
      </c>
      <c r="Q188" s="244"/>
      <c r="R188" s="255">
        <f>WORKDAY(U188, -30, HOLIDAY)</f>
        <v>42548</v>
      </c>
      <c r="S188" s="253">
        <f>WORKDAY(U188,-10, IF(O188="Quebec", HolidayQC, IF(O188="British Columbia", HolidayBC,HOLIDAY)))</f>
        <v>42576</v>
      </c>
      <c r="T188" s="253"/>
      <c r="U188" s="252">
        <v>42590</v>
      </c>
      <c r="V188" s="254"/>
      <c r="W188" s="244"/>
      <c r="X188" s="232" t="s">
        <v>10757</v>
      </c>
      <c r="Y188" s="244"/>
      <c r="Z188" s="244" t="s">
        <v>4452</v>
      </c>
      <c r="AA188" s="240"/>
      <c r="AB188" s="244"/>
      <c r="AC188" s="270">
        <f>WORKDAY(U188, -65, HOLIDAY)</f>
        <v>42499</v>
      </c>
      <c r="AD188" s="255">
        <f>WORKDAY(U188,-3,HOLIDAY)</f>
        <v>42585</v>
      </c>
      <c r="AE188" s="255"/>
      <c r="AF188" s="255"/>
      <c r="AG188" s="244"/>
      <c r="AH188" s="244"/>
      <c r="AI188" s="244"/>
      <c r="AJ188" s="244" t="s">
        <v>793</v>
      </c>
      <c r="AK188" s="244">
        <v>7096438303</v>
      </c>
      <c r="AL188" s="244" t="s">
        <v>794</v>
      </c>
      <c r="AM188" s="244">
        <v>7096438307</v>
      </c>
      <c r="AN188" s="244" t="s">
        <v>609</v>
      </c>
      <c r="AO188" s="244" t="s">
        <v>641</v>
      </c>
      <c r="AP188" s="244" t="s">
        <v>1001</v>
      </c>
      <c r="AQ188" s="244">
        <v>18</v>
      </c>
      <c r="AR188" s="244">
        <v>1</v>
      </c>
      <c r="AS188" s="244"/>
      <c r="AT188" s="244"/>
      <c r="AU188" s="244">
        <v>19</v>
      </c>
      <c r="AV188" s="244" t="s">
        <v>685</v>
      </c>
      <c r="AW188" s="244" t="s">
        <v>9491</v>
      </c>
      <c r="AX188" s="244" t="s">
        <v>486</v>
      </c>
      <c r="AY188" s="244">
        <v>9</v>
      </c>
      <c r="AZ188" s="244"/>
      <c r="BA188" s="244"/>
      <c r="BB188" s="244"/>
      <c r="BC188" s="244" t="s">
        <v>2742</v>
      </c>
      <c r="BD188" s="248" t="s">
        <v>2229</v>
      </c>
      <c r="BE188" s="248" t="s">
        <v>2230</v>
      </c>
      <c r="BF188" s="249" t="s">
        <v>3085</v>
      </c>
      <c r="BG188" s="249" t="s">
        <v>3086</v>
      </c>
      <c r="BH188" s="250" t="s">
        <v>2372</v>
      </c>
      <c r="BI188" s="244">
        <v>0</v>
      </c>
      <c r="BJ188" s="244">
        <v>0</v>
      </c>
      <c r="BK188" s="252">
        <f>U188-5</f>
        <v>42585</v>
      </c>
      <c r="BL188" s="252">
        <v>42228</v>
      </c>
      <c r="BM188" s="245">
        <v>2</v>
      </c>
      <c r="BN188" s="237" t="s">
        <v>2517</v>
      </c>
      <c r="BO188" s="238" t="s">
        <v>9068</v>
      </c>
      <c r="BP188" s="245" t="s">
        <v>2645</v>
      </c>
      <c r="BQ188" s="240"/>
      <c r="BR188" s="240" t="s">
        <v>10321</v>
      </c>
      <c r="BS188" s="291">
        <f>U188-5</f>
        <v>42585</v>
      </c>
      <c r="BT188" s="240" t="s">
        <v>10525</v>
      </c>
      <c r="BU188" s="351">
        <v>42439</v>
      </c>
      <c r="BV188" s="299">
        <v>42456</v>
      </c>
      <c r="BW188" s="244" t="str">
        <f>IF(ISBLANK(BQ188),IF(BX188&lt;0,"LATE","OK"),"Complete")</f>
        <v>OK</v>
      </c>
      <c r="BX188" s="246">
        <f>IF(ISBLANK(BQ188),(IF(ISBLANK(BV188),-99999,U188-BV188)),"Complete")</f>
        <v>134</v>
      </c>
      <c r="BY188" s="253">
        <v>42460</v>
      </c>
      <c r="BZ188" s="244" t="s">
        <v>6602</v>
      </c>
      <c r="CA188" s="244" t="s">
        <v>6133</v>
      </c>
      <c r="CB188" s="244">
        <v>1500</v>
      </c>
      <c r="CC188" s="244" t="s">
        <v>9998</v>
      </c>
      <c r="CD188" s="244"/>
      <c r="CE188" s="244"/>
      <c r="CF188" s="244"/>
      <c r="CG188" s="244"/>
      <c r="CH188" s="244"/>
      <c r="CI188" s="244"/>
    </row>
    <row r="189" spans="1:88" s="257" customFormat="1" ht="51" customHeight="1">
      <c r="A189" s="244" t="s">
        <v>668</v>
      </c>
      <c r="B189" s="244">
        <v>809067</v>
      </c>
      <c r="C189" s="299">
        <v>42507</v>
      </c>
      <c r="D189" s="245">
        <v>10754</v>
      </c>
      <c r="E189" s="244" t="s">
        <v>9613</v>
      </c>
      <c r="F189" s="235"/>
      <c r="G189" s="235"/>
      <c r="H189" s="235"/>
      <c r="I189" s="235"/>
      <c r="J189" s="235"/>
      <c r="K189" s="235"/>
      <c r="L189" s="235"/>
      <c r="M189" s="244" t="s">
        <v>9614</v>
      </c>
      <c r="N189" s="244" t="s">
        <v>5302</v>
      </c>
      <c r="O189" s="244" t="s">
        <v>90</v>
      </c>
      <c r="P189" s="245" t="s">
        <v>10491</v>
      </c>
      <c r="Q189" s="244"/>
      <c r="R189" s="255">
        <f>WORKDAY(U189, -30, HOLIDAY)</f>
        <v>42548</v>
      </c>
      <c r="S189" s="253">
        <f>WORKDAY(U189,-10, IF(O189="Quebec", HolidayQC, IF(O189="British Columbia", HolidayBC,HOLIDAY)))</f>
        <v>42576</v>
      </c>
      <c r="T189" s="253"/>
      <c r="U189" s="252">
        <v>42590</v>
      </c>
      <c r="V189" s="254"/>
      <c r="W189" s="244"/>
      <c r="X189" s="232" t="s">
        <v>9615</v>
      </c>
      <c r="Y189" s="244"/>
      <c r="Z189" s="244" t="s">
        <v>197</v>
      </c>
      <c r="AA189" s="240"/>
      <c r="AB189" s="244"/>
      <c r="AC189" s="255">
        <f>WORKDAY(U189, -35, HOLIDAY)</f>
        <v>42541</v>
      </c>
      <c r="AD189" s="255">
        <f>WORKDAY(U189,-3,HOLIDAY)</f>
        <v>42585</v>
      </c>
      <c r="AE189" s="244"/>
      <c r="AF189" s="255"/>
      <c r="AG189" s="244"/>
      <c r="AH189" s="244"/>
      <c r="AI189" s="244"/>
      <c r="AJ189" s="244"/>
      <c r="AK189" s="244"/>
      <c r="AL189" s="244"/>
      <c r="AM189" s="244"/>
      <c r="AN189" s="244" t="s">
        <v>609</v>
      </c>
      <c r="AO189" s="244"/>
      <c r="AP189" s="244" t="s">
        <v>10500</v>
      </c>
      <c r="AQ189" s="244">
        <v>6</v>
      </c>
      <c r="AR189" s="244">
        <v>51</v>
      </c>
      <c r="AS189" s="244"/>
      <c r="AT189" s="244"/>
      <c r="AU189" s="244">
        <f>AQ189+AR189</f>
        <v>57</v>
      </c>
      <c r="AV189" s="244" t="str">
        <f>IF(AR189&gt;AQ189, "IP"," ")</f>
        <v>IP</v>
      </c>
      <c r="AW189" s="244"/>
      <c r="AX189" s="244" t="s">
        <v>486</v>
      </c>
      <c r="AY189" s="244">
        <v>25</v>
      </c>
      <c r="AZ189" s="244"/>
      <c r="BA189" s="229">
        <f>LEN(X189)-LEN(SUBSTITUTE(X189,",",""))+1</f>
        <v>41</v>
      </c>
      <c r="BB189" s="244"/>
      <c r="BC189" s="244" t="s">
        <v>11080</v>
      </c>
      <c r="BD189" s="244"/>
      <c r="BE189" s="244"/>
      <c r="BF189" s="244"/>
      <c r="BG189" s="244"/>
      <c r="BH189" s="244"/>
      <c r="BI189" s="244"/>
      <c r="BJ189" s="244"/>
      <c r="BK189" s="252">
        <f>U189-5</f>
        <v>42585</v>
      </c>
      <c r="BL189" s="252">
        <v>42139</v>
      </c>
      <c r="BM189" s="245">
        <v>0</v>
      </c>
      <c r="BN189" s="237" t="s">
        <v>2517</v>
      </c>
      <c r="BO189" s="238" t="s">
        <v>9068</v>
      </c>
      <c r="BP189" s="245"/>
      <c r="BQ189" s="240"/>
      <c r="BR189" s="240"/>
      <c r="BS189" s="240"/>
      <c r="BT189" s="240"/>
      <c r="BU189" s="244"/>
      <c r="BV189" s="244"/>
      <c r="BW189" s="244"/>
      <c r="BX189" s="246"/>
      <c r="BY189" s="244"/>
      <c r="BZ189" s="244"/>
      <c r="CA189" s="244"/>
      <c r="CB189" s="244"/>
      <c r="CC189" s="244"/>
      <c r="CD189" s="244"/>
      <c r="CE189" s="244"/>
      <c r="CF189" s="244"/>
      <c r="CG189" s="244"/>
      <c r="CH189" s="244"/>
      <c r="CI189" s="244"/>
    </row>
    <row r="190" spans="1:88" s="257" customFormat="1" ht="51" customHeight="1">
      <c r="A190" s="230" t="s">
        <v>5588</v>
      </c>
      <c r="B190" s="244">
        <v>800101</v>
      </c>
      <c r="C190" s="299">
        <v>42507</v>
      </c>
      <c r="D190" s="245">
        <v>333</v>
      </c>
      <c r="E190" s="244" t="s">
        <v>97</v>
      </c>
      <c r="F190" s="235">
        <v>0.70833333333333337</v>
      </c>
      <c r="G190" s="235">
        <v>0.70833333333333337</v>
      </c>
      <c r="H190" s="235">
        <v>0.70833333333333337</v>
      </c>
      <c r="I190" s="235">
        <v>0.83333333333333337</v>
      </c>
      <c r="J190" s="235">
        <v>0.75</v>
      </c>
      <c r="K190" s="235" t="s">
        <v>1619</v>
      </c>
      <c r="L190" s="235" t="s">
        <v>3044</v>
      </c>
      <c r="M190" s="244" t="s">
        <v>9079</v>
      </c>
      <c r="N190" s="244" t="s">
        <v>9080</v>
      </c>
      <c r="O190" s="244" t="s">
        <v>90</v>
      </c>
      <c r="P190" s="245" t="s">
        <v>1102</v>
      </c>
      <c r="Q190" s="230"/>
      <c r="R190" s="255">
        <f>WORKDAY(U190, -30, HOLIDAY)</f>
        <v>42549</v>
      </c>
      <c r="S190" s="253">
        <f>WORKDAY(U190,-10, IF(O190="Quebec", HolidayQC, IF(O190="British Columbia", HolidayBC,HOLIDAY)))</f>
        <v>42577</v>
      </c>
      <c r="T190" s="253"/>
      <c r="U190" s="252">
        <v>42591</v>
      </c>
      <c r="V190" s="254"/>
      <c r="W190" s="244"/>
      <c r="X190" s="232" t="s">
        <v>10802</v>
      </c>
      <c r="Y190" s="244"/>
      <c r="Z190" s="244" t="s">
        <v>4452</v>
      </c>
      <c r="AA190" s="240"/>
      <c r="AB190" s="244"/>
      <c r="AC190" s="270">
        <f>WORKDAY(U190, -65, HOLIDAY)</f>
        <v>42500</v>
      </c>
      <c r="AD190" s="255">
        <f>WORKDAY(U190,-3,HOLIDAY)</f>
        <v>42586</v>
      </c>
      <c r="AE190" s="255"/>
      <c r="AF190" s="255"/>
      <c r="AG190" s="244"/>
      <c r="AH190" s="244"/>
      <c r="AI190" s="244"/>
      <c r="AJ190" s="244" t="s">
        <v>691</v>
      </c>
      <c r="AK190" s="244">
        <v>9028675816</v>
      </c>
      <c r="AL190" s="244" t="s">
        <v>692</v>
      </c>
      <c r="AM190" s="244">
        <v>9028675819</v>
      </c>
      <c r="AN190" s="244" t="s">
        <v>609</v>
      </c>
      <c r="AO190" s="244" t="s">
        <v>627</v>
      </c>
      <c r="AP190" s="244" t="s">
        <v>1001</v>
      </c>
      <c r="AQ190" s="244">
        <v>22</v>
      </c>
      <c r="AR190" s="244">
        <v>2</v>
      </c>
      <c r="AS190" s="244"/>
      <c r="AT190" s="244"/>
      <c r="AU190" s="244">
        <v>24</v>
      </c>
      <c r="AV190" s="244" t="s">
        <v>685</v>
      </c>
      <c r="AW190" s="244" t="s">
        <v>9491</v>
      </c>
      <c r="AX190" s="244" t="s">
        <v>486</v>
      </c>
      <c r="AY190" s="244">
        <v>10</v>
      </c>
      <c r="AZ190" s="244"/>
      <c r="BA190" s="244"/>
      <c r="BB190" s="230"/>
      <c r="BC190" s="244" t="s">
        <v>8533</v>
      </c>
      <c r="BD190" s="248" t="s">
        <v>1271</v>
      </c>
      <c r="BE190" s="248" t="s">
        <v>1272</v>
      </c>
      <c r="BF190" s="249" t="s">
        <v>1278</v>
      </c>
      <c r="BG190" s="249" t="s">
        <v>3773</v>
      </c>
      <c r="BH190" s="250" t="s">
        <v>2372</v>
      </c>
      <c r="BI190" s="244">
        <v>0</v>
      </c>
      <c r="BJ190" s="244">
        <v>0</v>
      </c>
      <c r="BK190" s="252">
        <f>U190-5</f>
        <v>42586</v>
      </c>
      <c r="BL190" s="252">
        <v>41991</v>
      </c>
      <c r="BM190" s="245">
        <v>1</v>
      </c>
      <c r="BN190" s="237" t="s">
        <v>2517</v>
      </c>
      <c r="BO190" s="238" t="s">
        <v>9068</v>
      </c>
      <c r="BP190" s="245" t="s">
        <v>5603</v>
      </c>
      <c r="BQ190" s="240"/>
      <c r="BR190" s="240" t="s">
        <v>9479</v>
      </c>
      <c r="BS190" s="240"/>
      <c r="BT190" s="240"/>
      <c r="BU190" s="244"/>
      <c r="BV190" s="244"/>
      <c r="BW190" s="244"/>
      <c r="BX190" s="246"/>
      <c r="BY190" s="244"/>
      <c r="BZ190" s="244" t="s">
        <v>2961</v>
      </c>
      <c r="CA190" s="244" t="s">
        <v>6126</v>
      </c>
      <c r="CB190" s="244">
        <v>5000</v>
      </c>
      <c r="CC190" s="244" t="s">
        <v>7507</v>
      </c>
      <c r="CD190" s="230"/>
      <c r="CE190" s="230"/>
      <c r="CF190" s="230"/>
      <c r="CG190" s="230"/>
      <c r="CH190" s="230"/>
      <c r="CI190" s="230"/>
    </row>
    <row r="191" spans="1:88" s="257" customFormat="1" ht="51" customHeight="1">
      <c r="A191" s="230" t="s">
        <v>5588</v>
      </c>
      <c r="B191" s="244">
        <v>800763</v>
      </c>
      <c r="C191" s="299" t="s">
        <v>7110</v>
      </c>
      <c r="D191" s="245">
        <v>2450</v>
      </c>
      <c r="E191" s="244" t="s">
        <v>3792</v>
      </c>
      <c r="F191" s="235" t="s">
        <v>3039</v>
      </c>
      <c r="G191" s="235" t="s">
        <v>3039</v>
      </c>
      <c r="H191" s="235" t="s">
        <v>3039</v>
      </c>
      <c r="I191" s="235" t="s">
        <v>3039</v>
      </c>
      <c r="J191" s="235" t="s">
        <v>3046</v>
      </c>
      <c r="K191" s="235" t="s">
        <v>3043</v>
      </c>
      <c r="L191" s="235" t="s">
        <v>3044</v>
      </c>
      <c r="M191" s="244" t="s">
        <v>64</v>
      </c>
      <c r="N191" s="244" t="s">
        <v>3950</v>
      </c>
      <c r="O191" s="244" t="s">
        <v>1008</v>
      </c>
      <c r="P191" s="245" t="s">
        <v>1094</v>
      </c>
      <c r="Q191" s="230"/>
      <c r="R191" s="255">
        <f>WORKDAY(U191, -46, HOLIDAY)</f>
        <v>42527</v>
      </c>
      <c r="S191" s="253">
        <f>WORKDAY(U191,-40, IF(O191="Quebec", HolidayQC, IF(O191="British Columbia", HolidayBC,HOLIDAY)))</f>
        <v>42535</v>
      </c>
      <c r="T191" s="253"/>
      <c r="U191" s="376">
        <v>42591</v>
      </c>
      <c r="V191" s="254"/>
      <c r="W191" s="244"/>
      <c r="X191" s="232" t="s">
        <v>10606</v>
      </c>
      <c r="Y191" s="244"/>
      <c r="Z191" s="244" t="s">
        <v>4452</v>
      </c>
      <c r="AA191" s="240"/>
      <c r="AB191" s="244"/>
      <c r="AC191" s="270">
        <f>WORKDAY(U191, -65, HOLIDAY)</f>
        <v>42500</v>
      </c>
      <c r="AD191" s="255">
        <f>WORKDAY(U191,-3,HOLIDAY)</f>
        <v>42586</v>
      </c>
      <c r="AE191" s="255"/>
      <c r="AF191" s="255"/>
      <c r="AG191" s="244"/>
      <c r="AH191" s="244"/>
      <c r="AI191" s="244"/>
      <c r="AJ191" s="244" t="s">
        <v>276</v>
      </c>
      <c r="AK191" s="244">
        <v>2508684227</v>
      </c>
      <c r="AL191" s="244"/>
      <c r="AM191" s="244"/>
      <c r="AN191" s="244" t="s">
        <v>1008</v>
      </c>
      <c r="AO191" s="244" t="s">
        <v>255</v>
      </c>
      <c r="AP191" s="230" t="s">
        <v>1002</v>
      </c>
      <c r="AQ191" s="244">
        <v>38</v>
      </c>
      <c r="AR191" s="244">
        <v>8</v>
      </c>
      <c r="AS191" s="244"/>
      <c r="AT191" s="244"/>
      <c r="AU191" s="244">
        <v>46</v>
      </c>
      <c r="AV191" s="244" t="s">
        <v>685</v>
      </c>
      <c r="AW191" s="244" t="s">
        <v>9491</v>
      </c>
      <c r="AX191" s="244" t="s">
        <v>486</v>
      </c>
      <c r="AY191" s="244">
        <v>17</v>
      </c>
      <c r="AZ191" s="244"/>
      <c r="BA191" s="244">
        <f>LEN(X191)-LEN(SUBSTITUTE(X191,",",""))+1</f>
        <v>8</v>
      </c>
      <c r="BB191" s="230"/>
      <c r="BC191" s="244" t="s">
        <v>9692</v>
      </c>
      <c r="BD191" s="248" t="s">
        <v>1267</v>
      </c>
      <c r="BE191" s="248" t="s">
        <v>1268</v>
      </c>
      <c r="BF191" s="249" t="s">
        <v>8683</v>
      </c>
      <c r="BG191" s="249" t="s">
        <v>5727</v>
      </c>
      <c r="BH191" s="250" t="s">
        <v>2381</v>
      </c>
      <c r="BI191" s="244" t="s">
        <v>9173</v>
      </c>
      <c r="BJ191" s="244" t="s">
        <v>9172</v>
      </c>
      <c r="BK191" s="252">
        <f>U191-5</f>
        <v>42586</v>
      </c>
      <c r="BL191" s="252">
        <v>41858</v>
      </c>
      <c r="BM191" s="245">
        <v>2</v>
      </c>
      <c r="BN191" s="237" t="s">
        <v>2517</v>
      </c>
      <c r="BO191" s="238" t="s">
        <v>9068</v>
      </c>
      <c r="BP191" s="245" t="s">
        <v>2645</v>
      </c>
      <c r="BQ191" s="240">
        <v>42271</v>
      </c>
      <c r="BR191" s="240">
        <v>41765</v>
      </c>
      <c r="BS191" s="291">
        <f>U191-5</f>
        <v>42586</v>
      </c>
      <c r="BT191" s="240" t="s">
        <v>2716</v>
      </c>
      <c r="BU191" s="244"/>
      <c r="BV191" s="244"/>
      <c r="BW191" s="244" t="str">
        <f>IF(ISBLANK(BQ191),IF(BX191&lt;0,"LATE","OK"),"Complete")</f>
        <v>Complete</v>
      </c>
      <c r="BX191" s="246" t="str">
        <f>IF(ISBLANK(BQ191),(IF(ISBLANK(BV191),-99999,U191-BV191)),"Complete")</f>
        <v>Complete</v>
      </c>
      <c r="BY191" s="253" t="s">
        <v>10817</v>
      </c>
      <c r="BZ191" s="244" t="s">
        <v>11001</v>
      </c>
      <c r="CA191" s="244" t="s">
        <v>6126</v>
      </c>
      <c r="CB191" s="244">
        <v>5000</v>
      </c>
      <c r="CC191" s="244" t="s">
        <v>4648</v>
      </c>
      <c r="CD191" s="230"/>
      <c r="CE191" s="230"/>
      <c r="CF191" s="230"/>
      <c r="CG191" s="230"/>
      <c r="CH191" s="230"/>
      <c r="CI191" s="230"/>
    </row>
    <row r="192" spans="1:88" s="257" customFormat="1" ht="51" customHeight="1">
      <c r="A192" s="230" t="s">
        <v>5588</v>
      </c>
      <c r="B192" s="244">
        <v>802086</v>
      </c>
      <c r="C192" s="299" t="s">
        <v>7110</v>
      </c>
      <c r="D192" s="245">
        <v>9179</v>
      </c>
      <c r="E192" s="244" t="s">
        <v>7243</v>
      </c>
      <c r="F192" s="235">
        <v>0.66666666666666663</v>
      </c>
      <c r="G192" s="235">
        <v>0.66666666666666663</v>
      </c>
      <c r="H192" s="235">
        <v>0.66666666666666663</v>
      </c>
      <c r="I192" s="235">
        <v>0.66666666666666663</v>
      </c>
      <c r="J192" s="235">
        <v>0.70833333333333337</v>
      </c>
      <c r="K192" s="235" t="s">
        <v>1619</v>
      </c>
      <c r="L192" s="235" t="s">
        <v>3044</v>
      </c>
      <c r="M192" s="244" t="s">
        <v>7244</v>
      </c>
      <c r="N192" s="244" t="s">
        <v>7245</v>
      </c>
      <c r="O192" s="244" t="s">
        <v>89</v>
      </c>
      <c r="P192" s="245" t="s">
        <v>7246</v>
      </c>
      <c r="Q192" s="244"/>
      <c r="R192" s="255">
        <f>WORKDAY(U192, -47, HOLIDAY)</f>
        <v>42524</v>
      </c>
      <c r="S192" s="253">
        <f>WORKDAY(U192,-40, IF(O192="Quebec", HolidayQC, IF(O192="British Columbia", HolidayBC,HOLIDAY)))</f>
        <v>42535</v>
      </c>
      <c r="T192" s="253"/>
      <c r="U192" s="252">
        <v>42591</v>
      </c>
      <c r="V192" s="254" t="s">
        <v>10281</v>
      </c>
      <c r="W192" s="244"/>
      <c r="X192" s="232" t="s">
        <v>10595</v>
      </c>
      <c r="Y192" s="244"/>
      <c r="Z192" s="244" t="s">
        <v>4452</v>
      </c>
      <c r="AA192" s="240"/>
      <c r="AB192" s="244"/>
      <c r="AC192" s="270">
        <f>WORKDAY(U192, -65, HOLIDAY)</f>
        <v>42500</v>
      </c>
      <c r="AD192" s="255">
        <f>WORKDAY(U192,-3,HOLIDAY)</f>
        <v>42586</v>
      </c>
      <c r="AE192" s="255"/>
      <c r="AF192" s="255"/>
      <c r="AG192" s="244"/>
      <c r="AH192" s="244"/>
      <c r="AI192" s="244"/>
      <c r="AJ192" s="244" t="s">
        <v>729</v>
      </c>
      <c r="AK192" s="244">
        <v>4032235656</v>
      </c>
      <c r="AL192" s="244" t="s">
        <v>730</v>
      </c>
      <c r="AM192" s="244">
        <v>4032235647</v>
      </c>
      <c r="AN192" s="244" t="s">
        <v>1017</v>
      </c>
      <c r="AO192" s="229" t="s">
        <v>1026</v>
      </c>
      <c r="AP192" s="256" t="s">
        <v>1000</v>
      </c>
      <c r="AQ192" s="244">
        <v>13</v>
      </c>
      <c r="AR192" s="244">
        <v>1</v>
      </c>
      <c r="AS192" s="244"/>
      <c r="AT192" s="244"/>
      <c r="AU192" s="244">
        <v>14</v>
      </c>
      <c r="AV192" s="244" t="s">
        <v>685</v>
      </c>
      <c r="AW192" s="244" t="s">
        <v>9491</v>
      </c>
      <c r="AX192" s="244" t="s">
        <v>486</v>
      </c>
      <c r="AY192" s="244">
        <v>7</v>
      </c>
      <c r="AZ192" s="244"/>
      <c r="BA192" s="244">
        <f>LEN(X192)-LEN(SUBSTITUTE(X192,",",""))+1</f>
        <v>4</v>
      </c>
      <c r="BB192" s="244"/>
      <c r="BC192" s="244" t="s">
        <v>3700</v>
      </c>
      <c r="BD192" s="248" t="s">
        <v>1267</v>
      </c>
      <c r="BE192" s="248" t="s">
        <v>3964</v>
      </c>
      <c r="BF192" s="249" t="s">
        <v>3070</v>
      </c>
      <c r="BG192" s="249" t="s">
        <v>3071</v>
      </c>
      <c r="BH192" s="250" t="s">
        <v>2381</v>
      </c>
      <c r="BI192" s="244">
        <v>0</v>
      </c>
      <c r="BJ192" s="244">
        <v>0</v>
      </c>
      <c r="BK192" s="252">
        <f>U192-5</f>
        <v>42586</v>
      </c>
      <c r="BL192" s="252">
        <v>42223</v>
      </c>
      <c r="BM192" s="245">
        <v>5</v>
      </c>
      <c r="BN192" s="237" t="s">
        <v>2517</v>
      </c>
      <c r="BO192" s="238" t="s">
        <v>9068</v>
      </c>
      <c r="BP192" s="245" t="s">
        <v>2645</v>
      </c>
      <c r="BQ192" s="240">
        <v>42296</v>
      </c>
      <c r="BR192" s="240">
        <v>41750</v>
      </c>
      <c r="BS192" s="291">
        <f>U192-5</f>
        <v>42586</v>
      </c>
      <c r="BT192" s="240" t="s">
        <v>11040</v>
      </c>
      <c r="BU192" s="244" t="s">
        <v>486</v>
      </c>
      <c r="BV192" s="244" t="s">
        <v>486</v>
      </c>
      <c r="BW192" s="244" t="str">
        <f>IF(ISBLANK(BQ192),IF(BX192&lt;0,"LATE","OK"),"Complete")</f>
        <v>Complete</v>
      </c>
      <c r="BX192" s="246" t="str">
        <f>IF(ISBLANK(BQ192),(IF(ISBLANK(BV192),-99999,U192-BV192)),"Complete")</f>
        <v>Complete</v>
      </c>
      <c r="BY192" s="253" t="s">
        <v>10825</v>
      </c>
      <c r="BZ192" s="244" t="s">
        <v>8029</v>
      </c>
      <c r="CA192" s="244" t="s">
        <v>6126</v>
      </c>
      <c r="CB192" s="244">
        <v>5000</v>
      </c>
      <c r="CC192" s="244" t="s">
        <v>8385</v>
      </c>
      <c r="CD192" s="244"/>
      <c r="CE192" s="244"/>
      <c r="CF192" s="244"/>
      <c r="CG192" s="244"/>
      <c r="CH192" s="244"/>
      <c r="CI192" s="244"/>
    </row>
    <row r="193" spans="1:88" s="257" customFormat="1" ht="51" customHeight="1">
      <c r="A193" s="230" t="s">
        <v>5588</v>
      </c>
      <c r="B193" s="244">
        <v>802227</v>
      </c>
      <c r="C193" s="299">
        <v>42507</v>
      </c>
      <c r="D193" s="245">
        <v>9603</v>
      </c>
      <c r="E193" s="244" t="s">
        <v>4676</v>
      </c>
      <c r="F193" s="235">
        <v>0.70833333333333337</v>
      </c>
      <c r="G193" s="235">
        <v>0.70833333333333337</v>
      </c>
      <c r="H193" s="235">
        <v>0.70833333333333337</v>
      </c>
      <c r="I193" s="235">
        <v>0.83333333333333337</v>
      </c>
      <c r="J193" s="235">
        <v>0.75</v>
      </c>
      <c r="K193" s="235" t="s">
        <v>1619</v>
      </c>
      <c r="L193" s="235" t="s">
        <v>3044</v>
      </c>
      <c r="M193" s="244" t="s">
        <v>4677</v>
      </c>
      <c r="N193" s="244" t="s">
        <v>4572</v>
      </c>
      <c r="O193" s="244" t="s">
        <v>93</v>
      </c>
      <c r="P193" s="245" t="s">
        <v>4678</v>
      </c>
      <c r="Q193" s="244"/>
      <c r="R193" s="255">
        <f>WORKDAY(U193, -30, HOLIDAY)</f>
        <v>42549</v>
      </c>
      <c r="S193" s="253">
        <f>WORKDAY(U193,-10, IF(O193="Quebec", HolidayQC, IF(O193="British Columbia", HolidayBC,HOLIDAY)))</f>
        <v>42577</v>
      </c>
      <c r="T193" s="253"/>
      <c r="U193" s="252">
        <v>42591</v>
      </c>
      <c r="V193" s="254"/>
      <c r="W193" s="244"/>
      <c r="X193" s="232" t="s">
        <v>10760</v>
      </c>
      <c r="Y193" s="244"/>
      <c r="Z193" s="244" t="s">
        <v>4452</v>
      </c>
      <c r="AA193" s="240"/>
      <c r="AB193" s="244"/>
      <c r="AC193" s="270">
        <f>WORKDAY(U193, -65, HOLIDAY)</f>
        <v>42500</v>
      </c>
      <c r="AD193" s="255">
        <f>WORKDAY(U193,-3,HOLIDAY)</f>
        <v>42586</v>
      </c>
      <c r="AE193" s="255"/>
      <c r="AF193" s="255"/>
      <c r="AG193" s="244"/>
      <c r="AH193" s="244"/>
      <c r="AI193" s="244"/>
      <c r="AJ193" s="244" t="s">
        <v>786</v>
      </c>
      <c r="AK193" s="244">
        <v>7095764207</v>
      </c>
      <c r="AL193" s="244"/>
      <c r="AM193" s="244"/>
      <c r="AN193" s="244" t="s">
        <v>609</v>
      </c>
      <c r="AO193" s="244" t="s">
        <v>641</v>
      </c>
      <c r="AP193" s="244" t="s">
        <v>1001</v>
      </c>
      <c r="AQ193" s="244">
        <v>22</v>
      </c>
      <c r="AR193" s="244">
        <v>4</v>
      </c>
      <c r="AS193" s="244"/>
      <c r="AT193" s="244"/>
      <c r="AU193" s="244">
        <v>26</v>
      </c>
      <c r="AV193" s="244" t="s">
        <v>685</v>
      </c>
      <c r="AW193" s="244" t="s">
        <v>9491</v>
      </c>
      <c r="AX193" s="244" t="s">
        <v>486</v>
      </c>
      <c r="AY193" s="244">
        <v>11</v>
      </c>
      <c r="AZ193" s="244"/>
      <c r="BA193" s="244"/>
      <c r="BB193" s="244"/>
      <c r="BC193" s="244" t="s">
        <v>6405</v>
      </c>
      <c r="BD193" s="248" t="s">
        <v>2229</v>
      </c>
      <c r="BE193" s="248" t="s">
        <v>2230</v>
      </c>
      <c r="BF193" s="249" t="s">
        <v>6419</v>
      </c>
      <c r="BG193" s="249" t="s">
        <v>2231</v>
      </c>
      <c r="BH193" s="250" t="s">
        <v>2328</v>
      </c>
      <c r="BI193" s="244">
        <v>0</v>
      </c>
      <c r="BJ193" s="244">
        <v>0</v>
      </c>
      <c r="BK193" s="252">
        <f>U193-5</f>
        <v>42586</v>
      </c>
      <c r="BL193" s="252">
        <v>42230</v>
      </c>
      <c r="BM193" s="245">
        <v>1</v>
      </c>
      <c r="BN193" s="237" t="s">
        <v>2517</v>
      </c>
      <c r="BO193" s="238" t="s">
        <v>9068</v>
      </c>
      <c r="BP193" s="245" t="s">
        <v>5603</v>
      </c>
      <c r="BQ193" s="240"/>
      <c r="BR193" s="240" t="s">
        <v>9479</v>
      </c>
      <c r="BS193" s="240"/>
      <c r="BT193" s="240"/>
      <c r="BU193" s="244"/>
      <c r="BV193" s="244"/>
      <c r="BW193" s="244"/>
      <c r="BX193" s="246"/>
      <c r="BY193" s="244"/>
      <c r="BZ193" s="244" t="s">
        <v>9541</v>
      </c>
      <c r="CA193" s="244" t="s">
        <v>4599</v>
      </c>
      <c r="CB193" s="244">
        <v>1500</v>
      </c>
      <c r="CC193" s="244" t="s">
        <v>9993</v>
      </c>
      <c r="CD193" s="244"/>
      <c r="CE193" s="244"/>
      <c r="CF193" s="244"/>
      <c r="CG193" s="244"/>
      <c r="CH193" s="244"/>
      <c r="CI193" s="244"/>
    </row>
    <row r="194" spans="1:88" s="257" customFormat="1" ht="51" customHeight="1">
      <c r="A194" s="244" t="s">
        <v>4448</v>
      </c>
      <c r="B194" s="244">
        <v>803026</v>
      </c>
      <c r="C194" s="299">
        <v>42507</v>
      </c>
      <c r="D194" s="245">
        <v>90286</v>
      </c>
      <c r="E194" s="244" t="s">
        <v>94</v>
      </c>
      <c r="F194" s="235">
        <v>0.72916666666666663</v>
      </c>
      <c r="G194" s="235">
        <v>0.72916666666666663</v>
      </c>
      <c r="H194" s="235">
        <v>0.72916666666666663</v>
      </c>
      <c r="I194" s="235">
        <v>0.72916666666666663</v>
      </c>
      <c r="J194" s="235">
        <v>0.72916666666666663</v>
      </c>
      <c r="K194" s="235" t="s">
        <v>1619</v>
      </c>
      <c r="L194" s="235" t="s">
        <v>3044</v>
      </c>
      <c r="M194" s="244" t="s">
        <v>70</v>
      </c>
      <c r="N194" s="244" t="s">
        <v>4073</v>
      </c>
      <c r="O194" s="244" t="s">
        <v>91</v>
      </c>
      <c r="P194" s="245" t="s">
        <v>10196</v>
      </c>
      <c r="Q194" s="244"/>
      <c r="R194" s="255">
        <f>WORKDAY(U194, -30, HOLIDAY)</f>
        <v>42549</v>
      </c>
      <c r="S194" s="253">
        <f>WORKDAY(U194,-10, IF(O194="Quebec", HolidayQC, IF(O194="British Columbia", HolidayBC,HOLIDAY)))</f>
        <v>42577</v>
      </c>
      <c r="T194" s="253"/>
      <c r="U194" s="252">
        <v>42591</v>
      </c>
      <c r="V194" s="254"/>
      <c r="W194" s="244"/>
      <c r="X194" s="232" t="s">
        <v>10514</v>
      </c>
      <c r="Y194" s="244"/>
      <c r="Z194" s="244" t="s">
        <v>4452</v>
      </c>
      <c r="AA194" s="240"/>
      <c r="AB194" s="244"/>
      <c r="AC194" s="270">
        <f>WORKDAY(U194, -65, HOLIDAY)</f>
        <v>42500</v>
      </c>
      <c r="AD194" s="255">
        <f>WORKDAY(U194,-3,HOLIDAY)</f>
        <v>42586</v>
      </c>
      <c r="AE194" s="255"/>
      <c r="AF194" s="255"/>
      <c r="AG194" s="244" t="s">
        <v>870</v>
      </c>
      <c r="AH194" s="244" t="s">
        <v>871</v>
      </c>
      <c r="AI194" s="244"/>
      <c r="AJ194" s="244"/>
      <c r="AK194" s="244"/>
      <c r="AL194" s="244"/>
      <c r="AM194" s="244"/>
      <c r="AN194" s="244" t="s">
        <v>609</v>
      </c>
      <c r="AO194" s="244"/>
      <c r="AP194" s="244" t="s">
        <v>10500</v>
      </c>
      <c r="AQ194" s="244">
        <v>33</v>
      </c>
      <c r="AR194" s="244">
        <v>5</v>
      </c>
      <c r="AS194" s="244"/>
      <c r="AT194" s="244"/>
      <c r="AU194" s="244">
        <v>38</v>
      </c>
      <c r="AV194" s="244" t="s">
        <v>685</v>
      </c>
      <c r="AW194" s="244" t="s">
        <v>9491</v>
      </c>
      <c r="AX194" s="244" t="s">
        <v>486</v>
      </c>
      <c r="AY194" s="244">
        <v>19</v>
      </c>
      <c r="AZ194" s="230"/>
      <c r="BA194" s="229">
        <f>LEN(X194)-LEN(SUBSTITUTE(X194,",",""))+1</f>
        <v>8</v>
      </c>
      <c r="BB194" s="244"/>
      <c r="BC194" s="244" t="s">
        <v>8347</v>
      </c>
      <c r="BD194" s="248" t="s">
        <v>1239</v>
      </c>
      <c r="BE194" s="248" t="s">
        <v>1240</v>
      </c>
      <c r="BF194" s="249" t="s">
        <v>3962</v>
      </c>
      <c r="BG194" s="249" t="s">
        <v>3963</v>
      </c>
      <c r="BH194" s="250" t="s">
        <v>2372</v>
      </c>
      <c r="BI194" s="244">
        <v>0</v>
      </c>
      <c r="BJ194" s="244">
        <v>0</v>
      </c>
      <c r="BK194" s="252">
        <f>U194-5</f>
        <v>42586</v>
      </c>
      <c r="BL194" s="252">
        <v>41995</v>
      </c>
      <c r="BM194" s="245">
        <v>1</v>
      </c>
      <c r="BN194" s="237" t="s">
        <v>2517</v>
      </c>
      <c r="BO194" s="238" t="s">
        <v>9068</v>
      </c>
      <c r="BP194" s="245" t="s">
        <v>5603</v>
      </c>
      <c r="BQ194" s="240"/>
      <c r="BR194" s="240" t="s">
        <v>9479</v>
      </c>
      <c r="BS194" s="240"/>
      <c r="BT194" s="240"/>
      <c r="BU194" s="244"/>
      <c r="BV194" s="244"/>
      <c r="BW194" s="244"/>
      <c r="BX194" s="246"/>
      <c r="BY194" s="253"/>
      <c r="BZ194" s="244" t="s">
        <v>4037</v>
      </c>
      <c r="CA194" s="244" t="s">
        <v>6126</v>
      </c>
      <c r="CB194" s="244">
        <v>5000</v>
      </c>
      <c r="CC194" s="244" t="s">
        <v>10018</v>
      </c>
      <c r="CD194" s="244"/>
      <c r="CE194" s="244"/>
      <c r="CF194" s="244"/>
      <c r="CG194" s="244"/>
      <c r="CH194" s="244"/>
      <c r="CI194" s="244"/>
    </row>
    <row r="195" spans="1:88" s="257" customFormat="1" ht="51" customHeight="1" thickBot="1">
      <c r="A195" s="230" t="s">
        <v>5588</v>
      </c>
      <c r="B195" s="244">
        <v>800674</v>
      </c>
      <c r="C195" s="299">
        <v>42507</v>
      </c>
      <c r="D195" s="245">
        <v>2094</v>
      </c>
      <c r="E195" s="244" t="s">
        <v>9770</v>
      </c>
      <c r="F195" s="235" t="s">
        <v>3039</v>
      </c>
      <c r="G195" s="235" t="s">
        <v>3039</v>
      </c>
      <c r="H195" s="235" t="s">
        <v>3039</v>
      </c>
      <c r="I195" s="235" t="s">
        <v>3049</v>
      </c>
      <c r="J195" s="235" t="s">
        <v>3046</v>
      </c>
      <c r="K195" s="235" t="s">
        <v>3044</v>
      </c>
      <c r="L195" s="235" t="s">
        <v>3044</v>
      </c>
      <c r="M195" s="244" t="s">
        <v>9771</v>
      </c>
      <c r="N195" s="244" t="s">
        <v>9772</v>
      </c>
      <c r="O195" s="244" t="s">
        <v>91</v>
      </c>
      <c r="P195" s="245" t="s">
        <v>9773</v>
      </c>
      <c r="Q195" s="244"/>
      <c r="R195" s="255">
        <f>WORKDAY(U195, -30, HOLIDAY)</f>
        <v>42550</v>
      </c>
      <c r="S195" s="253">
        <f>WORKDAY(U195,-10, IF(O195="Quebec", HolidayQC, IF(O195="British Columbia", HolidayBC,HOLIDAY)))</f>
        <v>42578</v>
      </c>
      <c r="T195" s="253"/>
      <c r="U195" s="252">
        <v>42592</v>
      </c>
      <c r="V195" s="254"/>
      <c r="W195" s="244"/>
      <c r="X195" s="232" t="s">
        <v>10798</v>
      </c>
      <c r="Y195" s="244"/>
      <c r="Z195" s="244" t="s">
        <v>4452</v>
      </c>
      <c r="AA195" s="240"/>
      <c r="AB195" s="244"/>
      <c r="AC195" s="270">
        <f>WORKDAY(U195, -65, HOLIDAY)</f>
        <v>42501</v>
      </c>
      <c r="AD195" s="255">
        <f>WORKDAY(U195,-3,HOLIDAY)</f>
        <v>42587</v>
      </c>
      <c r="AE195" s="255"/>
      <c r="AF195" s="255"/>
      <c r="AG195" s="244"/>
      <c r="AH195" s="244"/>
      <c r="AI195" s="244"/>
      <c r="AJ195" s="244" t="s">
        <v>698</v>
      </c>
      <c r="AK195" s="244">
        <v>5064669151</v>
      </c>
      <c r="AL195" s="244" t="s">
        <v>699</v>
      </c>
      <c r="AM195" s="244">
        <v>5064669171</v>
      </c>
      <c r="AN195" s="244" t="s">
        <v>609</v>
      </c>
      <c r="AO195" s="244" t="s">
        <v>610</v>
      </c>
      <c r="AP195" s="244" t="s">
        <v>1001</v>
      </c>
      <c r="AQ195" s="244">
        <v>20</v>
      </c>
      <c r="AR195" s="244">
        <v>1</v>
      </c>
      <c r="AS195" s="244"/>
      <c r="AT195" s="244"/>
      <c r="AU195" s="244">
        <v>21</v>
      </c>
      <c r="AV195" s="244" t="s">
        <v>685</v>
      </c>
      <c r="AW195" s="244" t="s">
        <v>9491</v>
      </c>
      <c r="AX195" s="244" t="s">
        <v>486</v>
      </c>
      <c r="AY195" s="244">
        <v>10</v>
      </c>
      <c r="AZ195" s="244"/>
      <c r="BA195" s="244"/>
      <c r="BB195" s="244"/>
      <c r="BC195" s="244" t="s">
        <v>2724</v>
      </c>
      <c r="BD195" s="248" t="s">
        <v>1239</v>
      </c>
      <c r="BE195" s="248" t="s">
        <v>1240</v>
      </c>
      <c r="BF195" s="249" t="s">
        <v>9641</v>
      </c>
      <c r="BG195" s="249" t="s">
        <v>1241</v>
      </c>
      <c r="BH195" s="250" t="s">
        <v>2328</v>
      </c>
      <c r="BI195" s="244">
        <v>0</v>
      </c>
      <c r="BJ195" s="244">
        <v>0</v>
      </c>
      <c r="BK195" s="252">
        <f>U195-5</f>
        <v>42587</v>
      </c>
      <c r="BL195" s="252">
        <v>42227</v>
      </c>
      <c r="BM195" s="245">
        <v>2</v>
      </c>
      <c r="BN195" s="245" t="s">
        <v>2516</v>
      </c>
      <c r="BO195" s="252">
        <v>41810</v>
      </c>
      <c r="BP195" s="245" t="s">
        <v>2645</v>
      </c>
      <c r="BQ195" s="240"/>
      <c r="BR195" s="240" t="s">
        <v>10321</v>
      </c>
      <c r="BS195" s="291">
        <f>U195-5</f>
        <v>42587</v>
      </c>
      <c r="BT195" s="240" t="s">
        <v>10525</v>
      </c>
      <c r="BU195" s="351">
        <v>42437</v>
      </c>
      <c r="BV195" s="299">
        <v>42456</v>
      </c>
      <c r="BW195" s="244" t="str">
        <f>IF(ISBLANK(BQ195),IF(BX195&lt;0,"LATE","OK"),"Complete")</f>
        <v>OK</v>
      </c>
      <c r="BX195" s="246">
        <f>IF(ISBLANK(BQ195),(IF(ISBLANK(BV195),-99999,U195-BV195)),"Complete")</f>
        <v>136</v>
      </c>
      <c r="BY195" s="253">
        <v>42460</v>
      </c>
      <c r="BZ195" s="244" t="s">
        <v>6567</v>
      </c>
      <c r="CA195" s="244" t="s">
        <v>6133</v>
      </c>
      <c r="CB195" s="244">
        <v>1500</v>
      </c>
      <c r="CC195" s="244" t="s">
        <v>1767</v>
      </c>
      <c r="CD195" s="244"/>
      <c r="CE195" s="244"/>
      <c r="CF195" s="244"/>
      <c r="CG195" s="244"/>
      <c r="CH195" s="244"/>
      <c r="CI195" s="244"/>
    </row>
    <row r="196" spans="1:88" s="257" customFormat="1" ht="51" customHeight="1" thickBot="1">
      <c r="A196" s="230" t="s">
        <v>5588</v>
      </c>
      <c r="B196" s="244">
        <v>800936</v>
      </c>
      <c r="C196" s="299" t="s">
        <v>7110</v>
      </c>
      <c r="D196" s="245">
        <v>3200</v>
      </c>
      <c r="E196" s="244" t="s">
        <v>6704</v>
      </c>
      <c r="F196" s="235" t="s">
        <v>3039</v>
      </c>
      <c r="G196" s="235" t="s">
        <v>3039</v>
      </c>
      <c r="H196" s="235" t="s">
        <v>3039</v>
      </c>
      <c r="I196" s="235" t="s">
        <v>3039</v>
      </c>
      <c r="J196" s="235" t="s">
        <v>3046</v>
      </c>
      <c r="K196" s="235" t="s">
        <v>3043</v>
      </c>
      <c r="L196" s="235" t="s">
        <v>3044</v>
      </c>
      <c r="M196" s="244" t="s">
        <v>72</v>
      </c>
      <c r="N196" s="244" t="s">
        <v>12</v>
      </c>
      <c r="O196" s="244" t="s">
        <v>1008</v>
      </c>
      <c r="P196" s="245" t="s">
        <v>1078</v>
      </c>
      <c r="Q196" s="244"/>
      <c r="R196" s="255">
        <f>WORKDAY(U196, -46, HOLIDAY)</f>
        <v>42528</v>
      </c>
      <c r="S196" s="253">
        <f>WORKDAY(U196,-40, IF(O196="Quebec", HolidayQC, IF(O196="British Columbia", HolidayBC,HOLIDAY)))</f>
        <v>42536</v>
      </c>
      <c r="T196" s="253"/>
      <c r="U196" s="252">
        <v>42592</v>
      </c>
      <c r="V196" s="254" t="s">
        <v>10110</v>
      </c>
      <c r="W196" s="244"/>
      <c r="X196" s="232" t="s">
        <v>10611</v>
      </c>
      <c r="Y196" s="244"/>
      <c r="Z196" s="244" t="s">
        <v>4452</v>
      </c>
      <c r="AA196" s="240"/>
      <c r="AB196" s="244"/>
      <c r="AC196" s="270">
        <f>WORKDAY(U196, -65, HOLIDAY)</f>
        <v>42501</v>
      </c>
      <c r="AD196" s="255">
        <f>WORKDAY(U196,-3,HOLIDAY)</f>
        <v>42587</v>
      </c>
      <c r="AE196" s="255"/>
      <c r="AF196" s="255">
        <v>41921</v>
      </c>
      <c r="AG196" s="244"/>
      <c r="AH196" s="244"/>
      <c r="AI196" s="244"/>
      <c r="AJ196" s="244" t="s">
        <v>310</v>
      </c>
      <c r="AK196" s="244">
        <v>2503545029</v>
      </c>
      <c r="AL196" s="244" t="s">
        <v>311</v>
      </c>
      <c r="AM196" s="244">
        <v>2503545004</v>
      </c>
      <c r="AN196" s="244" t="s">
        <v>1008</v>
      </c>
      <c r="AO196" s="244" t="s">
        <v>1021</v>
      </c>
      <c r="AP196" s="230" t="s">
        <v>1002</v>
      </c>
      <c r="AQ196" s="244">
        <v>25</v>
      </c>
      <c r="AR196" s="244">
        <v>3</v>
      </c>
      <c r="AS196" s="244"/>
      <c r="AT196" s="244"/>
      <c r="AU196" s="244">
        <v>28</v>
      </c>
      <c r="AV196" s="244" t="s">
        <v>685</v>
      </c>
      <c r="AW196" s="244" t="s">
        <v>9491</v>
      </c>
      <c r="AX196" s="244" t="s">
        <v>486</v>
      </c>
      <c r="AY196" s="244">
        <v>12</v>
      </c>
      <c r="AZ196" s="244"/>
      <c r="BA196" s="244">
        <f>LEN(X196)-LEN(SUBSTITUTE(X196,",",""))+1</f>
        <v>6</v>
      </c>
      <c r="BB196" s="244"/>
      <c r="BC196" s="244" t="s">
        <v>3705</v>
      </c>
      <c r="BD196" s="248" t="s">
        <v>1267</v>
      </c>
      <c r="BE196" s="248" t="s">
        <v>1268</v>
      </c>
      <c r="BF196" s="249" t="s">
        <v>9654</v>
      </c>
      <c r="BG196" s="249" t="s">
        <v>9655</v>
      </c>
      <c r="BH196" s="250" t="s">
        <v>2381</v>
      </c>
      <c r="BI196" s="244" t="s">
        <v>9175</v>
      </c>
      <c r="BJ196" s="244" t="s">
        <v>9174</v>
      </c>
      <c r="BK196" s="252">
        <f>U196-5</f>
        <v>42587</v>
      </c>
      <c r="BL196" s="252">
        <v>42090</v>
      </c>
      <c r="BM196" s="245"/>
      <c r="BN196" s="245" t="s">
        <v>2516</v>
      </c>
      <c r="BO196" s="298">
        <v>42090</v>
      </c>
      <c r="BP196" s="245" t="s">
        <v>2645</v>
      </c>
      <c r="BQ196" s="240"/>
      <c r="BR196" s="240">
        <v>41765</v>
      </c>
      <c r="BS196" s="291">
        <f>U196-5</f>
        <v>42587</v>
      </c>
      <c r="BT196" s="240" t="s">
        <v>11039</v>
      </c>
      <c r="BU196" s="365">
        <v>42381</v>
      </c>
      <c r="BV196" s="350">
        <v>42446</v>
      </c>
      <c r="BW196" s="244" t="str">
        <f>IF(ISBLANK(BQ196),IF(BX196&lt;0,"LATE","OK"),"Complete")</f>
        <v>OK</v>
      </c>
      <c r="BX196" s="246">
        <f>IF(ISBLANK(BQ196),(IF(ISBLANK(BV196),-99999,U196-BV196)),"Complete")</f>
        <v>146</v>
      </c>
      <c r="BY196" s="253" t="s">
        <v>10817</v>
      </c>
      <c r="BZ196" s="244" t="s">
        <v>7676</v>
      </c>
      <c r="CA196" s="244" t="s">
        <v>7749</v>
      </c>
      <c r="CB196" s="244">
        <v>1500</v>
      </c>
      <c r="CC196" s="244" t="s">
        <v>5591</v>
      </c>
      <c r="CD196" s="244"/>
      <c r="CE196" s="244"/>
      <c r="CF196" s="244"/>
      <c r="CG196" s="244"/>
      <c r="CH196" s="244"/>
      <c r="CI196" s="244"/>
    </row>
    <row r="197" spans="1:88" s="257" customFormat="1" ht="51" customHeight="1">
      <c r="A197" s="230" t="s">
        <v>5588</v>
      </c>
      <c r="B197" s="244">
        <v>801971</v>
      </c>
      <c r="C197" s="299" t="s">
        <v>7110</v>
      </c>
      <c r="D197" s="245">
        <v>8479</v>
      </c>
      <c r="E197" s="244" t="s">
        <v>4719</v>
      </c>
      <c r="F197" s="235">
        <v>0.66666666666666663</v>
      </c>
      <c r="G197" s="235">
        <v>0.66666666666666663</v>
      </c>
      <c r="H197" s="235">
        <v>0.66666666666666663</v>
      </c>
      <c r="I197" s="235">
        <v>0.66666666666666663</v>
      </c>
      <c r="J197" s="235">
        <v>0.70833333333333337</v>
      </c>
      <c r="K197" s="235" t="s">
        <v>1619</v>
      </c>
      <c r="L197" s="235" t="s">
        <v>3044</v>
      </c>
      <c r="M197" s="244" t="s">
        <v>4720</v>
      </c>
      <c r="N197" s="244" t="s">
        <v>4721</v>
      </c>
      <c r="O197" s="244" t="s">
        <v>89</v>
      </c>
      <c r="P197" s="245" t="s">
        <v>4722</v>
      </c>
      <c r="Q197" s="244"/>
      <c r="R197" s="255">
        <f>WORKDAY(U197, -47, HOLIDAY)</f>
        <v>42527</v>
      </c>
      <c r="S197" s="253">
        <f>WORKDAY(U197,-40, IF(O197="Quebec", HolidayQC, IF(O197="British Columbia", HolidayBC,HOLIDAY)))</f>
        <v>42536</v>
      </c>
      <c r="T197" s="253"/>
      <c r="U197" s="252">
        <v>42592</v>
      </c>
      <c r="V197" s="254"/>
      <c r="W197" s="244"/>
      <c r="X197" s="232" t="s">
        <v>10717</v>
      </c>
      <c r="Y197" s="244"/>
      <c r="Z197" s="244" t="s">
        <v>4452</v>
      </c>
      <c r="AA197" s="240"/>
      <c r="AB197" s="244"/>
      <c r="AC197" s="270">
        <f>WORKDAY(U197, -65, HOLIDAY)</f>
        <v>42501</v>
      </c>
      <c r="AD197" s="255">
        <f>WORKDAY(U197,-3,HOLIDAY)</f>
        <v>42587</v>
      </c>
      <c r="AE197" s="255"/>
      <c r="AF197" s="255"/>
      <c r="AG197" s="244"/>
      <c r="AH197" s="244"/>
      <c r="AI197" s="244"/>
      <c r="AJ197" s="244"/>
      <c r="AK197" s="244"/>
      <c r="AL197" s="244"/>
      <c r="AM197" s="244"/>
      <c r="AN197" s="244" t="s">
        <v>1017</v>
      </c>
      <c r="AO197" s="244" t="s">
        <v>1022</v>
      </c>
      <c r="AP197" s="256" t="s">
        <v>1000</v>
      </c>
      <c r="AQ197" s="244">
        <v>10</v>
      </c>
      <c r="AR197" s="244">
        <v>1</v>
      </c>
      <c r="AS197" s="244"/>
      <c r="AT197" s="244"/>
      <c r="AU197" s="244">
        <v>11</v>
      </c>
      <c r="AV197" s="244" t="s">
        <v>685</v>
      </c>
      <c r="AW197" s="244" t="s">
        <v>9491</v>
      </c>
      <c r="AX197" s="244" t="s">
        <v>486</v>
      </c>
      <c r="AY197" s="244">
        <v>6</v>
      </c>
      <c r="AZ197" s="244"/>
      <c r="BA197" s="244">
        <v>2</v>
      </c>
      <c r="BB197" s="244"/>
      <c r="BC197" s="244" t="s">
        <v>9545</v>
      </c>
      <c r="BD197" s="248" t="s">
        <v>1267</v>
      </c>
      <c r="BE197" s="248" t="s">
        <v>3964</v>
      </c>
      <c r="BF197" s="249" t="s">
        <v>3058</v>
      </c>
      <c r="BG197" s="249" t="s">
        <v>3059</v>
      </c>
      <c r="BH197" s="250" t="s">
        <v>2328</v>
      </c>
      <c r="BI197" s="244">
        <v>0</v>
      </c>
      <c r="BJ197" s="244">
        <v>0</v>
      </c>
      <c r="BK197" s="252">
        <f>U197-5</f>
        <v>42587</v>
      </c>
      <c r="BL197" s="252">
        <v>42078</v>
      </c>
      <c r="BM197" s="245">
        <v>2</v>
      </c>
      <c r="BN197" s="245" t="s">
        <v>2516</v>
      </c>
      <c r="BO197" s="252">
        <v>42055</v>
      </c>
      <c r="BP197" s="245" t="s">
        <v>5603</v>
      </c>
      <c r="BQ197" s="240"/>
      <c r="BR197" s="240" t="s">
        <v>9479</v>
      </c>
      <c r="BS197" s="240"/>
      <c r="BT197" s="240"/>
      <c r="BU197" s="244"/>
      <c r="BV197" s="244"/>
      <c r="BW197" s="244"/>
      <c r="BX197" s="246"/>
      <c r="BY197" s="244"/>
      <c r="BZ197" s="244" t="s">
        <v>7938</v>
      </c>
      <c r="CA197" s="244" t="s">
        <v>4599</v>
      </c>
      <c r="CB197" s="244">
        <v>1500</v>
      </c>
      <c r="CC197" s="244" t="s">
        <v>8382</v>
      </c>
      <c r="CD197" s="244"/>
      <c r="CE197" s="244"/>
      <c r="CF197" s="244"/>
      <c r="CG197" s="244"/>
      <c r="CH197" s="244"/>
      <c r="CI197" s="244"/>
    </row>
    <row r="198" spans="1:88" s="257" customFormat="1" ht="51" customHeight="1">
      <c r="A198" s="230" t="s">
        <v>5588</v>
      </c>
      <c r="B198" s="244">
        <v>802234</v>
      </c>
      <c r="C198" s="299">
        <v>42507</v>
      </c>
      <c r="D198" s="245">
        <v>9801</v>
      </c>
      <c r="E198" s="244" t="s">
        <v>8608</v>
      </c>
      <c r="F198" s="235">
        <v>0.70833333333333337</v>
      </c>
      <c r="G198" s="235">
        <v>0.70833333333333337</v>
      </c>
      <c r="H198" s="235">
        <v>0.70833333333333337</v>
      </c>
      <c r="I198" s="235">
        <v>0.70833333333333337</v>
      </c>
      <c r="J198" s="235">
        <v>0.70833333333333337</v>
      </c>
      <c r="K198" s="235" t="s">
        <v>1619</v>
      </c>
      <c r="L198" s="235" t="s">
        <v>3044</v>
      </c>
      <c r="M198" s="244" t="s">
        <v>8609</v>
      </c>
      <c r="N198" s="244" t="s">
        <v>8610</v>
      </c>
      <c r="O198" s="244" t="s">
        <v>93</v>
      </c>
      <c r="P198" s="245" t="s">
        <v>8611</v>
      </c>
      <c r="Q198" s="244"/>
      <c r="R198" s="255">
        <f>WORKDAY(U198, -30, HOLIDAY)</f>
        <v>42550</v>
      </c>
      <c r="S198" s="253">
        <f>WORKDAY(U198,-10, IF(O198="Quebec", HolidayQC, IF(O198="British Columbia", HolidayBC,HOLIDAY)))</f>
        <v>42578</v>
      </c>
      <c r="T198" s="253"/>
      <c r="U198" s="252">
        <v>42592</v>
      </c>
      <c r="V198" s="254"/>
      <c r="W198" s="244"/>
      <c r="X198" s="232" t="s">
        <v>10724</v>
      </c>
      <c r="Y198" s="244"/>
      <c r="Z198" s="244" t="s">
        <v>4452</v>
      </c>
      <c r="AA198" s="240"/>
      <c r="AB198" s="244"/>
      <c r="AC198" s="270">
        <f>WORKDAY(U198, -65, HOLIDAY)</f>
        <v>42501</v>
      </c>
      <c r="AD198" s="255">
        <f>WORKDAY(U198,-3,HOLIDAY)</f>
        <v>42587</v>
      </c>
      <c r="AE198" s="255"/>
      <c r="AF198" s="255"/>
      <c r="AG198" s="244"/>
      <c r="AH198" s="244"/>
      <c r="AI198" s="244"/>
      <c r="AJ198" s="244" t="s">
        <v>293</v>
      </c>
      <c r="AK198" s="244">
        <v>7098966543</v>
      </c>
      <c r="AL198" s="244" t="s">
        <v>294</v>
      </c>
      <c r="AM198" s="244">
        <v>7098966544</v>
      </c>
      <c r="AN198" s="244" t="s">
        <v>609</v>
      </c>
      <c r="AO198" s="244" t="s">
        <v>641</v>
      </c>
      <c r="AP198" s="244" t="s">
        <v>1001</v>
      </c>
      <c r="AQ198" s="244">
        <v>22</v>
      </c>
      <c r="AR198" s="244">
        <v>3</v>
      </c>
      <c r="AS198" s="244"/>
      <c r="AT198" s="244"/>
      <c r="AU198" s="244">
        <v>25</v>
      </c>
      <c r="AV198" s="244" t="s">
        <v>685</v>
      </c>
      <c r="AW198" s="244" t="s">
        <v>9491</v>
      </c>
      <c r="AX198" s="244" t="s">
        <v>486</v>
      </c>
      <c r="AY198" s="244">
        <v>11</v>
      </c>
      <c r="AZ198" s="244"/>
      <c r="BA198" s="244"/>
      <c r="BB198" s="244"/>
      <c r="BC198" s="244" t="s">
        <v>6409</v>
      </c>
      <c r="BD198" s="248" t="s">
        <v>2229</v>
      </c>
      <c r="BE198" s="248" t="s">
        <v>2230</v>
      </c>
      <c r="BF198" s="249" t="s">
        <v>3088</v>
      </c>
      <c r="BG198" s="249" t="s">
        <v>3089</v>
      </c>
      <c r="BH198" s="250" t="s">
        <v>2328</v>
      </c>
      <c r="BI198" s="244">
        <v>0</v>
      </c>
      <c r="BJ198" s="244">
        <v>0</v>
      </c>
      <c r="BK198" s="252">
        <f>U198-5</f>
        <v>42587</v>
      </c>
      <c r="BL198" s="252">
        <v>41876</v>
      </c>
      <c r="BM198" s="245">
        <v>2</v>
      </c>
      <c r="BN198" s="245" t="s">
        <v>2516</v>
      </c>
      <c r="BO198" s="252">
        <v>41866</v>
      </c>
      <c r="BP198" s="370" t="s">
        <v>2645</v>
      </c>
      <c r="BQ198" s="240"/>
      <c r="BR198" s="369">
        <v>42425</v>
      </c>
      <c r="BS198" s="291">
        <f>U198-5</f>
        <v>42587</v>
      </c>
      <c r="BT198" s="353" t="s">
        <v>11072</v>
      </c>
      <c r="BU198" s="272" t="s">
        <v>11060</v>
      </c>
      <c r="BV198" s="244"/>
      <c r="BW198" s="244" t="str">
        <f>IF(ISBLANK(BQ198),IF(BX198&lt;0,"LATE","OK"),"Complete")</f>
        <v>LATE</v>
      </c>
      <c r="BX198" s="246">
        <f>IF(ISBLANK(BQ198),(IF(ISBLANK(BV198),-99999,U198-BV198)),"Complete")</f>
        <v>-99999</v>
      </c>
      <c r="BY198" s="253">
        <v>42460</v>
      </c>
      <c r="BZ198" s="244" t="s">
        <v>5736</v>
      </c>
      <c r="CA198" s="244" t="s">
        <v>4599</v>
      </c>
      <c r="CB198" s="244">
        <v>1500</v>
      </c>
      <c r="CC198" s="244" t="s">
        <v>9986</v>
      </c>
      <c r="CD198" s="244"/>
      <c r="CE198" s="244"/>
      <c r="CF198" s="244"/>
      <c r="CG198" s="244"/>
      <c r="CH198" s="244"/>
      <c r="CI198" s="244"/>
    </row>
    <row r="199" spans="1:88" s="257" customFormat="1" ht="51" customHeight="1">
      <c r="A199" s="244" t="s">
        <v>4448</v>
      </c>
      <c r="B199" s="244">
        <v>803025</v>
      </c>
      <c r="C199" s="299">
        <v>42507</v>
      </c>
      <c r="D199" s="245">
        <v>90283</v>
      </c>
      <c r="E199" s="244" t="s">
        <v>9865</v>
      </c>
      <c r="F199" s="235">
        <v>0.72916666666666663</v>
      </c>
      <c r="G199" s="235">
        <v>0.72916666666666663</v>
      </c>
      <c r="H199" s="235">
        <v>0.72916666666666663</v>
      </c>
      <c r="I199" s="235">
        <v>0.72916666666666663</v>
      </c>
      <c r="J199" s="235">
        <v>0.72916666666666663</v>
      </c>
      <c r="K199" s="235" t="s">
        <v>1619</v>
      </c>
      <c r="L199" s="235" t="s">
        <v>3044</v>
      </c>
      <c r="M199" s="244" t="s">
        <v>9866</v>
      </c>
      <c r="N199" s="244" t="s">
        <v>9867</v>
      </c>
      <c r="O199" s="244" t="s">
        <v>91</v>
      </c>
      <c r="P199" s="245" t="s">
        <v>9868</v>
      </c>
      <c r="Q199" s="244"/>
      <c r="R199" s="255">
        <f>WORKDAY(U199, -30, HOLIDAY)</f>
        <v>42550</v>
      </c>
      <c r="S199" s="253">
        <f>WORKDAY(U199,-10, IF(O199="Quebec", HolidayQC, IF(O199="British Columbia", HolidayBC,HOLIDAY)))</f>
        <v>42578</v>
      </c>
      <c r="T199" s="253"/>
      <c r="U199" s="252">
        <v>42592</v>
      </c>
      <c r="V199" s="254"/>
      <c r="W199" s="244"/>
      <c r="X199" s="232">
        <v>90283</v>
      </c>
      <c r="Y199" s="244"/>
      <c r="Z199" s="244" t="s">
        <v>4452</v>
      </c>
      <c r="AA199" s="240"/>
      <c r="AB199" s="244"/>
      <c r="AC199" s="270">
        <f>WORKDAY(U199, -65, HOLIDAY)</f>
        <v>42501</v>
      </c>
      <c r="AD199" s="255">
        <f>WORKDAY(U199,-3,HOLIDAY)</f>
        <v>42587</v>
      </c>
      <c r="AE199" s="255"/>
      <c r="AF199" s="255"/>
      <c r="AG199" s="244" t="s">
        <v>866</v>
      </c>
      <c r="AH199" s="244" t="s">
        <v>867</v>
      </c>
      <c r="AI199" s="244"/>
      <c r="AJ199" s="244"/>
      <c r="AK199" s="244"/>
      <c r="AL199" s="244"/>
      <c r="AM199" s="244"/>
      <c r="AN199" s="244" t="s">
        <v>609</v>
      </c>
      <c r="AO199" s="244"/>
      <c r="AP199" s="244" t="s">
        <v>10500</v>
      </c>
      <c r="AQ199" s="244">
        <v>36</v>
      </c>
      <c r="AR199" s="244">
        <v>11</v>
      </c>
      <c r="AS199" s="244"/>
      <c r="AT199" s="244"/>
      <c r="AU199" s="244">
        <v>47</v>
      </c>
      <c r="AV199" s="244" t="s">
        <v>685</v>
      </c>
      <c r="AW199" s="244" t="s">
        <v>9491</v>
      </c>
      <c r="AX199" s="244" t="s">
        <v>486</v>
      </c>
      <c r="AY199" s="244">
        <v>22</v>
      </c>
      <c r="AZ199" s="244"/>
      <c r="BA199" s="229">
        <f>LEN(X199)-LEN(SUBSTITUTE(X199,",",""))+1</f>
        <v>1</v>
      </c>
      <c r="BB199" s="244"/>
      <c r="BC199" s="244" t="s">
        <v>9552</v>
      </c>
      <c r="BD199" s="248" t="s">
        <v>1239</v>
      </c>
      <c r="BE199" s="248" t="s">
        <v>1240</v>
      </c>
      <c r="BF199" s="249" t="s">
        <v>1303</v>
      </c>
      <c r="BG199" s="249" t="s">
        <v>2722</v>
      </c>
      <c r="BH199" s="250" t="s">
        <v>2372</v>
      </c>
      <c r="BI199" s="244">
        <v>0</v>
      </c>
      <c r="BJ199" s="244">
        <v>0</v>
      </c>
      <c r="BK199" s="252">
        <f>U199-5</f>
        <v>42587</v>
      </c>
      <c r="BL199" s="252">
        <v>42226</v>
      </c>
      <c r="BM199" s="245">
        <v>0</v>
      </c>
      <c r="BN199" s="237" t="s">
        <v>2517</v>
      </c>
      <c r="BO199" s="238" t="s">
        <v>9068</v>
      </c>
      <c r="BP199" s="245" t="s">
        <v>5603</v>
      </c>
      <c r="BQ199" s="240"/>
      <c r="BR199" s="240" t="s">
        <v>9479</v>
      </c>
      <c r="BS199" s="240"/>
      <c r="BT199" s="240"/>
      <c r="BU199" s="244"/>
      <c r="BV199" s="244"/>
      <c r="BW199" s="244"/>
      <c r="BX199" s="246"/>
      <c r="BY199" s="253"/>
      <c r="BZ199" s="244" t="s">
        <v>7774</v>
      </c>
      <c r="CA199" s="244" t="s">
        <v>6127</v>
      </c>
      <c r="CB199" s="244">
        <v>10000</v>
      </c>
      <c r="CC199" s="244" t="s">
        <v>10020</v>
      </c>
      <c r="CD199" s="244"/>
      <c r="CE199" s="244"/>
      <c r="CF199" s="244"/>
      <c r="CG199" s="244"/>
      <c r="CH199" s="244"/>
      <c r="CI199" s="244"/>
    </row>
    <row r="200" spans="1:88" s="257" customFormat="1" ht="51" customHeight="1">
      <c r="A200" s="230" t="s">
        <v>5588</v>
      </c>
      <c r="B200" s="244">
        <v>800729</v>
      </c>
      <c r="C200" s="299">
        <v>42507</v>
      </c>
      <c r="D200" s="245">
        <v>2314</v>
      </c>
      <c r="E200" s="244" t="s">
        <v>1333</v>
      </c>
      <c r="F200" s="235" t="s">
        <v>3039</v>
      </c>
      <c r="G200" s="235" t="s">
        <v>3039</v>
      </c>
      <c r="H200" s="235" t="s">
        <v>3039</v>
      </c>
      <c r="I200" s="235" t="s">
        <v>3049</v>
      </c>
      <c r="J200" s="235" t="s">
        <v>3046</v>
      </c>
      <c r="K200" s="235" t="s">
        <v>3044</v>
      </c>
      <c r="L200" s="235" t="s">
        <v>3044</v>
      </c>
      <c r="M200" s="244" t="s">
        <v>7047</v>
      </c>
      <c r="N200" s="244" t="s">
        <v>5524</v>
      </c>
      <c r="O200" s="244" t="s">
        <v>91</v>
      </c>
      <c r="P200" s="245" t="s">
        <v>1334</v>
      </c>
      <c r="Q200" s="244"/>
      <c r="R200" s="255">
        <f>WORKDAY(U200, -30, HOLIDAY)</f>
        <v>42551</v>
      </c>
      <c r="S200" s="253">
        <f>WORKDAY(U200,-10, IF(O200="Quebec", HolidayQC, IF(O200="British Columbia", HolidayBC,HOLIDAY)))</f>
        <v>42579</v>
      </c>
      <c r="T200" s="253"/>
      <c r="U200" s="252">
        <v>42593</v>
      </c>
      <c r="V200" s="254"/>
      <c r="W200" s="244"/>
      <c r="X200" s="232"/>
      <c r="Y200" s="244"/>
      <c r="Z200" s="244" t="s">
        <v>4452</v>
      </c>
      <c r="AA200" s="240"/>
      <c r="AB200" s="244"/>
      <c r="AC200" s="270">
        <f>WORKDAY(U200, -65, HOLIDAY)</f>
        <v>42502</v>
      </c>
      <c r="AD200" s="255">
        <f>WORKDAY(U200,-3,HOLIDAY)</f>
        <v>42590</v>
      </c>
      <c r="AE200" s="255"/>
      <c r="AF200" s="255"/>
      <c r="AG200" s="244"/>
      <c r="AH200" s="244"/>
      <c r="AI200" s="244"/>
      <c r="AJ200" s="244" t="s">
        <v>760</v>
      </c>
      <c r="AK200" s="244">
        <v>5063257631</v>
      </c>
      <c r="AL200" s="244" t="s">
        <v>761</v>
      </c>
      <c r="AM200" s="244">
        <v>5063257639</v>
      </c>
      <c r="AN200" s="244" t="s">
        <v>609</v>
      </c>
      <c r="AO200" s="244" t="s">
        <v>610</v>
      </c>
      <c r="AP200" s="244" t="s">
        <v>1001</v>
      </c>
      <c r="AQ200" s="244">
        <v>26</v>
      </c>
      <c r="AR200" s="244">
        <v>6</v>
      </c>
      <c r="AS200" s="244"/>
      <c r="AT200" s="244"/>
      <c r="AU200" s="244">
        <v>32</v>
      </c>
      <c r="AV200" s="244" t="s">
        <v>685</v>
      </c>
      <c r="AW200" s="244" t="s">
        <v>9491</v>
      </c>
      <c r="AX200" s="244" t="s">
        <v>486</v>
      </c>
      <c r="AY200" s="244">
        <v>13</v>
      </c>
      <c r="AZ200" s="244"/>
      <c r="BA200" s="244"/>
      <c r="BB200" s="244"/>
      <c r="BC200" s="244" t="s">
        <v>8335</v>
      </c>
      <c r="BD200" s="248" t="s">
        <v>1239</v>
      </c>
      <c r="BE200" s="248" t="s">
        <v>1240</v>
      </c>
      <c r="BF200" s="249" t="s">
        <v>9652</v>
      </c>
      <c r="BG200" s="249" t="s">
        <v>9653</v>
      </c>
      <c r="BH200" s="250" t="s">
        <v>2372</v>
      </c>
      <c r="BI200" s="244" t="s">
        <v>9186</v>
      </c>
      <c r="BJ200" s="244" t="s">
        <v>9185</v>
      </c>
      <c r="BK200" s="252">
        <f>U200-5</f>
        <v>42588</v>
      </c>
      <c r="BL200" s="252">
        <v>42230</v>
      </c>
      <c r="BM200" s="245">
        <v>2</v>
      </c>
      <c r="BN200" s="245" t="s">
        <v>2516</v>
      </c>
      <c r="BO200" s="252">
        <v>41754</v>
      </c>
      <c r="BP200" s="245" t="s">
        <v>2645</v>
      </c>
      <c r="BQ200" s="240"/>
      <c r="BR200" s="240" t="s">
        <v>10321</v>
      </c>
      <c r="BS200" s="291">
        <f>U200-5</f>
        <v>42588</v>
      </c>
      <c r="BT200" s="240" t="s">
        <v>10525</v>
      </c>
      <c r="BU200" s="351">
        <v>42439</v>
      </c>
      <c r="BV200" s="299">
        <v>42456</v>
      </c>
      <c r="BW200" s="244" t="str">
        <f>IF(ISBLANK(BQ200),IF(BX200&lt;0,"LATE","OK"),"Complete")</f>
        <v>OK</v>
      </c>
      <c r="BX200" s="246">
        <f>IF(ISBLANK(BQ200),(IF(ISBLANK(BV200),-99999,U200-BV200)),"Complete")</f>
        <v>137</v>
      </c>
      <c r="BY200" s="253">
        <v>42460</v>
      </c>
      <c r="BZ200" s="244" t="s">
        <v>2910</v>
      </c>
      <c r="CA200" s="244" t="s">
        <v>6133</v>
      </c>
      <c r="CB200" s="244">
        <v>1500</v>
      </c>
      <c r="CC200" s="244" t="s">
        <v>1768</v>
      </c>
      <c r="CD200" s="244"/>
      <c r="CE200" s="244"/>
      <c r="CF200" s="244"/>
      <c r="CG200" s="244"/>
      <c r="CH200" s="244"/>
      <c r="CI200" s="244"/>
    </row>
    <row r="201" spans="1:88" s="257" customFormat="1" ht="51" customHeight="1">
      <c r="A201" s="230" t="s">
        <v>5588</v>
      </c>
      <c r="B201" s="244">
        <v>801185</v>
      </c>
      <c r="C201" s="299" t="s">
        <v>7110</v>
      </c>
      <c r="D201" s="245">
        <v>4080</v>
      </c>
      <c r="E201" s="244" t="s">
        <v>8125</v>
      </c>
      <c r="F201" s="235" t="s">
        <v>3041</v>
      </c>
      <c r="G201" s="235" t="s">
        <v>3041</v>
      </c>
      <c r="H201" s="235" t="s">
        <v>3041</v>
      </c>
      <c r="I201" s="235" t="s">
        <v>3039</v>
      </c>
      <c r="J201" s="235" t="s">
        <v>3041</v>
      </c>
      <c r="K201" s="235" t="s">
        <v>3044</v>
      </c>
      <c r="L201" s="235" t="s">
        <v>3044</v>
      </c>
      <c r="M201" s="244" t="s">
        <v>2648</v>
      </c>
      <c r="N201" s="244" t="s">
        <v>8126</v>
      </c>
      <c r="O201" s="244" t="s">
        <v>1008</v>
      </c>
      <c r="P201" s="245" t="s">
        <v>8127</v>
      </c>
      <c r="Q201" s="244"/>
      <c r="R201" s="255">
        <f>WORKDAY(U201, -46, HOLIDAY)</f>
        <v>42529</v>
      </c>
      <c r="S201" s="253">
        <f>WORKDAY(U201,-40, IF(O201="Quebec", HolidayQC, IF(O201="British Columbia", HolidayBC,HOLIDAY)))</f>
        <v>42537</v>
      </c>
      <c r="T201" s="253"/>
      <c r="U201" s="252">
        <v>42593</v>
      </c>
      <c r="V201" s="254" t="s">
        <v>10280</v>
      </c>
      <c r="W201" s="244"/>
      <c r="X201" s="232"/>
      <c r="Y201" s="244"/>
      <c r="Z201" s="244" t="s">
        <v>4452</v>
      </c>
      <c r="AA201" s="240"/>
      <c r="AB201" s="244"/>
      <c r="AC201" s="270">
        <f>WORKDAY(U201, -65, HOLIDAY)</f>
        <v>42502</v>
      </c>
      <c r="AD201" s="255">
        <f>WORKDAY(U201,-3,HOLIDAY)</f>
        <v>42590</v>
      </c>
      <c r="AE201" s="255"/>
      <c r="AF201" s="255"/>
      <c r="AG201" s="244"/>
      <c r="AH201" s="244"/>
      <c r="AI201" s="244"/>
      <c r="AJ201" s="244" t="s">
        <v>295</v>
      </c>
      <c r="AK201" s="244">
        <v>2504985202</v>
      </c>
      <c r="AL201" s="244" t="s">
        <v>296</v>
      </c>
      <c r="AM201" s="244">
        <v>2504985209</v>
      </c>
      <c r="AN201" s="244" t="s">
        <v>1008</v>
      </c>
      <c r="AO201" s="244" t="s">
        <v>255</v>
      </c>
      <c r="AP201" s="230" t="s">
        <v>1002</v>
      </c>
      <c r="AQ201" s="244">
        <v>12</v>
      </c>
      <c r="AR201" s="244">
        <v>1</v>
      </c>
      <c r="AS201" s="244"/>
      <c r="AT201" s="244"/>
      <c r="AU201" s="244">
        <v>13</v>
      </c>
      <c r="AV201" s="244" t="s">
        <v>685</v>
      </c>
      <c r="AW201" s="244" t="s">
        <v>9491</v>
      </c>
      <c r="AX201" s="244" t="s">
        <v>486</v>
      </c>
      <c r="AY201" s="244">
        <v>7</v>
      </c>
      <c r="AZ201" s="244"/>
      <c r="BA201" s="244"/>
      <c r="BB201" s="244"/>
      <c r="BC201" s="244" t="s">
        <v>10034</v>
      </c>
      <c r="BD201" s="248" t="s">
        <v>1267</v>
      </c>
      <c r="BE201" s="248" t="s">
        <v>1268</v>
      </c>
      <c r="BF201" s="249" t="s">
        <v>2642</v>
      </c>
      <c r="BG201" s="249" t="s">
        <v>2643</v>
      </c>
      <c r="BH201" s="250" t="s">
        <v>2373</v>
      </c>
      <c r="BI201" s="244" t="s">
        <v>9184</v>
      </c>
      <c r="BJ201" s="244">
        <v>0</v>
      </c>
      <c r="BK201" s="252">
        <f>U201-5</f>
        <v>42588</v>
      </c>
      <c r="BL201" s="252"/>
      <c r="BM201" s="245"/>
      <c r="BN201" s="245" t="s">
        <v>2516</v>
      </c>
      <c r="BO201" s="292" t="s">
        <v>130</v>
      </c>
      <c r="BP201" s="245" t="s">
        <v>2645</v>
      </c>
      <c r="BQ201" s="240">
        <v>42150</v>
      </c>
      <c r="BR201" s="240">
        <v>41876</v>
      </c>
      <c r="BS201" s="253">
        <v>42217</v>
      </c>
      <c r="BT201" s="240" t="s">
        <v>2716</v>
      </c>
      <c r="BU201" s="244"/>
      <c r="BV201" s="244"/>
      <c r="BW201" s="244" t="str">
        <f>IF(ISBLANK(BQ201),IF(BX201&lt;0,"LATE","OK"),"Complete")</f>
        <v>Complete</v>
      </c>
      <c r="BX201" s="246" t="str">
        <f>IF(ISBLANK(BQ201),(IF(ISBLANK(BV201),-99999,U201-BV201)),"Complete")</f>
        <v>Complete</v>
      </c>
      <c r="BY201" s="253" t="s">
        <v>10817</v>
      </c>
      <c r="BZ201" s="244" t="s">
        <v>7993</v>
      </c>
      <c r="CA201" s="244" t="s">
        <v>6126</v>
      </c>
      <c r="CB201" s="244">
        <v>5000</v>
      </c>
      <c r="CC201" s="244" t="s">
        <v>1074</v>
      </c>
      <c r="CD201" s="244"/>
      <c r="CE201" s="244"/>
      <c r="CF201" s="244"/>
      <c r="CG201" s="244"/>
      <c r="CH201" s="244"/>
      <c r="CI201" s="244"/>
    </row>
    <row r="202" spans="1:88" s="257" customFormat="1" ht="51" customHeight="1">
      <c r="A202" s="230" t="s">
        <v>5588</v>
      </c>
      <c r="B202" s="244">
        <v>801600</v>
      </c>
      <c r="C202" s="299" t="s">
        <v>7110</v>
      </c>
      <c r="D202" s="245">
        <v>6279</v>
      </c>
      <c r="E202" s="244" t="s">
        <v>5638</v>
      </c>
      <c r="F202" s="235">
        <v>0.70833333333333337</v>
      </c>
      <c r="G202" s="235">
        <v>0.70833333333333337</v>
      </c>
      <c r="H202" s="235">
        <v>0.83333333333333337</v>
      </c>
      <c r="I202" s="235">
        <v>0.83333333333333337</v>
      </c>
      <c r="J202" s="235">
        <v>0.75</v>
      </c>
      <c r="K202" s="235">
        <v>0.66666666666666663</v>
      </c>
      <c r="L202" s="235" t="s">
        <v>3044</v>
      </c>
      <c r="M202" s="244" t="s">
        <v>5639</v>
      </c>
      <c r="N202" s="244" t="s">
        <v>5640</v>
      </c>
      <c r="O202" s="244" t="s">
        <v>89</v>
      </c>
      <c r="P202" s="245" t="s">
        <v>5641</v>
      </c>
      <c r="Q202" s="244"/>
      <c r="R202" s="255">
        <f>WORKDAY(U202, -47, HOLIDAY)</f>
        <v>42528</v>
      </c>
      <c r="S202" s="253">
        <f>WORKDAY(U202,-40, IF(O202="Quebec", HolidayQC, IF(O202="British Columbia", HolidayBC,HOLIDAY)))</f>
        <v>42537</v>
      </c>
      <c r="T202" s="253"/>
      <c r="U202" s="252">
        <v>42593</v>
      </c>
      <c r="V202" s="254"/>
      <c r="W202" s="244"/>
      <c r="X202" s="232" t="s">
        <v>10728</v>
      </c>
      <c r="Y202" s="244"/>
      <c r="Z202" s="244" t="s">
        <v>4452</v>
      </c>
      <c r="AA202" s="240"/>
      <c r="AB202" s="244"/>
      <c r="AC202" s="270">
        <f>WORKDAY(U202, -65, HOLIDAY)</f>
        <v>42502</v>
      </c>
      <c r="AD202" s="255">
        <f>WORKDAY(U202,-3,HOLIDAY)</f>
        <v>42590</v>
      </c>
      <c r="AE202" s="255"/>
      <c r="AF202" s="255"/>
      <c r="AG202" s="244"/>
      <c r="AH202" s="244"/>
      <c r="AI202" s="244"/>
      <c r="AJ202" s="244" t="s">
        <v>747</v>
      </c>
      <c r="AK202" s="244">
        <v>7805236152</v>
      </c>
      <c r="AL202" s="244"/>
      <c r="AM202" s="244"/>
      <c r="AN202" s="244" t="s">
        <v>1017</v>
      </c>
      <c r="AO202" s="244" t="s">
        <v>1022</v>
      </c>
      <c r="AP202" s="256" t="s">
        <v>1000</v>
      </c>
      <c r="AQ202" s="244">
        <v>16</v>
      </c>
      <c r="AR202" s="244">
        <v>1</v>
      </c>
      <c r="AS202" s="244"/>
      <c r="AT202" s="244"/>
      <c r="AU202" s="244">
        <v>17</v>
      </c>
      <c r="AV202" s="244" t="s">
        <v>685</v>
      </c>
      <c r="AW202" s="244" t="s">
        <v>9491</v>
      </c>
      <c r="AX202" s="244" t="s">
        <v>486</v>
      </c>
      <c r="AY202" s="244">
        <v>8</v>
      </c>
      <c r="AZ202" s="244"/>
      <c r="BA202" s="244"/>
      <c r="BB202" s="244"/>
      <c r="BC202" s="244" t="s">
        <v>3697</v>
      </c>
      <c r="BD202" s="248" t="s">
        <v>1267</v>
      </c>
      <c r="BE202" s="248" t="s">
        <v>3964</v>
      </c>
      <c r="BF202" s="249" t="s">
        <v>2942</v>
      </c>
      <c r="BG202" s="249" t="s">
        <v>2943</v>
      </c>
      <c r="BH202" s="250" t="s">
        <v>2328</v>
      </c>
      <c r="BI202" s="244">
        <v>0</v>
      </c>
      <c r="BJ202" s="244">
        <v>0</v>
      </c>
      <c r="BK202" s="252">
        <f>U202-5</f>
        <v>42588</v>
      </c>
      <c r="BL202" s="252">
        <v>42100</v>
      </c>
      <c r="BM202" s="245">
        <v>1</v>
      </c>
      <c r="BN202" s="245" t="s">
        <v>2516</v>
      </c>
      <c r="BO202" s="252">
        <v>42114</v>
      </c>
      <c r="BP202" s="245" t="s">
        <v>2645</v>
      </c>
      <c r="BQ202" s="240"/>
      <c r="BR202" s="240">
        <v>42184</v>
      </c>
      <c r="BS202" s="291">
        <f>U202-5</f>
        <v>42588</v>
      </c>
      <c r="BT202" s="240" t="s">
        <v>11071</v>
      </c>
      <c r="BU202" s="272" t="s">
        <v>11060</v>
      </c>
      <c r="BV202" s="244"/>
      <c r="BW202" s="244" t="str">
        <f>IF(ISBLANK(BQ202),IF(BX202&lt;0,"LATE","OK"),"Complete")</f>
        <v>LATE</v>
      </c>
      <c r="BX202" s="246">
        <f>IF(ISBLANK(BQ202),(IF(ISBLANK(BV202),-99999,U202-BV202)),"Complete")</f>
        <v>-99999</v>
      </c>
      <c r="BY202" s="253">
        <v>42460</v>
      </c>
      <c r="BZ202" s="244" t="s">
        <v>8025</v>
      </c>
      <c r="CA202" s="244" t="s">
        <v>6133</v>
      </c>
      <c r="CB202" s="244">
        <v>1500</v>
      </c>
      <c r="CC202" s="244" t="s">
        <v>8380</v>
      </c>
      <c r="CD202" s="244"/>
      <c r="CE202" s="244"/>
      <c r="CF202" s="244"/>
      <c r="CG202" s="244"/>
      <c r="CH202" s="244"/>
      <c r="CI202" s="244"/>
    </row>
    <row r="203" spans="1:88" ht="51" customHeight="1">
      <c r="A203" s="230" t="s">
        <v>5588</v>
      </c>
      <c r="B203" s="244">
        <v>801463</v>
      </c>
      <c r="C203" s="299" t="s">
        <v>7110</v>
      </c>
      <c r="D203" s="245">
        <v>5440</v>
      </c>
      <c r="E203" s="244" t="s">
        <v>3888</v>
      </c>
      <c r="F203" s="235">
        <v>0.70833333333333337</v>
      </c>
      <c r="G203" s="235">
        <v>0.70833333333333337</v>
      </c>
      <c r="H203" s="235">
        <v>0.70833333333333337</v>
      </c>
      <c r="I203" s="235">
        <v>0.79166666666666663</v>
      </c>
      <c r="J203" s="235">
        <v>0.70833333333333337</v>
      </c>
      <c r="K203" s="235" t="s">
        <v>1619</v>
      </c>
      <c r="L203" s="235" t="s">
        <v>3044</v>
      </c>
      <c r="M203" s="244" t="s">
        <v>3885</v>
      </c>
      <c r="N203" s="244" t="s">
        <v>3886</v>
      </c>
      <c r="O203" s="244" t="s">
        <v>1008</v>
      </c>
      <c r="P203" s="245" t="s">
        <v>3887</v>
      </c>
      <c r="Q203" s="244"/>
      <c r="R203" s="255">
        <f>WORKDAY(U203, -46, HOLIDAY)</f>
        <v>42531</v>
      </c>
      <c r="S203" s="253">
        <f>WORKDAY(U203,-40, IF(O203="Quebec", HolidayQC, IF(O203="British Columbia", HolidayBC,HOLIDAY)))</f>
        <v>42541</v>
      </c>
      <c r="T203" s="253"/>
      <c r="U203" s="252">
        <v>42597</v>
      </c>
      <c r="V203" s="254"/>
      <c r="W203" s="244"/>
      <c r="X203" s="232" t="s">
        <v>10615</v>
      </c>
      <c r="Y203" s="244"/>
      <c r="Z203" s="244" t="s">
        <v>4452</v>
      </c>
      <c r="AA203" s="240"/>
      <c r="AB203" s="244"/>
      <c r="AC203" s="270">
        <f>WORKDAY(U203, -65, HOLIDAY)</f>
        <v>42506</v>
      </c>
      <c r="AD203" s="255">
        <f>WORKDAY(U203,-3,HOLIDAY)</f>
        <v>42592</v>
      </c>
      <c r="AE203" s="255"/>
      <c r="AF203" s="255"/>
      <c r="AG203" s="244"/>
      <c r="AH203" s="244"/>
      <c r="AI203" s="244"/>
      <c r="AJ203" s="244" t="s">
        <v>727</v>
      </c>
      <c r="AK203" s="244">
        <v>2506358006</v>
      </c>
      <c r="AL203" s="244" t="s">
        <v>728</v>
      </c>
      <c r="AM203" s="244">
        <v>2506358022</v>
      </c>
      <c r="AN203" s="244" t="s">
        <v>1008</v>
      </c>
      <c r="AO203" s="244" t="s">
        <v>255</v>
      </c>
      <c r="AP203" s="230" t="s">
        <v>1002</v>
      </c>
      <c r="AQ203" s="244">
        <v>36</v>
      </c>
      <c r="AR203" s="244">
        <v>9</v>
      </c>
      <c r="AS203" s="244"/>
      <c r="AT203" s="244"/>
      <c r="AU203" s="244">
        <v>45</v>
      </c>
      <c r="AV203" s="244" t="s">
        <v>685</v>
      </c>
      <c r="AW203" s="244" t="s">
        <v>9491</v>
      </c>
      <c r="AX203" s="244" t="s">
        <v>486</v>
      </c>
      <c r="AY203" s="244">
        <v>16</v>
      </c>
      <c r="AZ203" s="244"/>
      <c r="BA203" s="244">
        <f>LEN(X203)-LEN(SUBSTITUTE(X203,",",""))+1</f>
        <v>8</v>
      </c>
      <c r="BB203" s="244"/>
      <c r="BC203" s="244" t="s">
        <v>3710</v>
      </c>
      <c r="BD203" s="250" t="s">
        <v>1267</v>
      </c>
      <c r="BE203" s="274" t="s">
        <v>1268</v>
      </c>
      <c r="BF203" s="249" t="s">
        <v>1711</v>
      </c>
      <c r="BG203" s="249" t="s">
        <v>1712</v>
      </c>
      <c r="BH203" s="250" t="s">
        <v>2377</v>
      </c>
      <c r="BI203" s="244">
        <v>0</v>
      </c>
      <c r="BJ203" s="244">
        <v>0</v>
      </c>
      <c r="BK203" s="252">
        <f>U203-5</f>
        <v>42592</v>
      </c>
      <c r="BL203" s="252">
        <v>42160</v>
      </c>
      <c r="BM203" s="245"/>
      <c r="BN203" s="245" t="s">
        <v>2516</v>
      </c>
      <c r="BO203" s="252">
        <v>42160</v>
      </c>
      <c r="BP203" s="245" t="s">
        <v>2645</v>
      </c>
      <c r="BQ203" s="240"/>
      <c r="BR203" s="240">
        <v>42180</v>
      </c>
      <c r="BS203" s="253">
        <v>42217</v>
      </c>
      <c r="BT203" s="240" t="s">
        <v>11044</v>
      </c>
      <c r="BU203" s="272" t="s">
        <v>11060</v>
      </c>
      <c r="BV203" s="244"/>
      <c r="BW203" s="244" t="str">
        <f>IF(ISBLANK(BQ203),IF(BX203&lt;0,"LATE","OK"),"Complete")</f>
        <v>LATE</v>
      </c>
      <c r="BX203" s="246">
        <f>IF(ISBLANK(BQ203),(IF(ISBLANK(BV203),-99999,U203-BV203)),"Complete")</f>
        <v>-99999</v>
      </c>
      <c r="BY203" s="253" t="s">
        <v>10817</v>
      </c>
      <c r="BZ203" s="244" t="s">
        <v>8048</v>
      </c>
      <c r="CA203" s="244" t="s">
        <v>4599</v>
      </c>
      <c r="CB203" s="244">
        <v>1500</v>
      </c>
      <c r="CC203" s="244" t="s">
        <v>7416</v>
      </c>
      <c r="CD203" s="244"/>
      <c r="CE203" s="244"/>
      <c r="CF203" s="244"/>
      <c r="CG203" s="244"/>
      <c r="CH203" s="244"/>
      <c r="CI203" s="244"/>
      <c r="CJ203" s="269"/>
    </row>
    <row r="204" spans="1:88" ht="51" customHeight="1">
      <c r="A204" s="230" t="s">
        <v>5588</v>
      </c>
      <c r="B204" s="232">
        <v>802319</v>
      </c>
      <c r="C204" s="299" t="s">
        <v>7110</v>
      </c>
      <c r="D204" s="260">
        <v>9974</v>
      </c>
      <c r="E204" s="275" t="s">
        <v>6023</v>
      </c>
      <c r="F204" s="233">
        <v>0.70833333333333337</v>
      </c>
      <c r="G204" s="233">
        <v>0.70833333333333337</v>
      </c>
      <c r="H204" s="276">
        <v>0.83333333333333337</v>
      </c>
      <c r="I204" s="276">
        <v>0.83333333333333337</v>
      </c>
      <c r="J204" s="276">
        <v>0.75</v>
      </c>
      <c r="K204" s="277">
        <v>0.66666666666666663</v>
      </c>
      <c r="L204" s="235" t="s">
        <v>3044</v>
      </c>
      <c r="M204" s="232" t="s">
        <v>32</v>
      </c>
      <c r="N204" s="232" t="s">
        <v>6021</v>
      </c>
      <c r="O204" s="232" t="s">
        <v>89</v>
      </c>
      <c r="P204" s="260" t="s">
        <v>10483</v>
      </c>
      <c r="Q204" s="244"/>
      <c r="R204" s="255">
        <f>WORKDAY(U204, -47, HOLIDAY)</f>
        <v>42530</v>
      </c>
      <c r="S204" s="241">
        <f>WORKDAY(U204,-40, IF(O204="Quebec", HolidayQC, IF(O204="British Columbia", HolidayBC,HOLIDAY)))</f>
        <v>42541</v>
      </c>
      <c r="T204" s="241"/>
      <c r="U204" s="252">
        <v>42597</v>
      </c>
      <c r="V204" s="268" t="s">
        <v>11006</v>
      </c>
      <c r="W204" s="256"/>
      <c r="X204" s="258" t="s">
        <v>9977</v>
      </c>
      <c r="Y204" s="232"/>
      <c r="Z204" s="232" t="s">
        <v>4453</v>
      </c>
      <c r="AA204" s="262"/>
      <c r="AB204" s="264"/>
      <c r="AC204" s="278">
        <f>WORKDAY(U204, -65, HOLIDAY)</f>
        <v>42506</v>
      </c>
      <c r="AD204" s="242">
        <f>WORKDAY(U204,-3,HOLIDAY)</f>
        <v>42592</v>
      </c>
      <c r="AE204" s="242"/>
      <c r="AF204" s="242"/>
      <c r="AG204" s="229"/>
      <c r="AH204" s="229"/>
      <c r="AI204" s="229"/>
      <c r="AJ204" s="229" t="s">
        <v>1016</v>
      </c>
      <c r="AK204" s="229">
        <v>4032998403</v>
      </c>
      <c r="AL204" s="229"/>
      <c r="AM204" s="229"/>
      <c r="AN204" s="229" t="s">
        <v>1017</v>
      </c>
      <c r="AO204" s="229" t="s">
        <v>1018</v>
      </c>
      <c r="AP204" s="256" t="s">
        <v>1000</v>
      </c>
      <c r="AQ204" s="244" t="s">
        <v>9491</v>
      </c>
      <c r="AR204" s="244" t="s">
        <v>9491</v>
      </c>
      <c r="AS204" s="244"/>
      <c r="AT204" s="244"/>
      <c r="AU204" s="244"/>
      <c r="AV204" s="244"/>
      <c r="AW204" s="244" t="s">
        <v>9491</v>
      </c>
      <c r="AX204" s="244"/>
      <c r="AY204" s="232">
        <v>10</v>
      </c>
      <c r="AZ204" s="229"/>
      <c r="BA204" s="229">
        <f>LEN(X204)-LEN(SUBSTITUTE(X204,",",""))+1</f>
        <v>4</v>
      </c>
      <c r="BB204" s="244"/>
      <c r="BC204" s="256" t="s">
        <v>8542</v>
      </c>
      <c r="BD204" s="265" t="s">
        <v>1267</v>
      </c>
      <c r="BE204" s="265" t="s">
        <v>3964</v>
      </c>
      <c r="BF204" s="266" t="s">
        <v>6129</v>
      </c>
      <c r="BG204" s="266" t="s">
        <v>3965</v>
      </c>
      <c r="BH204" s="267" t="s">
        <v>2373</v>
      </c>
      <c r="BI204" s="244" t="s">
        <v>9157</v>
      </c>
      <c r="BJ204" s="244" t="s">
        <v>9156</v>
      </c>
      <c r="BK204" s="236">
        <f>U204-5</f>
        <v>42592</v>
      </c>
      <c r="BL204" s="261">
        <v>41816</v>
      </c>
      <c r="BM204" s="260">
        <v>2</v>
      </c>
      <c r="BN204" s="237" t="s">
        <v>2517</v>
      </c>
      <c r="BO204" s="238" t="s">
        <v>9068</v>
      </c>
      <c r="BP204" s="231" t="s">
        <v>5603</v>
      </c>
      <c r="BQ204" s="262"/>
      <c r="BR204" s="262" t="s">
        <v>9479</v>
      </c>
      <c r="BS204" s="240"/>
      <c r="BT204" s="240"/>
      <c r="BU204" s="229"/>
      <c r="BV204" s="229"/>
      <c r="BW204" s="244"/>
      <c r="BX204" s="246"/>
      <c r="BY204" s="229"/>
      <c r="BZ204" s="232" t="s">
        <v>6152</v>
      </c>
      <c r="CA204" s="232" t="s">
        <v>6126</v>
      </c>
      <c r="CB204" s="232">
        <v>5000</v>
      </c>
      <c r="CC204" s="229" t="s">
        <v>8225</v>
      </c>
      <c r="CD204" s="244"/>
      <c r="CE204" s="244"/>
      <c r="CF204" s="244"/>
      <c r="CG204" s="244"/>
      <c r="CH204" s="244"/>
      <c r="CI204" s="244"/>
      <c r="CJ204" s="257"/>
    </row>
    <row r="205" spans="1:88" ht="51" customHeight="1">
      <c r="V205" s="303"/>
      <c r="AB205" s="309"/>
      <c r="AF205" s="247"/>
      <c r="AQ205" s="247"/>
      <c r="AR205" s="247"/>
      <c r="AS205" s="247"/>
      <c r="AT205" s="247"/>
      <c r="AU205" s="247"/>
      <c r="AV205" s="247"/>
      <c r="AW205" s="247"/>
      <c r="AX205" s="247"/>
      <c r="BI205" s="247"/>
      <c r="BJ205" s="247"/>
      <c r="BQ205" s="361" t="s">
        <v>11064</v>
      </c>
      <c r="BS205" s="306"/>
      <c r="BU205" s="362" t="s">
        <v>11066</v>
      </c>
      <c r="BV205" s="362" t="s">
        <v>11065</v>
      </c>
    </row>
    <row r="206" spans="1:88" ht="51" customHeight="1">
      <c r="V206" s="303"/>
      <c r="AF206" s="247"/>
      <c r="AQ206" s="247"/>
      <c r="AR206" s="247"/>
      <c r="AS206" s="247"/>
      <c r="AT206" s="247"/>
      <c r="AU206" s="247"/>
      <c r="AV206" s="247"/>
      <c r="AW206" s="247"/>
      <c r="AX206" s="247"/>
      <c r="BI206" s="247"/>
      <c r="BJ206" s="247"/>
      <c r="BS206" s="306"/>
    </row>
    <row r="207" spans="1:88" ht="51" customHeight="1">
      <c r="V207" s="303"/>
      <c r="AB207" s="311"/>
      <c r="AF207" s="247"/>
      <c r="AQ207" s="247"/>
      <c r="AR207" s="247"/>
      <c r="AS207" s="247"/>
      <c r="AT207" s="247"/>
      <c r="AU207" s="247"/>
      <c r="AV207" s="247"/>
      <c r="AW207" s="247"/>
      <c r="AX207" s="247"/>
      <c r="BI207" s="247"/>
      <c r="BJ207" s="247"/>
      <c r="BS207" s="306"/>
    </row>
    <row r="208" spans="1:88" ht="51" customHeight="1">
      <c r="V208" s="303"/>
      <c r="AF208" s="247"/>
      <c r="AQ208" s="247"/>
      <c r="AR208" s="247"/>
      <c r="AS208" s="247"/>
      <c r="AT208" s="247"/>
      <c r="AU208" s="247"/>
      <c r="AV208" s="247"/>
      <c r="AW208" s="247"/>
      <c r="AX208" s="247"/>
      <c r="BI208" s="247"/>
      <c r="BJ208" s="247"/>
      <c r="BS208" s="306"/>
    </row>
    <row r="209" spans="4:72" ht="51" customHeight="1">
      <c r="V209" s="303"/>
      <c r="AF209" s="247"/>
      <c r="AQ209" s="247"/>
      <c r="AR209" s="247"/>
      <c r="AS209" s="247"/>
      <c r="AT209" s="247"/>
      <c r="AU209" s="247"/>
      <c r="AV209" s="247"/>
      <c r="AW209" s="247"/>
      <c r="AX209" s="247"/>
      <c r="BI209" s="247"/>
      <c r="BJ209" s="247"/>
      <c r="BS209" s="306"/>
    </row>
    <row r="210" spans="4:72" ht="51" customHeight="1">
      <c r="V210" s="303"/>
      <c r="AF210" s="247"/>
      <c r="AQ210" s="247"/>
      <c r="AR210" s="247"/>
      <c r="AS210" s="247"/>
      <c r="AT210" s="247"/>
      <c r="AU210" s="247"/>
      <c r="AV210" s="247"/>
      <c r="AW210" s="247"/>
      <c r="AX210" s="247"/>
      <c r="BI210" s="247"/>
      <c r="BJ210" s="247"/>
      <c r="BS210" s="306"/>
    </row>
    <row r="211" spans="4:72" ht="51" customHeight="1">
      <c r="V211" s="303"/>
      <c r="AF211" s="247"/>
      <c r="AQ211" s="247"/>
      <c r="AR211" s="247"/>
      <c r="AS211" s="247"/>
      <c r="AT211" s="247"/>
      <c r="AU211" s="247"/>
      <c r="AV211" s="247"/>
      <c r="AW211" s="247"/>
      <c r="AX211" s="247"/>
      <c r="BI211" s="247"/>
      <c r="BJ211" s="247"/>
      <c r="BS211" s="306"/>
    </row>
    <row r="212" spans="4:72" ht="51" customHeight="1">
      <c r="V212" s="303"/>
      <c r="AF212" s="247"/>
      <c r="AQ212" s="247"/>
      <c r="AR212" s="247"/>
      <c r="AS212" s="247"/>
      <c r="AT212" s="247"/>
      <c r="AU212" s="247"/>
      <c r="AV212" s="247"/>
      <c r="AW212" s="247"/>
      <c r="AX212" s="247"/>
      <c r="BI212" s="247"/>
      <c r="BJ212" s="247"/>
      <c r="BS212" s="306"/>
    </row>
    <row r="213" spans="4:72" ht="51" customHeight="1">
      <c r="V213" s="303"/>
      <c r="AF213" s="247"/>
      <c r="AQ213" s="247"/>
      <c r="AR213" s="247"/>
      <c r="AS213" s="247"/>
      <c r="AT213" s="247"/>
      <c r="AU213" s="247"/>
      <c r="AV213" s="247"/>
      <c r="AW213" s="247"/>
      <c r="AX213" s="247"/>
      <c r="BI213" s="247"/>
      <c r="BJ213" s="247"/>
      <c r="BS213" s="306"/>
    </row>
    <row r="214" spans="4:72" ht="51" customHeight="1">
      <c r="D214" s="247"/>
      <c r="V214" s="303"/>
      <c r="AF214" s="247"/>
      <c r="AQ214" s="247"/>
      <c r="AR214" s="247"/>
      <c r="AS214" s="247"/>
      <c r="AT214" s="247"/>
      <c r="AU214" s="247"/>
      <c r="AV214" s="247"/>
      <c r="AW214" s="247"/>
      <c r="AX214" s="247"/>
      <c r="BI214" s="247"/>
      <c r="BJ214" s="247"/>
      <c r="BS214" s="306"/>
    </row>
    <row r="215" spans="4:72" ht="51" customHeight="1">
      <c r="D215" s="247"/>
      <c r="V215" s="303"/>
      <c r="AF215" s="247"/>
      <c r="AQ215" s="247"/>
      <c r="AR215" s="247"/>
      <c r="AS215" s="247"/>
      <c r="AT215" s="247"/>
      <c r="AU215" s="247"/>
      <c r="AV215" s="247"/>
      <c r="AW215" s="247"/>
      <c r="AX215" s="247"/>
      <c r="BI215" s="247"/>
      <c r="BJ215" s="247"/>
      <c r="BS215" s="306"/>
    </row>
    <row r="216" spans="4:72" ht="51" customHeight="1">
      <c r="D216" s="247"/>
      <c r="V216" s="303"/>
      <c r="AF216" s="247"/>
      <c r="AQ216" s="247"/>
      <c r="AR216" s="247"/>
      <c r="AS216" s="247"/>
      <c r="AT216" s="247"/>
      <c r="AU216" s="247"/>
      <c r="AV216" s="247"/>
      <c r="AW216" s="247"/>
      <c r="AX216" s="247"/>
      <c r="BI216" s="247"/>
      <c r="BJ216" s="247"/>
      <c r="BS216" s="306"/>
    </row>
    <row r="217" spans="4:72" ht="51" customHeight="1">
      <c r="D217" s="247"/>
      <c r="V217" s="303"/>
      <c r="AF217" s="247"/>
      <c r="AQ217" s="247"/>
      <c r="AR217" s="247"/>
      <c r="AS217" s="247"/>
      <c r="AT217" s="247"/>
      <c r="AU217" s="247"/>
      <c r="AV217" s="247"/>
      <c r="AW217" s="247"/>
      <c r="AX217" s="247"/>
      <c r="BI217" s="247"/>
      <c r="BJ217" s="247"/>
      <c r="BS217" s="306"/>
    </row>
    <row r="218" spans="4:72" ht="51" customHeight="1">
      <c r="D218" s="247"/>
      <c r="V218" s="303"/>
      <c r="AF218" s="247"/>
      <c r="AQ218" s="247"/>
      <c r="AR218" s="247"/>
      <c r="AS218" s="247"/>
      <c r="AT218" s="247"/>
      <c r="AU218" s="247"/>
      <c r="AV218" s="247"/>
      <c r="AW218" s="247"/>
      <c r="AX218" s="247"/>
      <c r="BI218" s="247"/>
      <c r="BJ218" s="247"/>
      <c r="BS218" s="306"/>
    </row>
    <row r="219" spans="4:72" ht="51" customHeight="1">
      <c r="D219" s="247"/>
      <c r="V219" s="303"/>
      <c r="AF219" s="247"/>
      <c r="AQ219" s="247"/>
      <c r="AR219" s="247"/>
      <c r="AS219" s="247"/>
      <c r="AT219" s="247"/>
      <c r="AU219" s="247"/>
      <c r="AV219" s="247"/>
      <c r="AW219" s="247"/>
      <c r="AX219" s="247"/>
      <c r="BI219" s="247"/>
      <c r="BJ219" s="247"/>
      <c r="BS219" s="306"/>
    </row>
    <row r="220" spans="4:72" ht="51" customHeight="1">
      <c r="D220" s="247"/>
      <c r="S220" s="247"/>
      <c r="T220" s="247"/>
      <c r="U220" s="302"/>
      <c r="V220" s="303"/>
      <c r="AA220" s="302"/>
      <c r="AF220" s="247"/>
      <c r="AQ220" s="247"/>
      <c r="AR220" s="247"/>
      <c r="AS220" s="247"/>
      <c r="AT220" s="247"/>
      <c r="AU220" s="247"/>
      <c r="AV220" s="247"/>
      <c r="AW220" s="247"/>
      <c r="AX220" s="247"/>
      <c r="BI220" s="247"/>
      <c r="BJ220" s="247"/>
      <c r="BK220" s="302"/>
      <c r="BL220" s="302"/>
      <c r="BM220" s="247"/>
      <c r="BN220" s="247"/>
      <c r="BO220" s="247"/>
      <c r="BQ220" s="247"/>
      <c r="BR220" s="247"/>
      <c r="BS220" s="290"/>
      <c r="BT220" s="290"/>
    </row>
    <row r="221" spans="4:72" ht="51" customHeight="1">
      <c r="D221" s="247"/>
      <c r="S221" s="247"/>
      <c r="T221" s="247"/>
      <c r="U221" s="302"/>
      <c r="V221" s="303"/>
      <c r="AA221" s="302"/>
      <c r="AF221" s="247"/>
      <c r="AQ221" s="247"/>
      <c r="AR221" s="247"/>
      <c r="AS221" s="247"/>
      <c r="AT221" s="247"/>
      <c r="AU221" s="247"/>
      <c r="AV221" s="247"/>
      <c r="AW221" s="247"/>
      <c r="AX221" s="247"/>
      <c r="BI221" s="247"/>
      <c r="BJ221" s="247"/>
      <c r="BK221" s="302"/>
      <c r="BL221" s="302"/>
      <c r="BM221" s="247"/>
      <c r="BN221" s="247"/>
      <c r="BO221" s="247"/>
      <c r="BQ221" s="247"/>
      <c r="BR221" s="247"/>
      <c r="BS221" s="290"/>
      <c r="BT221" s="290"/>
    </row>
    <row r="222" spans="4:72" ht="51" customHeight="1">
      <c r="D222" s="247"/>
      <c r="S222" s="247"/>
      <c r="T222" s="247"/>
      <c r="U222" s="302"/>
      <c r="V222" s="303"/>
      <c r="AA222" s="302"/>
      <c r="AF222" s="247"/>
      <c r="AQ222" s="247"/>
      <c r="AR222" s="247"/>
      <c r="AS222" s="247"/>
      <c r="AT222" s="247"/>
      <c r="AU222" s="247"/>
      <c r="AV222" s="247"/>
      <c r="AW222" s="247"/>
      <c r="AX222" s="247"/>
      <c r="BI222" s="247"/>
      <c r="BJ222" s="247"/>
      <c r="BK222" s="302"/>
      <c r="BL222" s="302"/>
      <c r="BM222" s="247"/>
      <c r="BN222" s="247"/>
      <c r="BO222" s="247"/>
      <c r="BQ222" s="247"/>
      <c r="BR222" s="247"/>
      <c r="BS222" s="290"/>
      <c r="BT222" s="290"/>
    </row>
    <row r="223" spans="4:72" ht="51" customHeight="1">
      <c r="D223" s="247"/>
      <c r="S223" s="247"/>
      <c r="T223" s="247"/>
      <c r="U223" s="302"/>
      <c r="V223" s="303"/>
      <c r="AA223" s="302"/>
      <c r="AF223" s="247"/>
      <c r="AQ223" s="247"/>
      <c r="AR223" s="247"/>
      <c r="AS223" s="247"/>
      <c r="AT223" s="247"/>
      <c r="AU223" s="247"/>
      <c r="AV223" s="247"/>
      <c r="AW223" s="247"/>
      <c r="AX223" s="247"/>
      <c r="BI223" s="247"/>
      <c r="BJ223" s="247"/>
      <c r="BK223" s="302"/>
      <c r="BL223" s="302"/>
      <c r="BM223" s="247"/>
      <c r="BN223" s="247"/>
      <c r="BO223" s="247"/>
      <c r="BQ223" s="247"/>
      <c r="BR223" s="247"/>
      <c r="BS223" s="290"/>
      <c r="BT223" s="290"/>
    </row>
    <row r="224" spans="4:72" ht="51" customHeight="1">
      <c r="D224" s="247"/>
      <c r="S224" s="247"/>
      <c r="T224" s="247"/>
      <c r="U224" s="302"/>
      <c r="V224" s="303"/>
      <c r="AA224" s="302"/>
      <c r="AF224" s="247"/>
      <c r="AQ224" s="247"/>
      <c r="AR224" s="247"/>
      <c r="AS224" s="247"/>
      <c r="AT224" s="247"/>
      <c r="AU224" s="247"/>
      <c r="AV224" s="247"/>
      <c r="AW224" s="247"/>
      <c r="AX224" s="247"/>
      <c r="BI224" s="247"/>
      <c r="BJ224" s="247"/>
      <c r="BK224" s="302"/>
      <c r="BL224" s="302"/>
      <c r="BM224" s="247"/>
      <c r="BN224" s="247"/>
      <c r="BO224" s="247"/>
      <c r="BQ224" s="247"/>
      <c r="BR224" s="247"/>
      <c r="BS224" s="290"/>
      <c r="BT224" s="290"/>
    </row>
    <row r="225" spans="4:72" ht="51" customHeight="1">
      <c r="D225" s="247"/>
      <c r="S225" s="247"/>
      <c r="T225" s="247"/>
      <c r="U225" s="302"/>
      <c r="V225" s="303"/>
      <c r="AA225" s="302"/>
      <c r="AF225" s="247"/>
      <c r="AQ225" s="247"/>
      <c r="AR225" s="247"/>
      <c r="AS225" s="247"/>
      <c r="AT225" s="247"/>
      <c r="AU225" s="247"/>
      <c r="AV225" s="247"/>
      <c r="AW225" s="247"/>
      <c r="AX225" s="247"/>
      <c r="BI225" s="247"/>
      <c r="BJ225" s="247"/>
      <c r="BK225" s="302"/>
      <c r="BL225" s="302"/>
      <c r="BM225" s="247"/>
      <c r="BN225" s="247"/>
      <c r="BO225" s="247"/>
      <c r="BQ225" s="247"/>
      <c r="BR225" s="247"/>
      <c r="BS225" s="290"/>
      <c r="BT225" s="290"/>
    </row>
    <row r="226" spans="4:72" ht="51" customHeight="1">
      <c r="D226" s="247"/>
      <c r="S226" s="247"/>
      <c r="T226" s="247"/>
      <c r="U226" s="302"/>
      <c r="V226" s="303"/>
      <c r="AA226" s="302"/>
      <c r="AF226" s="247"/>
      <c r="AQ226" s="247"/>
      <c r="AR226" s="247"/>
      <c r="AS226" s="247"/>
      <c r="AT226" s="247"/>
      <c r="AU226" s="247"/>
      <c r="AV226" s="247"/>
      <c r="AW226" s="247"/>
      <c r="AX226" s="247"/>
      <c r="BI226" s="247"/>
      <c r="BJ226" s="247"/>
      <c r="BK226" s="302"/>
      <c r="BL226" s="302"/>
      <c r="BM226" s="247"/>
      <c r="BN226" s="247"/>
      <c r="BO226" s="247"/>
      <c r="BQ226" s="247"/>
      <c r="BR226" s="247"/>
      <c r="BS226" s="290"/>
      <c r="BT226" s="290"/>
    </row>
    <row r="227" spans="4:72" ht="51" customHeight="1">
      <c r="D227" s="247"/>
      <c r="S227" s="247"/>
      <c r="T227" s="247"/>
      <c r="U227" s="302"/>
      <c r="V227" s="303"/>
      <c r="AA227" s="302"/>
      <c r="AF227" s="247"/>
      <c r="AQ227" s="247"/>
      <c r="AR227" s="247"/>
      <c r="AS227" s="247"/>
      <c r="AT227" s="247"/>
      <c r="AU227" s="247"/>
      <c r="AV227" s="247"/>
      <c r="AW227" s="247"/>
      <c r="AX227" s="247"/>
      <c r="BI227" s="247"/>
      <c r="BJ227" s="247"/>
      <c r="BK227" s="302"/>
      <c r="BL227" s="302"/>
      <c r="BM227" s="247"/>
      <c r="BN227" s="247"/>
      <c r="BO227" s="247"/>
      <c r="BQ227" s="247"/>
      <c r="BR227" s="247"/>
      <c r="BS227" s="290"/>
      <c r="BT227" s="290"/>
    </row>
    <row r="228" spans="4:72" ht="51" customHeight="1">
      <c r="D228" s="247"/>
      <c r="S228" s="247"/>
      <c r="T228" s="247"/>
      <c r="U228" s="302"/>
      <c r="V228" s="303"/>
      <c r="AA228" s="302"/>
      <c r="AF228" s="247"/>
      <c r="AQ228" s="247"/>
      <c r="AR228" s="247"/>
      <c r="AS228" s="247"/>
      <c r="AT228" s="247"/>
      <c r="AU228" s="247"/>
      <c r="AV228" s="247"/>
      <c r="AW228" s="247"/>
      <c r="AX228" s="247"/>
      <c r="BI228" s="247"/>
      <c r="BJ228" s="247"/>
      <c r="BK228" s="302"/>
      <c r="BL228" s="302"/>
      <c r="BM228" s="247"/>
      <c r="BN228" s="247"/>
      <c r="BO228" s="247"/>
      <c r="BQ228" s="247"/>
      <c r="BR228" s="247"/>
      <c r="BS228" s="290"/>
      <c r="BT228" s="290"/>
    </row>
    <row r="229" spans="4:72" ht="51" customHeight="1">
      <c r="D229" s="247"/>
      <c r="S229" s="247"/>
      <c r="T229" s="247"/>
      <c r="U229" s="302"/>
      <c r="V229" s="303"/>
      <c r="AA229" s="302"/>
      <c r="AF229" s="247"/>
      <c r="AQ229" s="247"/>
      <c r="AR229" s="247"/>
      <c r="AS229" s="247"/>
      <c r="AT229" s="247"/>
      <c r="AU229" s="247"/>
      <c r="AV229" s="247"/>
      <c r="AW229" s="247"/>
      <c r="AX229" s="247"/>
      <c r="BI229" s="247"/>
      <c r="BJ229" s="247"/>
      <c r="BK229" s="302"/>
      <c r="BL229" s="302"/>
      <c r="BM229" s="247"/>
      <c r="BN229" s="247"/>
      <c r="BO229" s="247"/>
      <c r="BQ229" s="247"/>
      <c r="BR229" s="247"/>
      <c r="BS229" s="290"/>
      <c r="BT229" s="290"/>
    </row>
    <row r="230" spans="4:72" ht="51" customHeight="1">
      <c r="D230" s="247"/>
      <c r="S230" s="247"/>
      <c r="T230" s="247"/>
      <c r="U230" s="302"/>
      <c r="V230" s="303"/>
      <c r="AA230" s="302"/>
      <c r="AF230" s="247"/>
      <c r="AQ230" s="247"/>
      <c r="AR230" s="247"/>
      <c r="AS230" s="247"/>
      <c r="AT230" s="247"/>
      <c r="AU230" s="247"/>
      <c r="AV230" s="247"/>
      <c r="AW230" s="247"/>
      <c r="AX230" s="247"/>
      <c r="BI230" s="247"/>
      <c r="BJ230" s="247"/>
      <c r="BK230" s="302"/>
      <c r="BL230" s="302"/>
      <c r="BM230" s="247"/>
      <c r="BN230" s="247"/>
      <c r="BO230" s="247"/>
      <c r="BQ230" s="247"/>
      <c r="BR230" s="247"/>
      <c r="BS230" s="290"/>
      <c r="BT230" s="290"/>
    </row>
    <row r="231" spans="4:72" ht="51" customHeight="1">
      <c r="D231" s="247"/>
      <c r="S231" s="247"/>
      <c r="T231" s="247"/>
      <c r="U231" s="302"/>
      <c r="V231" s="303"/>
      <c r="AA231" s="302"/>
      <c r="AF231" s="247"/>
      <c r="AQ231" s="247"/>
      <c r="AR231" s="247"/>
      <c r="AS231" s="247"/>
      <c r="AT231" s="247"/>
      <c r="AU231" s="247"/>
      <c r="AV231" s="247"/>
      <c r="AW231" s="247"/>
      <c r="AX231" s="247"/>
      <c r="BI231" s="247"/>
      <c r="BJ231" s="247"/>
      <c r="BK231" s="302"/>
      <c r="BL231" s="302"/>
      <c r="BM231" s="247"/>
      <c r="BN231" s="247"/>
      <c r="BO231" s="247"/>
      <c r="BQ231" s="247"/>
      <c r="BR231" s="247"/>
      <c r="BS231" s="290"/>
      <c r="BT231" s="290"/>
    </row>
    <row r="232" spans="4:72" ht="51" customHeight="1">
      <c r="D232" s="247"/>
      <c r="S232" s="247"/>
      <c r="T232" s="247"/>
      <c r="U232" s="302"/>
      <c r="V232" s="303"/>
      <c r="AA232" s="302"/>
      <c r="AF232" s="247"/>
      <c r="AQ232" s="247"/>
      <c r="AR232" s="247"/>
      <c r="AS232" s="247"/>
      <c r="AT232" s="247"/>
      <c r="AU232" s="247"/>
      <c r="AV232" s="247"/>
      <c r="AW232" s="247"/>
      <c r="AX232" s="247"/>
      <c r="BI232" s="247"/>
      <c r="BJ232" s="247"/>
      <c r="BK232" s="302"/>
      <c r="BL232" s="302"/>
      <c r="BM232" s="247"/>
      <c r="BN232" s="247"/>
      <c r="BO232" s="247"/>
      <c r="BQ232" s="247"/>
      <c r="BR232" s="247"/>
      <c r="BS232" s="290"/>
      <c r="BT232" s="290"/>
    </row>
    <row r="233" spans="4:72" ht="51" customHeight="1">
      <c r="D233" s="247"/>
      <c r="S233" s="247"/>
      <c r="T233" s="247"/>
      <c r="U233" s="302"/>
      <c r="V233" s="303"/>
      <c r="AA233" s="302"/>
      <c r="AF233" s="247"/>
      <c r="AQ233" s="247"/>
      <c r="AR233" s="247"/>
      <c r="AS233" s="247"/>
      <c r="AT233" s="247"/>
      <c r="AU233" s="247"/>
      <c r="AV233" s="247"/>
      <c r="AW233" s="247"/>
      <c r="AX233" s="247"/>
      <c r="BI233" s="247"/>
      <c r="BJ233" s="247"/>
      <c r="BK233" s="302"/>
      <c r="BL233" s="302"/>
      <c r="BM233" s="247"/>
      <c r="BN233" s="247"/>
      <c r="BO233" s="247"/>
      <c r="BQ233" s="247"/>
      <c r="BR233" s="247"/>
      <c r="BS233" s="290"/>
      <c r="BT233" s="290"/>
    </row>
    <row r="234" spans="4:72" ht="51" customHeight="1">
      <c r="D234" s="247"/>
      <c r="S234" s="247"/>
      <c r="T234" s="247"/>
      <c r="U234" s="302"/>
      <c r="V234" s="303"/>
      <c r="AA234" s="302"/>
      <c r="AF234" s="247"/>
      <c r="AQ234" s="247"/>
      <c r="AR234" s="247"/>
      <c r="AS234" s="247"/>
      <c r="AT234" s="247"/>
      <c r="AU234" s="247"/>
      <c r="AV234" s="247"/>
      <c r="AW234" s="247"/>
      <c r="AX234" s="247"/>
      <c r="BI234" s="247"/>
      <c r="BJ234" s="247"/>
      <c r="BK234" s="302"/>
      <c r="BL234" s="302"/>
      <c r="BM234" s="247"/>
      <c r="BN234" s="247"/>
      <c r="BO234" s="247"/>
      <c r="BQ234" s="247"/>
      <c r="BR234" s="247"/>
      <c r="BS234" s="290"/>
      <c r="BT234" s="290"/>
    </row>
    <row r="235" spans="4:72" ht="51" customHeight="1">
      <c r="D235" s="247"/>
      <c r="S235" s="247"/>
      <c r="T235" s="247"/>
      <c r="U235" s="302"/>
      <c r="V235" s="303"/>
      <c r="AA235" s="302"/>
      <c r="AF235" s="247"/>
      <c r="AQ235" s="247"/>
      <c r="AR235" s="247"/>
      <c r="AS235" s="247"/>
      <c r="AT235" s="247"/>
      <c r="AU235" s="247"/>
      <c r="AV235" s="247"/>
      <c r="AW235" s="247"/>
      <c r="AX235" s="247"/>
      <c r="BI235" s="247"/>
      <c r="BJ235" s="247"/>
      <c r="BK235" s="302"/>
      <c r="BL235" s="302"/>
      <c r="BM235" s="247"/>
      <c r="BN235" s="247"/>
      <c r="BO235" s="247"/>
      <c r="BQ235" s="247"/>
      <c r="BR235" s="247"/>
      <c r="BS235" s="290"/>
      <c r="BT235" s="290"/>
    </row>
    <row r="236" spans="4:72" ht="51" customHeight="1">
      <c r="D236" s="247"/>
      <c r="S236" s="247"/>
      <c r="T236" s="247"/>
      <c r="U236" s="302"/>
      <c r="V236" s="303"/>
      <c r="AA236" s="302"/>
      <c r="AF236" s="247"/>
      <c r="AQ236" s="247"/>
      <c r="AR236" s="247"/>
      <c r="AS236" s="247"/>
      <c r="AT236" s="247"/>
      <c r="AU236" s="247"/>
      <c r="AV236" s="247"/>
      <c r="AW236" s="247"/>
      <c r="AX236" s="247"/>
      <c r="BI236" s="247"/>
      <c r="BJ236" s="247"/>
      <c r="BK236" s="302"/>
      <c r="BL236" s="302"/>
      <c r="BM236" s="247"/>
      <c r="BN236" s="247"/>
      <c r="BO236" s="247"/>
      <c r="BQ236" s="247"/>
      <c r="BR236" s="247"/>
      <c r="BS236" s="290"/>
      <c r="BT236" s="290"/>
    </row>
    <row r="237" spans="4:72" ht="51" customHeight="1">
      <c r="D237" s="247"/>
      <c r="S237" s="247"/>
      <c r="T237" s="247"/>
      <c r="U237" s="302"/>
      <c r="V237" s="303"/>
      <c r="AA237" s="302"/>
      <c r="AF237" s="247"/>
      <c r="AQ237" s="247"/>
      <c r="AR237" s="247"/>
      <c r="AS237" s="247"/>
      <c r="AT237" s="247"/>
      <c r="AU237" s="247"/>
      <c r="AV237" s="247"/>
      <c r="AW237" s="247"/>
      <c r="AX237" s="247"/>
      <c r="BI237" s="247"/>
      <c r="BJ237" s="247"/>
      <c r="BK237" s="302"/>
      <c r="BL237" s="302"/>
      <c r="BM237" s="247"/>
      <c r="BN237" s="247"/>
      <c r="BO237" s="247"/>
      <c r="BQ237" s="247"/>
      <c r="BR237" s="247"/>
      <c r="BS237" s="290"/>
      <c r="BT237" s="290"/>
    </row>
    <row r="238" spans="4:72" ht="51" customHeight="1">
      <c r="D238" s="247"/>
      <c r="S238" s="247"/>
      <c r="T238" s="247"/>
      <c r="U238" s="302"/>
      <c r="V238" s="303"/>
      <c r="AA238" s="302"/>
      <c r="AF238" s="247"/>
      <c r="AQ238" s="247"/>
      <c r="AR238" s="247"/>
      <c r="AS238" s="247"/>
      <c r="AT238" s="247"/>
      <c r="AU238" s="247"/>
      <c r="AV238" s="247"/>
      <c r="AW238" s="247"/>
      <c r="AX238" s="247"/>
      <c r="BI238" s="247"/>
      <c r="BJ238" s="247"/>
      <c r="BK238" s="302"/>
      <c r="BL238" s="302"/>
      <c r="BM238" s="247"/>
      <c r="BN238" s="247"/>
      <c r="BO238" s="247"/>
      <c r="BQ238" s="247"/>
      <c r="BR238" s="247"/>
      <c r="BS238" s="290"/>
      <c r="BT238" s="290"/>
    </row>
    <row r="239" spans="4:72" ht="51" customHeight="1">
      <c r="D239" s="247"/>
      <c r="S239" s="247"/>
      <c r="T239" s="247"/>
      <c r="U239" s="302"/>
      <c r="V239" s="303"/>
      <c r="AA239" s="302"/>
      <c r="AF239" s="247"/>
      <c r="AQ239" s="247"/>
      <c r="AR239" s="247"/>
      <c r="AS239" s="247"/>
      <c r="AT239" s="247"/>
      <c r="AU239" s="247"/>
      <c r="AV239" s="247"/>
      <c r="AW239" s="247"/>
      <c r="AX239" s="247"/>
      <c r="BI239" s="247"/>
      <c r="BJ239" s="247"/>
      <c r="BK239" s="302"/>
      <c r="BL239" s="302"/>
      <c r="BM239" s="247"/>
      <c r="BN239" s="247"/>
      <c r="BO239" s="247"/>
      <c r="BQ239" s="247"/>
      <c r="BR239" s="247"/>
      <c r="BS239" s="290"/>
      <c r="BT239" s="290"/>
    </row>
    <row r="240" spans="4:72" ht="51" customHeight="1">
      <c r="D240" s="247"/>
      <c r="S240" s="247"/>
      <c r="T240" s="247"/>
      <c r="U240" s="302"/>
      <c r="V240" s="303"/>
      <c r="AA240" s="302"/>
      <c r="AF240" s="247"/>
      <c r="AQ240" s="247"/>
      <c r="AR240" s="247"/>
      <c r="AS240" s="247"/>
      <c r="AT240" s="247"/>
      <c r="AU240" s="247"/>
      <c r="AV240" s="247"/>
      <c r="AW240" s="247"/>
      <c r="AX240" s="247"/>
      <c r="BI240" s="247"/>
      <c r="BJ240" s="247"/>
      <c r="BK240" s="302"/>
      <c r="BL240" s="302"/>
      <c r="BM240" s="247"/>
      <c r="BN240" s="247"/>
      <c r="BO240" s="247"/>
      <c r="BQ240" s="247"/>
      <c r="BR240" s="247"/>
      <c r="BS240" s="290"/>
      <c r="BT240" s="290"/>
    </row>
    <row r="241" spans="4:72" ht="51" customHeight="1">
      <c r="D241" s="247"/>
      <c r="S241" s="247"/>
      <c r="T241" s="247"/>
      <c r="U241" s="302"/>
      <c r="V241" s="303"/>
      <c r="AA241" s="302"/>
      <c r="AF241" s="247"/>
      <c r="AQ241" s="247"/>
      <c r="AR241" s="247"/>
      <c r="AS241" s="247"/>
      <c r="AT241" s="247"/>
      <c r="AU241" s="247"/>
      <c r="AV241" s="247"/>
      <c r="AW241" s="247"/>
      <c r="AX241" s="247"/>
      <c r="BI241" s="247"/>
      <c r="BJ241" s="247"/>
      <c r="BK241" s="302"/>
      <c r="BL241" s="302"/>
      <c r="BM241" s="247"/>
      <c r="BN241" s="247"/>
      <c r="BO241" s="247"/>
      <c r="BQ241" s="247"/>
      <c r="BR241" s="247"/>
      <c r="BS241" s="290"/>
      <c r="BT241" s="290"/>
    </row>
    <row r="242" spans="4:72" ht="51" customHeight="1">
      <c r="D242" s="247"/>
      <c r="S242" s="247"/>
      <c r="T242" s="247"/>
      <c r="U242" s="302"/>
      <c r="V242" s="303"/>
      <c r="AA242" s="302"/>
      <c r="AF242" s="247"/>
      <c r="AQ242" s="247"/>
      <c r="AR242" s="247"/>
      <c r="AS242" s="247"/>
      <c r="AT242" s="247"/>
      <c r="AU242" s="247"/>
      <c r="AV242" s="247"/>
      <c r="AW242" s="247"/>
      <c r="AX242" s="247"/>
      <c r="BI242" s="247"/>
      <c r="BJ242" s="247"/>
      <c r="BK242" s="302"/>
      <c r="BL242" s="302"/>
      <c r="BM242" s="247"/>
      <c r="BN242" s="247"/>
      <c r="BO242" s="247"/>
      <c r="BQ242" s="247"/>
      <c r="BR242" s="247"/>
      <c r="BS242" s="290"/>
      <c r="BT242" s="290"/>
    </row>
    <row r="243" spans="4:72" ht="51" customHeight="1">
      <c r="D243" s="247"/>
      <c r="S243" s="247"/>
      <c r="T243" s="247"/>
      <c r="U243" s="302"/>
      <c r="V243" s="303"/>
      <c r="AA243" s="302"/>
      <c r="AF243" s="247"/>
      <c r="AQ243" s="247"/>
      <c r="AR243" s="247"/>
      <c r="AS243" s="247"/>
      <c r="AT243" s="247"/>
      <c r="AU243" s="247"/>
      <c r="AV243" s="247"/>
      <c r="AW243" s="247"/>
      <c r="AX243" s="247"/>
      <c r="BI243" s="247"/>
      <c r="BJ243" s="247"/>
      <c r="BK243" s="302"/>
      <c r="BL243" s="302"/>
      <c r="BM243" s="247"/>
      <c r="BN243" s="247"/>
      <c r="BO243" s="247"/>
      <c r="BQ243" s="247"/>
      <c r="BR243" s="247"/>
      <c r="BS243" s="290"/>
      <c r="BT243" s="290"/>
    </row>
    <row r="244" spans="4:72" ht="51" customHeight="1">
      <c r="D244" s="247"/>
      <c r="S244" s="247"/>
      <c r="T244" s="247"/>
      <c r="U244" s="302"/>
      <c r="V244" s="303"/>
      <c r="AA244" s="302"/>
      <c r="AF244" s="247"/>
      <c r="AQ244" s="247"/>
      <c r="AR244" s="247"/>
      <c r="AS244" s="247"/>
      <c r="AT244" s="247"/>
      <c r="AU244" s="247"/>
      <c r="AV244" s="247"/>
      <c r="AW244" s="247"/>
      <c r="AX244" s="247"/>
      <c r="BI244" s="247"/>
      <c r="BJ244" s="247"/>
      <c r="BK244" s="302"/>
      <c r="BL244" s="302"/>
      <c r="BM244" s="247"/>
      <c r="BN244" s="247"/>
      <c r="BO244" s="247"/>
      <c r="BQ244" s="247"/>
      <c r="BR244" s="247"/>
      <c r="BS244" s="290"/>
      <c r="BT244" s="290"/>
    </row>
    <row r="245" spans="4:72" ht="51" customHeight="1">
      <c r="D245" s="247"/>
      <c r="S245" s="247"/>
      <c r="T245" s="247"/>
      <c r="U245" s="302"/>
      <c r="V245" s="303"/>
      <c r="AA245" s="302"/>
      <c r="AF245" s="247"/>
      <c r="AQ245" s="247"/>
      <c r="AR245" s="247"/>
      <c r="AS245" s="247"/>
      <c r="AT245" s="247"/>
      <c r="AU245" s="247"/>
      <c r="AV245" s="247"/>
      <c r="AW245" s="247"/>
      <c r="AX245" s="247"/>
      <c r="BI245" s="247"/>
      <c r="BJ245" s="247"/>
      <c r="BK245" s="302"/>
      <c r="BL245" s="302"/>
      <c r="BM245" s="247"/>
      <c r="BN245" s="247"/>
      <c r="BO245" s="247"/>
      <c r="BQ245" s="247"/>
      <c r="BR245" s="247"/>
      <c r="BS245" s="290"/>
      <c r="BT245" s="290"/>
    </row>
    <row r="246" spans="4:72" ht="51" customHeight="1">
      <c r="D246" s="247"/>
      <c r="S246" s="247"/>
      <c r="T246" s="247"/>
      <c r="U246" s="302"/>
      <c r="V246" s="303"/>
      <c r="AA246" s="302"/>
      <c r="AF246" s="247"/>
      <c r="AQ246" s="247"/>
      <c r="AR246" s="247"/>
      <c r="AS246" s="247"/>
      <c r="AT246" s="247"/>
      <c r="AU246" s="247"/>
      <c r="AV246" s="247"/>
      <c r="AW246" s="247"/>
      <c r="AX246" s="247"/>
      <c r="BI246" s="247"/>
      <c r="BJ246" s="247"/>
      <c r="BK246" s="302"/>
      <c r="BL246" s="302"/>
      <c r="BM246" s="247"/>
      <c r="BN246" s="247"/>
      <c r="BO246" s="247"/>
      <c r="BQ246" s="247"/>
      <c r="BR246" s="247"/>
      <c r="BS246" s="290"/>
      <c r="BT246" s="290"/>
    </row>
    <row r="247" spans="4:72" ht="51" customHeight="1">
      <c r="D247" s="247"/>
      <c r="S247" s="247"/>
      <c r="T247" s="247"/>
      <c r="U247" s="302"/>
      <c r="V247" s="303"/>
      <c r="AA247" s="302"/>
      <c r="AF247" s="247"/>
      <c r="AQ247" s="247"/>
      <c r="AR247" s="247"/>
      <c r="AS247" s="247"/>
      <c r="AT247" s="247"/>
      <c r="AU247" s="247"/>
      <c r="AV247" s="247"/>
      <c r="AW247" s="247"/>
      <c r="AX247" s="247"/>
      <c r="BI247" s="247"/>
      <c r="BJ247" s="247"/>
      <c r="BK247" s="302"/>
      <c r="BL247" s="302"/>
      <c r="BM247" s="247"/>
      <c r="BN247" s="247"/>
      <c r="BO247" s="247"/>
      <c r="BQ247" s="247"/>
      <c r="BR247" s="247"/>
      <c r="BS247" s="290"/>
      <c r="BT247" s="290"/>
    </row>
    <row r="248" spans="4:72" ht="51" customHeight="1">
      <c r="D248" s="247"/>
      <c r="S248" s="247"/>
      <c r="T248" s="247"/>
      <c r="U248" s="302"/>
      <c r="V248" s="303"/>
      <c r="AA248" s="302"/>
      <c r="AF248" s="247"/>
      <c r="AQ248" s="247"/>
      <c r="AR248" s="247"/>
      <c r="AS248" s="247"/>
      <c r="AT248" s="247"/>
      <c r="AU248" s="247"/>
      <c r="AV248" s="247"/>
      <c r="AW248" s="247"/>
      <c r="AX248" s="247"/>
      <c r="BI248" s="247"/>
      <c r="BJ248" s="247"/>
      <c r="BK248" s="302"/>
      <c r="BL248" s="302"/>
      <c r="BM248" s="247"/>
      <c r="BN248" s="247"/>
      <c r="BO248" s="247"/>
      <c r="BQ248" s="247"/>
      <c r="BR248" s="247"/>
      <c r="BS248" s="290"/>
      <c r="BT248" s="290"/>
    </row>
    <row r="249" spans="4:72" ht="51" customHeight="1">
      <c r="D249" s="247"/>
      <c r="S249" s="247"/>
      <c r="T249" s="247"/>
      <c r="U249" s="302"/>
      <c r="V249" s="303"/>
      <c r="AA249" s="302"/>
      <c r="AF249" s="247"/>
      <c r="AQ249" s="247"/>
      <c r="AR249" s="247"/>
      <c r="AS249" s="247"/>
      <c r="AT249" s="247"/>
      <c r="AU249" s="247"/>
      <c r="AV249" s="247"/>
      <c r="AW249" s="247"/>
      <c r="AX249" s="247"/>
      <c r="BI249" s="247"/>
      <c r="BJ249" s="247"/>
      <c r="BK249" s="302"/>
      <c r="BL249" s="302"/>
      <c r="BM249" s="247"/>
      <c r="BN249" s="247"/>
      <c r="BO249" s="247"/>
      <c r="BQ249" s="247"/>
      <c r="BR249" s="247"/>
      <c r="BS249" s="290"/>
      <c r="BT249" s="290"/>
    </row>
    <row r="250" spans="4:72" ht="51" customHeight="1">
      <c r="D250" s="247"/>
      <c r="S250" s="247"/>
      <c r="T250" s="247"/>
      <c r="U250" s="302"/>
      <c r="V250" s="303"/>
      <c r="AA250" s="302"/>
      <c r="AF250" s="247"/>
      <c r="AQ250" s="247"/>
      <c r="AR250" s="247"/>
      <c r="AS250" s="247"/>
      <c r="AT250" s="247"/>
      <c r="AU250" s="247"/>
      <c r="AV250" s="247"/>
      <c r="AW250" s="247"/>
      <c r="AX250" s="247"/>
      <c r="BI250" s="247"/>
      <c r="BJ250" s="247"/>
      <c r="BK250" s="302"/>
      <c r="BL250" s="302"/>
      <c r="BM250" s="247"/>
      <c r="BN250" s="247"/>
      <c r="BO250" s="247"/>
      <c r="BQ250" s="247"/>
      <c r="BR250" s="247"/>
      <c r="BS250" s="290"/>
      <c r="BT250" s="290"/>
    </row>
    <row r="251" spans="4:72" ht="51" customHeight="1">
      <c r="D251" s="247"/>
      <c r="S251" s="247"/>
      <c r="T251" s="247"/>
      <c r="U251" s="302"/>
      <c r="V251" s="303"/>
      <c r="AA251" s="302"/>
      <c r="AF251" s="247"/>
      <c r="AQ251" s="247"/>
      <c r="AR251" s="247"/>
      <c r="AS251" s="247"/>
      <c r="AT251" s="247"/>
      <c r="AU251" s="247"/>
      <c r="AV251" s="247"/>
      <c r="AW251" s="247"/>
      <c r="AX251" s="247"/>
      <c r="BI251" s="247"/>
      <c r="BJ251" s="247"/>
      <c r="BK251" s="302"/>
      <c r="BL251" s="302"/>
      <c r="BM251" s="247"/>
      <c r="BN251" s="247"/>
      <c r="BO251" s="247"/>
      <c r="BQ251" s="247"/>
      <c r="BR251" s="247"/>
      <c r="BS251" s="290"/>
      <c r="BT251" s="290"/>
    </row>
    <row r="252" spans="4:72" ht="51" customHeight="1">
      <c r="D252" s="247"/>
      <c r="S252" s="247"/>
      <c r="T252" s="247"/>
      <c r="U252" s="302"/>
      <c r="V252" s="303"/>
      <c r="AA252" s="302"/>
      <c r="AF252" s="247"/>
      <c r="AQ252" s="247"/>
      <c r="AR252" s="247"/>
      <c r="AS252" s="247"/>
      <c r="AT252" s="247"/>
      <c r="AU252" s="247"/>
      <c r="AV252" s="247"/>
      <c r="AW252" s="247"/>
      <c r="AX252" s="247"/>
      <c r="BI252" s="247"/>
      <c r="BJ252" s="247"/>
      <c r="BK252" s="302"/>
      <c r="BL252" s="302"/>
      <c r="BM252" s="247"/>
      <c r="BN252" s="247"/>
      <c r="BO252" s="247"/>
      <c r="BQ252" s="247"/>
      <c r="BR252" s="247"/>
      <c r="BS252" s="290"/>
      <c r="BT252" s="290"/>
    </row>
    <row r="253" spans="4:72" ht="51" customHeight="1">
      <c r="D253" s="247"/>
      <c r="S253" s="247"/>
      <c r="T253" s="247"/>
      <c r="U253" s="302"/>
      <c r="V253" s="303"/>
      <c r="AA253" s="302"/>
      <c r="AF253" s="247"/>
      <c r="AQ253" s="247"/>
      <c r="AR253" s="247"/>
      <c r="AS253" s="247"/>
      <c r="AT253" s="247"/>
      <c r="AU253" s="247"/>
      <c r="AV253" s="247"/>
      <c r="AW253" s="247"/>
      <c r="AX253" s="247"/>
      <c r="BI253" s="247"/>
      <c r="BJ253" s="247"/>
      <c r="BK253" s="302"/>
      <c r="BL253" s="302"/>
      <c r="BM253" s="247"/>
      <c r="BN253" s="247"/>
      <c r="BO253" s="247"/>
      <c r="BQ253" s="247"/>
      <c r="BR253" s="247"/>
      <c r="BS253" s="290"/>
      <c r="BT253" s="290"/>
    </row>
    <row r="254" spans="4:72" ht="51" customHeight="1">
      <c r="D254" s="247"/>
      <c r="S254" s="247"/>
      <c r="T254" s="247"/>
      <c r="U254" s="302"/>
      <c r="V254" s="303"/>
      <c r="AA254" s="302"/>
      <c r="AF254" s="247"/>
      <c r="AQ254" s="247"/>
      <c r="AR254" s="247"/>
      <c r="AS254" s="247"/>
      <c r="AT254" s="247"/>
      <c r="AU254" s="247"/>
      <c r="AV254" s="247"/>
      <c r="AW254" s="247"/>
      <c r="AX254" s="247"/>
      <c r="BI254" s="247"/>
      <c r="BJ254" s="247"/>
      <c r="BK254" s="302"/>
      <c r="BL254" s="302"/>
      <c r="BM254" s="247"/>
      <c r="BN254" s="247"/>
      <c r="BO254" s="247"/>
      <c r="BQ254" s="247"/>
      <c r="BR254" s="247"/>
      <c r="BS254" s="290"/>
      <c r="BT254" s="290"/>
    </row>
    <row r="255" spans="4:72" ht="51" customHeight="1">
      <c r="D255" s="247"/>
      <c r="S255" s="247"/>
      <c r="T255" s="247"/>
      <c r="U255" s="302"/>
      <c r="V255" s="303"/>
      <c r="AA255" s="302"/>
      <c r="AF255" s="247"/>
      <c r="AQ255" s="247"/>
      <c r="AR255" s="247"/>
      <c r="AS255" s="247"/>
      <c r="AT255" s="247"/>
      <c r="AU255" s="247"/>
      <c r="AV255" s="247"/>
      <c r="AW255" s="247"/>
      <c r="AX255" s="247"/>
      <c r="BI255" s="247"/>
      <c r="BJ255" s="247"/>
      <c r="BK255" s="302"/>
      <c r="BL255" s="302"/>
      <c r="BM255" s="247"/>
      <c r="BN255" s="247"/>
      <c r="BO255" s="247"/>
      <c r="BQ255" s="247"/>
      <c r="BR255" s="247"/>
      <c r="BS255" s="290"/>
      <c r="BT255" s="290"/>
    </row>
    <row r="256" spans="4:72" ht="51" customHeight="1">
      <c r="D256" s="247"/>
      <c r="S256" s="247"/>
      <c r="T256" s="247"/>
      <c r="U256" s="302"/>
      <c r="V256" s="303"/>
      <c r="AA256" s="302"/>
      <c r="AF256" s="247"/>
      <c r="AQ256" s="247"/>
      <c r="AR256" s="247"/>
      <c r="AS256" s="247"/>
      <c r="AT256" s="247"/>
      <c r="AU256" s="247"/>
      <c r="AV256" s="247"/>
      <c r="AW256" s="247"/>
      <c r="AX256" s="247"/>
      <c r="BI256" s="247"/>
      <c r="BJ256" s="247"/>
      <c r="BK256" s="302"/>
      <c r="BL256" s="302"/>
      <c r="BM256" s="247"/>
      <c r="BN256" s="247"/>
      <c r="BO256" s="247"/>
      <c r="BQ256" s="247"/>
      <c r="BR256" s="247"/>
      <c r="BS256" s="290"/>
      <c r="BT256" s="290"/>
    </row>
    <row r="257" spans="4:72" ht="51" customHeight="1">
      <c r="D257" s="247"/>
      <c r="S257" s="247"/>
      <c r="T257" s="247"/>
      <c r="U257" s="302"/>
      <c r="V257" s="303"/>
      <c r="AA257" s="302"/>
      <c r="AF257" s="247"/>
      <c r="AQ257" s="247"/>
      <c r="AR257" s="247"/>
      <c r="AS257" s="247"/>
      <c r="AT257" s="247"/>
      <c r="AU257" s="247"/>
      <c r="AV257" s="247"/>
      <c r="AW257" s="247"/>
      <c r="AX257" s="247"/>
      <c r="BI257" s="247"/>
      <c r="BJ257" s="247"/>
      <c r="BK257" s="302"/>
      <c r="BL257" s="302"/>
      <c r="BM257" s="247"/>
      <c r="BN257" s="247"/>
      <c r="BO257" s="247"/>
      <c r="BQ257" s="247"/>
      <c r="BR257" s="247"/>
      <c r="BS257" s="290"/>
      <c r="BT257" s="290"/>
    </row>
    <row r="258" spans="4:72" ht="51" customHeight="1">
      <c r="D258" s="247"/>
      <c r="S258" s="247"/>
      <c r="T258" s="247"/>
      <c r="U258" s="302"/>
      <c r="V258" s="303"/>
      <c r="AA258" s="302"/>
      <c r="AF258" s="247"/>
      <c r="AQ258" s="247"/>
      <c r="AR258" s="247"/>
      <c r="AS258" s="247"/>
      <c r="AT258" s="247"/>
      <c r="AU258" s="247"/>
      <c r="AV258" s="247"/>
      <c r="AW258" s="247"/>
      <c r="AX258" s="247"/>
      <c r="BI258" s="247"/>
      <c r="BJ258" s="247"/>
      <c r="BK258" s="302"/>
      <c r="BL258" s="302"/>
      <c r="BM258" s="247"/>
      <c r="BN258" s="247"/>
      <c r="BO258" s="247"/>
      <c r="BQ258" s="247"/>
      <c r="BR258" s="247"/>
      <c r="BS258" s="290"/>
      <c r="BT258" s="290"/>
    </row>
    <row r="259" spans="4:72" ht="51" customHeight="1">
      <c r="D259" s="247"/>
      <c r="S259" s="247"/>
      <c r="T259" s="247"/>
      <c r="U259" s="302"/>
      <c r="V259" s="303"/>
      <c r="AA259" s="302"/>
      <c r="AF259" s="247"/>
      <c r="AQ259" s="247"/>
      <c r="AR259" s="247"/>
      <c r="AS259" s="247"/>
      <c r="AT259" s="247"/>
      <c r="AU259" s="247"/>
      <c r="AV259" s="247"/>
      <c r="AW259" s="247"/>
      <c r="AX259" s="247"/>
      <c r="BI259" s="247"/>
      <c r="BJ259" s="247"/>
      <c r="BK259" s="302"/>
      <c r="BL259" s="302"/>
      <c r="BM259" s="247"/>
      <c r="BN259" s="247"/>
      <c r="BO259" s="247"/>
      <c r="BQ259" s="247"/>
      <c r="BR259" s="247"/>
      <c r="BS259" s="290"/>
      <c r="BT259" s="290"/>
    </row>
    <row r="260" spans="4:72" ht="51" customHeight="1">
      <c r="D260" s="247"/>
      <c r="S260" s="247"/>
      <c r="T260" s="247"/>
      <c r="U260" s="302"/>
      <c r="V260" s="303"/>
      <c r="AA260" s="302"/>
      <c r="AF260" s="247"/>
      <c r="AQ260" s="247"/>
      <c r="AR260" s="247"/>
      <c r="AS260" s="247"/>
      <c r="AT260" s="247"/>
      <c r="AU260" s="247"/>
      <c r="AV260" s="247"/>
      <c r="AW260" s="247"/>
      <c r="AX260" s="247"/>
      <c r="BI260" s="247"/>
      <c r="BJ260" s="247"/>
      <c r="BK260" s="302"/>
      <c r="BL260" s="302"/>
      <c r="BM260" s="247"/>
      <c r="BN260" s="247"/>
      <c r="BO260" s="247"/>
      <c r="BQ260" s="247"/>
      <c r="BR260" s="247"/>
      <c r="BS260" s="290"/>
      <c r="BT260" s="290"/>
    </row>
    <row r="261" spans="4:72" ht="51" customHeight="1">
      <c r="D261" s="247"/>
      <c r="S261" s="247"/>
      <c r="T261" s="247"/>
      <c r="U261" s="302"/>
      <c r="V261" s="303"/>
      <c r="AA261" s="302"/>
      <c r="AF261" s="247"/>
      <c r="AQ261" s="247"/>
      <c r="AR261" s="247"/>
      <c r="AS261" s="247"/>
      <c r="AT261" s="247"/>
      <c r="AU261" s="247"/>
      <c r="AV261" s="247"/>
      <c r="AW261" s="247"/>
      <c r="AX261" s="247"/>
      <c r="BI261" s="247"/>
      <c r="BJ261" s="247"/>
      <c r="BK261" s="302"/>
      <c r="BL261" s="302"/>
      <c r="BM261" s="247"/>
      <c r="BN261" s="247"/>
      <c r="BO261" s="247"/>
      <c r="BQ261" s="247"/>
      <c r="BR261" s="247"/>
      <c r="BS261" s="290"/>
      <c r="BT261" s="290"/>
    </row>
    <row r="262" spans="4:72" ht="51" customHeight="1">
      <c r="D262" s="247"/>
      <c r="S262" s="247"/>
      <c r="T262" s="247"/>
      <c r="U262" s="302"/>
      <c r="V262" s="303"/>
      <c r="AA262" s="302"/>
      <c r="AF262" s="247"/>
      <c r="AQ262" s="247"/>
      <c r="AR262" s="247"/>
      <c r="AS262" s="247"/>
      <c r="AT262" s="247"/>
      <c r="AU262" s="247"/>
      <c r="AV262" s="247"/>
      <c r="AW262" s="247"/>
      <c r="AX262" s="247"/>
      <c r="BI262" s="247"/>
      <c r="BJ262" s="247"/>
      <c r="BK262" s="302"/>
      <c r="BL262" s="302"/>
      <c r="BM262" s="247"/>
      <c r="BN262" s="247"/>
      <c r="BO262" s="247"/>
      <c r="BQ262" s="247"/>
      <c r="BR262" s="247"/>
      <c r="BS262" s="290"/>
      <c r="BT262" s="290"/>
    </row>
    <row r="263" spans="4:72" ht="51" customHeight="1">
      <c r="D263" s="247"/>
      <c r="S263" s="247"/>
      <c r="T263" s="247"/>
      <c r="U263" s="302"/>
      <c r="V263" s="303"/>
      <c r="AA263" s="302"/>
      <c r="AF263" s="247"/>
      <c r="AQ263" s="247"/>
      <c r="AR263" s="247"/>
      <c r="AS263" s="247"/>
      <c r="AT263" s="247"/>
      <c r="AU263" s="247"/>
      <c r="AV263" s="247"/>
      <c r="AW263" s="247"/>
      <c r="AX263" s="247"/>
      <c r="BI263" s="247"/>
      <c r="BJ263" s="247"/>
      <c r="BK263" s="302"/>
      <c r="BL263" s="302"/>
      <c r="BM263" s="247"/>
      <c r="BN263" s="247"/>
      <c r="BO263" s="247"/>
      <c r="BQ263" s="247"/>
      <c r="BR263" s="247"/>
      <c r="BS263" s="290"/>
      <c r="BT263" s="290"/>
    </row>
    <row r="264" spans="4:72" ht="51" customHeight="1">
      <c r="D264" s="247"/>
      <c r="S264" s="247"/>
      <c r="T264" s="247"/>
      <c r="U264" s="302"/>
      <c r="V264" s="303"/>
      <c r="AA264" s="302"/>
      <c r="AF264" s="247"/>
      <c r="AQ264" s="247"/>
      <c r="AR264" s="247"/>
      <c r="AS264" s="247"/>
      <c r="AT264" s="247"/>
      <c r="AU264" s="247"/>
      <c r="AV264" s="247"/>
      <c r="AW264" s="247"/>
      <c r="AX264" s="247"/>
      <c r="BI264" s="247"/>
      <c r="BJ264" s="247"/>
      <c r="BK264" s="302"/>
      <c r="BL264" s="302"/>
      <c r="BM264" s="247"/>
      <c r="BN264" s="247"/>
      <c r="BO264" s="247"/>
      <c r="BQ264" s="247"/>
      <c r="BR264" s="247"/>
      <c r="BS264" s="290"/>
      <c r="BT264" s="290"/>
    </row>
    <row r="265" spans="4:72" ht="51" customHeight="1">
      <c r="D265" s="247"/>
      <c r="S265" s="247"/>
      <c r="T265" s="247"/>
      <c r="U265" s="302"/>
      <c r="V265" s="303"/>
      <c r="AA265" s="302"/>
      <c r="AF265" s="247"/>
      <c r="AQ265" s="247"/>
      <c r="AR265" s="247"/>
      <c r="AS265" s="247"/>
      <c r="AT265" s="247"/>
      <c r="AU265" s="247"/>
      <c r="AV265" s="247"/>
      <c r="AW265" s="247"/>
      <c r="AX265" s="247"/>
      <c r="BI265" s="247"/>
      <c r="BJ265" s="247"/>
      <c r="BK265" s="302"/>
      <c r="BL265" s="302"/>
      <c r="BM265" s="247"/>
      <c r="BN265" s="247"/>
      <c r="BO265" s="247"/>
      <c r="BQ265" s="247"/>
      <c r="BR265" s="247"/>
      <c r="BS265" s="290"/>
      <c r="BT265" s="290"/>
    </row>
    <row r="266" spans="4:72" ht="51" customHeight="1">
      <c r="D266" s="247"/>
      <c r="S266" s="247"/>
      <c r="T266" s="247"/>
      <c r="U266" s="302"/>
      <c r="V266" s="303"/>
      <c r="AA266" s="302"/>
      <c r="AF266" s="247"/>
      <c r="AQ266" s="247"/>
      <c r="AR266" s="247"/>
      <c r="AS266" s="247"/>
      <c r="AT266" s="247"/>
      <c r="AU266" s="247"/>
      <c r="AV266" s="247"/>
      <c r="AW266" s="247"/>
      <c r="AX266" s="247"/>
      <c r="BI266" s="247"/>
      <c r="BJ266" s="247"/>
      <c r="BK266" s="302"/>
      <c r="BL266" s="302"/>
      <c r="BM266" s="247"/>
      <c r="BN266" s="247"/>
      <c r="BO266" s="247"/>
      <c r="BQ266" s="247"/>
      <c r="BR266" s="247"/>
      <c r="BS266" s="290"/>
      <c r="BT266" s="290"/>
    </row>
    <row r="267" spans="4:72" ht="51" customHeight="1">
      <c r="D267" s="247"/>
      <c r="S267" s="247"/>
      <c r="T267" s="247"/>
      <c r="U267" s="302"/>
      <c r="V267" s="303"/>
      <c r="AA267" s="302"/>
      <c r="AF267" s="247"/>
      <c r="AQ267" s="247"/>
      <c r="AR267" s="247"/>
      <c r="AS267" s="247"/>
      <c r="AT267" s="247"/>
      <c r="AU267" s="247"/>
      <c r="AV267" s="247"/>
      <c r="AW267" s="247"/>
      <c r="AX267" s="247"/>
      <c r="BI267" s="247"/>
      <c r="BJ267" s="247"/>
      <c r="BK267" s="302"/>
      <c r="BL267" s="302"/>
      <c r="BM267" s="247"/>
      <c r="BN267" s="247"/>
      <c r="BO267" s="247"/>
      <c r="BQ267" s="247"/>
      <c r="BR267" s="247"/>
      <c r="BS267" s="290"/>
      <c r="BT267" s="290"/>
    </row>
    <row r="268" spans="4:72" ht="51" customHeight="1">
      <c r="D268" s="247"/>
      <c r="S268" s="247"/>
      <c r="T268" s="247"/>
      <c r="U268" s="302"/>
      <c r="V268" s="303"/>
      <c r="AA268" s="302"/>
      <c r="AF268" s="247"/>
      <c r="AQ268" s="247"/>
      <c r="AR268" s="247"/>
      <c r="AS268" s="247"/>
      <c r="AT268" s="247"/>
      <c r="AU268" s="247"/>
      <c r="AV268" s="247"/>
      <c r="AW268" s="247"/>
      <c r="AX268" s="247"/>
      <c r="BI268" s="247"/>
      <c r="BJ268" s="247"/>
      <c r="BK268" s="302"/>
      <c r="BL268" s="302"/>
      <c r="BM268" s="247"/>
      <c r="BN268" s="247"/>
      <c r="BO268" s="247"/>
      <c r="BQ268" s="247"/>
      <c r="BR268" s="247"/>
      <c r="BS268" s="290"/>
      <c r="BT268" s="290"/>
    </row>
    <row r="269" spans="4:72" ht="51" customHeight="1">
      <c r="D269" s="247"/>
      <c r="S269" s="247"/>
      <c r="T269" s="247"/>
      <c r="U269" s="302"/>
      <c r="V269" s="303"/>
      <c r="AA269" s="302"/>
      <c r="AF269" s="247"/>
      <c r="AQ269" s="247"/>
      <c r="AR269" s="247"/>
      <c r="AS269" s="247"/>
      <c r="AT269" s="247"/>
      <c r="AU269" s="247"/>
      <c r="AV269" s="247"/>
      <c r="AW269" s="247"/>
      <c r="AX269" s="247"/>
      <c r="BI269" s="247"/>
      <c r="BJ269" s="247"/>
      <c r="BK269" s="302"/>
      <c r="BL269" s="302"/>
      <c r="BM269" s="247"/>
      <c r="BN269" s="247"/>
      <c r="BO269" s="247"/>
      <c r="BQ269" s="247"/>
      <c r="BR269" s="247"/>
      <c r="BS269" s="290"/>
      <c r="BT269" s="290"/>
    </row>
    <row r="270" spans="4:72" ht="51" customHeight="1">
      <c r="D270" s="247"/>
      <c r="S270" s="247"/>
      <c r="T270" s="247"/>
      <c r="U270" s="302"/>
      <c r="V270" s="303"/>
      <c r="AA270" s="302"/>
      <c r="AF270" s="247"/>
      <c r="AQ270" s="247"/>
      <c r="AR270" s="247"/>
      <c r="AS270" s="247"/>
      <c r="AT270" s="247"/>
      <c r="AU270" s="247"/>
      <c r="AV270" s="247"/>
      <c r="AW270" s="247"/>
      <c r="AX270" s="247"/>
      <c r="BI270" s="247"/>
      <c r="BJ270" s="247"/>
      <c r="BK270" s="302"/>
      <c r="BL270" s="302"/>
      <c r="BM270" s="247"/>
      <c r="BN270" s="247"/>
      <c r="BO270" s="247"/>
      <c r="BQ270" s="247"/>
      <c r="BR270" s="247"/>
      <c r="BS270" s="290"/>
      <c r="BT270" s="290"/>
    </row>
    <row r="271" spans="4:72" ht="51" customHeight="1">
      <c r="D271" s="247"/>
      <c r="S271" s="247"/>
      <c r="T271" s="247"/>
      <c r="U271" s="302"/>
      <c r="V271" s="303"/>
      <c r="AA271" s="302"/>
      <c r="AF271" s="247"/>
      <c r="AQ271" s="247"/>
      <c r="AR271" s="247"/>
      <c r="AS271" s="247"/>
      <c r="AT271" s="247"/>
      <c r="AU271" s="247"/>
      <c r="AV271" s="247"/>
      <c r="AW271" s="247"/>
      <c r="AX271" s="247"/>
      <c r="BI271" s="247"/>
      <c r="BJ271" s="247"/>
      <c r="BK271" s="302"/>
      <c r="BL271" s="302"/>
      <c r="BM271" s="247"/>
      <c r="BN271" s="247"/>
      <c r="BO271" s="247"/>
      <c r="BQ271" s="247"/>
      <c r="BR271" s="247"/>
      <c r="BS271" s="290"/>
      <c r="BT271" s="290"/>
    </row>
    <row r="272" spans="4:72" ht="51" customHeight="1">
      <c r="D272" s="247"/>
      <c r="S272" s="247"/>
      <c r="T272" s="247"/>
      <c r="U272" s="302"/>
      <c r="V272" s="303"/>
      <c r="AA272" s="302"/>
      <c r="AF272" s="247"/>
      <c r="AQ272" s="247"/>
      <c r="AR272" s="247"/>
      <c r="AS272" s="247"/>
      <c r="AT272" s="247"/>
      <c r="AU272" s="247"/>
      <c r="AV272" s="247"/>
      <c r="AW272" s="247"/>
      <c r="AX272" s="247"/>
      <c r="BI272" s="247"/>
      <c r="BJ272" s="247"/>
      <c r="BK272" s="302"/>
      <c r="BL272" s="302"/>
      <c r="BM272" s="247"/>
      <c r="BN272" s="247"/>
      <c r="BO272" s="247"/>
      <c r="BQ272" s="247"/>
      <c r="BR272" s="247"/>
      <c r="BS272" s="290"/>
      <c r="BT272" s="290"/>
    </row>
    <row r="273" spans="4:72" ht="51" customHeight="1">
      <c r="D273" s="247"/>
      <c r="S273" s="247"/>
      <c r="T273" s="247"/>
      <c r="U273" s="302"/>
      <c r="V273" s="303"/>
      <c r="AA273" s="302"/>
      <c r="AF273" s="247"/>
      <c r="AQ273" s="247"/>
      <c r="AR273" s="247"/>
      <c r="AS273" s="247"/>
      <c r="AT273" s="247"/>
      <c r="AU273" s="247"/>
      <c r="AV273" s="247"/>
      <c r="AW273" s="247"/>
      <c r="AX273" s="247"/>
      <c r="BI273" s="247"/>
      <c r="BJ273" s="247"/>
      <c r="BK273" s="302"/>
      <c r="BL273" s="302"/>
      <c r="BM273" s="247"/>
      <c r="BN273" s="247"/>
      <c r="BO273" s="247"/>
      <c r="BQ273" s="247"/>
      <c r="BR273" s="247"/>
      <c r="BS273" s="290"/>
      <c r="BT273" s="290"/>
    </row>
    <row r="274" spans="4:72" ht="51" customHeight="1">
      <c r="D274" s="247"/>
      <c r="S274" s="247"/>
      <c r="T274" s="247"/>
      <c r="U274" s="302"/>
      <c r="V274" s="303"/>
      <c r="AA274" s="302"/>
      <c r="AF274" s="247"/>
      <c r="AQ274" s="247"/>
      <c r="AR274" s="247"/>
      <c r="AS274" s="247"/>
      <c r="AT274" s="247"/>
      <c r="AU274" s="247"/>
      <c r="AV274" s="247"/>
      <c r="AW274" s="247"/>
      <c r="AX274" s="247"/>
      <c r="BI274" s="247"/>
      <c r="BJ274" s="247"/>
      <c r="BK274" s="302"/>
      <c r="BL274" s="302"/>
      <c r="BM274" s="247"/>
      <c r="BN274" s="247"/>
      <c r="BO274" s="247"/>
      <c r="BQ274" s="247"/>
      <c r="BR274" s="247"/>
      <c r="BS274" s="290"/>
      <c r="BT274" s="290"/>
    </row>
    <row r="275" spans="4:72" ht="51" customHeight="1">
      <c r="D275" s="247"/>
      <c r="S275" s="247"/>
      <c r="T275" s="247"/>
      <c r="U275" s="302"/>
      <c r="V275" s="303"/>
      <c r="AA275" s="302"/>
      <c r="AF275" s="247"/>
      <c r="AQ275" s="247"/>
      <c r="AR275" s="247"/>
      <c r="AS275" s="247"/>
      <c r="AT275" s="247"/>
      <c r="AU275" s="247"/>
      <c r="AV275" s="247"/>
      <c r="AW275" s="247"/>
      <c r="AX275" s="247"/>
      <c r="BI275" s="247"/>
      <c r="BJ275" s="247"/>
      <c r="BK275" s="302"/>
      <c r="BL275" s="302"/>
      <c r="BM275" s="247"/>
      <c r="BN275" s="247"/>
      <c r="BO275" s="247"/>
      <c r="BQ275" s="247"/>
      <c r="BR275" s="247"/>
      <c r="BS275" s="290"/>
      <c r="BT275" s="290"/>
    </row>
    <row r="276" spans="4:72" ht="51" customHeight="1">
      <c r="D276" s="247"/>
      <c r="S276" s="247"/>
      <c r="T276" s="247"/>
      <c r="U276" s="302"/>
      <c r="V276" s="303"/>
      <c r="AA276" s="302"/>
      <c r="AF276" s="247"/>
      <c r="AQ276" s="247"/>
      <c r="AR276" s="247"/>
      <c r="AS276" s="247"/>
      <c r="AT276" s="247"/>
      <c r="AU276" s="247"/>
      <c r="AV276" s="247"/>
      <c r="AW276" s="247"/>
      <c r="AX276" s="247"/>
      <c r="BI276" s="247"/>
      <c r="BJ276" s="247"/>
      <c r="BK276" s="302"/>
      <c r="BL276" s="302"/>
      <c r="BM276" s="247"/>
      <c r="BN276" s="247"/>
      <c r="BO276" s="247"/>
      <c r="BQ276" s="247"/>
      <c r="BR276" s="247"/>
      <c r="BS276" s="290"/>
      <c r="BT276" s="290"/>
    </row>
    <row r="277" spans="4:72" ht="51" customHeight="1">
      <c r="D277" s="247"/>
      <c r="S277" s="247"/>
      <c r="T277" s="247"/>
      <c r="U277" s="302"/>
      <c r="V277" s="303"/>
      <c r="AA277" s="302"/>
      <c r="AF277" s="247"/>
      <c r="AQ277" s="247"/>
      <c r="AR277" s="247"/>
      <c r="AS277" s="247"/>
      <c r="AT277" s="247"/>
      <c r="AU277" s="247"/>
      <c r="AV277" s="247"/>
      <c r="AW277" s="247"/>
      <c r="AX277" s="247"/>
      <c r="BI277" s="247"/>
      <c r="BJ277" s="247"/>
      <c r="BK277" s="302"/>
      <c r="BL277" s="302"/>
      <c r="BM277" s="247"/>
      <c r="BN277" s="247"/>
      <c r="BO277" s="247"/>
      <c r="BQ277" s="247"/>
      <c r="BR277" s="247"/>
      <c r="BS277" s="290"/>
      <c r="BT277" s="290"/>
    </row>
    <row r="278" spans="4:72" ht="51" customHeight="1">
      <c r="D278" s="247"/>
      <c r="S278" s="247"/>
      <c r="T278" s="247"/>
      <c r="U278" s="302"/>
      <c r="V278" s="303"/>
      <c r="AA278" s="302"/>
      <c r="AF278" s="247"/>
      <c r="AQ278" s="247"/>
      <c r="AR278" s="247"/>
      <c r="AS278" s="247"/>
      <c r="AT278" s="247"/>
      <c r="AU278" s="247"/>
      <c r="AV278" s="247"/>
      <c r="AW278" s="247"/>
      <c r="AX278" s="247"/>
      <c r="BI278" s="247"/>
      <c r="BJ278" s="247"/>
      <c r="BK278" s="302"/>
      <c r="BL278" s="302"/>
      <c r="BM278" s="247"/>
      <c r="BN278" s="247"/>
      <c r="BO278" s="247"/>
      <c r="BQ278" s="247"/>
      <c r="BR278" s="247"/>
      <c r="BS278" s="290"/>
      <c r="BT278" s="290"/>
    </row>
    <row r="279" spans="4:72" ht="51" customHeight="1">
      <c r="D279" s="247"/>
      <c r="S279" s="247"/>
      <c r="T279" s="247"/>
      <c r="U279" s="302"/>
      <c r="V279" s="303"/>
      <c r="AA279" s="302"/>
      <c r="AF279" s="247"/>
      <c r="AQ279" s="247"/>
      <c r="AR279" s="247"/>
      <c r="AS279" s="247"/>
      <c r="AT279" s="247"/>
      <c r="AU279" s="247"/>
      <c r="AV279" s="247"/>
      <c r="AW279" s="247"/>
      <c r="AX279" s="247"/>
      <c r="BI279" s="247"/>
      <c r="BJ279" s="247"/>
      <c r="BK279" s="302"/>
      <c r="BL279" s="302"/>
      <c r="BM279" s="247"/>
      <c r="BN279" s="247"/>
      <c r="BO279" s="247"/>
      <c r="BQ279" s="247"/>
      <c r="BR279" s="247"/>
      <c r="BS279" s="290"/>
      <c r="BT279" s="290"/>
    </row>
    <row r="280" spans="4:72" ht="51" customHeight="1">
      <c r="D280" s="247"/>
      <c r="S280" s="247"/>
      <c r="T280" s="247"/>
      <c r="U280" s="302"/>
      <c r="V280" s="303"/>
      <c r="AA280" s="302"/>
      <c r="AF280" s="247"/>
      <c r="AQ280" s="247"/>
      <c r="AR280" s="247"/>
      <c r="AS280" s="247"/>
      <c r="AT280" s="247"/>
      <c r="AU280" s="247"/>
      <c r="AV280" s="247"/>
      <c r="AW280" s="247"/>
      <c r="AX280" s="247"/>
      <c r="BI280" s="247"/>
      <c r="BJ280" s="247"/>
      <c r="BK280" s="302"/>
      <c r="BL280" s="302"/>
      <c r="BM280" s="247"/>
      <c r="BN280" s="247"/>
      <c r="BO280" s="247"/>
      <c r="BQ280" s="247"/>
      <c r="BR280" s="247"/>
      <c r="BS280" s="290"/>
      <c r="BT280" s="290"/>
    </row>
    <row r="281" spans="4:72" ht="51" customHeight="1">
      <c r="D281" s="247"/>
      <c r="S281" s="247"/>
      <c r="T281" s="247"/>
      <c r="U281" s="302"/>
      <c r="V281" s="303"/>
      <c r="AA281" s="302"/>
      <c r="AF281" s="247"/>
      <c r="AQ281" s="247"/>
      <c r="AR281" s="247"/>
      <c r="AS281" s="247"/>
      <c r="AT281" s="247"/>
      <c r="AU281" s="247"/>
      <c r="AV281" s="247"/>
      <c r="AW281" s="247"/>
      <c r="AX281" s="247"/>
      <c r="BI281" s="247"/>
      <c r="BJ281" s="247"/>
      <c r="BK281" s="302"/>
      <c r="BL281" s="302"/>
      <c r="BM281" s="247"/>
      <c r="BN281" s="247"/>
      <c r="BO281" s="247"/>
      <c r="BQ281" s="247"/>
      <c r="BR281" s="247"/>
      <c r="BS281" s="290"/>
      <c r="BT281" s="290"/>
    </row>
    <row r="282" spans="4:72" ht="51" customHeight="1">
      <c r="D282" s="247"/>
      <c r="S282" s="247"/>
      <c r="T282" s="247"/>
      <c r="U282" s="302"/>
      <c r="V282" s="303"/>
      <c r="AA282" s="302"/>
      <c r="AF282" s="247"/>
      <c r="AQ282" s="247"/>
      <c r="AR282" s="247"/>
      <c r="AS282" s="247"/>
      <c r="AT282" s="247"/>
      <c r="AU282" s="247"/>
      <c r="AV282" s="247"/>
      <c r="AW282" s="247"/>
      <c r="AX282" s="247"/>
      <c r="BI282" s="247"/>
      <c r="BJ282" s="247"/>
      <c r="BK282" s="302"/>
      <c r="BL282" s="302"/>
      <c r="BM282" s="247"/>
      <c r="BN282" s="247"/>
      <c r="BO282" s="247"/>
      <c r="BQ282" s="247"/>
      <c r="BR282" s="247"/>
      <c r="BS282" s="290"/>
      <c r="BT282" s="290"/>
    </row>
    <row r="283" spans="4:72" ht="51" customHeight="1">
      <c r="D283" s="247"/>
      <c r="S283" s="247"/>
      <c r="T283" s="247"/>
      <c r="U283" s="302"/>
      <c r="V283" s="303"/>
      <c r="AA283" s="302"/>
      <c r="AF283" s="247"/>
      <c r="AQ283" s="247"/>
      <c r="AR283" s="247"/>
      <c r="AS283" s="247"/>
      <c r="AT283" s="247"/>
      <c r="AU283" s="247"/>
      <c r="AV283" s="247"/>
      <c r="AW283" s="247"/>
      <c r="AX283" s="247"/>
      <c r="BI283" s="247"/>
      <c r="BJ283" s="247"/>
      <c r="BK283" s="302"/>
      <c r="BL283" s="302"/>
      <c r="BM283" s="247"/>
      <c r="BN283" s="247"/>
      <c r="BO283" s="247"/>
      <c r="BQ283" s="247"/>
      <c r="BR283" s="247"/>
      <c r="BS283" s="290"/>
      <c r="BT283" s="290"/>
    </row>
    <row r="284" spans="4:72" ht="51" customHeight="1">
      <c r="D284" s="247"/>
      <c r="S284" s="247"/>
      <c r="T284" s="247"/>
      <c r="U284" s="302"/>
      <c r="V284" s="303"/>
      <c r="AA284" s="302"/>
      <c r="AF284" s="247"/>
      <c r="AQ284" s="247"/>
      <c r="AR284" s="247"/>
      <c r="AS284" s="247"/>
      <c r="AT284" s="247"/>
      <c r="AU284" s="247"/>
      <c r="AV284" s="247"/>
      <c r="AW284" s="247"/>
      <c r="AX284" s="247"/>
      <c r="BI284" s="247"/>
      <c r="BJ284" s="247"/>
      <c r="BK284" s="302"/>
      <c r="BL284" s="302"/>
      <c r="BM284" s="247"/>
      <c r="BN284" s="247"/>
      <c r="BO284" s="247"/>
      <c r="BQ284" s="247"/>
      <c r="BR284" s="247"/>
      <c r="BS284" s="290"/>
      <c r="BT284" s="290"/>
    </row>
    <row r="285" spans="4:72" ht="51" customHeight="1">
      <c r="D285" s="247"/>
      <c r="S285" s="247"/>
      <c r="T285" s="247"/>
      <c r="U285" s="302"/>
      <c r="V285" s="303"/>
      <c r="AA285" s="302"/>
      <c r="AF285" s="247"/>
      <c r="AQ285" s="247"/>
      <c r="AR285" s="247"/>
      <c r="AS285" s="247"/>
      <c r="AT285" s="247"/>
      <c r="AU285" s="247"/>
      <c r="AV285" s="247"/>
      <c r="AW285" s="247"/>
      <c r="AX285" s="247"/>
      <c r="BI285" s="247"/>
      <c r="BJ285" s="247"/>
      <c r="BK285" s="302"/>
      <c r="BL285" s="302"/>
      <c r="BM285" s="247"/>
      <c r="BN285" s="247"/>
      <c r="BO285" s="247"/>
      <c r="BQ285" s="247"/>
      <c r="BR285" s="247"/>
      <c r="BS285" s="290"/>
      <c r="BT285" s="290"/>
    </row>
    <row r="286" spans="4:72" ht="51" customHeight="1">
      <c r="D286" s="247"/>
      <c r="S286" s="247"/>
      <c r="T286" s="247"/>
      <c r="U286" s="302"/>
      <c r="V286" s="303"/>
      <c r="AA286" s="302"/>
      <c r="AF286" s="247"/>
      <c r="AQ286" s="247"/>
      <c r="AR286" s="247"/>
      <c r="AS286" s="247"/>
      <c r="AT286" s="247"/>
      <c r="AU286" s="247"/>
      <c r="AV286" s="247"/>
      <c r="AW286" s="247"/>
      <c r="AX286" s="247"/>
      <c r="BI286" s="247"/>
      <c r="BJ286" s="247"/>
      <c r="BK286" s="302"/>
      <c r="BL286" s="302"/>
      <c r="BM286" s="247"/>
      <c r="BN286" s="247"/>
      <c r="BO286" s="247"/>
      <c r="BQ286" s="247"/>
      <c r="BR286" s="247"/>
      <c r="BS286" s="290"/>
      <c r="BT286" s="290"/>
    </row>
    <row r="287" spans="4:72" ht="51" customHeight="1">
      <c r="D287" s="247"/>
      <c r="S287" s="247"/>
      <c r="T287" s="247"/>
      <c r="U287" s="302"/>
      <c r="V287" s="303"/>
      <c r="AA287" s="302"/>
      <c r="AF287" s="247"/>
      <c r="AQ287" s="247"/>
      <c r="AR287" s="247"/>
      <c r="AS287" s="247"/>
      <c r="AT287" s="247"/>
      <c r="AU287" s="247"/>
      <c r="AV287" s="247"/>
      <c r="AW287" s="247"/>
      <c r="AX287" s="247"/>
      <c r="BI287" s="247"/>
      <c r="BJ287" s="247"/>
      <c r="BK287" s="302"/>
      <c r="BL287" s="302"/>
      <c r="BM287" s="247"/>
      <c r="BN287" s="247"/>
      <c r="BO287" s="247"/>
      <c r="BQ287" s="247"/>
      <c r="BR287" s="247"/>
      <c r="BS287" s="290"/>
      <c r="BT287" s="290"/>
    </row>
    <row r="288" spans="4:72" ht="51" customHeight="1">
      <c r="D288" s="247"/>
      <c r="S288" s="247"/>
      <c r="T288" s="247"/>
      <c r="U288" s="302"/>
      <c r="V288" s="303"/>
      <c r="AA288" s="302"/>
      <c r="AF288" s="247"/>
      <c r="AQ288" s="247"/>
      <c r="AR288" s="247"/>
      <c r="AS288" s="247"/>
      <c r="AT288" s="247"/>
      <c r="AU288" s="247"/>
      <c r="AV288" s="247"/>
      <c r="AW288" s="247"/>
      <c r="AX288" s="247"/>
      <c r="BI288" s="247"/>
      <c r="BJ288" s="247"/>
      <c r="BK288" s="302"/>
      <c r="BL288" s="302"/>
      <c r="BM288" s="247"/>
      <c r="BN288" s="247"/>
      <c r="BO288" s="247"/>
      <c r="BQ288" s="247"/>
      <c r="BR288" s="247"/>
      <c r="BS288" s="290"/>
      <c r="BT288" s="290"/>
    </row>
    <row r="289" spans="4:72" ht="51" customHeight="1">
      <c r="D289" s="247"/>
      <c r="S289" s="247"/>
      <c r="T289" s="247"/>
      <c r="U289" s="302"/>
      <c r="V289" s="303"/>
      <c r="AA289" s="302"/>
      <c r="AF289" s="247"/>
      <c r="AQ289" s="247"/>
      <c r="AR289" s="247"/>
      <c r="AS289" s="247"/>
      <c r="AT289" s="247"/>
      <c r="AU289" s="247"/>
      <c r="AV289" s="247"/>
      <c r="AW289" s="247"/>
      <c r="AX289" s="247"/>
      <c r="BI289" s="247"/>
      <c r="BJ289" s="247"/>
      <c r="BK289" s="302"/>
      <c r="BL289" s="302"/>
      <c r="BM289" s="247"/>
      <c r="BN289" s="247"/>
      <c r="BO289" s="247"/>
      <c r="BQ289" s="247"/>
      <c r="BR289" s="247"/>
      <c r="BS289" s="290"/>
      <c r="BT289" s="290"/>
    </row>
    <row r="290" spans="4:72" ht="51" customHeight="1">
      <c r="D290" s="247"/>
      <c r="S290" s="247"/>
      <c r="T290" s="247"/>
      <c r="U290" s="302"/>
      <c r="V290" s="303"/>
      <c r="AA290" s="302"/>
      <c r="AF290" s="247"/>
      <c r="AQ290" s="247"/>
      <c r="AR290" s="247"/>
      <c r="AS290" s="247"/>
      <c r="AT290" s="247"/>
      <c r="AU290" s="247"/>
      <c r="AV290" s="247"/>
      <c r="AW290" s="247"/>
      <c r="AX290" s="247"/>
      <c r="BI290" s="247"/>
      <c r="BJ290" s="247"/>
      <c r="BK290" s="302"/>
      <c r="BL290" s="302"/>
      <c r="BM290" s="247"/>
      <c r="BN290" s="247"/>
      <c r="BO290" s="247"/>
      <c r="BQ290" s="247"/>
      <c r="BR290" s="247"/>
      <c r="BS290" s="290"/>
      <c r="BT290" s="290"/>
    </row>
    <row r="291" spans="4:72" ht="51" customHeight="1">
      <c r="D291" s="247"/>
      <c r="S291" s="247"/>
      <c r="T291" s="247"/>
      <c r="U291" s="302"/>
      <c r="V291" s="303"/>
      <c r="AA291" s="302"/>
      <c r="AF291" s="247"/>
      <c r="AQ291" s="247"/>
      <c r="AR291" s="247"/>
      <c r="AS291" s="247"/>
      <c r="AT291" s="247"/>
      <c r="AU291" s="247"/>
      <c r="AV291" s="247"/>
      <c r="AW291" s="247"/>
      <c r="AX291" s="247"/>
      <c r="BI291" s="247"/>
      <c r="BJ291" s="247"/>
      <c r="BK291" s="302"/>
      <c r="BL291" s="302"/>
      <c r="BM291" s="247"/>
      <c r="BN291" s="247"/>
      <c r="BO291" s="247"/>
      <c r="BQ291" s="247"/>
      <c r="BR291" s="247"/>
      <c r="BS291" s="290"/>
      <c r="BT291" s="290"/>
    </row>
    <row r="292" spans="4:72" ht="51" customHeight="1">
      <c r="D292" s="247"/>
      <c r="S292" s="247"/>
      <c r="T292" s="247"/>
      <c r="U292" s="302"/>
      <c r="V292" s="303"/>
      <c r="AA292" s="302"/>
      <c r="AF292" s="247"/>
      <c r="AQ292" s="247"/>
      <c r="AR292" s="247"/>
      <c r="AS292" s="247"/>
      <c r="AT292" s="247"/>
      <c r="AU292" s="247"/>
      <c r="AV292" s="247"/>
      <c r="AW292" s="247"/>
      <c r="AX292" s="247"/>
      <c r="BI292" s="247"/>
      <c r="BJ292" s="247"/>
      <c r="BK292" s="302"/>
      <c r="BL292" s="302"/>
      <c r="BM292" s="247"/>
      <c r="BN292" s="247"/>
      <c r="BO292" s="247"/>
      <c r="BQ292" s="247"/>
      <c r="BR292" s="247"/>
      <c r="BS292" s="290"/>
      <c r="BT292" s="290"/>
    </row>
    <row r="293" spans="4:72" ht="51" customHeight="1">
      <c r="D293" s="247"/>
      <c r="S293" s="247"/>
      <c r="T293" s="247"/>
      <c r="U293" s="302"/>
      <c r="V293" s="303"/>
      <c r="AA293" s="302"/>
      <c r="AF293" s="247"/>
      <c r="AQ293" s="247"/>
      <c r="AR293" s="247"/>
      <c r="AS293" s="247"/>
      <c r="AT293" s="247"/>
      <c r="AU293" s="247"/>
      <c r="AV293" s="247"/>
      <c r="AW293" s="247"/>
      <c r="AX293" s="247"/>
      <c r="BI293" s="247"/>
      <c r="BJ293" s="247"/>
      <c r="BK293" s="302"/>
      <c r="BL293" s="302"/>
      <c r="BM293" s="247"/>
      <c r="BN293" s="247"/>
      <c r="BO293" s="247"/>
      <c r="BQ293" s="247"/>
      <c r="BR293" s="247"/>
      <c r="BS293" s="290"/>
      <c r="BT293" s="290"/>
    </row>
    <row r="294" spans="4:72" ht="51" customHeight="1">
      <c r="D294" s="247"/>
      <c r="S294" s="247"/>
      <c r="T294" s="247"/>
      <c r="U294" s="302"/>
      <c r="V294" s="303"/>
      <c r="AA294" s="302"/>
      <c r="AF294" s="247"/>
      <c r="AQ294" s="247"/>
      <c r="AR294" s="247"/>
      <c r="AS294" s="247"/>
      <c r="AT294" s="247"/>
      <c r="AU294" s="247"/>
      <c r="AV294" s="247"/>
      <c r="AW294" s="247"/>
      <c r="AX294" s="247"/>
      <c r="BI294" s="247"/>
      <c r="BJ294" s="247"/>
      <c r="BK294" s="302"/>
      <c r="BL294" s="302"/>
      <c r="BM294" s="247"/>
      <c r="BN294" s="247"/>
      <c r="BO294" s="247"/>
      <c r="BQ294" s="247"/>
      <c r="BR294" s="247"/>
      <c r="BS294" s="290"/>
      <c r="BT294" s="290"/>
    </row>
    <row r="295" spans="4:72" ht="51" customHeight="1">
      <c r="D295" s="247"/>
      <c r="S295" s="247"/>
      <c r="T295" s="247"/>
      <c r="U295" s="302"/>
      <c r="V295" s="303"/>
      <c r="AA295" s="302"/>
      <c r="AF295" s="247"/>
      <c r="AQ295" s="247"/>
      <c r="AR295" s="247"/>
      <c r="AS295" s="247"/>
      <c r="AT295" s="247"/>
      <c r="AU295" s="247"/>
      <c r="AV295" s="247"/>
      <c r="AW295" s="247"/>
      <c r="AX295" s="247"/>
      <c r="BI295" s="247"/>
      <c r="BJ295" s="247"/>
      <c r="BK295" s="302"/>
      <c r="BL295" s="302"/>
      <c r="BM295" s="247"/>
      <c r="BN295" s="247"/>
      <c r="BO295" s="247"/>
      <c r="BQ295" s="247"/>
      <c r="BR295" s="247"/>
      <c r="BS295" s="290"/>
      <c r="BT295" s="290"/>
    </row>
    <row r="296" spans="4:72" ht="51" customHeight="1">
      <c r="D296" s="247"/>
      <c r="S296" s="247"/>
      <c r="T296" s="247"/>
      <c r="U296" s="302"/>
      <c r="V296" s="303"/>
      <c r="AA296" s="302"/>
      <c r="AF296" s="247"/>
      <c r="AQ296" s="247"/>
      <c r="AR296" s="247"/>
      <c r="AS296" s="247"/>
      <c r="AT296" s="247"/>
      <c r="AU296" s="247"/>
      <c r="AV296" s="247"/>
      <c r="AW296" s="247"/>
      <c r="AX296" s="247"/>
      <c r="BI296" s="247"/>
      <c r="BJ296" s="247"/>
      <c r="BK296" s="302"/>
      <c r="BL296" s="302"/>
      <c r="BM296" s="247"/>
      <c r="BN296" s="247"/>
      <c r="BO296" s="247"/>
      <c r="BQ296" s="247"/>
      <c r="BR296" s="247"/>
      <c r="BS296" s="290"/>
      <c r="BT296" s="290"/>
    </row>
    <row r="297" spans="4:72" ht="51" customHeight="1">
      <c r="D297" s="247"/>
      <c r="S297" s="247"/>
      <c r="T297" s="247"/>
      <c r="U297" s="302"/>
      <c r="V297" s="303"/>
      <c r="AA297" s="302"/>
      <c r="AF297" s="247"/>
      <c r="AQ297" s="247"/>
      <c r="AR297" s="247"/>
      <c r="AS297" s="247"/>
      <c r="AT297" s="247"/>
      <c r="AU297" s="247"/>
      <c r="AV297" s="247"/>
      <c r="AW297" s="247"/>
      <c r="AX297" s="247"/>
      <c r="BI297" s="247"/>
      <c r="BJ297" s="247"/>
      <c r="BK297" s="302"/>
      <c r="BL297" s="302"/>
      <c r="BM297" s="247"/>
      <c r="BN297" s="247"/>
      <c r="BO297" s="247"/>
      <c r="BQ297" s="247"/>
      <c r="BR297" s="247"/>
      <c r="BS297" s="290"/>
      <c r="BT297" s="290"/>
    </row>
    <row r="298" spans="4:72" ht="51" customHeight="1">
      <c r="D298" s="247"/>
      <c r="S298" s="247"/>
      <c r="T298" s="247"/>
      <c r="U298" s="302"/>
      <c r="V298" s="303"/>
      <c r="AA298" s="302"/>
      <c r="AF298" s="247"/>
      <c r="AQ298" s="247"/>
      <c r="AR298" s="247"/>
      <c r="AS298" s="247"/>
      <c r="AT298" s="247"/>
      <c r="AU298" s="247"/>
      <c r="AV298" s="247"/>
      <c r="AW298" s="247"/>
      <c r="AX298" s="247"/>
      <c r="BI298" s="247"/>
      <c r="BJ298" s="247"/>
      <c r="BK298" s="302"/>
      <c r="BL298" s="302"/>
      <c r="BM298" s="247"/>
      <c r="BN298" s="247"/>
      <c r="BO298" s="247"/>
      <c r="BQ298" s="247"/>
      <c r="BR298" s="247"/>
      <c r="BS298" s="290"/>
      <c r="BT298" s="290"/>
    </row>
    <row r="299" spans="4:72" ht="51" customHeight="1">
      <c r="D299" s="247"/>
      <c r="S299" s="247"/>
      <c r="T299" s="247"/>
      <c r="U299" s="302"/>
      <c r="V299" s="303"/>
      <c r="AA299" s="302"/>
      <c r="AF299" s="247"/>
      <c r="AQ299" s="247"/>
      <c r="AR299" s="247"/>
      <c r="AS299" s="247"/>
      <c r="AT299" s="247"/>
      <c r="AU299" s="247"/>
      <c r="AV299" s="247"/>
      <c r="AW299" s="247"/>
      <c r="AX299" s="247"/>
      <c r="BI299" s="247"/>
      <c r="BJ299" s="247"/>
      <c r="BK299" s="302"/>
      <c r="BL299" s="302"/>
      <c r="BM299" s="247"/>
      <c r="BN299" s="247"/>
      <c r="BO299" s="247"/>
      <c r="BQ299" s="247"/>
      <c r="BR299" s="247"/>
      <c r="BS299" s="290"/>
      <c r="BT299" s="290"/>
    </row>
    <row r="300" spans="4:72" ht="51" customHeight="1">
      <c r="D300" s="247"/>
      <c r="S300" s="247"/>
      <c r="T300" s="247"/>
      <c r="U300" s="302"/>
      <c r="V300" s="303"/>
      <c r="AA300" s="302"/>
      <c r="AF300" s="247"/>
      <c r="AQ300" s="247"/>
      <c r="AR300" s="247"/>
      <c r="AS300" s="247"/>
      <c r="AT300" s="247"/>
      <c r="AU300" s="247"/>
      <c r="AV300" s="247"/>
      <c r="AW300" s="247"/>
      <c r="AX300" s="247"/>
      <c r="BI300" s="247"/>
      <c r="BJ300" s="247"/>
      <c r="BK300" s="302"/>
      <c r="BL300" s="302"/>
      <c r="BM300" s="247"/>
      <c r="BN300" s="247"/>
      <c r="BO300" s="247"/>
      <c r="BQ300" s="247"/>
      <c r="BR300" s="247"/>
      <c r="BS300" s="290"/>
      <c r="BT300" s="290"/>
    </row>
    <row r="301" spans="4:72" ht="51" customHeight="1">
      <c r="D301" s="247"/>
      <c r="S301" s="247"/>
      <c r="T301" s="247"/>
      <c r="U301" s="302"/>
      <c r="V301" s="303"/>
      <c r="AA301" s="302"/>
      <c r="AF301" s="247"/>
      <c r="AQ301" s="247"/>
      <c r="AR301" s="247"/>
      <c r="AS301" s="247"/>
      <c r="AT301" s="247"/>
      <c r="AU301" s="247"/>
      <c r="AV301" s="247"/>
      <c r="AW301" s="247"/>
      <c r="AX301" s="247"/>
      <c r="BI301" s="247"/>
      <c r="BJ301" s="247"/>
      <c r="BK301" s="302"/>
      <c r="BL301" s="302"/>
      <c r="BM301" s="247"/>
      <c r="BN301" s="247"/>
      <c r="BO301" s="247"/>
      <c r="BQ301" s="247"/>
      <c r="BR301" s="247"/>
      <c r="BS301" s="290"/>
      <c r="BT301" s="290"/>
    </row>
    <row r="302" spans="4:72" ht="51" customHeight="1">
      <c r="D302" s="247"/>
      <c r="S302" s="247"/>
      <c r="T302" s="247"/>
      <c r="U302" s="302"/>
      <c r="V302" s="303"/>
      <c r="AA302" s="302"/>
      <c r="AF302" s="247"/>
      <c r="AQ302" s="247"/>
      <c r="AR302" s="247"/>
      <c r="AS302" s="247"/>
      <c r="AT302" s="247"/>
      <c r="AU302" s="247"/>
      <c r="AV302" s="247"/>
      <c r="AW302" s="247"/>
      <c r="AX302" s="247"/>
      <c r="BI302" s="247"/>
      <c r="BJ302" s="247"/>
      <c r="BK302" s="302"/>
      <c r="BL302" s="302"/>
      <c r="BM302" s="247"/>
      <c r="BN302" s="247"/>
      <c r="BO302" s="247"/>
      <c r="BQ302" s="247"/>
      <c r="BR302" s="247"/>
      <c r="BS302" s="290"/>
      <c r="BT302" s="290"/>
    </row>
    <row r="303" spans="4:72" ht="51" customHeight="1">
      <c r="D303" s="247"/>
      <c r="S303" s="247"/>
      <c r="T303" s="247"/>
      <c r="U303" s="302"/>
      <c r="V303" s="303"/>
      <c r="AA303" s="302"/>
      <c r="AF303" s="247"/>
      <c r="AQ303" s="247"/>
      <c r="AR303" s="247"/>
      <c r="AS303" s="247"/>
      <c r="AT303" s="247"/>
      <c r="AU303" s="247"/>
      <c r="AV303" s="247"/>
      <c r="AW303" s="247"/>
      <c r="AX303" s="247"/>
      <c r="BI303" s="247"/>
      <c r="BJ303" s="247"/>
      <c r="BK303" s="302"/>
      <c r="BL303" s="302"/>
      <c r="BM303" s="247"/>
      <c r="BN303" s="247"/>
      <c r="BO303" s="247"/>
      <c r="BQ303" s="247"/>
      <c r="BR303" s="247"/>
      <c r="BS303" s="290"/>
      <c r="BT303" s="290"/>
    </row>
    <row r="304" spans="4:72" ht="51" customHeight="1">
      <c r="D304" s="247"/>
      <c r="S304" s="247"/>
      <c r="T304" s="247"/>
      <c r="U304" s="302"/>
      <c r="V304" s="303"/>
      <c r="AA304" s="302"/>
      <c r="AF304" s="247"/>
      <c r="AQ304" s="247"/>
      <c r="AR304" s="247"/>
      <c r="AS304" s="247"/>
      <c r="AT304" s="247"/>
      <c r="AU304" s="247"/>
      <c r="AV304" s="247"/>
      <c r="AW304" s="247"/>
      <c r="AX304" s="247"/>
      <c r="BI304" s="247"/>
      <c r="BJ304" s="247"/>
      <c r="BK304" s="302"/>
      <c r="BL304" s="302"/>
      <c r="BM304" s="247"/>
      <c r="BN304" s="247"/>
      <c r="BO304" s="247"/>
      <c r="BQ304" s="247"/>
      <c r="BR304" s="247"/>
      <c r="BS304" s="290"/>
      <c r="BT304" s="290"/>
    </row>
    <row r="305" spans="4:72" ht="51" customHeight="1">
      <c r="D305" s="247"/>
      <c r="S305" s="247"/>
      <c r="T305" s="247"/>
      <c r="U305" s="302"/>
      <c r="V305" s="303"/>
      <c r="AA305" s="302"/>
      <c r="AF305" s="247"/>
      <c r="AQ305" s="247"/>
      <c r="AR305" s="247"/>
      <c r="AS305" s="247"/>
      <c r="AT305" s="247"/>
      <c r="AU305" s="247"/>
      <c r="AV305" s="247"/>
      <c r="AW305" s="247"/>
      <c r="AX305" s="247"/>
      <c r="BI305" s="247"/>
      <c r="BJ305" s="247"/>
      <c r="BK305" s="302"/>
      <c r="BL305" s="302"/>
      <c r="BM305" s="247"/>
      <c r="BN305" s="247"/>
      <c r="BO305" s="247"/>
      <c r="BQ305" s="247"/>
      <c r="BR305" s="247"/>
      <c r="BS305" s="290"/>
      <c r="BT305" s="290"/>
    </row>
    <row r="306" spans="4:72" ht="51" customHeight="1">
      <c r="D306" s="247"/>
      <c r="S306" s="247"/>
      <c r="T306" s="247"/>
      <c r="U306" s="302"/>
      <c r="V306" s="303"/>
      <c r="AA306" s="302"/>
      <c r="AF306" s="247"/>
      <c r="AQ306" s="247"/>
      <c r="AR306" s="247"/>
      <c r="AS306" s="247"/>
      <c r="AT306" s="247"/>
      <c r="AU306" s="247"/>
      <c r="AV306" s="247"/>
      <c r="AW306" s="247"/>
      <c r="AX306" s="247"/>
      <c r="BI306" s="247"/>
      <c r="BJ306" s="247"/>
      <c r="BK306" s="302"/>
      <c r="BL306" s="302"/>
      <c r="BM306" s="247"/>
      <c r="BN306" s="247"/>
      <c r="BO306" s="247"/>
      <c r="BQ306" s="247"/>
      <c r="BR306" s="247"/>
      <c r="BS306" s="290"/>
      <c r="BT306" s="290"/>
    </row>
    <row r="307" spans="4:72" ht="51" customHeight="1">
      <c r="D307" s="247"/>
      <c r="S307" s="247"/>
      <c r="T307" s="247"/>
      <c r="U307" s="302"/>
      <c r="V307" s="303"/>
      <c r="AA307" s="302"/>
      <c r="AF307" s="247"/>
      <c r="AQ307" s="247"/>
      <c r="AR307" s="247"/>
      <c r="AS307" s="247"/>
      <c r="AT307" s="247"/>
      <c r="AU307" s="247"/>
      <c r="AV307" s="247"/>
      <c r="AW307" s="247"/>
      <c r="AX307" s="247"/>
      <c r="BI307" s="247"/>
      <c r="BJ307" s="247"/>
      <c r="BK307" s="302"/>
      <c r="BL307" s="302"/>
      <c r="BM307" s="247"/>
      <c r="BN307" s="247"/>
      <c r="BO307" s="247"/>
      <c r="BQ307" s="247"/>
      <c r="BR307" s="247"/>
      <c r="BS307" s="290"/>
      <c r="BT307" s="290"/>
    </row>
    <row r="308" spans="4:72" ht="51" customHeight="1">
      <c r="D308" s="247"/>
      <c r="S308" s="247"/>
      <c r="T308" s="247"/>
      <c r="U308" s="302"/>
      <c r="V308" s="303"/>
      <c r="AA308" s="302"/>
      <c r="AF308" s="247"/>
      <c r="AQ308" s="247"/>
      <c r="AR308" s="247"/>
      <c r="AS308" s="247"/>
      <c r="AT308" s="247"/>
      <c r="AU308" s="247"/>
      <c r="AV308" s="247"/>
      <c r="AW308" s="247"/>
      <c r="AX308" s="247"/>
      <c r="BI308" s="247"/>
      <c r="BJ308" s="247"/>
      <c r="BK308" s="302"/>
      <c r="BL308" s="302"/>
      <c r="BM308" s="247"/>
      <c r="BN308" s="247"/>
      <c r="BO308" s="247"/>
      <c r="BQ308" s="247"/>
      <c r="BR308" s="247"/>
      <c r="BS308" s="290"/>
      <c r="BT308" s="290"/>
    </row>
    <row r="309" spans="4:72" ht="51" customHeight="1">
      <c r="D309" s="247"/>
      <c r="S309" s="247"/>
      <c r="T309" s="247"/>
      <c r="U309" s="302"/>
      <c r="V309" s="303"/>
      <c r="AA309" s="302"/>
      <c r="AF309" s="247"/>
      <c r="AQ309" s="247"/>
      <c r="AR309" s="247"/>
      <c r="AS309" s="247"/>
      <c r="AT309" s="247"/>
      <c r="AU309" s="247"/>
      <c r="AV309" s="247"/>
      <c r="AW309" s="247"/>
      <c r="AX309" s="247"/>
      <c r="BI309" s="247"/>
      <c r="BJ309" s="247"/>
      <c r="BK309" s="302"/>
      <c r="BL309" s="302"/>
      <c r="BM309" s="247"/>
      <c r="BN309" s="247"/>
      <c r="BO309" s="247"/>
      <c r="BQ309" s="247"/>
      <c r="BR309" s="247"/>
      <c r="BS309" s="290"/>
      <c r="BT309" s="290"/>
    </row>
    <row r="310" spans="4:72" ht="51" customHeight="1">
      <c r="D310" s="247"/>
      <c r="S310" s="247"/>
      <c r="T310" s="247"/>
      <c r="U310" s="302"/>
      <c r="V310" s="303"/>
      <c r="AA310" s="302"/>
      <c r="AF310" s="247"/>
      <c r="AQ310" s="247"/>
      <c r="AR310" s="247"/>
      <c r="AS310" s="247"/>
      <c r="AT310" s="247"/>
      <c r="AU310" s="247"/>
      <c r="AV310" s="247"/>
      <c r="AW310" s="247"/>
      <c r="AX310" s="247"/>
      <c r="BI310" s="247"/>
      <c r="BJ310" s="247"/>
      <c r="BK310" s="302"/>
      <c r="BL310" s="302"/>
      <c r="BM310" s="247"/>
      <c r="BN310" s="247"/>
      <c r="BO310" s="247"/>
      <c r="BQ310" s="247"/>
      <c r="BR310" s="247"/>
      <c r="BS310" s="290"/>
      <c r="BT310" s="290"/>
    </row>
    <row r="311" spans="4:72" ht="51" customHeight="1">
      <c r="D311" s="247"/>
      <c r="S311" s="247"/>
      <c r="T311" s="247"/>
      <c r="U311" s="302"/>
      <c r="V311" s="303"/>
      <c r="AA311" s="302"/>
      <c r="AF311" s="247"/>
      <c r="AQ311" s="247"/>
      <c r="AR311" s="247"/>
      <c r="AS311" s="247"/>
      <c r="AT311" s="247"/>
      <c r="AU311" s="247"/>
      <c r="AV311" s="247"/>
      <c r="AW311" s="247"/>
      <c r="AX311" s="247"/>
      <c r="BI311" s="247"/>
      <c r="BJ311" s="247"/>
      <c r="BK311" s="302"/>
      <c r="BL311" s="302"/>
      <c r="BM311" s="247"/>
      <c r="BN311" s="247"/>
      <c r="BO311" s="247"/>
      <c r="BQ311" s="247"/>
      <c r="BR311" s="247"/>
      <c r="BS311" s="290"/>
      <c r="BT311" s="290"/>
    </row>
    <row r="312" spans="4:72" ht="51" customHeight="1">
      <c r="D312" s="247"/>
      <c r="S312" s="247"/>
      <c r="T312" s="247"/>
      <c r="U312" s="302"/>
      <c r="V312" s="303"/>
      <c r="AA312" s="302"/>
      <c r="AF312" s="247"/>
      <c r="AQ312" s="247"/>
      <c r="AR312" s="247"/>
      <c r="AS312" s="247"/>
      <c r="AT312" s="247"/>
      <c r="AU312" s="247"/>
      <c r="AV312" s="247"/>
      <c r="AW312" s="247"/>
      <c r="AX312" s="247"/>
      <c r="BI312" s="247"/>
      <c r="BJ312" s="247"/>
      <c r="BK312" s="302"/>
      <c r="BL312" s="302"/>
      <c r="BM312" s="247"/>
      <c r="BN312" s="247"/>
      <c r="BO312" s="247"/>
      <c r="BQ312" s="247"/>
      <c r="BR312" s="247"/>
      <c r="BS312" s="290"/>
      <c r="BT312" s="290"/>
    </row>
    <row r="313" spans="4:72" ht="51" customHeight="1">
      <c r="D313" s="247"/>
      <c r="S313" s="247"/>
      <c r="T313" s="247"/>
      <c r="U313" s="302"/>
      <c r="V313" s="303"/>
      <c r="AA313" s="302"/>
      <c r="AF313" s="247"/>
      <c r="AQ313" s="247"/>
      <c r="AR313" s="247"/>
      <c r="AS313" s="247"/>
      <c r="AT313" s="247"/>
      <c r="AU313" s="247"/>
      <c r="AV313" s="247"/>
      <c r="AW313" s="247"/>
      <c r="AX313" s="247"/>
      <c r="BI313" s="247"/>
      <c r="BJ313" s="247"/>
      <c r="BK313" s="302"/>
      <c r="BL313" s="302"/>
      <c r="BM313" s="247"/>
      <c r="BN313" s="247"/>
      <c r="BO313" s="247"/>
      <c r="BQ313" s="247"/>
      <c r="BR313" s="247"/>
      <c r="BS313" s="290"/>
      <c r="BT313" s="290"/>
    </row>
    <row r="314" spans="4:72" ht="51" customHeight="1">
      <c r="D314" s="247"/>
      <c r="S314" s="247"/>
      <c r="T314" s="247"/>
      <c r="U314" s="302"/>
      <c r="V314" s="303"/>
      <c r="AA314" s="302"/>
      <c r="AF314" s="247"/>
      <c r="AQ314" s="247"/>
      <c r="AR314" s="247"/>
      <c r="AS314" s="247"/>
      <c r="AT314" s="247"/>
      <c r="AU314" s="247"/>
      <c r="AV314" s="247"/>
      <c r="AW314" s="247"/>
      <c r="AX314" s="247"/>
      <c r="BI314" s="247"/>
      <c r="BJ314" s="247"/>
      <c r="BK314" s="302"/>
      <c r="BL314" s="302"/>
      <c r="BM314" s="247"/>
      <c r="BN314" s="247"/>
      <c r="BO314" s="247"/>
      <c r="BQ314" s="247"/>
      <c r="BR314" s="247"/>
      <c r="BS314" s="290"/>
      <c r="BT314" s="290"/>
    </row>
    <row r="315" spans="4:72" ht="51" customHeight="1">
      <c r="D315" s="247"/>
      <c r="S315" s="247"/>
      <c r="T315" s="247"/>
      <c r="U315" s="302"/>
      <c r="V315" s="303"/>
      <c r="AA315" s="302"/>
      <c r="AF315" s="247"/>
      <c r="AQ315" s="247"/>
      <c r="AR315" s="247"/>
      <c r="AS315" s="247"/>
      <c r="AT315" s="247"/>
      <c r="AU315" s="247"/>
      <c r="AV315" s="247"/>
      <c r="AW315" s="247"/>
      <c r="AX315" s="247"/>
      <c r="BI315" s="247"/>
      <c r="BJ315" s="247"/>
      <c r="BK315" s="302"/>
      <c r="BL315" s="302"/>
      <c r="BM315" s="247"/>
      <c r="BN315" s="247"/>
      <c r="BO315" s="247"/>
      <c r="BQ315" s="247"/>
      <c r="BR315" s="247"/>
      <c r="BS315" s="290"/>
      <c r="BT315" s="290"/>
    </row>
    <row r="316" spans="4:72" ht="51" customHeight="1">
      <c r="D316" s="247"/>
      <c r="S316" s="247"/>
      <c r="T316" s="247"/>
      <c r="U316" s="302"/>
      <c r="V316" s="303"/>
      <c r="AA316" s="302"/>
      <c r="AF316" s="247"/>
      <c r="AQ316" s="247"/>
      <c r="AR316" s="247"/>
      <c r="AS316" s="247"/>
      <c r="AT316" s="247"/>
      <c r="AU316" s="247"/>
      <c r="AV316" s="247"/>
      <c r="AW316" s="247"/>
      <c r="AX316" s="247"/>
      <c r="BI316" s="247"/>
      <c r="BJ316" s="247"/>
      <c r="BK316" s="302"/>
      <c r="BL316" s="302"/>
      <c r="BM316" s="247"/>
      <c r="BN316" s="247"/>
      <c r="BO316" s="247"/>
      <c r="BQ316" s="247"/>
      <c r="BR316" s="247"/>
      <c r="BS316" s="290"/>
      <c r="BT316" s="290"/>
    </row>
    <row r="317" spans="4:72" ht="51" customHeight="1">
      <c r="D317" s="247"/>
      <c r="S317" s="247"/>
      <c r="T317" s="247"/>
      <c r="U317" s="302"/>
      <c r="V317" s="303"/>
      <c r="AA317" s="302"/>
      <c r="AF317" s="247"/>
      <c r="AQ317" s="247"/>
      <c r="AR317" s="247"/>
      <c r="AS317" s="247"/>
      <c r="AT317" s="247"/>
      <c r="AU317" s="247"/>
      <c r="AV317" s="247"/>
      <c r="AW317" s="247"/>
      <c r="AX317" s="247"/>
      <c r="BI317" s="247"/>
      <c r="BJ317" s="247"/>
      <c r="BK317" s="302"/>
      <c r="BL317" s="302"/>
      <c r="BM317" s="247"/>
      <c r="BN317" s="247"/>
      <c r="BO317" s="247"/>
      <c r="BQ317" s="247"/>
      <c r="BR317" s="247"/>
      <c r="BS317" s="290"/>
      <c r="BT317" s="290"/>
    </row>
    <row r="318" spans="4:72" ht="51" customHeight="1">
      <c r="D318" s="247"/>
      <c r="S318" s="247"/>
      <c r="T318" s="247"/>
      <c r="U318" s="302"/>
      <c r="V318" s="303"/>
      <c r="AA318" s="302"/>
      <c r="AF318" s="247"/>
      <c r="AQ318" s="247"/>
      <c r="AR318" s="247"/>
      <c r="AS318" s="247"/>
      <c r="AT318" s="247"/>
      <c r="AU318" s="247"/>
      <c r="AV318" s="247"/>
      <c r="AW318" s="247"/>
      <c r="AX318" s="247"/>
      <c r="BI318" s="247"/>
      <c r="BJ318" s="247"/>
      <c r="BK318" s="302"/>
      <c r="BL318" s="302"/>
      <c r="BM318" s="247"/>
      <c r="BN318" s="247"/>
      <c r="BO318" s="247"/>
      <c r="BQ318" s="247"/>
      <c r="BR318" s="247"/>
      <c r="BS318" s="290"/>
      <c r="BT318" s="290"/>
    </row>
    <row r="319" spans="4:72" ht="51" customHeight="1">
      <c r="D319" s="247"/>
      <c r="S319" s="247"/>
      <c r="T319" s="247"/>
      <c r="U319" s="302"/>
      <c r="V319" s="303"/>
      <c r="AA319" s="302"/>
      <c r="AF319" s="247"/>
      <c r="AQ319" s="247"/>
      <c r="AR319" s="247"/>
      <c r="AS319" s="247"/>
      <c r="AT319" s="247"/>
      <c r="AU319" s="247"/>
      <c r="AV319" s="247"/>
      <c r="AW319" s="247"/>
      <c r="AX319" s="247"/>
      <c r="BI319" s="247"/>
      <c r="BJ319" s="247"/>
      <c r="BK319" s="302"/>
      <c r="BL319" s="302"/>
      <c r="BM319" s="247"/>
      <c r="BN319" s="247"/>
      <c r="BO319" s="247"/>
      <c r="BQ319" s="247"/>
      <c r="BR319" s="247"/>
      <c r="BS319" s="290"/>
      <c r="BT319" s="290"/>
    </row>
    <row r="320" spans="4:72" ht="51" customHeight="1">
      <c r="D320" s="247"/>
      <c r="S320" s="247"/>
      <c r="T320" s="247"/>
      <c r="U320" s="302"/>
      <c r="V320" s="303"/>
      <c r="AA320" s="302"/>
      <c r="AF320" s="247"/>
      <c r="AQ320" s="247"/>
      <c r="AR320" s="247"/>
      <c r="AS320" s="247"/>
      <c r="AT320" s="247"/>
      <c r="AU320" s="247"/>
      <c r="AV320" s="247"/>
      <c r="AW320" s="247"/>
      <c r="AX320" s="247"/>
      <c r="BI320" s="247"/>
      <c r="BJ320" s="247"/>
      <c r="BK320" s="302"/>
      <c r="BL320" s="302"/>
      <c r="BM320" s="247"/>
      <c r="BN320" s="247"/>
      <c r="BO320" s="247"/>
      <c r="BQ320" s="247"/>
      <c r="BR320" s="247"/>
      <c r="BS320" s="290"/>
      <c r="BT320" s="290"/>
    </row>
    <row r="321" spans="4:72" ht="51" customHeight="1">
      <c r="D321" s="247"/>
      <c r="S321" s="247"/>
      <c r="T321" s="247"/>
      <c r="U321" s="302"/>
      <c r="V321" s="303"/>
      <c r="AA321" s="302"/>
      <c r="AF321" s="247"/>
      <c r="AQ321" s="247"/>
      <c r="AR321" s="247"/>
      <c r="AS321" s="247"/>
      <c r="AT321" s="247"/>
      <c r="AU321" s="247"/>
      <c r="AV321" s="247"/>
      <c r="AW321" s="247"/>
      <c r="AX321" s="247"/>
      <c r="BI321" s="247"/>
      <c r="BJ321" s="247"/>
      <c r="BK321" s="302"/>
      <c r="BL321" s="302"/>
      <c r="BM321" s="247"/>
      <c r="BN321" s="247"/>
      <c r="BO321" s="247"/>
      <c r="BQ321" s="247"/>
      <c r="BR321" s="247"/>
      <c r="BS321" s="290"/>
      <c r="BT321" s="290"/>
    </row>
    <row r="322" spans="4:72" ht="51" customHeight="1">
      <c r="D322" s="247"/>
      <c r="S322" s="247"/>
      <c r="T322" s="247"/>
      <c r="U322" s="302"/>
      <c r="V322" s="303"/>
      <c r="AA322" s="302"/>
      <c r="AF322" s="247"/>
      <c r="AQ322" s="247"/>
      <c r="AR322" s="247"/>
      <c r="AS322" s="247"/>
      <c r="AT322" s="247"/>
      <c r="AU322" s="247"/>
      <c r="AV322" s="247"/>
      <c r="AW322" s="247"/>
      <c r="AX322" s="247"/>
      <c r="BI322" s="247"/>
      <c r="BJ322" s="247"/>
      <c r="BK322" s="302"/>
      <c r="BL322" s="302"/>
      <c r="BM322" s="247"/>
      <c r="BN322" s="247"/>
      <c r="BO322" s="247"/>
      <c r="BQ322" s="247"/>
      <c r="BR322" s="247"/>
      <c r="BS322" s="290"/>
      <c r="BT322" s="290"/>
    </row>
    <row r="323" spans="4:72" ht="51" customHeight="1">
      <c r="D323" s="247"/>
      <c r="S323" s="247"/>
      <c r="T323" s="247"/>
      <c r="U323" s="302"/>
      <c r="V323" s="303"/>
      <c r="AA323" s="302"/>
      <c r="AF323" s="247"/>
      <c r="AQ323" s="247"/>
      <c r="AR323" s="247"/>
      <c r="AS323" s="247"/>
      <c r="AT323" s="247"/>
      <c r="AU323" s="247"/>
      <c r="AV323" s="247"/>
      <c r="AW323" s="247"/>
      <c r="AX323" s="247"/>
      <c r="BI323" s="247"/>
      <c r="BJ323" s="247"/>
      <c r="BK323" s="302"/>
      <c r="BL323" s="302"/>
      <c r="BM323" s="247"/>
      <c r="BN323" s="247"/>
      <c r="BO323" s="247"/>
      <c r="BQ323" s="247"/>
      <c r="BR323" s="247"/>
      <c r="BS323" s="290"/>
      <c r="BT323" s="290"/>
    </row>
    <row r="324" spans="4:72" ht="51" customHeight="1">
      <c r="D324" s="247"/>
      <c r="S324" s="247"/>
      <c r="T324" s="247"/>
      <c r="U324" s="302"/>
      <c r="V324" s="303"/>
      <c r="AA324" s="302"/>
      <c r="AF324" s="247"/>
      <c r="AQ324" s="247"/>
      <c r="AR324" s="247"/>
      <c r="AS324" s="247"/>
      <c r="AT324" s="247"/>
      <c r="AU324" s="247"/>
      <c r="AV324" s="247"/>
      <c r="AW324" s="247"/>
      <c r="AX324" s="247"/>
      <c r="BI324" s="247"/>
      <c r="BJ324" s="247"/>
      <c r="BK324" s="302"/>
      <c r="BL324" s="302"/>
      <c r="BM324" s="247"/>
      <c r="BN324" s="247"/>
      <c r="BO324" s="247"/>
      <c r="BQ324" s="247"/>
      <c r="BR324" s="247"/>
      <c r="BS324" s="290"/>
      <c r="BT324" s="290"/>
    </row>
    <row r="325" spans="4:72" ht="51" customHeight="1">
      <c r="D325" s="247"/>
      <c r="S325" s="247"/>
      <c r="T325" s="247"/>
      <c r="U325" s="302"/>
      <c r="V325" s="303"/>
      <c r="AA325" s="302"/>
      <c r="AF325" s="247"/>
      <c r="AQ325" s="247"/>
      <c r="AR325" s="247"/>
      <c r="AS325" s="247"/>
      <c r="AT325" s="247"/>
      <c r="AU325" s="247"/>
      <c r="AV325" s="247"/>
      <c r="AW325" s="247"/>
      <c r="AX325" s="247"/>
      <c r="BI325" s="247"/>
      <c r="BJ325" s="247"/>
      <c r="BK325" s="302"/>
      <c r="BL325" s="302"/>
      <c r="BM325" s="247"/>
      <c r="BN325" s="247"/>
      <c r="BO325" s="247"/>
      <c r="BQ325" s="247"/>
      <c r="BR325" s="247"/>
      <c r="BS325" s="290"/>
      <c r="BT325" s="290"/>
    </row>
    <row r="326" spans="4:72" ht="51" customHeight="1">
      <c r="D326" s="247"/>
      <c r="S326" s="247"/>
      <c r="T326" s="247"/>
      <c r="U326" s="302"/>
      <c r="V326" s="303"/>
      <c r="AA326" s="302"/>
      <c r="AF326" s="247"/>
      <c r="AQ326" s="247"/>
      <c r="AR326" s="247"/>
      <c r="AS326" s="247"/>
      <c r="AT326" s="247"/>
      <c r="AU326" s="247"/>
      <c r="AV326" s="247"/>
      <c r="AW326" s="247"/>
      <c r="AX326" s="247"/>
      <c r="BI326" s="247"/>
      <c r="BJ326" s="247"/>
      <c r="BK326" s="302"/>
      <c r="BL326" s="302"/>
      <c r="BM326" s="247"/>
      <c r="BN326" s="247"/>
      <c r="BO326" s="247"/>
      <c r="BQ326" s="247"/>
      <c r="BR326" s="247"/>
      <c r="BS326" s="290"/>
      <c r="BT326" s="290"/>
    </row>
    <row r="327" spans="4:72" ht="51" customHeight="1">
      <c r="D327" s="247"/>
      <c r="S327" s="247"/>
      <c r="T327" s="247"/>
      <c r="U327" s="302"/>
      <c r="V327" s="303"/>
      <c r="AA327" s="302"/>
      <c r="AF327" s="247"/>
      <c r="AQ327" s="247"/>
      <c r="AR327" s="247"/>
      <c r="AS327" s="247"/>
      <c r="AT327" s="247"/>
      <c r="AU327" s="247"/>
      <c r="AV327" s="247"/>
      <c r="AW327" s="247"/>
      <c r="AX327" s="247"/>
      <c r="BI327" s="247"/>
      <c r="BJ327" s="247"/>
      <c r="BK327" s="302"/>
      <c r="BL327" s="302"/>
      <c r="BM327" s="247"/>
      <c r="BN327" s="247"/>
      <c r="BO327" s="247"/>
      <c r="BQ327" s="247"/>
      <c r="BR327" s="247"/>
      <c r="BS327" s="290"/>
      <c r="BT327" s="290"/>
    </row>
    <row r="328" spans="4:72" ht="51" customHeight="1">
      <c r="D328" s="247"/>
      <c r="S328" s="247"/>
      <c r="T328" s="247"/>
      <c r="U328" s="302"/>
      <c r="V328" s="303"/>
      <c r="AA328" s="302"/>
      <c r="AF328" s="247"/>
      <c r="AQ328" s="247"/>
      <c r="AR328" s="247"/>
      <c r="AS328" s="247"/>
      <c r="AT328" s="247"/>
      <c r="AU328" s="247"/>
      <c r="AV328" s="247"/>
      <c r="AW328" s="247"/>
      <c r="AX328" s="247"/>
      <c r="BI328" s="247"/>
      <c r="BJ328" s="247"/>
      <c r="BK328" s="302"/>
      <c r="BL328" s="302"/>
      <c r="BM328" s="247"/>
      <c r="BN328" s="247"/>
      <c r="BO328" s="247"/>
      <c r="BQ328" s="247"/>
      <c r="BR328" s="247"/>
      <c r="BS328" s="290"/>
      <c r="BT328" s="290"/>
    </row>
    <row r="329" spans="4:72" ht="51" customHeight="1">
      <c r="D329" s="247"/>
      <c r="S329" s="247"/>
      <c r="T329" s="247"/>
      <c r="U329" s="302"/>
      <c r="V329" s="303"/>
      <c r="AA329" s="302"/>
      <c r="AF329" s="247"/>
      <c r="AQ329" s="247"/>
      <c r="AR329" s="247"/>
      <c r="AS329" s="247"/>
      <c r="AT329" s="247"/>
      <c r="AU329" s="247"/>
      <c r="AV329" s="247"/>
      <c r="AW329" s="247"/>
      <c r="AX329" s="247"/>
      <c r="BI329" s="247"/>
      <c r="BJ329" s="247"/>
      <c r="BK329" s="302"/>
      <c r="BL329" s="302"/>
      <c r="BM329" s="247"/>
      <c r="BN329" s="247"/>
      <c r="BO329" s="247"/>
      <c r="BQ329" s="247"/>
      <c r="BR329" s="247"/>
      <c r="BS329" s="290"/>
      <c r="BT329" s="290"/>
    </row>
    <row r="330" spans="4:72" ht="51" customHeight="1">
      <c r="D330" s="247"/>
      <c r="S330" s="247"/>
      <c r="T330" s="247"/>
      <c r="U330" s="302"/>
      <c r="V330" s="303"/>
      <c r="AA330" s="302"/>
      <c r="AF330" s="247"/>
      <c r="AQ330" s="247"/>
      <c r="AR330" s="247"/>
      <c r="AS330" s="247"/>
      <c r="AT330" s="247"/>
      <c r="AU330" s="247"/>
      <c r="AV330" s="247"/>
      <c r="AW330" s="247"/>
      <c r="AX330" s="247"/>
      <c r="BI330" s="247"/>
      <c r="BJ330" s="247"/>
      <c r="BK330" s="302"/>
      <c r="BL330" s="302"/>
      <c r="BM330" s="247"/>
      <c r="BN330" s="247"/>
      <c r="BO330" s="247"/>
      <c r="BQ330" s="247"/>
      <c r="BR330" s="247"/>
      <c r="BS330" s="290"/>
      <c r="BT330" s="290"/>
    </row>
    <row r="331" spans="4:72" ht="51" customHeight="1">
      <c r="D331" s="247"/>
      <c r="S331" s="247"/>
      <c r="T331" s="247"/>
      <c r="U331" s="302"/>
      <c r="V331" s="303"/>
      <c r="AA331" s="302"/>
      <c r="AF331" s="247"/>
      <c r="AQ331" s="247"/>
      <c r="AR331" s="247"/>
      <c r="AS331" s="247"/>
      <c r="AT331" s="247"/>
      <c r="AU331" s="247"/>
      <c r="AV331" s="247"/>
      <c r="AW331" s="247"/>
      <c r="AX331" s="247"/>
      <c r="BI331" s="247"/>
      <c r="BJ331" s="247"/>
      <c r="BK331" s="302"/>
      <c r="BL331" s="302"/>
      <c r="BM331" s="247"/>
      <c r="BN331" s="247"/>
      <c r="BO331" s="247"/>
      <c r="BQ331" s="247"/>
      <c r="BR331" s="247"/>
      <c r="BS331" s="290"/>
      <c r="BT331" s="290"/>
    </row>
    <row r="332" spans="4:72" ht="51" customHeight="1">
      <c r="D332" s="247"/>
      <c r="S332" s="247"/>
      <c r="T332" s="247"/>
      <c r="U332" s="302"/>
      <c r="V332" s="303"/>
      <c r="AA332" s="302"/>
      <c r="AF332" s="247"/>
      <c r="AQ332" s="247"/>
      <c r="AR332" s="247"/>
      <c r="AS332" s="247"/>
      <c r="AT332" s="247"/>
      <c r="AU332" s="247"/>
      <c r="AV332" s="247"/>
      <c r="AW332" s="247"/>
      <c r="AX332" s="247"/>
      <c r="BI332" s="247"/>
      <c r="BJ332" s="247"/>
      <c r="BK332" s="302"/>
      <c r="BL332" s="302"/>
      <c r="BM332" s="247"/>
      <c r="BN332" s="247"/>
      <c r="BO332" s="247"/>
      <c r="BQ332" s="247"/>
      <c r="BR332" s="247"/>
      <c r="BS332" s="290"/>
      <c r="BT332" s="290"/>
    </row>
    <row r="333" spans="4:72" ht="51" customHeight="1">
      <c r="D333" s="247"/>
      <c r="S333" s="247"/>
      <c r="T333" s="247"/>
      <c r="U333" s="302"/>
      <c r="V333" s="303"/>
      <c r="AA333" s="302"/>
      <c r="AF333" s="247"/>
      <c r="AQ333" s="247"/>
      <c r="AR333" s="247"/>
      <c r="AS333" s="247"/>
      <c r="AT333" s="247"/>
      <c r="AU333" s="247"/>
      <c r="AV333" s="247"/>
      <c r="AW333" s="247"/>
      <c r="AX333" s="247"/>
      <c r="BI333" s="247"/>
      <c r="BJ333" s="247"/>
      <c r="BK333" s="302"/>
      <c r="BL333" s="302"/>
      <c r="BM333" s="247"/>
      <c r="BN333" s="247"/>
      <c r="BO333" s="247"/>
      <c r="BQ333" s="247"/>
      <c r="BR333" s="247"/>
      <c r="BS333" s="290"/>
      <c r="BT333" s="290"/>
    </row>
    <row r="334" spans="4:72" ht="51" customHeight="1">
      <c r="D334" s="247"/>
      <c r="S334" s="247"/>
      <c r="T334" s="247"/>
      <c r="U334" s="302"/>
      <c r="V334" s="303"/>
      <c r="AA334" s="302"/>
      <c r="AF334" s="247"/>
      <c r="AQ334" s="247"/>
      <c r="AR334" s="247"/>
      <c r="AS334" s="247"/>
      <c r="AT334" s="247"/>
      <c r="AU334" s="247"/>
      <c r="AV334" s="247"/>
      <c r="AW334" s="247"/>
      <c r="AX334" s="247"/>
      <c r="BI334" s="247"/>
      <c r="BJ334" s="247"/>
      <c r="BK334" s="302"/>
      <c r="BL334" s="302"/>
      <c r="BM334" s="247"/>
      <c r="BN334" s="247"/>
      <c r="BO334" s="247"/>
      <c r="BQ334" s="247"/>
      <c r="BR334" s="247"/>
      <c r="BS334" s="290"/>
      <c r="BT334" s="290"/>
    </row>
    <row r="335" spans="4:72" ht="51" customHeight="1">
      <c r="D335" s="247"/>
      <c r="S335" s="247"/>
      <c r="T335" s="247"/>
      <c r="U335" s="302"/>
      <c r="V335" s="303"/>
      <c r="AA335" s="302"/>
      <c r="AF335" s="247"/>
      <c r="AQ335" s="247"/>
      <c r="AR335" s="247"/>
      <c r="AS335" s="247"/>
      <c r="AT335" s="247"/>
      <c r="AU335" s="247"/>
      <c r="AV335" s="247"/>
      <c r="AW335" s="247"/>
      <c r="AX335" s="247"/>
      <c r="BI335" s="247"/>
      <c r="BJ335" s="247"/>
      <c r="BK335" s="302"/>
      <c r="BL335" s="302"/>
      <c r="BM335" s="247"/>
      <c r="BN335" s="247"/>
      <c r="BO335" s="247"/>
      <c r="BQ335" s="247"/>
      <c r="BR335" s="247"/>
      <c r="BS335" s="290"/>
      <c r="BT335" s="290"/>
    </row>
    <row r="336" spans="4:72" ht="51" customHeight="1">
      <c r="D336" s="247"/>
      <c r="S336" s="247"/>
      <c r="T336" s="247"/>
      <c r="U336" s="302"/>
      <c r="V336" s="303"/>
      <c r="AA336" s="302"/>
      <c r="AF336" s="247"/>
      <c r="AQ336" s="247"/>
      <c r="AR336" s="247"/>
      <c r="AS336" s="247"/>
      <c r="AT336" s="247"/>
      <c r="AU336" s="247"/>
      <c r="AV336" s="247"/>
      <c r="AW336" s="247"/>
      <c r="AX336" s="247"/>
      <c r="BI336" s="247"/>
      <c r="BJ336" s="247"/>
      <c r="BK336" s="302"/>
      <c r="BL336" s="302"/>
      <c r="BM336" s="247"/>
      <c r="BN336" s="247"/>
      <c r="BO336" s="247"/>
      <c r="BQ336" s="247"/>
      <c r="BR336" s="247"/>
      <c r="BS336" s="290"/>
      <c r="BT336" s="290"/>
    </row>
    <row r="337" spans="4:72" ht="51" customHeight="1">
      <c r="D337" s="247"/>
      <c r="S337" s="247"/>
      <c r="T337" s="247"/>
      <c r="U337" s="302"/>
      <c r="V337" s="303"/>
      <c r="AA337" s="302"/>
      <c r="AF337" s="247"/>
      <c r="AQ337" s="247"/>
      <c r="AR337" s="247"/>
      <c r="AS337" s="247"/>
      <c r="AT337" s="247"/>
      <c r="AU337" s="247"/>
      <c r="AV337" s="247"/>
      <c r="AW337" s="247"/>
      <c r="AX337" s="247"/>
      <c r="BI337" s="247"/>
      <c r="BJ337" s="247"/>
      <c r="BK337" s="302"/>
      <c r="BL337" s="302"/>
      <c r="BM337" s="247"/>
      <c r="BN337" s="247"/>
      <c r="BO337" s="247"/>
      <c r="BQ337" s="247"/>
      <c r="BR337" s="247"/>
      <c r="BS337" s="290"/>
      <c r="BT337" s="290"/>
    </row>
    <row r="338" spans="4:72" ht="51" customHeight="1">
      <c r="D338" s="247"/>
      <c r="S338" s="247"/>
      <c r="T338" s="247"/>
      <c r="U338" s="302"/>
      <c r="V338" s="303"/>
      <c r="AA338" s="302"/>
      <c r="AF338" s="247"/>
      <c r="AQ338" s="247"/>
      <c r="AR338" s="247"/>
      <c r="AS338" s="247"/>
      <c r="AT338" s="247"/>
      <c r="AU338" s="247"/>
      <c r="AV338" s="247"/>
      <c r="AW338" s="247"/>
      <c r="AX338" s="247"/>
      <c r="BI338" s="247"/>
      <c r="BJ338" s="247"/>
      <c r="BK338" s="302"/>
      <c r="BL338" s="302"/>
      <c r="BM338" s="247"/>
      <c r="BN338" s="247"/>
      <c r="BO338" s="247"/>
      <c r="BQ338" s="247"/>
      <c r="BR338" s="247"/>
      <c r="BS338" s="290"/>
      <c r="BT338" s="290"/>
    </row>
    <row r="339" spans="4:72" ht="51" customHeight="1">
      <c r="D339" s="247"/>
      <c r="S339" s="247"/>
      <c r="T339" s="247"/>
      <c r="U339" s="302"/>
      <c r="V339" s="303"/>
      <c r="AA339" s="302"/>
      <c r="AF339" s="247"/>
      <c r="AQ339" s="247"/>
      <c r="AR339" s="247"/>
      <c r="AS339" s="247"/>
      <c r="AT339" s="247"/>
      <c r="AU339" s="247"/>
      <c r="AV339" s="247"/>
      <c r="AW339" s="247"/>
      <c r="AX339" s="247"/>
      <c r="BI339" s="247"/>
      <c r="BJ339" s="247"/>
      <c r="BK339" s="302"/>
      <c r="BL339" s="302"/>
      <c r="BM339" s="247"/>
      <c r="BN339" s="247"/>
      <c r="BO339" s="247"/>
      <c r="BQ339" s="247"/>
      <c r="BR339" s="247"/>
      <c r="BS339" s="290"/>
      <c r="BT339" s="290"/>
    </row>
    <row r="340" spans="4:72" ht="51" customHeight="1">
      <c r="D340" s="247"/>
      <c r="S340" s="247"/>
      <c r="T340" s="247"/>
      <c r="U340" s="302"/>
      <c r="V340" s="303"/>
      <c r="AA340" s="302"/>
      <c r="AF340" s="247"/>
      <c r="AQ340" s="247"/>
      <c r="AR340" s="247"/>
      <c r="AS340" s="247"/>
      <c r="AT340" s="247"/>
      <c r="AU340" s="247"/>
      <c r="AV340" s="247"/>
      <c r="AW340" s="247"/>
      <c r="AX340" s="247"/>
      <c r="BI340" s="247"/>
      <c r="BJ340" s="247"/>
      <c r="BK340" s="302"/>
      <c r="BL340" s="302"/>
      <c r="BM340" s="247"/>
      <c r="BN340" s="247"/>
      <c r="BO340" s="247"/>
      <c r="BQ340" s="247"/>
      <c r="BR340" s="247"/>
      <c r="BS340" s="290"/>
      <c r="BT340" s="290"/>
    </row>
    <row r="341" spans="4:72" ht="51" customHeight="1">
      <c r="D341" s="247"/>
      <c r="S341" s="247"/>
      <c r="T341" s="247"/>
      <c r="U341" s="302"/>
      <c r="V341" s="303"/>
      <c r="AA341" s="302"/>
      <c r="AF341" s="247"/>
      <c r="AQ341" s="247"/>
      <c r="AR341" s="247"/>
      <c r="AS341" s="247"/>
      <c r="AT341" s="247"/>
      <c r="AU341" s="247"/>
      <c r="AV341" s="247"/>
      <c r="AW341" s="247"/>
      <c r="AX341" s="247"/>
      <c r="BI341" s="247"/>
      <c r="BJ341" s="247"/>
      <c r="BK341" s="302"/>
      <c r="BL341" s="302"/>
      <c r="BM341" s="247"/>
      <c r="BN341" s="247"/>
      <c r="BO341" s="247"/>
      <c r="BQ341" s="247"/>
      <c r="BR341" s="247"/>
      <c r="BS341" s="290"/>
      <c r="BT341" s="290"/>
    </row>
    <row r="342" spans="4:72" ht="51" customHeight="1">
      <c r="D342" s="247"/>
      <c r="S342" s="247"/>
      <c r="T342" s="247"/>
      <c r="U342" s="302"/>
      <c r="V342" s="303"/>
      <c r="AA342" s="302"/>
      <c r="AF342" s="247"/>
      <c r="AQ342" s="247"/>
      <c r="AR342" s="247"/>
      <c r="AS342" s="247"/>
      <c r="AT342" s="247"/>
      <c r="AU342" s="247"/>
      <c r="AV342" s="247"/>
      <c r="AW342" s="247"/>
      <c r="AX342" s="247"/>
      <c r="BI342" s="247"/>
      <c r="BJ342" s="247"/>
      <c r="BK342" s="302"/>
      <c r="BL342" s="302"/>
      <c r="BM342" s="247"/>
      <c r="BN342" s="247"/>
      <c r="BO342" s="247"/>
      <c r="BQ342" s="247"/>
      <c r="BR342" s="247"/>
      <c r="BS342" s="290"/>
      <c r="BT342" s="290"/>
    </row>
    <row r="343" spans="4:72" ht="51" customHeight="1">
      <c r="D343" s="247"/>
      <c r="S343" s="247"/>
      <c r="T343" s="247"/>
      <c r="U343" s="302"/>
      <c r="V343" s="303"/>
      <c r="AA343" s="302"/>
      <c r="AF343" s="247"/>
      <c r="AQ343" s="247"/>
      <c r="AR343" s="247"/>
      <c r="AS343" s="247"/>
      <c r="AT343" s="247"/>
      <c r="AU343" s="247"/>
      <c r="AV343" s="247"/>
      <c r="AW343" s="247"/>
      <c r="AX343" s="247"/>
      <c r="BI343" s="247"/>
      <c r="BJ343" s="247"/>
      <c r="BK343" s="302"/>
      <c r="BL343" s="302"/>
      <c r="BM343" s="247"/>
      <c r="BN343" s="247"/>
      <c r="BO343" s="247"/>
      <c r="BQ343" s="247"/>
      <c r="BR343" s="247"/>
      <c r="BS343" s="290"/>
      <c r="BT343" s="290"/>
    </row>
    <row r="344" spans="4:72" ht="51" customHeight="1">
      <c r="D344" s="247"/>
      <c r="S344" s="247"/>
      <c r="T344" s="247"/>
      <c r="U344" s="302"/>
      <c r="V344" s="303"/>
      <c r="AA344" s="302"/>
      <c r="AF344" s="247"/>
      <c r="AQ344" s="247"/>
      <c r="AR344" s="247"/>
      <c r="AS344" s="247"/>
      <c r="AT344" s="247"/>
      <c r="AU344" s="247"/>
      <c r="AV344" s="247"/>
      <c r="AW344" s="247"/>
      <c r="AX344" s="247"/>
      <c r="BI344" s="247"/>
      <c r="BJ344" s="247"/>
      <c r="BK344" s="302"/>
      <c r="BL344" s="302"/>
      <c r="BM344" s="247"/>
      <c r="BN344" s="247"/>
      <c r="BO344" s="247"/>
      <c r="BQ344" s="247"/>
      <c r="BR344" s="247"/>
      <c r="BS344" s="290"/>
      <c r="BT344" s="290"/>
    </row>
    <row r="345" spans="4:72" ht="51" customHeight="1">
      <c r="D345" s="247"/>
      <c r="S345" s="247"/>
      <c r="T345" s="247"/>
      <c r="U345" s="302"/>
      <c r="V345" s="303"/>
      <c r="AA345" s="302"/>
      <c r="AF345" s="247"/>
      <c r="AQ345" s="247"/>
      <c r="AR345" s="247"/>
      <c r="AS345" s="247"/>
      <c r="AT345" s="247"/>
      <c r="AU345" s="247"/>
      <c r="AV345" s="247"/>
      <c r="AW345" s="247"/>
      <c r="AX345" s="247"/>
      <c r="BI345" s="247"/>
      <c r="BJ345" s="247"/>
      <c r="BK345" s="302"/>
      <c r="BL345" s="302"/>
      <c r="BM345" s="247"/>
      <c r="BN345" s="247"/>
      <c r="BO345" s="247"/>
      <c r="BQ345" s="247"/>
      <c r="BR345" s="247"/>
      <c r="BS345" s="290"/>
      <c r="BT345" s="290"/>
    </row>
    <row r="346" spans="4:72" ht="51" customHeight="1">
      <c r="D346" s="247"/>
      <c r="S346" s="247"/>
      <c r="T346" s="247"/>
      <c r="U346" s="302"/>
      <c r="V346" s="303"/>
      <c r="AA346" s="302"/>
      <c r="AF346" s="247"/>
      <c r="AQ346" s="247"/>
      <c r="AR346" s="247"/>
      <c r="AS346" s="247"/>
      <c r="AT346" s="247"/>
      <c r="AU346" s="247"/>
      <c r="AV346" s="247"/>
      <c r="AW346" s="247"/>
      <c r="AX346" s="247"/>
      <c r="BI346" s="247"/>
      <c r="BJ346" s="247"/>
      <c r="BK346" s="302"/>
      <c r="BL346" s="302"/>
      <c r="BM346" s="247"/>
      <c r="BN346" s="247"/>
      <c r="BO346" s="247"/>
      <c r="BQ346" s="247"/>
      <c r="BR346" s="247"/>
      <c r="BS346" s="290"/>
      <c r="BT346" s="290"/>
    </row>
    <row r="347" spans="4:72" ht="51" customHeight="1">
      <c r="D347" s="247"/>
      <c r="S347" s="247"/>
      <c r="T347" s="247"/>
      <c r="U347" s="302"/>
      <c r="V347" s="303"/>
      <c r="AA347" s="302"/>
      <c r="AF347" s="247"/>
      <c r="AQ347" s="247"/>
      <c r="AR347" s="247"/>
      <c r="AS347" s="247"/>
      <c r="AT347" s="247"/>
      <c r="AU347" s="247"/>
      <c r="AV347" s="247"/>
      <c r="AW347" s="247"/>
      <c r="AX347" s="247"/>
      <c r="BI347" s="247"/>
      <c r="BJ347" s="247"/>
      <c r="BK347" s="302"/>
      <c r="BL347" s="302"/>
      <c r="BM347" s="247"/>
      <c r="BN347" s="247"/>
      <c r="BO347" s="247"/>
      <c r="BQ347" s="247"/>
      <c r="BR347" s="247"/>
      <c r="BS347" s="290"/>
      <c r="BT347" s="290"/>
    </row>
    <row r="348" spans="4:72" ht="51" customHeight="1">
      <c r="D348" s="247"/>
      <c r="S348" s="247"/>
      <c r="T348" s="247"/>
      <c r="U348" s="302"/>
      <c r="V348" s="303"/>
      <c r="AA348" s="302"/>
      <c r="AF348" s="247"/>
      <c r="AQ348" s="247"/>
      <c r="AR348" s="247"/>
      <c r="AS348" s="247"/>
      <c r="AT348" s="247"/>
      <c r="AU348" s="247"/>
      <c r="AV348" s="247"/>
      <c r="AW348" s="247"/>
      <c r="AX348" s="247"/>
      <c r="BI348" s="247"/>
      <c r="BJ348" s="247"/>
      <c r="BK348" s="302"/>
      <c r="BL348" s="302"/>
      <c r="BM348" s="247"/>
      <c r="BN348" s="247"/>
      <c r="BO348" s="247"/>
      <c r="BQ348" s="247"/>
      <c r="BR348" s="247"/>
      <c r="BS348" s="290"/>
      <c r="BT348" s="290"/>
    </row>
    <row r="349" spans="4:72" ht="51" customHeight="1">
      <c r="D349" s="247"/>
      <c r="S349" s="247"/>
      <c r="T349" s="247"/>
      <c r="U349" s="302"/>
      <c r="V349" s="303"/>
      <c r="AA349" s="302"/>
      <c r="AF349" s="247"/>
      <c r="AQ349" s="247"/>
      <c r="AR349" s="247"/>
      <c r="AS349" s="247"/>
      <c r="AT349" s="247"/>
      <c r="AU349" s="247"/>
      <c r="AV349" s="247"/>
      <c r="AW349" s="247"/>
      <c r="AX349" s="247"/>
      <c r="BI349" s="247"/>
      <c r="BJ349" s="247"/>
      <c r="BK349" s="302"/>
      <c r="BL349" s="302"/>
      <c r="BM349" s="247"/>
      <c r="BN349" s="247"/>
      <c r="BO349" s="247"/>
      <c r="BQ349" s="247"/>
      <c r="BR349" s="247"/>
      <c r="BS349" s="290"/>
      <c r="BT349" s="290"/>
    </row>
    <row r="350" spans="4:72" ht="51" customHeight="1">
      <c r="D350" s="247"/>
      <c r="S350" s="247"/>
      <c r="T350" s="247"/>
      <c r="U350" s="302"/>
      <c r="V350" s="303"/>
      <c r="AA350" s="302"/>
      <c r="AF350" s="247"/>
      <c r="AQ350" s="247"/>
      <c r="AR350" s="247"/>
      <c r="AS350" s="247"/>
      <c r="AT350" s="247"/>
      <c r="AU350" s="247"/>
      <c r="AV350" s="247"/>
      <c r="AW350" s="247"/>
      <c r="AX350" s="247"/>
      <c r="BI350" s="247"/>
      <c r="BJ350" s="247"/>
      <c r="BK350" s="302"/>
      <c r="BL350" s="302"/>
      <c r="BM350" s="247"/>
      <c r="BN350" s="247"/>
      <c r="BO350" s="247"/>
      <c r="BQ350" s="247"/>
      <c r="BR350" s="247"/>
      <c r="BS350" s="290"/>
      <c r="BT350" s="290"/>
    </row>
    <row r="351" spans="4:72" ht="51" customHeight="1">
      <c r="D351" s="247"/>
      <c r="S351" s="247"/>
      <c r="T351" s="247"/>
      <c r="U351" s="302"/>
      <c r="V351" s="303"/>
      <c r="AA351" s="302"/>
      <c r="AF351" s="247"/>
      <c r="AQ351" s="247"/>
      <c r="AR351" s="247"/>
      <c r="AS351" s="247"/>
      <c r="AT351" s="247"/>
      <c r="AU351" s="247"/>
      <c r="AV351" s="247"/>
      <c r="AW351" s="247"/>
      <c r="AX351" s="247"/>
      <c r="BI351" s="247"/>
      <c r="BJ351" s="247"/>
      <c r="BK351" s="302"/>
      <c r="BL351" s="302"/>
      <c r="BM351" s="247"/>
      <c r="BN351" s="247"/>
      <c r="BO351" s="247"/>
      <c r="BQ351" s="247"/>
      <c r="BR351" s="247"/>
      <c r="BS351" s="290"/>
      <c r="BT351" s="290"/>
    </row>
    <row r="352" spans="4:72" ht="51" customHeight="1">
      <c r="D352" s="247"/>
      <c r="S352" s="247"/>
      <c r="T352" s="247"/>
      <c r="U352" s="302"/>
      <c r="V352" s="303"/>
      <c r="AA352" s="302"/>
      <c r="AF352" s="247"/>
      <c r="AQ352" s="247"/>
      <c r="AR352" s="247"/>
      <c r="AS352" s="247"/>
      <c r="AT352" s="247"/>
      <c r="AU352" s="247"/>
      <c r="AV352" s="247"/>
      <c r="AW352" s="247"/>
      <c r="AX352" s="247"/>
      <c r="BI352" s="247"/>
      <c r="BJ352" s="247"/>
      <c r="BK352" s="302"/>
      <c r="BL352" s="302"/>
      <c r="BM352" s="247"/>
      <c r="BN352" s="247"/>
      <c r="BO352" s="247"/>
      <c r="BQ352" s="247"/>
      <c r="BR352" s="247"/>
      <c r="BS352" s="290"/>
      <c r="BT352" s="290"/>
    </row>
    <row r="353" spans="4:72" ht="51" customHeight="1">
      <c r="D353" s="247"/>
      <c r="S353" s="247"/>
      <c r="T353" s="247"/>
      <c r="U353" s="302"/>
      <c r="V353" s="303"/>
      <c r="AA353" s="302"/>
      <c r="AF353" s="247"/>
      <c r="AQ353" s="247"/>
      <c r="AR353" s="247"/>
      <c r="AS353" s="247"/>
      <c r="AT353" s="247"/>
      <c r="AU353" s="247"/>
      <c r="AV353" s="247"/>
      <c r="AW353" s="247"/>
      <c r="AX353" s="247"/>
      <c r="BI353" s="247"/>
      <c r="BJ353" s="247"/>
      <c r="BK353" s="302"/>
      <c r="BL353" s="302"/>
      <c r="BM353" s="247"/>
      <c r="BN353" s="247"/>
      <c r="BO353" s="247"/>
      <c r="BQ353" s="247"/>
      <c r="BR353" s="247"/>
      <c r="BS353" s="290"/>
      <c r="BT353" s="290"/>
    </row>
    <row r="354" spans="4:72" ht="51" customHeight="1">
      <c r="D354" s="247"/>
      <c r="S354" s="247"/>
      <c r="T354" s="247"/>
      <c r="U354" s="302"/>
      <c r="V354" s="303"/>
      <c r="AA354" s="302"/>
      <c r="AF354" s="247"/>
      <c r="AQ354" s="247"/>
      <c r="AR354" s="247"/>
      <c r="AS354" s="247"/>
      <c r="AT354" s="247"/>
      <c r="AU354" s="247"/>
      <c r="AV354" s="247"/>
      <c r="AW354" s="247"/>
      <c r="AX354" s="247"/>
      <c r="BI354" s="247"/>
      <c r="BJ354" s="247"/>
      <c r="BK354" s="302"/>
      <c r="BL354" s="302"/>
      <c r="BM354" s="247"/>
      <c r="BN354" s="247"/>
      <c r="BO354" s="247"/>
      <c r="BQ354" s="247"/>
      <c r="BR354" s="247"/>
      <c r="BS354" s="290"/>
      <c r="BT354" s="290"/>
    </row>
    <row r="355" spans="4:72" ht="51" customHeight="1">
      <c r="D355" s="247"/>
      <c r="S355" s="247"/>
      <c r="T355" s="247"/>
      <c r="U355" s="302"/>
      <c r="V355" s="303"/>
      <c r="AA355" s="302"/>
      <c r="AF355" s="247"/>
      <c r="AQ355" s="247"/>
      <c r="AR355" s="247"/>
      <c r="AS355" s="247"/>
      <c r="AT355" s="247"/>
      <c r="AU355" s="247"/>
      <c r="AV355" s="247"/>
      <c r="AW355" s="247"/>
      <c r="AX355" s="247"/>
      <c r="BI355" s="247"/>
      <c r="BJ355" s="247"/>
      <c r="BK355" s="302"/>
      <c r="BL355" s="302"/>
      <c r="BM355" s="247"/>
      <c r="BN355" s="247"/>
      <c r="BO355" s="247"/>
      <c r="BQ355" s="247"/>
      <c r="BR355" s="247"/>
      <c r="BS355" s="290"/>
      <c r="BT355" s="290"/>
    </row>
    <row r="356" spans="4:72" ht="51" customHeight="1">
      <c r="D356" s="247"/>
      <c r="S356" s="247"/>
      <c r="T356" s="247"/>
      <c r="U356" s="302"/>
      <c r="V356" s="303"/>
      <c r="AA356" s="302"/>
      <c r="AF356" s="247"/>
      <c r="AQ356" s="247"/>
      <c r="AR356" s="247"/>
      <c r="AS356" s="247"/>
      <c r="AT356" s="247"/>
      <c r="AU356" s="247"/>
      <c r="AV356" s="247"/>
      <c r="AW356" s="247"/>
      <c r="AX356" s="247"/>
      <c r="BI356" s="247"/>
      <c r="BJ356" s="247"/>
      <c r="BK356" s="302"/>
      <c r="BL356" s="302"/>
      <c r="BM356" s="247"/>
      <c r="BN356" s="247"/>
      <c r="BO356" s="247"/>
      <c r="BQ356" s="247"/>
      <c r="BR356" s="247"/>
      <c r="BS356" s="290"/>
      <c r="BT356" s="290"/>
    </row>
    <row r="357" spans="4:72" ht="51" customHeight="1">
      <c r="D357" s="247"/>
      <c r="S357" s="247"/>
      <c r="T357" s="247"/>
      <c r="U357" s="302"/>
      <c r="V357" s="303"/>
      <c r="AA357" s="302"/>
      <c r="AF357" s="247"/>
      <c r="AQ357" s="247"/>
      <c r="AR357" s="247"/>
      <c r="AS357" s="247"/>
      <c r="AT357" s="247"/>
      <c r="AU357" s="247"/>
      <c r="AV357" s="247"/>
      <c r="AW357" s="247"/>
      <c r="AX357" s="247"/>
      <c r="BI357" s="247"/>
      <c r="BJ357" s="247"/>
      <c r="BK357" s="302"/>
      <c r="BL357" s="302"/>
      <c r="BM357" s="247"/>
      <c r="BN357" s="247"/>
      <c r="BO357" s="247"/>
      <c r="BQ357" s="247"/>
      <c r="BR357" s="247"/>
      <c r="BS357" s="290"/>
      <c r="BT357" s="290"/>
    </row>
    <row r="358" spans="4:72" ht="51" customHeight="1">
      <c r="D358" s="247"/>
      <c r="S358" s="247"/>
      <c r="T358" s="247"/>
      <c r="U358" s="302"/>
      <c r="V358" s="303"/>
      <c r="AA358" s="302"/>
      <c r="AF358" s="247"/>
      <c r="AQ358" s="247"/>
      <c r="AR358" s="247"/>
      <c r="AS358" s="247"/>
      <c r="AT358" s="247"/>
      <c r="AU358" s="247"/>
      <c r="AV358" s="247"/>
      <c r="AW358" s="247"/>
      <c r="AX358" s="247"/>
      <c r="BI358" s="247"/>
      <c r="BJ358" s="247"/>
      <c r="BK358" s="302"/>
      <c r="BL358" s="302"/>
      <c r="BM358" s="247"/>
      <c r="BN358" s="247"/>
      <c r="BO358" s="247"/>
      <c r="BQ358" s="247"/>
      <c r="BR358" s="247"/>
      <c r="BS358" s="290"/>
      <c r="BT358" s="290"/>
    </row>
    <row r="359" spans="4:72" ht="51" customHeight="1">
      <c r="D359" s="247"/>
      <c r="S359" s="247"/>
      <c r="T359" s="247"/>
      <c r="U359" s="302"/>
      <c r="V359" s="303"/>
      <c r="AA359" s="302"/>
      <c r="AF359" s="247"/>
      <c r="AQ359" s="247"/>
      <c r="AR359" s="247"/>
      <c r="AS359" s="247"/>
      <c r="AT359" s="247"/>
      <c r="AU359" s="247"/>
      <c r="AV359" s="247"/>
      <c r="AW359" s="247"/>
      <c r="AX359" s="247"/>
      <c r="BI359" s="247"/>
      <c r="BJ359" s="247"/>
      <c r="BK359" s="302"/>
      <c r="BL359" s="302"/>
      <c r="BM359" s="247"/>
      <c r="BN359" s="247"/>
      <c r="BO359" s="247"/>
      <c r="BQ359" s="247"/>
      <c r="BR359" s="247"/>
      <c r="BS359" s="290"/>
      <c r="BT359" s="290"/>
    </row>
    <row r="360" spans="4:72" ht="51" customHeight="1">
      <c r="D360" s="247"/>
      <c r="S360" s="247"/>
      <c r="T360" s="247"/>
      <c r="U360" s="302"/>
      <c r="V360" s="303"/>
      <c r="AA360" s="302"/>
      <c r="AF360" s="247"/>
      <c r="AQ360" s="247"/>
      <c r="AR360" s="247"/>
      <c r="AS360" s="247"/>
      <c r="AT360" s="247"/>
      <c r="AU360" s="247"/>
      <c r="AV360" s="247"/>
      <c r="AW360" s="247"/>
      <c r="AX360" s="247"/>
      <c r="BI360" s="247"/>
      <c r="BJ360" s="247"/>
      <c r="BK360" s="302"/>
      <c r="BL360" s="302"/>
      <c r="BM360" s="247"/>
      <c r="BN360" s="247"/>
      <c r="BO360" s="247"/>
      <c r="BQ360" s="247"/>
      <c r="BR360" s="247"/>
      <c r="BS360" s="290"/>
      <c r="BT360" s="290"/>
    </row>
    <row r="361" spans="4:72" ht="51" customHeight="1">
      <c r="D361" s="247"/>
      <c r="S361" s="247"/>
      <c r="T361" s="247"/>
      <c r="U361" s="302"/>
      <c r="V361" s="303"/>
      <c r="AA361" s="302"/>
      <c r="AF361" s="247"/>
      <c r="AQ361" s="247"/>
      <c r="AR361" s="247"/>
      <c r="AS361" s="247"/>
      <c r="AT361" s="247"/>
      <c r="AU361" s="247"/>
      <c r="AV361" s="247"/>
      <c r="AW361" s="247"/>
      <c r="AX361" s="247"/>
      <c r="BI361" s="247"/>
      <c r="BJ361" s="247"/>
      <c r="BK361" s="302"/>
      <c r="BL361" s="302"/>
      <c r="BM361" s="247"/>
      <c r="BN361" s="247"/>
      <c r="BO361" s="247"/>
      <c r="BQ361" s="247"/>
      <c r="BR361" s="247"/>
      <c r="BS361" s="290"/>
      <c r="BT361" s="290"/>
    </row>
    <row r="362" spans="4:72" ht="51" customHeight="1">
      <c r="D362" s="247"/>
      <c r="S362" s="247"/>
      <c r="T362" s="247"/>
      <c r="U362" s="302"/>
      <c r="V362" s="303"/>
      <c r="AA362" s="302"/>
      <c r="AF362" s="247"/>
      <c r="AQ362" s="247"/>
      <c r="AR362" s="247"/>
      <c r="AS362" s="247"/>
      <c r="AT362" s="247"/>
      <c r="AU362" s="247"/>
      <c r="AV362" s="247"/>
      <c r="AW362" s="247"/>
      <c r="AX362" s="247"/>
      <c r="BI362" s="247"/>
      <c r="BJ362" s="247"/>
      <c r="BK362" s="302"/>
      <c r="BL362" s="302"/>
      <c r="BM362" s="247"/>
      <c r="BN362" s="247"/>
      <c r="BO362" s="247"/>
      <c r="BQ362" s="247"/>
      <c r="BR362" s="247"/>
      <c r="BS362" s="290"/>
      <c r="BT362" s="290"/>
    </row>
    <row r="363" spans="4:72" ht="51" customHeight="1">
      <c r="D363" s="247"/>
      <c r="S363" s="247"/>
      <c r="T363" s="247"/>
      <c r="U363" s="302"/>
      <c r="V363" s="303"/>
      <c r="AA363" s="302"/>
      <c r="AF363" s="247"/>
      <c r="AQ363" s="247"/>
      <c r="AR363" s="247"/>
      <c r="AS363" s="247"/>
      <c r="AT363" s="247"/>
      <c r="AU363" s="247"/>
      <c r="AV363" s="247"/>
      <c r="AW363" s="247"/>
      <c r="AX363" s="247"/>
      <c r="BI363" s="247"/>
      <c r="BJ363" s="247"/>
      <c r="BK363" s="302"/>
      <c r="BL363" s="302"/>
      <c r="BM363" s="247"/>
      <c r="BN363" s="247"/>
      <c r="BO363" s="247"/>
      <c r="BQ363" s="247"/>
      <c r="BR363" s="247"/>
      <c r="BS363" s="290"/>
      <c r="BT363" s="290"/>
    </row>
    <row r="364" spans="4:72" ht="51" customHeight="1">
      <c r="D364" s="247"/>
      <c r="S364" s="247"/>
      <c r="T364" s="247"/>
      <c r="U364" s="302"/>
      <c r="V364" s="303"/>
      <c r="AA364" s="302"/>
      <c r="AF364" s="247"/>
      <c r="AQ364" s="247"/>
      <c r="AR364" s="247"/>
      <c r="AS364" s="247"/>
      <c r="AT364" s="247"/>
      <c r="AU364" s="247"/>
      <c r="AV364" s="247"/>
      <c r="AW364" s="247"/>
      <c r="AX364" s="247"/>
      <c r="BI364" s="247"/>
      <c r="BJ364" s="247"/>
      <c r="BK364" s="302"/>
      <c r="BL364" s="302"/>
      <c r="BM364" s="247"/>
      <c r="BN364" s="247"/>
      <c r="BO364" s="247"/>
      <c r="BQ364" s="247"/>
      <c r="BR364" s="247"/>
      <c r="BS364" s="290"/>
      <c r="BT364" s="290"/>
    </row>
    <row r="365" spans="4:72" ht="51" customHeight="1">
      <c r="D365" s="247"/>
      <c r="S365" s="247"/>
      <c r="T365" s="247"/>
      <c r="U365" s="302"/>
      <c r="V365" s="303"/>
      <c r="AA365" s="302"/>
      <c r="AF365" s="247"/>
      <c r="AQ365" s="247"/>
      <c r="AR365" s="247"/>
      <c r="AS365" s="247"/>
      <c r="AT365" s="247"/>
      <c r="AU365" s="247"/>
      <c r="AV365" s="247"/>
      <c r="AW365" s="247"/>
      <c r="AX365" s="247"/>
      <c r="BI365" s="247"/>
      <c r="BJ365" s="247"/>
      <c r="BK365" s="302"/>
      <c r="BL365" s="302"/>
      <c r="BM365" s="247"/>
      <c r="BN365" s="247"/>
      <c r="BO365" s="247"/>
      <c r="BQ365" s="247"/>
      <c r="BR365" s="247"/>
      <c r="BS365" s="290"/>
      <c r="BT365" s="290"/>
    </row>
    <row r="366" spans="4:72" ht="51" customHeight="1">
      <c r="D366" s="247"/>
      <c r="S366" s="247"/>
      <c r="T366" s="247"/>
      <c r="U366" s="302"/>
      <c r="V366" s="303"/>
      <c r="AA366" s="302"/>
      <c r="AF366" s="247"/>
      <c r="AQ366" s="247"/>
      <c r="AR366" s="247"/>
      <c r="AS366" s="247"/>
      <c r="AT366" s="247"/>
      <c r="AU366" s="247"/>
      <c r="AV366" s="247"/>
      <c r="AW366" s="247"/>
      <c r="AX366" s="247"/>
      <c r="BI366" s="247"/>
      <c r="BJ366" s="247"/>
      <c r="BK366" s="302"/>
      <c r="BL366" s="302"/>
      <c r="BM366" s="247"/>
      <c r="BN366" s="247"/>
      <c r="BO366" s="247"/>
      <c r="BQ366" s="247"/>
      <c r="BR366" s="247"/>
      <c r="BS366" s="290"/>
      <c r="BT366" s="290"/>
    </row>
    <row r="367" spans="4:72" ht="51" customHeight="1">
      <c r="D367" s="247"/>
      <c r="S367" s="247"/>
      <c r="T367" s="247"/>
      <c r="U367" s="302"/>
      <c r="V367" s="303"/>
      <c r="AA367" s="302"/>
      <c r="AF367" s="247"/>
      <c r="AQ367" s="247"/>
      <c r="AR367" s="247"/>
      <c r="AS367" s="247"/>
      <c r="AT367" s="247"/>
      <c r="AU367" s="247"/>
      <c r="AV367" s="247"/>
      <c r="AW367" s="247"/>
      <c r="AX367" s="247"/>
      <c r="BI367" s="247"/>
      <c r="BJ367" s="247"/>
      <c r="BK367" s="302"/>
      <c r="BL367" s="302"/>
      <c r="BM367" s="247"/>
      <c r="BN367" s="247"/>
      <c r="BO367" s="247"/>
      <c r="BQ367" s="247"/>
      <c r="BR367" s="247"/>
      <c r="BS367" s="290"/>
      <c r="BT367" s="290"/>
    </row>
    <row r="368" spans="4:72" ht="51" customHeight="1">
      <c r="D368" s="247"/>
      <c r="S368" s="247"/>
      <c r="T368" s="247"/>
      <c r="U368" s="302"/>
      <c r="V368" s="303"/>
      <c r="AA368" s="302"/>
      <c r="AF368" s="247"/>
      <c r="AQ368" s="247"/>
      <c r="AR368" s="247"/>
      <c r="AS368" s="247"/>
      <c r="AT368" s="247"/>
      <c r="AU368" s="247"/>
      <c r="AV368" s="247"/>
      <c r="AW368" s="247"/>
      <c r="AX368" s="247"/>
      <c r="BI368" s="247"/>
      <c r="BJ368" s="247"/>
      <c r="BK368" s="302"/>
      <c r="BL368" s="302"/>
      <c r="BM368" s="247"/>
      <c r="BN368" s="247"/>
      <c r="BO368" s="247"/>
      <c r="BQ368" s="247"/>
      <c r="BR368" s="247"/>
      <c r="BS368" s="290"/>
      <c r="BT368" s="290"/>
    </row>
    <row r="369" spans="4:72" ht="51" customHeight="1">
      <c r="D369" s="247"/>
      <c r="S369" s="247"/>
      <c r="T369" s="247"/>
      <c r="U369" s="302"/>
      <c r="V369" s="303"/>
      <c r="AA369" s="302"/>
      <c r="AF369" s="247"/>
      <c r="AQ369" s="247"/>
      <c r="AR369" s="247"/>
      <c r="AS369" s="247"/>
      <c r="AT369" s="247"/>
      <c r="AU369" s="247"/>
      <c r="AV369" s="247"/>
      <c r="AW369" s="247"/>
      <c r="AX369" s="247"/>
      <c r="BI369" s="247"/>
      <c r="BJ369" s="247"/>
      <c r="BK369" s="302"/>
      <c r="BL369" s="302"/>
      <c r="BM369" s="247"/>
      <c r="BN369" s="247"/>
      <c r="BO369" s="247"/>
      <c r="BQ369" s="247"/>
      <c r="BR369" s="247"/>
      <c r="BS369" s="290"/>
      <c r="BT369" s="290"/>
    </row>
    <row r="370" spans="4:72" ht="51" customHeight="1">
      <c r="D370" s="247"/>
      <c r="S370" s="247"/>
      <c r="T370" s="247"/>
      <c r="U370" s="302"/>
      <c r="V370" s="303"/>
      <c r="AA370" s="302"/>
      <c r="AF370" s="247"/>
      <c r="AQ370" s="247"/>
      <c r="AR370" s="247"/>
      <c r="AS370" s="247"/>
      <c r="AT370" s="247"/>
      <c r="AU370" s="247"/>
      <c r="AV370" s="247"/>
      <c r="AW370" s="247"/>
      <c r="AX370" s="247"/>
      <c r="BI370" s="247"/>
      <c r="BJ370" s="247"/>
      <c r="BK370" s="302"/>
      <c r="BL370" s="302"/>
      <c r="BM370" s="247"/>
      <c r="BN370" s="247"/>
      <c r="BO370" s="247"/>
      <c r="BQ370" s="247"/>
      <c r="BR370" s="247"/>
      <c r="BS370" s="290"/>
      <c r="BT370" s="290"/>
    </row>
    <row r="371" spans="4:72" ht="51" customHeight="1">
      <c r="D371" s="247"/>
      <c r="S371" s="247"/>
      <c r="T371" s="247"/>
      <c r="U371" s="302"/>
      <c r="V371" s="303"/>
      <c r="AA371" s="302"/>
      <c r="AF371" s="247"/>
      <c r="AQ371" s="247"/>
      <c r="AR371" s="247"/>
      <c r="AS371" s="247"/>
      <c r="AT371" s="247"/>
      <c r="AU371" s="247"/>
      <c r="AV371" s="247"/>
      <c r="AW371" s="247"/>
      <c r="AX371" s="247"/>
      <c r="BI371" s="247"/>
      <c r="BJ371" s="247"/>
      <c r="BK371" s="302"/>
      <c r="BL371" s="302"/>
      <c r="BM371" s="247"/>
      <c r="BN371" s="247"/>
      <c r="BO371" s="247"/>
      <c r="BQ371" s="247"/>
      <c r="BR371" s="247"/>
      <c r="BS371" s="290"/>
      <c r="BT371" s="290"/>
    </row>
    <row r="372" spans="4:72" ht="51" customHeight="1">
      <c r="D372" s="247"/>
      <c r="S372" s="247"/>
      <c r="T372" s="247"/>
      <c r="U372" s="302"/>
      <c r="V372" s="303"/>
      <c r="AA372" s="302"/>
      <c r="AF372" s="247"/>
      <c r="AQ372" s="247"/>
      <c r="AR372" s="247"/>
      <c r="AS372" s="247"/>
      <c r="AT372" s="247"/>
      <c r="AU372" s="247"/>
      <c r="AV372" s="247"/>
      <c r="AW372" s="247"/>
      <c r="AX372" s="247"/>
      <c r="BI372" s="247"/>
      <c r="BJ372" s="247"/>
      <c r="BK372" s="302"/>
      <c r="BL372" s="302"/>
      <c r="BM372" s="247"/>
      <c r="BN372" s="247"/>
      <c r="BO372" s="247"/>
      <c r="BQ372" s="247"/>
      <c r="BR372" s="247"/>
      <c r="BS372" s="290"/>
      <c r="BT372" s="290"/>
    </row>
    <row r="373" spans="4:72" ht="51" customHeight="1">
      <c r="D373" s="247"/>
      <c r="S373" s="247"/>
      <c r="T373" s="247"/>
      <c r="U373" s="302"/>
      <c r="V373" s="303"/>
      <c r="AA373" s="302"/>
      <c r="AF373" s="247"/>
      <c r="AQ373" s="247"/>
      <c r="AR373" s="247"/>
      <c r="AS373" s="247"/>
      <c r="AT373" s="247"/>
      <c r="AU373" s="247"/>
      <c r="AV373" s="247"/>
      <c r="AW373" s="247"/>
      <c r="AX373" s="247"/>
      <c r="BI373" s="247"/>
      <c r="BJ373" s="247"/>
      <c r="BK373" s="302"/>
      <c r="BL373" s="302"/>
      <c r="BM373" s="247"/>
      <c r="BN373" s="247"/>
      <c r="BO373" s="247"/>
      <c r="BQ373" s="247"/>
      <c r="BR373" s="247"/>
      <c r="BS373" s="290"/>
      <c r="BT373" s="290"/>
    </row>
    <row r="374" spans="4:72" ht="51" customHeight="1">
      <c r="D374" s="247"/>
      <c r="S374" s="247"/>
      <c r="T374" s="247"/>
      <c r="U374" s="302"/>
      <c r="V374" s="303"/>
      <c r="AA374" s="302"/>
      <c r="AF374" s="247"/>
      <c r="AQ374" s="247"/>
      <c r="AR374" s="247"/>
      <c r="AS374" s="247"/>
      <c r="AT374" s="247"/>
      <c r="AU374" s="247"/>
      <c r="AV374" s="247"/>
      <c r="AW374" s="247"/>
      <c r="AX374" s="247"/>
      <c r="BI374" s="247"/>
      <c r="BJ374" s="247"/>
      <c r="BK374" s="302"/>
      <c r="BL374" s="302"/>
      <c r="BM374" s="247"/>
      <c r="BN374" s="247"/>
      <c r="BO374" s="247"/>
      <c r="BQ374" s="247"/>
      <c r="BR374" s="247"/>
      <c r="BS374" s="290"/>
      <c r="BT374" s="290"/>
    </row>
    <row r="375" spans="4:72" ht="51" customHeight="1">
      <c r="D375" s="247"/>
      <c r="S375" s="247"/>
      <c r="T375" s="247"/>
      <c r="U375" s="302"/>
      <c r="V375" s="303"/>
      <c r="AA375" s="302"/>
      <c r="AF375" s="247"/>
      <c r="AQ375" s="247"/>
      <c r="AR375" s="247"/>
      <c r="AS375" s="247"/>
      <c r="AT375" s="247"/>
      <c r="AU375" s="247"/>
      <c r="AV375" s="247"/>
      <c r="AW375" s="247"/>
      <c r="AX375" s="247"/>
      <c r="BI375" s="247"/>
      <c r="BJ375" s="247"/>
      <c r="BK375" s="302"/>
      <c r="BL375" s="302"/>
      <c r="BM375" s="247"/>
      <c r="BN375" s="247"/>
      <c r="BO375" s="247"/>
      <c r="BQ375" s="247"/>
      <c r="BR375" s="247"/>
      <c r="BS375" s="290"/>
      <c r="BT375" s="290"/>
    </row>
    <row r="376" spans="4:72" ht="51" customHeight="1">
      <c r="D376" s="247"/>
      <c r="S376" s="247"/>
      <c r="T376" s="247"/>
      <c r="U376" s="302"/>
      <c r="V376" s="303"/>
      <c r="AA376" s="302"/>
      <c r="AF376" s="247"/>
      <c r="AQ376" s="247"/>
      <c r="AR376" s="247"/>
      <c r="AS376" s="247"/>
      <c r="AT376" s="247"/>
      <c r="AU376" s="247"/>
      <c r="AV376" s="247"/>
      <c r="AW376" s="247"/>
      <c r="AX376" s="247"/>
      <c r="BI376" s="247"/>
      <c r="BJ376" s="247"/>
      <c r="BK376" s="302"/>
      <c r="BL376" s="302"/>
      <c r="BM376" s="247"/>
      <c r="BN376" s="247"/>
      <c r="BO376" s="247"/>
      <c r="BQ376" s="247"/>
      <c r="BR376" s="247"/>
      <c r="BS376" s="290"/>
      <c r="BT376" s="290"/>
    </row>
    <row r="377" spans="4:72" ht="51" customHeight="1">
      <c r="D377" s="247"/>
      <c r="S377" s="247"/>
      <c r="T377" s="247"/>
      <c r="U377" s="302"/>
      <c r="V377" s="303"/>
      <c r="AA377" s="302"/>
      <c r="AF377" s="247"/>
      <c r="AQ377" s="247"/>
      <c r="AR377" s="247"/>
      <c r="AS377" s="247"/>
      <c r="AT377" s="247"/>
      <c r="AU377" s="247"/>
      <c r="AV377" s="247"/>
      <c r="AW377" s="247"/>
      <c r="AX377" s="247"/>
      <c r="BI377" s="247"/>
      <c r="BJ377" s="247"/>
      <c r="BK377" s="302"/>
      <c r="BL377" s="302"/>
      <c r="BM377" s="247"/>
      <c r="BN377" s="247"/>
      <c r="BO377" s="247"/>
      <c r="BQ377" s="247"/>
      <c r="BR377" s="247"/>
      <c r="BS377" s="290"/>
      <c r="BT377" s="290"/>
    </row>
    <row r="378" spans="4:72" ht="51" customHeight="1">
      <c r="D378" s="247"/>
      <c r="S378" s="247"/>
      <c r="T378" s="247"/>
      <c r="U378" s="302"/>
      <c r="V378" s="303"/>
      <c r="AA378" s="302"/>
      <c r="AF378" s="247"/>
      <c r="AQ378" s="247"/>
      <c r="AR378" s="247"/>
      <c r="AS378" s="247"/>
      <c r="AT378" s="247"/>
      <c r="AU378" s="247"/>
      <c r="AV378" s="247"/>
      <c r="AW378" s="247"/>
      <c r="AX378" s="247"/>
      <c r="BI378" s="247"/>
      <c r="BJ378" s="247"/>
      <c r="BK378" s="302"/>
      <c r="BL378" s="302"/>
      <c r="BM378" s="247"/>
      <c r="BN378" s="247"/>
      <c r="BO378" s="247"/>
      <c r="BQ378" s="247"/>
      <c r="BR378" s="247"/>
      <c r="BS378" s="290"/>
      <c r="BT378" s="290"/>
    </row>
    <row r="379" spans="4:72" ht="51" customHeight="1">
      <c r="D379" s="247"/>
      <c r="S379" s="247"/>
      <c r="T379" s="247"/>
      <c r="U379" s="302"/>
      <c r="V379" s="303"/>
      <c r="AA379" s="302"/>
      <c r="AF379" s="247"/>
      <c r="AQ379" s="247"/>
      <c r="AR379" s="247"/>
      <c r="AS379" s="247"/>
      <c r="AT379" s="247"/>
      <c r="AU379" s="247"/>
      <c r="AV379" s="247"/>
      <c r="AW379" s="247"/>
      <c r="AX379" s="247"/>
      <c r="BI379" s="247"/>
      <c r="BJ379" s="247"/>
      <c r="BK379" s="302"/>
      <c r="BL379" s="302"/>
      <c r="BM379" s="247"/>
      <c r="BN379" s="247"/>
      <c r="BO379" s="247"/>
      <c r="BQ379" s="247"/>
      <c r="BR379" s="247"/>
      <c r="BS379" s="290"/>
      <c r="BT379" s="290"/>
    </row>
    <row r="380" spans="4:72" ht="51" customHeight="1">
      <c r="D380" s="247"/>
      <c r="S380" s="247"/>
      <c r="T380" s="247"/>
      <c r="U380" s="302"/>
      <c r="V380" s="303"/>
      <c r="AA380" s="302"/>
      <c r="AF380" s="247"/>
      <c r="AQ380" s="247"/>
      <c r="AR380" s="247"/>
      <c r="AS380" s="247"/>
      <c r="AT380" s="247"/>
      <c r="AU380" s="247"/>
      <c r="AV380" s="247"/>
      <c r="AW380" s="247"/>
      <c r="AX380" s="247"/>
      <c r="BI380" s="247"/>
      <c r="BJ380" s="247"/>
      <c r="BK380" s="302"/>
      <c r="BL380" s="302"/>
      <c r="BM380" s="247"/>
      <c r="BN380" s="247"/>
      <c r="BO380" s="247"/>
      <c r="BQ380" s="247"/>
      <c r="BR380" s="247"/>
      <c r="BS380" s="290"/>
      <c r="BT380" s="290"/>
    </row>
    <row r="381" spans="4:72" ht="51" customHeight="1">
      <c r="D381" s="247"/>
      <c r="S381" s="247"/>
      <c r="T381" s="247"/>
      <c r="U381" s="302"/>
      <c r="V381" s="303"/>
      <c r="AA381" s="302"/>
      <c r="AF381" s="247"/>
      <c r="AQ381" s="247"/>
      <c r="AR381" s="247"/>
      <c r="AS381" s="247"/>
      <c r="AT381" s="247"/>
      <c r="AU381" s="247"/>
      <c r="AV381" s="247"/>
      <c r="AW381" s="247"/>
      <c r="AX381" s="247"/>
      <c r="BI381" s="247"/>
      <c r="BJ381" s="247"/>
      <c r="BK381" s="302"/>
      <c r="BL381" s="302"/>
      <c r="BM381" s="247"/>
      <c r="BN381" s="247"/>
      <c r="BO381" s="247"/>
      <c r="BQ381" s="247"/>
      <c r="BR381" s="247"/>
      <c r="BS381" s="290"/>
      <c r="BT381" s="290"/>
    </row>
    <row r="382" spans="4:72" ht="51" customHeight="1">
      <c r="D382" s="247"/>
      <c r="S382" s="247"/>
      <c r="T382" s="247"/>
      <c r="U382" s="302"/>
      <c r="V382" s="303"/>
      <c r="AA382" s="302"/>
      <c r="AF382" s="247"/>
      <c r="AQ382" s="247"/>
      <c r="AR382" s="247"/>
      <c r="AS382" s="247"/>
      <c r="AT382" s="247"/>
      <c r="AU382" s="247"/>
      <c r="AV382" s="247"/>
      <c r="AW382" s="247"/>
      <c r="AX382" s="247"/>
      <c r="BI382" s="247"/>
      <c r="BJ382" s="247"/>
      <c r="BK382" s="302"/>
      <c r="BL382" s="302"/>
      <c r="BM382" s="247"/>
      <c r="BN382" s="247"/>
      <c r="BO382" s="247"/>
      <c r="BQ382" s="247"/>
      <c r="BR382" s="247"/>
      <c r="BS382" s="290"/>
      <c r="BT382" s="290"/>
    </row>
    <row r="383" spans="4:72" ht="51" customHeight="1">
      <c r="D383" s="247"/>
      <c r="S383" s="247"/>
      <c r="T383" s="247"/>
      <c r="U383" s="302"/>
      <c r="V383" s="303"/>
      <c r="AA383" s="302"/>
      <c r="AF383" s="247"/>
      <c r="AQ383" s="247"/>
      <c r="AR383" s="247"/>
      <c r="AS383" s="247"/>
      <c r="AT383" s="247"/>
      <c r="AU383" s="247"/>
      <c r="AV383" s="247"/>
      <c r="AW383" s="247"/>
      <c r="AX383" s="247"/>
      <c r="BI383" s="247"/>
      <c r="BJ383" s="247"/>
      <c r="BK383" s="302"/>
      <c r="BL383" s="302"/>
      <c r="BM383" s="247"/>
      <c r="BN383" s="247"/>
      <c r="BO383" s="247"/>
      <c r="BQ383" s="247"/>
      <c r="BR383" s="247"/>
      <c r="BS383" s="290"/>
      <c r="BT383" s="290"/>
    </row>
    <row r="384" spans="4:72" ht="51" customHeight="1">
      <c r="D384" s="247"/>
      <c r="S384" s="247"/>
      <c r="T384" s="247"/>
      <c r="U384" s="302"/>
      <c r="V384" s="303"/>
      <c r="AA384" s="302"/>
      <c r="AF384" s="247"/>
      <c r="AQ384" s="247"/>
      <c r="AR384" s="247"/>
      <c r="AS384" s="247"/>
      <c r="AT384" s="247"/>
      <c r="AU384" s="247"/>
      <c r="AV384" s="247"/>
      <c r="AW384" s="247"/>
      <c r="AX384" s="247"/>
      <c r="BI384" s="247"/>
      <c r="BJ384" s="247"/>
      <c r="BK384" s="302"/>
      <c r="BL384" s="302"/>
      <c r="BM384" s="247"/>
      <c r="BN384" s="247"/>
      <c r="BO384" s="247"/>
      <c r="BQ384" s="247"/>
      <c r="BR384" s="247"/>
      <c r="BS384" s="290"/>
      <c r="BT384" s="290"/>
    </row>
    <row r="385" spans="4:72" ht="51" customHeight="1">
      <c r="D385" s="247"/>
      <c r="S385" s="247"/>
      <c r="T385" s="247"/>
      <c r="U385" s="302"/>
      <c r="V385" s="303"/>
      <c r="AA385" s="302"/>
      <c r="AF385" s="247"/>
      <c r="AQ385" s="247"/>
      <c r="AR385" s="247"/>
      <c r="AS385" s="247"/>
      <c r="AT385" s="247"/>
      <c r="AU385" s="247"/>
      <c r="AV385" s="247"/>
      <c r="AW385" s="247"/>
      <c r="AX385" s="247"/>
      <c r="BI385" s="247"/>
      <c r="BJ385" s="247"/>
      <c r="BK385" s="302"/>
      <c r="BL385" s="302"/>
      <c r="BM385" s="247"/>
      <c r="BN385" s="247"/>
      <c r="BO385" s="247"/>
      <c r="BQ385" s="247"/>
      <c r="BR385" s="247"/>
      <c r="BS385" s="290"/>
      <c r="BT385" s="290"/>
    </row>
    <row r="386" spans="4:72" ht="51" customHeight="1">
      <c r="D386" s="247"/>
      <c r="S386" s="247"/>
      <c r="T386" s="247"/>
      <c r="U386" s="302"/>
      <c r="V386" s="303"/>
      <c r="AA386" s="302"/>
      <c r="AF386" s="247"/>
      <c r="AQ386" s="247"/>
      <c r="AR386" s="247"/>
      <c r="AS386" s="247"/>
      <c r="AT386" s="247"/>
      <c r="AU386" s="247"/>
      <c r="AV386" s="247"/>
      <c r="AW386" s="247"/>
      <c r="AX386" s="247"/>
      <c r="BI386" s="247"/>
      <c r="BJ386" s="247"/>
      <c r="BK386" s="302"/>
      <c r="BL386" s="302"/>
      <c r="BM386" s="247"/>
      <c r="BN386" s="247"/>
      <c r="BO386" s="247"/>
      <c r="BQ386" s="247"/>
      <c r="BR386" s="247"/>
      <c r="BS386" s="290"/>
      <c r="BT386" s="290"/>
    </row>
    <row r="387" spans="4:72" ht="51" customHeight="1">
      <c r="D387" s="247"/>
      <c r="S387" s="247"/>
      <c r="T387" s="247"/>
      <c r="U387" s="302"/>
      <c r="V387" s="303"/>
      <c r="AA387" s="302"/>
      <c r="AF387" s="247"/>
      <c r="AQ387" s="247"/>
      <c r="AR387" s="247"/>
      <c r="AS387" s="247"/>
      <c r="AT387" s="247"/>
      <c r="AU387" s="247"/>
      <c r="AV387" s="247"/>
      <c r="AW387" s="247"/>
      <c r="AX387" s="247"/>
      <c r="BI387" s="247"/>
      <c r="BJ387" s="247"/>
      <c r="BK387" s="302"/>
      <c r="BL387" s="302"/>
      <c r="BM387" s="247"/>
      <c r="BN387" s="247"/>
      <c r="BO387" s="247"/>
      <c r="BQ387" s="247"/>
      <c r="BR387" s="247"/>
      <c r="BS387" s="290"/>
      <c r="BT387" s="290"/>
    </row>
    <row r="388" spans="4:72" ht="51" customHeight="1">
      <c r="D388" s="247"/>
      <c r="S388" s="247"/>
      <c r="T388" s="247"/>
      <c r="U388" s="302"/>
      <c r="V388" s="303"/>
      <c r="AA388" s="302"/>
      <c r="AF388" s="247"/>
      <c r="AQ388" s="247"/>
      <c r="AR388" s="247"/>
      <c r="AS388" s="247"/>
      <c r="AT388" s="247"/>
      <c r="AU388" s="247"/>
      <c r="AV388" s="247"/>
      <c r="AW388" s="247"/>
      <c r="AX388" s="247"/>
      <c r="BI388" s="247"/>
      <c r="BJ388" s="247"/>
      <c r="BK388" s="302"/>
      <c r="BL388" s="302"/>
      <c r="BM388" s="247"/>
      <c r="BN388" s="247"/>
      <c r="BO388" s="247"/>
      <c r="BQ388" s="247"/>
      <c r="BR388" s="247"/>
      <c r="BS388" s="290"/>
      <c r="BT388" s="290"/>
    </row>
    <row r="389" spans="4:72" ht="51" customHeight="1">
      <c r="D389" s="247"/>
      <c r="S389" s="247"/>
      <c r="T389" s="247"/>
      <c r="U389" s="302"/>
      <c r="V389" s="303"/>
      <c r="AA389" s="302"/>
      <c r="AF389" s="247"/>
      <c r="AQ389" s="247"/>
      <c r="AR389" s="247"/>
      <c r="AS389" s="247"/>
      <c r="AT389" s="247"/>
      <c r="AU389" s="247"/>
      <c r="AV389" s="247"/>
      <c r="AW389" s="247"/>
      <c r="AX389" s="247"/>
      <c r="BI389" s="247"/>
      <c r="BJ389" s="247"/>
      <c r="BK389" s="302"/>
      <c r="BL389" s="302"/>
      <c r="BM389" s="247"/>
      <c r="BN389" s="247"/>
      <c r="BO389" s="247"/>
      <c r="BQ389" s="247"/>
      <c r="BR389" s="247"/>
      <c r="BS389" s="290"/>
      <c r="BT389" s="290"/>
    </row>
    <row r="390" spans="4:72" ht="51" customHeight="1">
      <c r="D390" s="247"/>
      <c r="S390" s="247"/>
      <c r="T390" s="247"/>
      <c r="U390" s="302"/>
      <c r="V390" s="303"/>
      <c r="AA390" s="302"/>
      <c r="AF390" s="247"/>
      <c r="AQ390" s="247"/>
      <c r="AR390" s="247"/>
      <c r="AS390" s="247"/>
      <c r="AT390" s="247"/>
      <c r="AU390" s="247"/>
      <c r="AV390" s="247"/>
      <c r="AW390" s="247"/>
      <c r="AX390" s="247"/>
      <c r="BI390" s="247"/>
      <c r="BJ390" s="247"/>
      <c r="BK390" s="302"/>
      <c r="BL390" s="302"/>
      <c r="BM390" s="247"/>
      <c r="BN390" s="247"/>
      <c r="BO390" s="247"/>
      <c r="BQ390" s="247"/>
      <c r="BR390" s="247"/>
      <c r="BS390" s="290"/>
      <c r="BT390" s="290"/>
    </row>
    <row r="391" spans="4:72" ht="51" customHeight="1">
      <c r="D391" s="247"/>
      <c r="S391" s="247"/>
      <c r="T391" s="247"/>
      <c r="U391" s="302"/>
      <c r="V391" s="303"/>
      <c r="AA391" s="302"/>
      <c r="AF391" s="247"/>
      <c r="AQ391" s="247"/>
      <c r="AR391" s="247"/>
      <c r="AS391" s="247"/>
      <c r="AT391" s="247"/>
      <c r="AU391" s="247"/>
      <c r="AV391" s="247"/>
      <c r="AW391" s="247"/>
      <c r="AX391" s="247"/>
      <c r="BI391" s="247"/>
      <c r="BJ391" s="247"/>
      <c r="BK391" s="302"/>
      <c r="BL391" s="302"/>
      <c r="BM391" s="247"/>
      <c r="BN391" s="247"/>
      <c r="BO391" s="247"/>
      <c r="BQ391" s="247"/>
      <c r="BR391" s="247"/>
      <c r="BS391" s="290"/>
      <c r="BT391" s="290"/>
    </row>
    <row r="392" spans="4:72" ht="51" customHeight="1">
      <c r="D392" s="247"/>
      <c r="S392" s="247"/>
      <c r="T392" s="247"/>
      <c r="U392" s="302"/>
      <c r="V392" s="303"/>
      <c r="AA392" s="302"/>
      <c r="AF392" s="247"/>
      <c r="AQ392" s="247"/>
      <c r="AR392" s="247"/>
      <c r="AS392" s="247"/>
      <c r="AT392" s="247"/>
      <c r="AU392" s="247"/>
      <c r="AV392" s="247"/>
      <c r="AW392" s="247"/>
      <c r="AX392" s="247"/>
      <c r="BI392" s="247"/>
      <c r="BJ392" s="247"/>
      <c r="BK392" s="302"/>
      <c r="BL392" s="302"/>
      <c r="BM392" s="247"/>
      <c r="BN392" s="247"/>
      <c r="BO392" s="247"/>
      <c r="BQ392" s="247"/>
      <c r="BR392" s="247"/>
      <c r="BS392" s="290"/>
      <c r="BT392" s="290"/>
    </row>
    <row r="393" spans="4:72" ht="51" customHeight="1">
      <c r="D393" s="247"/>
      <c r="S393" s="247"/>
      <c r="T393" s="247"/>
      <c r="U393" s="302"/>
      <c r="V393" s="303"/>
      <c r="AA393" s="302"/>
      <c r="AF393" s="247"/>
      <c r="AQ393" s="247"/>
      <c r="AR393" s="247"/>
      <c r="AS393" s="247"/>
      <c r="AT393" s="247"/>
      <c r="AU393" s="247"/>
      <c r="AV393" s="247"/>
      <c r="AW393" s="247"/>
      <c r="AX393" s="247"/>
      <c r="BI393" s="247"/>
      <c r="BJ393" s="247"/>
      <c r="BK393" s="302"/>
      <c r="BL393" s="302"/>
      <c r="BM393" s="247"/>
      <c r="BN393" s="247"/>
      <c r="BO393" s="247"/>
      <c r="BQ393" s="247"/>
      <c r="BR393" s="247"/>
      <c r="BS393" s="290"/>
      <c r="BT393" s="290"/>
    </row>
    <row r="394" spans="4:72" ht="51" customHeight="1">
      <c r="D394" s="247"/>
      <c r="S394" s="247"/>
      <c r="T394" s="247"/>
      <c r="U394" s="302"/>
      <c r="V394" s="303"/>
      <c r="AA394" s="302"/>
      <c r="AF394" s="247"/>
      <c r="AQ394" s="247"/>
      <c r="AR394" s="247"/>
      <c r="AS394" s="247"/>
      <c r="AT394" s="247"/>
      <c r="AU394" s="247"/>
      <c r="AV394" s="247"/>
      <c r="AW394" s="247"/>
      <c r="AX394" s="247"/>
      <c r="BI394" s="247"/>
      <c r="BJ394" s="247"/>
      <c r="BK394" s="302"/>
      <c r="BL394" s="302"/>
      <c r="BM394" s="247"/>
      <c r="BN394" s="247"/>
      <c r="BO394" s="247"/>
      <c r="BQ394" s="247"/>
      <c r="BR394" s="247"/>
      <c r="BS394" s="290"/>
      <c r="BT394" s="290"/>
    </row>
    <row r="395" spans="4:72" ht="51" customHeight="1">
      <c r="D395" s="247"/>
      <c r="S395" s="247"/>
      <c r="T395" s="247"/>
      <c r="U395" s="302"/>
      <c r="V395" s="303"/>
      <c r="AA395" s="302"/>
      <c r="AF395" s="247"/>
      <c r="AQ395" s="247"/>
      <c r="AR395" s="247"/>
      <c r="AS395" s="247"/>
      <c r="AT395" s="247"/>
      <c r="AU395" s="247"/>
      <c r="AV395" s="247"/>
      <c r="AW395" s="247"/>
      <c r="AX395" s="247"/>
      <c r="BI395" s="247"/>
      <c r="BJ395" s="247"/>
      <c r="BK395" s="302"/>
      <c r="BL395" s="302"/>
      <c r="BM395" s="247"/>
      <c r="BN395" s="247"/>
      <c r="BO395" s="247"/>
      <c r="BQ395" s="247"/>
      <c r="BR395" s="247"/>
      <c r="BS395" s="290"/>
      <c r="BT395" s="290"/>
    </row>
    <row r="396" spans="4:72" ht="51" customHeight="1">
      <c r="D396" s="247"/>
      <c r="S396" s="247"/>
      <c r="T396" s="247"/>
      <c r="U396" s="302"/>
      <c r="V396" s="303"/>
      <c r="AA396" s="302"/>
      <c r="AF396" s="247"/>
      <c r="AQ396" s="247"/>
      <c r="AR396" s="247"/>
      <c r="AS396" s="247"/>
      <c r="AT396" s="247"/>
      <c r="AU396" s="247"/>
      <c r="AV396" s="247"/>
      <c r="AW396" s="247"/>
      <c r="AX396" s="247"/>
      <c r="BI396" s="247"/>
      <c r="BJ396" s="247"/>
      <c r="BK396" s="302"/>
      <c r="BL396" s="302"/>
      <c r="BM396" s="247"/>
      <c r="BN396" s="247"/>
      <c r="BO396" s="247"/>
      <c r="BQ396" s="247"/>
      <c r="BR396" s="247"/>
      <c r="BS396" s="290"/>
      <c r="BT396" s="290"/>
    </row>
    <row r="397" spans="4:72" ht="51" customHeight="1">
      <c r="D397" s="247"/>
      <c r="S397" s="247"/>
      <c r="T397" s="247"/>
      <c r="U397" s="302"/>
      <c r="V397" s="303"/>
      <c r="AA397" s="302"/>
      <c r="AF397" s="247"/>
      <c r="AQ397" s="247"/>
      <c r="AR397" s="247"/>
      <c r="AS397" s="247"/>
      <c r="AT397" s="247"/>
      <c r="AU397" s="247"/>
      <c r="AV397" s="247"/>
      <c r="AW397" s="247"/>
      <c r="AX397" s="247"/>
      <c r="BI397" s="247"/>
      <c r="BJ397" s="247"/>
      <c r="BK397" s="302"/>
      <c r="BL397" s="302"/>
      <c r="BM397" s="247"/>
      <c r="BN397" s="247"/>
      <c r="BO397" s="247"/>
      <c r="BQ397" s="247"/>
      <c r="BR397" s="247"/>
      <c r="BS397" s="290"/>
      <c r="BT397" s="290"/>
    </row>
    <row r="398" spans="4:72" ht="51" customHeight="1">
      <c r="D398" s="247"/>
      <c r="S398" s="247"/>
      <c r="T398" s="247"/>
      <c r="U398" s="302"/>
      <c r="V398" s="303"/>
      <c r="AA398" s="302"/>
      <c r="AF398" s="247"/>
      <c r="AQ398" s="247"/>
      <c r="AR398" s="247"/>
      <c r="AS398" s="247"/>
      <c r="AT398" s="247"/>
      <c r="AU398" s="247"/>
      <c r="AV398" s="247"/>
      <c r="AW398" s="247"/>
      <c r="AX398" s="247"/>
      <c r="BI398" s="247"/>
      <c r="BJ398" s="247"/>
      <c r="BK398" s="302"/>
      <c r="BL398" s="302"/>
      <c r="BM398" s="247"/>
      <c r="BN398" s="247"/>
      <c r="BO398" s="247"/>
      <c r="BQ398" s="247"/>
      <c r="BR398" s="247"/>
      <c r="BS398" s="290"/>
      <c r="BT398" s="290"/>
    </row>
    <row r="399" spans="4:72" ht="51" customHeight="1">
      <c r="D399" s="247"/>
      <c r="S399" s="247"/>
      <c r="T399" s="247"/>
      <c r="U399" s="302"/>
      <c r="V399" s="303"/>
      <c r="AA399" s="302"/>
      <c r="AF399" s="247"/>
      <c r="AQ399" s="247"/>
      <c r="AR399" s="247"/>
      <c r="AS399" s="247"/>
      <c r="AT399" s="247"/>
      <c r="AU399" s="247"/>
      <c r="AV399" s="247"/>
      <c r="AW399" s="247"/>
      <c r="AX399" s="247"/>
      <c r="BI399" s="247"/>
      <c r="BJ399" s="247"/>
      <c r="BK399" s="302"/>
      <c r="BL399" s="302"/>
      <c r="BM399" s="247"/>
      <c r="BN399" s="247"/>
      <c r="BO399" s="247"/>
      <c r="BQ399" s="247"/>
      <c r="BR399" s="247"/>
      <c r="BS399" s="290"/>
      <c r="BT399" s="290"/>
    </row>
    <row r="400" spans="4:72" ht="51" customHeight="1">
      <c r="D400" s="247"/>
      <c r="S400" s="247"/>
      <c r="T400" s="247"/>
      <c r="U400" s="302"/>
      <c r="V400" s="303"/>
      <c r="AA400" s="302"/>
      <c r="AF400" s="247"/>
      <c r="AQ400" s="247"/>
      <c r="AR400" s="247"/>
      <c r="AS400" s="247"/>
      <c r="AT400" s="247"/>
      <c r="AU400" s="247"/>
      <c r="AV400" s="247"/>
      <c r="AW400" s="247"/>
      <c r="AX400" s="247"/>
      <c r="BI400" s="247"/>
      <c r="BJ400" s="247"/>
      <c r="BK400" s="302"/>
      <c r="BL400" s="302"/>
      <c r="BM400" s="247"/>
      <c r="BN400" s="247"/>
      <c r="BO400" s="247"/>
      <c r="BQ400" s="247"/>
      <c r="BR400" s="247"/>
      <c r="BS400" s="290"/>
      <c r="BT400" s="290"/>
    </row>
    <row r="401" spans="4:72" ht="51" customHeight="1">
      <c r="D401" s="247"/>
      <c r="S401" s="247"/>
      <c r="T401" s="247"/>
      <c r="U401" s="302"/>
      <c r="V401" s="303"/>
      <c r="AA401" s="302"/>
      <c r="AF401" s="247"/>
      <c r="AQ401" s="247"/>
      <c r="AR401" s="247"/>
      <c r="AS401" s="247"/>
      <c r="AT401" s="247"/>
      <c r="AU401" s="247"/>
      <c r="AV401" s="247"/>
      <c r="AW401" s="247"/>
      <c r="AX401" s="247"/>
      <c r="BI401" s="247"/>
      <c r="BJ401" s="247"/>
      <c r="BK401" s="302"/>
      <c r="BL401" s="302"/>
      <c r="BM401" s="247"/>
      <c r="BN401" s="247"/>
      <c r="BO401" s="247"/>
      <c r="BQ401" s="247"/>
      <c r="BR401" s="247"/>
      <c r="BS401" s="290"/>
      <c r="BT401" s="290"/>
    </row>
    <row r="402" spans="4:72" ht="51" customHeight="1">
      <c r="D402" s="247"/>
      <c r="S402" s="247"/>
      <c r="T402" s="247"/>
      <c r="U402" s="302"/>
      <c r="V402" s="303"/>
      <c r="AA402" s="302"/>
      <c r="AF402" s="247"/>
      <c r="AQ402" s="247"/>
      <c r="AR402" s="247"/>
      <c r="AS402" s="247"/>
      <c r="AT402" s="247"/>
      <c r="AU402" s="247"/>
      <c r="AV402" s="247"/>
      <c r="AW402" s="247"/>
      <c r="AX402" s="247"/>
      <c r="BI402" s="247"/>
      <c r="BJ402" s="247"/>
      <c r="BK402" s="302"/>
      <c r="BL402" s="302"/>
      <c r="BM402" s="247"/>
      <c r="BN402" s="247"/>
      <c r="BO402" s="247"/>
      <c r="BQ402" s="247"/>
      <c r="BR402" s="247"/>
      <c r="BS402" s="290"/>
      <c r="BT402" s="290"/>
    </row>
    <row r="403" spans="4:72" ht="51" customHeight="1">
      <c r="D403" s="247"/>
      <c r="S403" s="247"/>
      <c r="T403" s="247"/>
      <c r="U403" s="302"/>
      <c r="V403" s="303"/>
      <c r="AA403" s="302"/>
      <c r="AF403" s="247"/>
      <c r="AQ403" s="247"/>
      <c r="AR403" s="247"/>
      <c r="AS403" s="247"/>
      <c r="AT403" s="247"/>
      <c r="AU403" s="247"/>
      <c r="AV403" s="247"/>
      <c r="AW403" s="247"/>
      <c r="AX403" s="247"/>
      <c r="BI403" s="247"/>
      <c r="BJ403" s="247"/>
      <c r="BK403" s="302"/>
      <c r="BL403" s="302"/>
      <c r="BM403" s="247"/>
      <c r="BN403" s="247"/>
      <c r="BO403" s="247"/>
      <c r="BQ403" s="247"/>
      <c r="BR403" s="247"/>
      <c r="BS403" s="290"/>
      <c r="BT403" s="290"/>
    </row>
    <row r="404" spans="4:72" ht="51" customHeight="1">
      <c r="D404" s="247"/>
      <c r="S404" s="247"/>
      <c r="T404" s="247"/>
      <c r="U404" s="302"/>
      <c r="V404" s="303"/>
      <c r="AA404" s="302"/>
      <c r="AF404" s="247"/>
      <c r="AQ404" s="247"/>
      <c r="AR404" s="247"/>
      <c r="AS404" s="247"/>
      <c r="AT404" s="247"/>
      <c r="AU404" s="247"/>
      <c r="AV404" s="247"/>
      <c r="AW404" s="247"/>
      <c r="AX404" s="247"/>
      <c r="BI404" s="247"/>
      <c r="BJ404" s="247"/>
      <c r="BK404" s="302"/>
      <c r="BL404" s="302"/>
      <c r="BM404" s="247"/>
      <c r="BN404" s="247"/>
      <c r="BO404" s="247"/>
      <c r="BQ404" s="247"/>
      <c r="BR404" s="247"/>
      <c r="BS404" s="290"/>
      <c r="BT404" s="290"/>
    </row>
    <row r="405" spans="4:72" ht="51" customHeight="1">
      <c r="D405" s="247"/>
      <c r="S405" s="247"/>
      <c r="T405" s="247"/>
      <c r="U405" s="302"/>
      <c r="V405" s="303"/>
      <c r="AA405" s="302"/>
      <c r="AF405" s="247"/>
      <c r="AQ405" s="247"/>
      <c r="AR405" s="247"/>
      <c r="AS405" s="247"/>
      <c r="AT405" s="247"/>
      <c r="AU405" s="247"/>
      <c r="AV405" s="247"/>
      <c r="AW405" s="247"/>
      <c r="AX405" s="247"/>
      <c r="BI405" s="247"/>
      <c r="BJ405" s="247"/>
      <c r="BK405" s="302"/>
      <c r="BL405" s="302"/>
      <c r="BM405" s="247"/>
      <c r="BN405" s="247"/>
      <c r="BO405" s="247"/>
      <c r="BQ405" s="247"/>
      <c r="BR405" s="247"/>
      <c r="BS405" s="290"/>
      <c r="BT405" s="290"/>
    </row>
    <row r="406" spans="4:72" ht="51" customHeight="1">
      <c r="D406" s="247"/>
      <c r="S406" s="247"/>
      <c r="T406" s="247"/>
      <c r="U406" s="302"/>
      <c r="V406" s="303"/>
      <c r="AA406" s="302"/>
      <c r="AF406" s="247"/>
      <c r="AQ406" s="247"/>
      <c r="AR406" s="247"/>
      <c r="AS406" s="247"/>
      <c r="AT406" s="247"/>
      <c r="AU406" s="247"/>
      <c r="AV406" s="247"/>
      <c r="AW406" s="247"/>
      <c r="AX406" s="247"/>
      <c r="BI406" s="247"/>
      <c r="BJ406" s="247"/>
      <c r="BK406" s="302"/>
      <c r="BL406" s="302"/>
      <c r="BM406" s="247"/>
      <c r="BN406" s="247"/>
      <c r="BO406" s="247"/>
      <c r="BQ406" s="247"/>
      <c r="BR406" s="247"/>
      <c r="BS406" s="290"/>
      <c r="BT406" s="290"/>
    </row>
    <row r="407" spans="4:72" ht="51" customHeight="1">
      <c r="D407" s="247"/>
      <c r="S407" s="247"/>
      <c r="T407" s="247"/>
      <c r="U407" s="302"/>
      <c r="V407" s="303"/>
      <c r="AA407" s="302"/>
      <c r="AF407" s="247"/>
      <c r="AQ407" s="247"/>
      <c r="AR407" s="247"/>
      <c r="AS407" s="247"/>
      <c r="AT407" s="247"/>
      <c r="AU407" s="247"/>
      <c r="AV407" s="247"/>
      <c r="AW407" s="247"/>
      <c r="AX407" s="247"/>
      <c r="BI407" s="247"/>
      <c r="BJ407" s="247"/>
      <c r="BK407" s="302"/>
      <c r="BL407" s="302"/>
      <c r="BM407" s="247"/>
      <c r="BN407" s="247"/>
      <c r="BO407" s="247"/>
      <c r="BQ407" s="247"/>
      <c r="BR407" s="247"/>
      <c r="BS407" s="290"/>
      <c r="BT407" s="290"/>
    </row>
    <row r="408" spans="4:72" ht="51" customHeight="1">
      <c r="D408" s="247"/>
      <c r="S408" s="247"/>
      <c r="T408" s="247"/>
      <c r="U408" s="302"/>
      <c r="V408" s="303"/>
      <c r="AA408" s="302"/>
      <c r="AF408" s="247"/>
      <c r="AQ408" s="247"/>
      <c r="AR408" s="247"/>
      <c r="AS408" s="247"/>
      <c r="AT408" s="247"/>
      <c r="AU408" s="247"/>
      <c r="AV408" s="247"/>
      <c r="AW408" s="247"/>
      <c r="AX408" s="247"/>
      <c r="BI408" s="247"/>
      <c r="BJ408" s="247"/>
      <c r="BK408" s="302"/>
      <c r="BL408" s="302"/>
      <c r="BM408" s="247"/>
      <c r="BN408" s="247"/>
      <c r="BO408" s="247"/>
      <c r="BQ408" s="247"/>
      <c r="BR408" s="247"/>
      <c r="BS408" s="290"/>
      <c r="BT408" s="290"/>
    </row>
    <row r="409" spans="4:72" ht="51" customHeight="1">
      <c r="D409" s="247"/>
      <c r="S409" s="247"/>
      <c r="T409" s="247"/>
      <c r="U409" s="302"/>
      <c r="V409" s="303"/>
      <c r="AA409" s="302"/>
      <c r="AF409" s="247"/>
      <c r="AQ409" s="247"/>
      <c r="AR409" s="247"/>
      <c r="AS409" s="247"/>
      <c r="AT409" s="247"/>
      <c r="AU409" s="247"/>
      <c r="AV409" s="247"/>
      <c r="AW409" s="247"/>
      <c r="AX409" s="247"/>
      <c r="BI409" s="247"/>
      <c r="BJ409" s="247"/>
      <c r="BK409" s="302"/>
      <c r="BL409" s="302"/>
      <c r="BM409" s="247"/>
      <c r="BN409" s="247"/>
      <c r="BO409" s="247"/>
      <c r="BQ409" s="247"/>
      <c r="BR409" s="247"/>
      <c r="BS409" s="290"/>
      <c r="BT409" s="290"/>
    </row>
    <row r="410" spans="4:72" ht="51" customHeight="1">
      <c r="D410" s="247"/>
      <c r="S410" s="247"/>
      <c r="T410" s="247"/>
      <c r="U410" s="302"/>
      <c r="V410" s="303"/>
      <c r="AA410" s="302"/>
      <c r="AF410" s="247"/>
      <c r="AQ410" s="247"/>
      <c r="AR410" s="247"/>
      <c r="AS410" s="247"/>
      <c r="AT410" s="247"/>
      <c r="AU410" s="247"/>
      <c r="AV410" s="247"/>
      <c r="AW410" s="247"/>
      <c r="AX410" s="247"/>
      <c r="BI410" s="247"/>
      <c r="BJ410" s="247"/>
      <c r="BK410" s="302"/>
      <c r="BL410" s="302"/>
      <c r="BM410" s="247"/>
      <c r="BN410" s="247"/>
      <c r="BO410" s="247"/>
      <c r="BQ410" s="247"/>
      <c r="BR410" s="247"/>
      <c r="BS410" s="290"/>
      <c r="BT410" s="290"/>
    </row>
    <row r="411" spans="4:72" ht="51" customHeight="1">
      <c r="D411" s="247"/>
      <c r="S411" s="247"/>
      <c r="T411" s="247"/>
      <c r="U411" s="302"/>
      <c r="V411" s="303"/>
      <c r="AA411" s="302"/>
      <c r="AF411" s="247"/>
      <c r="AQ411" s="247"/>
      <c r="AR411" s="247"/>
      <c r="AS411" s="247"/>
      <c r="AT411" s="247"/>
      <c r="AU411" s="247"/>
      <c r="AV411" s="247"/>
      <c r="AW411" s="247"/>
      <c r="AX411" s="247"/>
      <c r="BI411" s="247"/>
      <c r="BJ411" s="247"/>
      <c r="BK411" s="302"/>
      <c r="BL411" s="302"/>
      <c r="BM411" s="247"/>
      <c r="BN411" s="247"/>
      <c r="BO411" s="247"/>
      <c r="BQ411" s="247"/>
      <c r="BR411" s="247"/>
      <c r="BS411" s="290"/>
      <c r="BT411" s="290"/>
    </row>
    <row r="412" spans="4:72" ht="51" customHeight="1">
      <c r="D412" s="247"/>
      <c r="S412" s="247"/>
      <c r="T412" s="247"/>
      <c r="U412" s="302"/>
      <c r="V412" s="303"/>
      <c r="AA412" s="302"/>
      <c r="AF412" s="247"/>
      <c r="AQ412" s="247"/>
      <c r="AR412" s="247"/>
      <c r="AS412" s="247"/>
      <c r="AT412" s="247"/>
      <c r="AU412" s="247"/>
      <c r="AV412" s="247"/>
      <c r="AW412" s="247"/>
      <c r="AX412" s="247"/>
      <c r="BI412" s="247"/>
      <c r="BJ412" s="247"/>
      <c r="BK412" s="302"/>
      <c r="BL412" s="302"/>
      <c r="BM412" s="247"/>
      <c r="BN412" s="247"/>
      <c r="BO412" s="247"/>
      <c r="BQ412" s="247"/>
      <c r="BR412" s="247"/>
      <c r="BS412" s="290"/>
      <c r="BT412" s="290"/>
    </row>
    <row r="413" spans="4:72" ht="51" customHeight="1">
      <c r="D413" s="247"/>
      <c r="S413" s="247"/>
      <c r="T413" s="247"/>
      <c r="U413" s="302"/>
      <c r="V413" s="303"/>
      <c r="AA413" s="302"/>
      <c r="AF413" s="247"/>
      <c r="AQ413" s="247"/>
      <c r="AR413" s="247"/>
      <c r="AS413" s="247"/>
      <c r="AT413" s="247"/>
      <c r="AU413" s="247"/>
      <c r="AV413" s="247"/>
      <c r="AW413" s="247"/>
      <c r="AX413" s="247"/>
      <c r="BI413" s="247"/>
      <c r="BJ413" s="247"/>
      <c r="BK413" s="302"/>
      <c r="BL413" s="302"/>
      <c r="BM413" s="247"/>
      <c r="BN413" s="247"/>
      <c r="BO413" s="247"/>
      <c r="BQ413" s="247"/>
      <c r="BR413" s="247"/>
      <c r="BS413" s="290"/>
      <c r="BT413" s="290"/>
    </row>
    <row r="414" spans="4:72" ht="51" customHeight="1">
      <c r="D414" s="247"/>
      <c r="S414" s="247"/>
      <c r="T414" s="247"/>
      <c r="U414" s="302"/>
      <c r="V414" s="303"/>
      <c r="AA414" s="302"/>
      <c r="AF414" s="247"/>
      <c r="AQ414" s="247"/>
      <c r="AR414" s="247"/>
      <c r="AS414" s="247"/>
      <c r="AT414" s="247"/>
      <c r="AU414" s="247"/>
      <c r="AV414" s="247"/>
      <c r="AW414" s="247"/>
      <c r="AX414" s="247"/>
      <c r="BI414" s="247"/>
      <c r="BJ414" s="247"/>
      <c r="BK414" s="302"/>
      <c r="BL414" s="302"/>
      <c r="BM414" s="247"/>
      <c r="BN414" s="247"/>
      <c r="BO414" s="247"/>
      <c r="BQ414" s="247"/>
      <c r="BR414" s="247"/>
      <c r="BS414" s="290"/>
      <c r="BT414" s="290"/>
    </row>
    <row r="415" spans="4:72" ht="51" customHeight="1">
      <c r="D415" s="247"/>
      <c r="S415" s="247"/>
      <c r="T415" s="247"/>
      <c r="U415" s="302"/>
      <c r="V415" s="303"/>
      <c r="AA415" s="302"/>
      <c r="AF415" s="247"/>
      <c r="AQ415" s="247"/>
      <c r="AR415" s="247"/>
      <c r="AS415" s="247"/>
      <c r="AT415" s="247"/>
      <c r="AU415" s="247"/>
      <c r="AV415" s="247"/>
      <c r="AW415" s="247"/>
      <c r="AX415" s="247"/>
      <c r="BI415" s="247"/>
      <c r="BJ415" s="247"/>
      <c r="BK415" s="302"/>
      <c r="BL415" s="302"/>
      <c r="BM415" s="247"/>
      <c r="BN415" s="247"/>
      <c r="BO415" s="247"/>
      <c r="BQ415" s="247"/>
      <c r="BR415" s="247"/>
      <c r="BS415" s="290"/>
      <c r="BT415" s="290"/>
    </row>
    <row r="416" spans="4:72" ht="51" customHeight="1">
      <c r="D416" s="247"/>
      <c r="S416" s="247"/>
      <c r="T416" s="247"/>
      <c r="U416" s="302"/>
      <c r="V416" s="303"/>
      <c r="AA416" s="302"/>
      <c r="AF416" s="247"/>
      <c r="AQ416" s="247"/>
      <c r="AR416" s="247"/>
      <c r="AS416" s="247"/>
      <c r="AT416" s="247"/>
      <c r="AU416" s="247"/>
      <c r="AV416" s="247"/>
      <c r="AW416" s="247"/>
      <c r="AX416" s="247"/>
      <c r="BI416" s="247"/>
      <c r="BJ416" s="247"/>
      <c r="BK416" s="302"/>
      <c r="BL416" s="302"/>
      <c r="BM416" s="247"/>
      <c r="BN416" s="247"/>
      <c r="BO416" s="247"/>
      <c r="BQ416" s="247"/>
      <c r="BR416" s="247"/>
      <c r="BS416" s="290"/>
      <c r="BT416" s="290"/>
    </row>
    <row r="417" spans="4:72" ht="51" customHeight="1">
      <c r="D417" s="247"/>
      <c r="S417" s="247"/>
      <c r="T417" s="247"/>
      <c r="U417" s="302"/>
      <c r="V417" s="303"/>
      <c r="AA417" s="302"/>
      <c r="AF417" s="247"/>
      <c r="AQ417" s="247"/>
      <c r="AR417" s="247"/>
      <c r="AS417" s="247"/>
      <c r="AT417" s="247"/>
      <c r="AU417" s="247"/>
      <c r="AV417" s="247"/>
      <c r="AW417" s="247"/>
      <c r="AX417" s="247"/>
      <c r="BI417" s="247"/>
      <c r="BJ417" s="247"/>
      <c r="BK417" s="302"/>
      <c r="BL417" s="302"/>
      <c r="BM417" s="247"/>
      <c r="BN417" s="247"/>
      <c r="BO417" s="247"/>
      <c r="BQ417" s="247"/>
      <c r="BR417" s="247"/>
      <c r="BS417" s="290"/>
      <c r="BT417" s="290"/>
    </row>
    <row r="418" spans="4:72" ht="51" customHeight="1">
      <c r="D418" s="247"/>
      <c r="S418" s="247"/>
      <c r="T418" s="247"/>
      <c r="U418" s="302"/>
      <c r="V418" s="303"/>
      <c r="AA418" s="302"/>
      <c r="AF418" s="247"/>
      <c r="AQ418" s="247"/>
      <c r="AR418" s="247"/>
      <c r="AS418" s="247"/>
      <c r="AT418" s="247"/>
      <c r="AU418" s="247"/>
      <c r="AV418" s="247"/>
      <c r="AW418" s="247"/>
      <c r="AX418" s="247"/>
      <c r="BI418" s="247"/>
      <c r="BJ418" s="247"/>
      <c r="BK418" s="302"/>
      <c r="BL418" s="302"/>
      <c r="BM418" s="247"/>
      <c r="BN418" s="247"/>
      <c r="BO418" s="247"/>
      <c r="BQ418" s="247"/>
      <c r="BR418" s="247"/>
      <c r="BS418" s="290"/>
      <c r="BT418" s="290"/>
    </row>
    <row r="419" spans="4:72" ht="51" customHeight="1">
      <c r="D419" s="247"/>
      <c r="S419" s="247"/>
      <c r="T419" s="247"/>
      <c r="U419" s="302"/>
      <c r="V419" s="303"/>
      <c r="AA419" s="302"/>
      <c r="AF419" s="247"/>
      <c r="AQ419" s="247"/>
      <c r="AR419" s="247"/>
      <c r="AS419" s="247"/>
      <c r="AT419" s="247"/>
      <c r="AU419" s="247"/>
      <c r="AV419" s="247"/>
      <c r="AW419" s="247"/>
      <c r="AX419" s="247"/>
      <c r="BI419" s="247"/>
      <c r="BJ419" s="247"/>
      <c r="BK419" s="302"/>
      <c r="BL419" s="302"/>
      <c r="BM419" s="247"/>
      <c r="BN419" s="247"/>
      <c r="BO419" s="247"/>
      <c r="BQ419" s="247"/>
      <c r="BR419" s="247"/>
      <c r="BS419" s="290"/>
      <c r="BT419" s="290"/>
    </row>
    <row r="420" spans="4:72" ht="51" customHeight="1">
      <c r="D420" s="247"/>
      <c r="S420" s="247"/>
      <c r="T420" s="247"/>
      <c r="U420" s="302"/>
      <c r="V420" s="303"/>
      <c r="AA420" s="302"/>
      <c r="AF420" s="247"/>
      <c r="AQ420" s="247"/>
      <c r="AR420" s="247"/>
      <c r="AS420" s="247"/>
      <c r="AT420" s="247"/>
      <c r="AU420" s="247"/>
      <c r="AV420" s="247"/>
      <c r="AW420" s="247"/>
      <c r="AX420" s="247"/>
      <c r="BI420" s="247"/>
      <c r="BJ420" s="247"/>
      <c r="BK420" s="302"/>
      <c r="BL420" s="302"/>
      <c r="BM420" s="247"/>
      <c r="BN420" s="247"/>
      <c r="BO420" s="247"/>
      <c r="BQ420" s="247"/>
      <c r="BR420" s="247"/>
      <c r="BS420" s="290"/>
      <c r="BT420" s="290"/>
    </row>
    <row r="421" spans="4:72" ht="51" customHeight="1">
      <c r="D421" s="247"/>
      <c r="S421" s="247"/>
      <c r="T421" s="247"/>
      <c r="U421" s="302"/>
      <c r="V421" s="303"/>
      <c r="AA421" s="302"/>
      <c r="AF421" s="247"/>
      <c r="AQ421" s="247"/>
      <c r="AR421" s="247"/>
      <c r="AS421" s="247"/>
      <c r="AT421" s="247"/>
      <c r="AU421" s="247"/>
      <c r="AV421" s="247"/>
      <c r="AW421" s="247"/>
      <c r="AX421" s="247"/>
      <c r="BI421" s="247"/>
      <c r="BJ421" s="247"/>
      <c r="BK421" s="302"/>
      <c r="BL421" s="302"/>
      <c r="BM421" s="247"/>
      <c r="BN421" s="247"/>
      <c r="BO421" s="247"/>
      <c r="BQ421" s="247"/>
      <c r="BR421" s="247"/>
      <c r="BS421" s="290"/>
      <c r="BT421" s="290"/>
    </row>
    <row r="422" spans="4:72" ht="51" customHeight="1">
      <c r="D422" s="247"/>
      <c r="S422" s="247"/>
      <c r="T422" s="247"/>
      <c r="U422" s="302"/>
      <c r="V422" s="303"/>
      <c r="AA422" s="302"/>
      <c r="AF422" s="247"/>
      <c r="AQ422" s="247"/>
      <c r="AR422" s="247"/>
      <c r="AS422" s="247"/>
      <c r="AT422" s="247"/>
      <c r="AU422" s="247"/>
      <c r="AV422" s="247"/>
      <c r="AW422" s="247"/>
      <c r="AX422" s="247"/>
      <c r="BI422" s="247"/>
      <c r="BJ422" s="247"/>
      <c r="BK422" s="302"/>
      <c r="BL422" s="302"/>
      <c r="BM422" s="247"/>
      <c r="BN422" s="247"/>
      <c r="BO422" s="247"/>
      <c r="BQ422" s="247"/>
      <c r="BR422" s="247"/>
      <c r="BS422" s="290"/>
      <c r="BT422" s="290"/>
    </row>
    <row r="423" spans="4:72" ht="51" customHeight="1">
      <c r="D423" s="247"/>
      <c r="S423" s="247"/>
      <c r="T423" s="247"/>
      <c r="U423" s="302"/>
      <c r="V423" s="303"/>
      <c r="AA423" s="302"/>
      <c r="AF423" s="247"/>
      <c r="AQ423" s="247"/>
      <c r="AR423" s="247"/>
      <c r="AS423" s="247"/>
      <c r="AT423" s="247"/>
      <c r="AU423" s="247"/>
      <c r="AV423" s="247"/>
      <c r="AW423" s="247"/>
      <c r="AX423" s="247"/>
      <c r="BI423" s="247"/>
      <c r="BJ423" s="247"/>
      <c r="BK423" s="302"/>
      <c r="BL423" s="302"/>
      <c r="BM423" s="247"/>
      <c r="BN423" s="247"/>
      <c r="BO423" s="247"/>
      <c r="BQ423" s="247"/>
      <c r="BR423" s="247"/>
      <c r="BS423" s="290"/>
      <c r="BT423" s="290"/>
    </row>
    <row r="424" spans="4:72" ht="51" customHeight="1">
      <c r="D424" s="247"/>
      <c r="S424" s="247"/>
      <c r="T424" s="247"/>
      <c r="U424" s="302"/>
      <c r="V424" s="303"/>
      <c r="AA424" s="302"/>
      <c r="AF424" s="247"/>
      <c r="AQ424" s="247"/>
      <c r="AR424" s="247"/>
      <c r="AS424" s="247"/>
      <c r="AT424" s="247"/>
      <c r="AU424" s="247"/>
      <c r="AV424" s="247"/>
      <c r="AW424" s="247"/>
      <c r="AX424" s="247"/>
      <c r="BI424" s="247"/>
      <c r="BJ424" s="247"/>
      <c r="BK424" s="302"/>
      <c r="BL424" s="302"/>
      <c r="BM424" s="247"/>
      <c r="BN424" s="247"/>
      <c r="BO424" s="247"/>
      <c r="BQ424" s="247"/>
      <c r="BR424" s="247"/>
      <c r="BS424" s="290"/>
      <c r="BT424" s="290"/>
    </row>
    <row r="425" spans="4:72" ht="51" customHeight="1">
      <c r="D425" s="247"/>
      <c r="S425" s="247"/>
      <c r="T425" s="247"/>
      <c r="U425" s="302"/>
      <c r="V425" s="303"/>
      <c r="AA425" s="302"/>
      <c r="AF425" s="247"/>
      <c r="AQ425" s="247"/>
      <c r="AR425" s="247"/>
      <c r="AS425" s="247"/>
      <c r="AT425" s="247"/>
      <c r="AU425" s="247"/>
      <c r="AV425" s="247"/>
      <c r="AW425" s="247"/>
      <c r="AX425" s="247"/>
      <c r="BI425" s="247"/>
      <c r="BJ425" s="247"/>
      <c r="BK425" s="302"/>
      <c r="BL425" s="302"/>
      <c r="BM425" s="247"/>
      <c r="BN425" s="247"/>
      <c r="BO425" s="247"/>
      <c r="BQ425" s="247"/>
      <c r="BR425" s="247"/>
      <c r="BS425" s="290"/>
      <c r="BT425" s="290"/>
    </row>
    <row r="426" spans="4:72" ht="51" customHeight="1">
      <c r="D426" s="247"/>
      <c r="S426" s="247"/>
      <c r="T426" s="247"/>
      <c r="U426" s="302"/>
      <c r="V426" s="303"/>
      <c r="AA426" s="302"/>
      <c r="AF426" s="247"/>
      <c r="AQ426" s="247"/>
      <c r="AR426" s="247"/>
      <c r="AS426" s="247"/>
      <c r="AT426" s="247"/>
      <c r="AU426" s="247"/>
      <c r="AV426" s="247"/>
      <c r="AW426" s="247"/>
      <c r="AX426" s="247"/>
      <c r="BI426" s="247"/>
      <c r="BJ426" s="247"/>
      <c r="BK426" s="302"/>
      <c r="BL426" s="302"/>
      <c r="BM426" s="247"/>
      <c r="BN426" s="247"/>
      <c r="BO426" s="247"/>
      <c r="BQ426" s="247"/>
      <c r="BR426" s="247"/>
      <c r="BS426" s="290"/>
      <c r="BT426" s="290"/>
    </row>
    <row r="427" spans="4:72" ht="51" customHeight="1">
      <c r="D427" s="247"/>
      <c r="S427" s="247"/>
      <c r="T427" s="247"/>
      <c r="U427" s="302"/>
      <c r="V427" s="303"/>
      <c r="AA427" s="302"/>
      <c r="AF427" s="247"/>
      <c r="AQ427" s="247"/>
      <c r="AR427" s="247"/>
      <c r="AS427" s="247"/>
      <c r="AT427" s="247"/>
      <c r="AU427" s="247"/>
      <c r="AV427" s="247"/>
      <c r="AW427" s="247"/>
      <c r="AX427" s="247"/>
      <c r="BI427" s="247"/>
      <c r="BJ427" s="247"/>
      <c r="BK427" s="302"/>
      <c r="BL427" s="302"/>
      <c r="BM427" s="247"/>
      <c r="BN427" s="247"/>
      <c r="BO427" s="247"/>
      <c r="BQ427" s="247"/>
      <c r="BR427" s="247"/>
      <c r="BS427" s="290"/>
      <c r="BT427" s="290"/>
    </row>
    <row r="428" spans="4:72" ht="51" customHeight="1">
      <c r="D428" s="247"/>
      <c r="S428" s="247"/>
      <c r="T428" s="247"/>
      <c r="U428" s="302"/>
      <c r="V428" s="303"/>
      <c r="AA428" s="302"/>
      <c r="AF428" s="247"/>
      <c r="AQ428" s="247"/>
      <c r="AR428" s="247"/>
      <c r="AS428" s="247"/>
      <c r="AT428" s="247"/>
      <c r="AU428" s="247"/>
      <c r="AV428" s="247"/>
      <c r="AW428" s="247"/>
      <c r="AX428" s="247"/>
      <c r="BI428" s="247"/>
      <c r="BJ428" s="247"/>
      <c r="BK428" s="302"/>
      <c r="BL428" s="302"/>
      <c r="BM428" s="247"/>
      <c r="BN428" s="247"/>
      <c r="BO428" s="247"/>
      <c r="BQ428" s="247"/>
      <c r="BR428" s="247"/>
      <c r="BS428" s="290"/>
      <c r="BT428" s="290"/>
    </row>
    <row r="429" spans="4:72" ht="51" customHeight="1">
      <c r="D429" s="247"/>
      <c r="S429" s="247"/>
      <c r="T429" s="247"/>
      <c r="U429" s="302"/>
      <c r="V429" s="303"/>
      <c r="AA429" s="302"/>
      <c r="AF429" s="247"/>
      <c r="AQ429" s="247"/>
      <c r="AR429" s="247"/>
      <c r="AS429" s="247"/>
      <c r="AT429" s="247"/>
      <c r="AU429" s="247"/>
      <c r="AV429" s="247"/>
      <c r="AW429" s="247"/>
      <c r="AX429" s="247"/>
      <c r="BI429" s="247"/>
      <c r="BJ429" s="247"/>
      <c r="BK429" s="302"/>
      <c r="BL429" s="302"/>
      <c r="BM429" s="247"/>
      <c r="BN429" s="247"/>
      <c r="BO429" s="247"/>
      <c r="BQ429" s="247"/>
      <c r="BR429" s="247"/>
      <c r="BS429" s="290"/>
      <c r="BT429" s="290"/>
    </row>
    <row r="430" spans="4:72" ht="51" customHeight="1">
      <c r="D430" s="247"/>
      <c r="S430" s="247"/>
      <c r="T430" s="247"/>
      <c r="U430" s="302"/>
      <c r="V430" s="303"/>
      <c r="AA430" s="302"/>
      <c r="AF430" s="247"/>
      <c r="AQ430" s="247"/>
      <c r="AR430" s="247"/>
      <c r="AS430" s="247"/>
      <c r="AT430" s="247"/>
      <c r="AU430" s="247"/>
      <c r="AV430" s="247"/>
      <c r="AW430" s="247"/>
      <c r="AX430" s="247"/>
      <c r="BI430" s="247"/>
      <c r="BJ430" s="247"/>
      <c r="BK430" s="302"/>
      <c r="BL430" s="302"/>
      <c r="BM430" s="247"/>
      <c r="BN430" s="247"/>
      <c r="BO430" s="247"/>
      <c r="BQ430" s="247"/>
      <c r="BR430" s="247"/>
      <c r="BS430" s="290"/>
      <c r="BT430" s="290"/>
    </row>
    <row r="431" spans="4:72" ht="51" customHeight="1">
      <c r="D431" s="247"/>
      <c r="S431" s="247"/>
      <c r="T431" s="247"/>
      <c r="U431" s="302"/>
      <c r="V431" s="303"/>
      <c r="AA431" s="302"/>
      <c r="AF431" s="247"/>
      <c r="AQ431" s="247"/>
      <c r="AR431" s="247"/>
      <c r="AS431" s="247"/>
      <c r="AT431" s="247"/>
      <c r="AU431" s="247"/>
      <c r="AV431" s="247"/>
      <c r="AW431" s="247"/>
      <c r="AX431" s="247"/>
      <c r="BI431" s="247"/>
      <c r="BJ431" s="247"/>
      <c r="BK431" s="302"/>
      <c r="BL431" s="302"/>
      <c r="BM431" s="247"/>
      <c r="BN431" s="247"/>
      <c r="BO431" s="247"/>
      <c r="BQ431" s="247"/>
      <c r="BR431" s="247"/>
      <c r="BS431" s="290"/>
      <c r="BT431" s="290"/>
    </row>
    <row r="432" spans="4:72" ht="51" customHeight="1">
      <c r="D432" s="247"/>
      <c r="S432" s="247"/>
      <c r="T432" s="247"/>
      <c r="U432" s="302"/>
      <c r="V432" s="303"/>
      <c r="AA432" s="302"/>
      <c r="AF432" s="247"/>
      <c r="AQ432" s="247"/>
      <c r="AR432" s="247"/>
      <c r="AS432" s="247"/>
      <c r="AT432" s="247"/>
      <c r="AU432" s="247"/>
      <c r="AV432" s="247"/>
      <c r="AW432" s="247"/>
      <c r="AX432" s="247"/>
      <c r="BI432" s="247"/>
      <c r="BJ432" s="247"/>
      <c r="BK432" s="302"/>
      <c r="BL432" s="302"/>
      <c r="BM432" s="247"/>
      <c r="BN432" s="247"/>
      <c r="BO432" s="247"/>
      <c r="BQ432" s="247"/>
      <c r="BR432" s="247"/>
      <c r="BS432" s="290"/>
      <c r="BT432" s="290"/>
    </row>
    <row r="433" spans="4:72" ht="51" customHeight="1">
      <c r="D433" s="247"/>
      <c r="S433" s="247"/>
      <c r="T433" s="247"/>
      <c r="U433" s="302"/>
      <c r="V433" s="303"/>
      <c r="AA433" s="302"/>
      <c r="AF433" s="247"/>
      <c r="AQ433" s="247"/>
      <c r="AR433" s="247"/>
      <c r="AS433" s="247"/>
      <c r="AT433" s="247"/>
      <c r="AU433" s="247"/>
      <c r="AV433" s="247"/>
      <c r="AW433" s="247"/>
      <c r="AX433" s="247"/>
      <c r="BI433" s="247"/>
      <c r="BJ433" s="247"/>
      <c r="BK433" s="302"/>
      <c r="BL433" s="302"/>
      <c r="BM433" s="247"/>
      <c r="BN433" s="247"/>
      <c r="BO433" s="247"/>
      <c r="BQ433" s="247"/>
      <c r="BR433" s="247"/>
      <c r="BS433" s="290"/>
      <c r="BT433" s="290"/>
    </row>
    <row r="434" spans="4:72" ht="51" customHeight="1">
      <c r="D434" s="247"/>
      <c r="S434" s="247"/>
      <c r="T434" s="247"/>
      <c r="U434" s="302"/>
      <c r="V434" s="303"/>
      <c r="AA434" s="302"/>
      <c r="AF434" s="247"/>
      <c r="AQ434" s="247"/>
      <c r="AR434" s="247"/>
      <c r="AS434" s="247"/>
      <c r="AT434" s="247"/>
      <c r="AU434" s="247"/>
      <c r="AV434" s="247"/>
      <c r="AW434" s="247"/>
      <c r="AX434" s="247"/>
      <c r="BI434" s="247"/>
      <c r="BJ434" s="247"/>
      <c r="BK434" s="302"/>
      <c r="BL434" s="302"/>
      <c r="BM434" s="247"/>
      <c r="BN434" s="247"/>
      <c r="BO434" s="247"/>
      <c r="BQ434" s="247"/>
      <c r="BR434" s="247"/>
      <c r="BS434" s="290"/>
      <c r="BT434" s="290"/>
    </row>
    <row r="435" spans="4:72" ht="51" customHeight="1">
      <c r="D435" s="247"/>
      <c r="S435" s="247"/>
      <c r="T435" s="247"/>
      <c r="U435" s="302"/>
      <c r="V435" s="303"/>
      <c r="AA435" s="302"/>
      <c r="AF435" s="247"/>
      <c r="AQ435" s="247"/>
      <c r="AR435" s="247"/>
      <c r="AS435" s="247"/>
      <c r="AT435" s="247"/>
      <c r="AU435" s="247"/>
      <c r="AV435" s="247"/>
      <c r="AW435" s="247"/>
      <c r="AX435" s="247"/>
      <c r="BI435" s="247"/>
      <c r="BJ435" s="247"/>
      <c r="BK435" s="302"/>
      <c r="BL435" s="302"/>
      <c r="BM435" s="247"/>
      <c r="BN435" s="247"/>
      <c r="BO435" s="247"/>
      <c r="BQ435" s="247"/>
      <c r="BR435" s="247"/>
      <c r="BS435" s="290"/>
      <c r="BT435" s="290"/>
    </row>
    <row r="436" spans="4:72" ht="51" customHeight="1">
      <c r="D436" s="247"/>
      <c r="S436" s="247"/>
      <c r="T436" s="247"/>
      <c r="U436" s="302"/>
      <c r="V436" s="303"/>
      <c r="AA436" s="302"/>
      <c r="AF436" s="247"/>
      <c r="AQ436" s="247"/>
      <c r="AR436" s="247"/>
      <c r="AS436" s="247"/>
      <c r="AT436" s="247"/>
      <c r="AU436" s="247"/>
      <c r="AV436" s="247"/>
      <c r="AW436" s="247"/>
      <c r="AX436" s="247"/>
      <c r="BI436" s="247"/>
      <c r="BJ436" s="247"/>
      <c r="BK436" s="302"/>
      <c r="BL436" s="302"/>
      <c r="BM436" s="247"/>
      <c r="BN436" s="247"/>
      <c r="BO436" s="247"/>
      <c r="BQ436" s="247"/>
      <c r="BR436" s="247"/>
      <c r="BS436" s="290"/>
      <c r="BT436" s="290"/>
    </row>
    <row r="437" spans="4:72" ht="51" customHeight="1">
      <c r="D437" s="247"/>
      <c r="S437" s="247"/>
      <c r="T437" s="247"/>
      <c r="U437" s="302"/>
      <c r="V437" s="303"/>
      <c r="AA437" s="302"/>
      <c r="AF437" s="247"/>
      <c r="AQ437" s="247"/>
      <c r="AR437" s="247"/>
      <c r="AS437" s="247"/>
      <c r="AT437" s="247"/>
      <c r="AU437" s="247"/>
      <c r="AV437" s="247"/>
      <c r="AW437" s="247"/>
      <c r="AX437" s="247"/>
      <c r="BI437" s="247"/>
      <c r="BJ437" s="247"/>
      <c r="BK437" s="302"/>
      <c r="BL437" s="302"/>
      <c r="BM437" s="247"/>
      <c r="BN437" s="247"/>
      <c r="BO437" s="247"/>
      <c r="BQ437" s="247"/>
      <c r="BR437" s="247"/>
      <c r="BS437" s="290"/>
      <c r="BT437" s="290"/>
    </row>
    <row r="438" spans="4:72" ht="51" customHeight="1">
      <c r="D438" s="247"/>
      <c r="S438" s="247"/>
      <c r="T438" s="247"/>
      <c r="U438" s="302"/>
      <c r="V438" s="303"/>
      <c r="AA438" s="302"/>
      <c r="AF438" s="247"/>
      <c r="AQ438" s="247"/>
      <c r="AR438" s="247"/>
      <c r="AS438" s="247"/>
      <c r="AT438" s="247"/>
      <c r="AU438" s="247"/>
      <c r="AV438" s="247"/>
      <c r="AW438" s="247"/>
      <c r="AX438" s="247"/>
      <c r="BI438" s="247"/>
      <c r="BJ438" s="247"/>
      <c r="BK438" s="302"/>
      <c r="BL438" s="302"/>
      <c r="BM438" s="247"/>
      <c r="BN438" s="247"/>
      <c r="BO438" s="247"/>
      <c r="BQ438" s="247"/>
      <c r="BR438" s="247"/>
      <c r="BS438" s="290"/>
      <c r="BT438" s="290"/>
    </row>
    <row r="439" spans="4:72" ht="51" customHeight="1">
      <c r="D439" s="247"/>
      <c r="S439" s="247"/>
      <c r="T439" s="247"/>
      <c r="U439" s="302"/>
      <c r="V439" s="303"/>
      <c r="AA439" s="302"/>
      <c r="AF439" s="247"/>
      <c r="AQ439" s="247"/>
      <c r="AR439" s="247"/>
      <c r="AS439" s="247"/>
      <c r="AT439" s="247"/>
      <c r="AU439" s="247"/>
      <c r="AV439" s="247"/>
      <c r="AW439" s="247"/>
      <c r="AX439" s="247"/>
      <c r="BI439" s="247"/>
      <c r="BJ439" s="247"/>
      <c r="BK439" s="302"/>
      <c r="BL439" s="302"/>
      <c r="BM439" s="247"/>
      <c r="BN439" s="247"/>
      <c r="BO439" s="247"/>
      <c r="BQ439" s="247"/>
      <c r="BR439" s="247"/>
      <c r="BS439" s="290"/>
      <c r="BT439" s="290"/>
    </row>
    <row r="440" spans="4:72" ht="51" customHeight="1">
      <c r="D440" s="247"/>
      <c r="S440" s="247"/>
      <c r="T440" s="247"/>
      <c r="U440" s="302"/>
      <c r="V440" s="303"/>
      <c r="AA440" s="302"/>
      <c r="AF440" s="247"/>
      <c r="AQ440" s="247"/>
      <c r="AR440" s="247"/>
      <c r="AS440" s="247"/>
      <c r="AT440" s="247"/>
      <c r="AU440" s="247"/>
      <c r="AV440" s="247"/>
      <c r="AW440" s="247"/>
      <c r="AX440" s="247"/>
      <c r="BI440" s="247"/>
      <c r="BJ440" s="247"/>
      <c r="BK440" s="302"/>
      <c r="BL440" s="302"/>
      <c r="BM440" s="247"/>
      <c r="BN440" s="247"/>
      <c r="BO440" s="247"/>
      <c r="BQ440" s="247"/>
      <c r="BR440" s="247"/>
      <c r="BS440" s="290"/>
      <c r="BT440" s="290"/>
    </row>
    <row r="441" spans="4:72" ht="51" customHeight="1">
      <c r="D441" s="247"/>
      <c r="S441" s="247"/>
      <c r="T441" s="247"/>
      <c r="U441" s="302"/>
      <c r="V441" s="303"/>
      <c r="AA441" s="302"/>
      <c r="AF441" s="247"/>
      <c r="AQ441" s="247"/>
      <c r="AR441" s="247"/>
      <c r="AS441" s="247"/>
      <c r="AT441" s="247"/>
      <c r="AU441" s="247"/>
      <c r="AV441" s="247"/>
      <c r="AW441" s="247"/>
      <c r="AX441" s="247"/>
      <c r="BI441" s="247"/>
      <c r="BJ441" s="247"/>
      <c r="BK441" s="302"/>
      <c r="BL441" s="302"/>
      <c r="BM441" s="247"/>
      <c r="BN441" s="247"/>
      <c r="BO441" s="247"/>
      <c r="BQ441" s="247"/>
      <c r="BR441" s="247"/>
      <c r="BS441" s="290"/>
      <c r="BT441" s="290"/>
    </row>
    <row r="442" spans="4:72" ht="51" customHeight="1">
      <c r="D442" s="247"/>
      <c r="S442" s="247"/>
      <c r="T442" s="247"/>
      <c r="U442" s="302"/>
      <c r="V442" s="303"/>
      <c r="AA442" s="302"/>
      <c r="AF442" s="247"/>
      <c r="AQ442" s="247"/>
      <c r="AR442" s="247"/>
      <c r="AS442" s="247"/>
      <c r="AT442" s="247"/>
      <c r="AU442" s="247"/>
      <c r="AV442" s="247"/>
      <c r="AW442" s="247"/>
      <c r="AX442" s="247"/>
      <c r="BI442" s="247"/>
      <c r="BJ442" s="247"/>
      <c r="BK442" s="302"/>
      <c r="BL442" s="302"/>
      <c r="BM442" s="247"/>
      <c r="BN442" s="247"/>
      <c r="BO442" s="247"/>
      <c r="BQ442" s="247"/>
      <c r="BR442" s="247"/>
      <c r="BS442" s="290"/>
      <c r="BT442" s="290"/>
    </row>
    <row r="443" spans="4:72" ht="51" customHeight="1">
      <c r="D443" s="247"/>
      <c r="S443" s="247"/>
      <c r="T443" s="247"/>
      <c r="U443" s="302"/>
      <c r="V443" s="303"/>
      <c r="AA443" s="302"/>
      <c r="AF443" s="247"/>
      <c r="AQ443" s="247"/>
      <c r="AR443" s="247"/>
      <c r="AS443" s="247"/>
      <c r="AT443" s="247"/>
      <c r="AU443" s="247"/>
      <c r="AV443" s="247"/>
      <c r="AW443" s="247"/>
      <c r="AX443" s="247"/>
      <c r="BI443" s="247"/>
      <c r="BJ443" s="247"/>
      <c r="BK443" s="302"/>
      <c r="BL443" s="302"/>
      <c r="BM443" s="247"/>
      <c r="BN443" s="247"/>
      <c r="BO443" s="247"/>
      <c r="BQ443" s="247"/>
      <c r="BR443" s="247"/>
      <c r="BS443" s="290"/>
      <c r="BT443" s="290"/>
    </row>
    <row r="444" spans="4:72" ht="51" customHeight="1">
      <c r="D444" s="247"/>
      <c r="S444" s="247"/>
      <c r="T444" s="247"/>
      <c r="U444" s="302"/>
      <c r="V444" s="303"/>
      <c r="AA444" s="302"/>
      <c r="AF444" s="247"/>
      <c r="AQ444" s="247"/>
      <c r="AR444" s="247"/>
      <c r="AS444" s="247"/>
      <c r="AT444" s="247"/>
      <c r="AU444" s="247"/>
      <c r="AV444" s="247"/>
      <c r="AW444" s="247"/>
      <c r="AX444" s="247"/>
      <c r="BI444" s="247"/>
      <c r="BJ444" s="247"/>
      <c r="BK444" s="302"/>
      <c r="BL444" s="302"/>
      <c r="BM444" s="247"/>
      <c r="BN444" s="247"/>
      <c r="BO444" s="247"/>
      <c r="BQ444" s="247"/>
      <c r="BR444" s="247"/>
      <c r="BS444" s="290"/>
      <c r="BT444" s="290"/>
    </row>
    <row r="445" spans="4:72" ht="51" customHeight="1">
      <c r="D445" s="247"/>
      <c r="S445" s="247"/>
      <c r="T445" s="247"/>
      <c r="U445" s="302"/>
      <c r="V445" s="303"/>
      <c r="AA445" s="302"/>
      <c r="AF445" s="247"/>
      <c r="AQ445" s="247"/>
      <c r="AR445" s="247"/>
      <c r="AS445" s="247"/>
      <c r="AT445" s="247"/>
      <c r="AU445" s="247"/>
      <c r="AV445" s="247"/>
      <c r="AW445" s="247"/>
      <c r="AX445" s="247"/>
      <c r="BI445" s="247"/>
      <c r="BJ445" s="247"/>
      <c r="BK445" s="302"/>
      <c r="BL445" s="302"/>
      <c r="BM445" s="247"/>
      <c r="BN445" s="247"/>
      <c r="BO445" s="247"/>
      <c r="BQ445" s="247"/>
      <c r="BR445" s="247"/>
      <c r="BS445" s="290"/>
      <c r="BT445" s="290"/>
    </row>
    <row r="446" spans="4:72" ht="51" customHeight="1">
      <c r="D446" s="247"/>
      <c r="S446" s="247"/>
      <c r="T446" s="247"/>
      <c r="U446" s="302"/>
      <c r="V446" s="303"/>
      <c r="AA446" s="302"/>
      <c r="AF446" s="247"/>
      <c r="AQ446" s="247"/>
      <c r="AR446" s="247"/>
      <c r="AS446" s="247"/>
      <c r="AT446" s="247"/>
      <c r="AU446" s="247"/>
      <c r="AV446" s="247"/>
      <c r="AW446" s="247"/>
      <c r="AX446" s="247"/>
      <c r="BI446" s="247"/>
      <c r="BJ446" s="247"/>
      <c r="BK446" s="302"/>
      <c r="BL446" s="302"/>
      <c r="BM446" s="247"/>
      <c r="BN446" s="247"/>
      <c r="BO446" s="247"/>
      <c r="BQ446" s="247"/>
      <c r="BR446" s="247"/>
      <c r="BS446" s="290"/>
      <c r="BT446" s="290"/>
    </row>
    <row r="447" spans="4:72" ht="51" customHeight="1">
      <c r="D447" s="247"/>
      <c r="S447" s="247"/>
      <c r="T447" s="247"/>
      <c r="U447" s="302"/>
      <c r="V447" s="303"/>
      <c r="AA447" s="302"/>
      <c r="AF447" s="247"/>
      <c r="AQ447" s="247"/>
      <c r="AR447" s="247"/>
      <c r="AS447" s="247"/>
      <c r="AT447" s="247"/>
      <c r="AU447" s="247"/>
      <c r="AV447" s="247"/>
      <c r="AW447" s="247"/>
      <c r="AX447" s="247"/>
      <c r="BI447" s="247"/>
      <c r="BJ447" s="247"/>
      <c r="BK447" s="302"/>
      <c r="BL447" s="302"/>
      <c r="BM447" s="247"/>
      <c r="BN447" s="247"/>
      <c r="BO447" s="247"/>
      <c r="BQ447" s="247"/>
      <c r="BR447" s="247"/>
      <c r="BS447" s="290"/>
      <c r="BT447" s="290"/>
    </row>
    <row r="448" spans="4:72" ht="51" customHeight="1">
      <c r="D448" s="247"/>
      <c r="S448" s="247"/>
      <c r="T448" s="247"/>
      <c r="U448" s="302"/>
      <c r="V448" s="303"/>
      <c r="AA448" s="302"/>
      <c r="AF448" s="247"/>
      <c r="AQ448" s="247"/>
      <c r="AR448" s="247"/>
      <c r="AS448" s="247"/>
      <c r="AT448" s="247"/>
      <c r="AU448" s="247"/>
      <c r="AV448" s="247"/>
      <c r="AW448" s="247"/>
      <c r="AX448" s="247"/>
      <c r="BI448" s="247"/>
      <c r="BJ448" s="247"/>
      <c r="BK448" s="302"/>
      <c r="BL448" s="302"/>
      <c r="BM448" s="247"/>
      <c r="BN448" s="247"/>
      <c r="BO448" s="247"/>
      <c r="BQ448" s="247"/>
      <c r="BR448" s="247"/>
      <c r="BS448" s="290"/>
      <c r="BT448" s="290"/>
    </row>
    <row r="449" spans="4:72" ht="51" customHeight="1">
      <c r="D449" s="247"/>
      <c r="S449" s="247"/>
      <c r="T449" s="247"/>
      <c r="U449" s="302"/>
      <c r="V449" s="303"/>
      <c r="AA449" s="302"/>
      <c r="AF449" s="247"/>
      <c r="AQ449" s="247"/>
      <c r="AR449" s="247"/>
      <c r="AS449" s="247"/>
      <c r="AT449" s="247"/>
      <c r="AU449" s="247"/>
      <c r="AV449" s="247"/>
      <c r="AW449" s="247"/>
      <c r="AX449" s="247"/>
      <c r="BI449" s="247"/>
      <c r="BJ449" s="247"/>
      <c r="BK449" s="302"/>
      <c r="BL449" s="302"/>
      <c r="BM449" s="247"/>
      <c r="BN449" s="247"/>
      <c r="BO449" s="247"/>
      <c r="BQ449" s="247"/>
      <c r="BR449" s="247"/>
      <c r="BS449" s="290"/>
      <c r="BT449" s="290"/>
    </row>
    <row r="450" spans="4:72" ht="51" customHeight="1">
      <c r="D450" s="247"/>
      <c r="S450" s="247"/>
      <c r="T450" s="247"/>
      <c r="U450" s="302"/>
      <c r="V450" s="303"/>
      <c r="AA450" s="302"/>
      <c r="AF450" s="247"/>
      <c r="AQ450" s="247"/>
      <c r="AR450" s="247"/>
      <c r="AS450" s="247"/>
      <c r="AT450" s="247"/>
      <c r="AU450" s="247"/>
      <c r="AV450" s="247"/>
      <c r="AW450" s="247"/>
      <c r="AX450" s="247"/>
      <c r="BI450" s="247"/>
      <c r="BJ450" s="247"/>
      <c r="BK450" s="302"/>
      <c r="BL450" s="302"/>
      <c r="BM450" s="247"/>
      <c r="BN450" s="247"/>
      <c r="BO450" s="247"/>
      <c r="BQ450" s="247"/>
      <c r="BR450" s="247"/>
      <c r="BS450" s="290"/>
      <c r="BT450" s="290"/>
    </row>
    <row r="451" spans="4:72" ht="51" customHeight="1">
      <c r="D451" s="247"/>
      <c r="S451" s="247"/>
      <c r="T451" s="247"/>
      <c r="U451" s="302"/>
      <c r="V451" s="303"/>
      <c r="AA451" s="302"/>
      <c r="AF451" s="247"/>
      <c r="AQ451" s="247"/>
      <c r="AR451" s="247"/>
      <c r="AS451" s="247"/>
      <c r="AT451" s="247"/>
      <c r="AU451" s="247"/>
      <c r="AV451" s="247"/>
      <c r="AW451" s="247"/>
      <c r="AX451" s="247"/>
      <c r="BI451" s="247"/>
      <c r="BJ451" s="247"/>
      <c r="BK451" s="302"/>
      <c r="BL451" s="302"/>
      <c r="BM451" s="247"/>
      <c r="BN451" s="247"/>
      <c r="BO451" s="247"/>
      <c r="BQ451" s="247"/>
      <c r="BR451" s="247"/>
      <c r="BS451" s="290"/>
      <c r="BT451" s="290"/>
    </row>
    <row r="452" spans="4:72" ht="51" customHeight="1">
      <c r="D452" s="247"/>
      <c r="S452" s="247"/>
      <c r="T452" s="247"/>
      <c r="U452" s="302"/>
      <c r="V452" s="303"/>
      <c r="AA452" s="302"/>
      <c r="AF452" s="247"/>
      <c r="AQ452" s="247"/>
      <c r="AR452" s="247"/>
      <c r="AS452" s="247"/>
      <c r="AT452" s="247"/>
      <c r="AU452" s="247"/>
      <c r="AV452" s="247"/>
      <c r="AW452" s="247"/>
      <c r="AX452" s="247"/>
      <c r="BI452" s="247"/>
      <c r="BJ452" s="247"/>
      <c r="BK452" s="302"/>
      <c r="BL452" s="302"/>
      <c r="BM452" s="247"/>
      <c r="BN452" s="247"/>
      <c r="BO452" s="247"/>
      <c r="BQ452" s="247"/>
      <c r="BR452" s="247"/>
      <c r="BS452" s="290"/>
      <c r="BT452" s="290"/>
    </row>
    <row r="453" spans="4:72" ht="51" customHeight="1">
      <c r="D453" s="247"/>
      <c r="S453" s="247"/>
      <c r="T453" s="247"/>
      <c r="U453" s="302"/>
      <c r="V453" s="303"/>
      <c r="AA453" s="302"/>
      <c r="AF453" s="247"/>
      <c r="AQ453" s="247"/>
      <c r="AR453" s="247"/>
      <c r="AS453" s="247"/>
      <c r="AT453" s="247"/>
      <c r="AU453" s="247"/>
      <c r="AV453" s="247"/>
      <c r="AW453" s="247"/>
      <c r="AX453" s="247"/>
      <c r="BI453" s="247"/>
      <c r="BJ453" s="247"/>
      <c r="BK453" s="302"/>
      <c r="BL453" s="302"/>
      <c r="BM453" s="247"/>
      <c r="BN453" s="247"/>
      <c r="BO453" s="247"/>
      <c r="BQ453" s="247"/>
      <c r="BR453" s="247"/>
      <c r="BS453" s="290"/>
      <c r="BT453" s="290"/>
    </row>
    <row r="454" spans="4:72" ht="51" customHeight="1">
      <c r="D454" s="247"/>
      <c r="S454" s="247"/>
      <c r="T454" s="247"/>
      <c r="U454" s="302"/>
      <c r="V454" s="303"/>
      <c r="AA454" s="302"/>
      <c r="AF454" s="247"/>
      <c r="AQ454" s="247"/>
      <c r="AR454" s="247"/>
      <c r="AS454" s="247"/>
      <c r="AT454" s="247"/>
      <c r="AU454" s="247"/>
      <c r="AV454" s="247"/>
      <c r="AW454" s="247"/>
      <c r="AX454" s="247"/>
      <c r="BI454" s="247"/>
      <c r="BJ454" s="247"/>
      <c r="BK454" s="302"/>
      <c r="BL454" s="302"/>
      <c r="BM454" s="247"/>
      <c r="BN454" s="247"/>
      <c r="BO454" s="247"/>
      <c r="BQ454" s="247"/>
      <c r="BR454" s="247"/>
      <c r="BS454" s="290"/>
      <c r="BT454" s="290"/>
    </row>
    <row r="455" spans="4:72" ht="51" customHeight="1">
      <c r="D455" s="247"/>
      <c r="S455" s="247"/>
      <c r="T455" s="247"/>
      <c r="U455" s="302"/>
      <c r="V455" s="303"/>
      <c r="AA455" s="302"/>
      <c r="AF455" s="247"/>
      <c r="AQ455" s="247"/>
      <c r="AR455" s="247"/>
      <c r="AS455" s="247"/>
      <c r="AT455" s="247"/>
      <c r="AU455" s="247"/>
      <c r="AV455" s="247"/>
      <c r="AW455" s="247"/>
      <c r="AX455" s="247"/>
      <c r="BI455" s="247"/>
      <c r="BJ455" s="247"/>
      <c r="BK455" s="302"/>
      <c r="BL455" s="302"/>
      <c r="BM455" s="247"/>
      <c r="BN455" s="247"/>
      <c r="BO455" s="247"/>
      <c r="BQ455" s="247"/>
      <c r="BR455" s="247"/>
      <c r="BS455" s="290"/>
      <c r="BT455" s="290"/>
    </row>
    <row r="456" spans="4:72" ht="51" customHeight="1">
      <c r="D456" s="247"/>
      <c r="S456" s="247"/>
      <c r="T456" s="247"/>
      <c r="U456" s="302"/>
      <c r="V456" s="303"/>
      <c r="AA456" s="302"/>
      <c r="AF456" s="247"/>
      <c r="AQ456" s="247"/>
      <c r="AR456" s="247"/>
      <c r="AS456" s="247"/>
      <c r="AT456" s="247"/>
      <c r="AU456" s="247"/>
      <c r="AV456" s="247"/>
      <c r="AW456" s="247"/>
      <c r="AX456" s="247"/>
      <c r="BI456" s="247"/>
      <c r="BJ456" s="247"/>
      <c r="BK456" s="302"/>
      <c r="BL456" s="302"/>
      <c r="BM456" s="247"/>
      <c r="BN456" s="247"/>
      <c r="BO456" s="247"/>
      <c r="BQ456" s="247"/>
      <c r="BR456" s="247"/>
      <c r="BS456" s="290"/>
      <c r="BT456" s="290"/>
    </row>
    <row r="457" spans="4:72" ht="51" customHeight="1">
      <c r="D457" s="247"/>
      <c r="S457" s="247"/>
      <c r="T457" s="247"/>
      <c r="U457" s="302"/>
      <c r="V457" s="303"/>
      <c r="AA457" s="302"/>
      <c r="AF457" s="247"/>
      <c r="AQ457" s="247"/>
      <c r="AR457" s="247"/>
      <c r="AS457" s="247"/>
      <c r="AT457" s="247"/>
      <c r="AU457" s="247"/>
      <c r="AV457" s="247"/>
      <c r="AW457" s="247"/>
      <c r="AX457" s="247"/>
      <c r="BI457" s="247"/>
      <c r="BJ457" s="247"/>
      <c r="BK457" s="302"/>
      <c r="BL457" s="302"/>
      <c r="BM457" s="247"/>
      <c r="BN457" s="247"/>
      <c r="BO457" s="247"/>
      <c r="BQ457" s="247"/>
      <c r="BR457" s="247"/>
      <c r="BS457" s="290"/>
      <c r="BT457" s="290"/>
    </row>
    <row r="458" spans="4:72" ht="51" customHeight="1">
      <c r="D458" s="247"/>
      <c r="S458" s="247"/>
      <c r="T458" s="247"/>
      <c r="U458" s="302"/>
      <c r="V458" s="303"/>
      <c r="AA458" s="302"/>
      <c r="AF458" s="247"/>
      <c r="AQ458" s="247"/>
      <c r="AR458" s="247"/>
      <c r="AS458" s="247"/>
      <c r="AT458" s="247"/>
      <c r="AU458" s="247"/>
      <c r="AV458" s="247"/>
      <c r="AW458" s="247"/>
      <c r="AX458" s="247"/>
      <c r="BI458" s="247"/>
      <c r="BJ458" s="247"/>
      <c r="BK458" s="302"/>
      <c r="BL458" s="302"/>
      <c r="BM458" s="247"/>
      <c r="BN458" s="247"/>
      <c r="BO458" s="247"/>
      <c r="BQ458" s="247"/>
      <c r="BR458" s="247"/>
      <c r="BS458" s="290"/>
      <c r="BT458" s="290"/>
    </row>
    <row r="459" spans="4:72" ht="51" customHeight="1">
      <c r="D459" s="247"/>
      <c r="S459" s="247"/>
      <c r="T459" s="247"/>
      <c r="U459" s="302"/>
      <c r="V459" s="303"/>
      <c r="AA459" s="302"/>
      <c r="AF459" s="247"/>
      <c r="AQ459" s="247"/>
      <c r="AR459" s="247"/>
      <c r="AS459" s="247"/>
      <c r="AT459" s="247"/>
      <c r="AU459" s="247"/>
      <c r="AV459" s="247"/>
      <c r="AW459" s="247"/>
      <c r="AX459" s="247"/>
      <c r="BI459" s="247"/>
      <c r="BJ459" s="247"/>
      <c r="BK459" s="302"/>
      <c r="BL459" s="302"/>
      <c r="BM459" s="247"/>
      <c r="BN459" s="247"/>
      <c r="BO459" s="247"/>
      <c r="BQ459" s="247"/>
      <c r="BR459" s="247"/>
      <c r="BS459" s="290"/>
      <c r="BT459" s="290"/>
    </row>
    <row r="460" spans="4:72" ht="51" customHeight="1">
      <c r="D460" s="247"/>
      <c r="S460" s="247"/>
      <c r="T460" s="247"/>
      <c r="U460" s="302"/>
      <c r="V460" s="303"/>
      <c r="AA460" s="302"/>
      <c r="AF460" s="247"/>
      <c r="AQ460" s="247"/>
      <c r="AR460" s="247"/>
      <c r="AS460" s="247"/>
      <c r="AT460" s="247"/>
      <c r="AU460" s="247"/>
      <c r="AV460" s="247"/>
      <c r="AW460" s="247"/>
      <c r="AX460" s="247"/>
      <c r="BI460" s="247"/>
      <c r="BJ460" s="247"/>
      <c r="BK460" s="302"/>
      <c r="BL460" s="302"/>
      <c r="BM460" s="247"/>
      <c r="BN460" s="247"/>
      <c r="BO460" s="247"/>
      <c r="BQ460" s="247"/>
      <c r="BR460" s="247"/>
      <c r="BS460" s="290"/>
      <c r="BT460" s="290"/>
    </row>
    <row r="461" spans="4:72" ht="51" customHeight="1">
      <c r="D461" s="247"/>
      <c r="S461" s="247"/>
      <c r="T461" s="247"/>
      <c r="U461" s="302"/>
      <c r="V461" s="303"/>
      <c r="AA461" s="302"/>
      <c r="AF461" s="247"/>
      <c r="AQ461" s="247"/>
      <c r="AR461" s="247"/>
      <c r="AS461" s="247"/>
      <c r="AT461" s="247"/>
      <c r="AU461" s="247"/>
      <c r="AV461" s="247"/>
      <c r="AW461" s="247"/>
      <c r="AX461" s="247"/>
      <c r="BI461" s="247"/>
      <c r="BJ461" s="247"/>
      <c r="BK461" s="302"/>
      <c r="BL461" s="302"/>
      <c r="BM461" s="247"/>
      <c r="BN461" s="247"/>
      <c r="BO461" s="247"/>
      <c r="BQ461" s="247"/>
      <c r="BR461" s="247"/>
      <c r="BS461" s="290"/>
      <c r="BT461" s="290"/>
    </row>
    <row r="462" spans="4:72" ht="51" customHeight="1">
      <c r="D462" s="247"/>
      <c r="S462" s="247"/>
      <c r="T462" s="247"/>
      <c r="U462" s="302"/>
      <c r="V462" s="303"/>
      <c r="AA462" s="302"/>
      <c r="AF462" s="247"/>
      <c r="AQ462" s="247"/>
      <c r="AR462" s="247"/>
      <c r="AS462" s="247"/>
      <c r="AT462" s="247"/>
      <c r="AU462" s="247"/>
      <c r="AV462" s="247"/>
      <c r="AW462" s="247"/>
      <c r="AX462" s="247"/>
      <c r="BI462" s="247"/>
      <c r="BJ462" s="247"/>
      <c r="BK462" s="302"/>
      <c r="BL462" s="302"/>
      <c r="BM462" s="247"/>
      <c r="BN462" s="247"/>
      <c r="BO462" s="247"/>
      <c r="BQ462" s="247"/>
      <c r="BR462" s="247"/>
      <c r="BS462" s="290"/>
      <c r="BT462" s="290"/>
    </row>
    <row r="463" spans="4:72" ht="51" customHeight="1">
      <c r="D463" s="247"/>
      <c r="S463" s="247"/>
      <c r="T463" s="247"/>
      <c r="U463" s="302"/>
      <c r="V463" s="303"/>
      <c r="AA463" s="302"/>
      <c r="AF463" s="247"/>
      <c r="AQ463" s="247"/>
      <c r="AR463" s="247"/>
      <c r="AS463" s="247"/>
      <c r="AT463" s="247"/>
      <c r="AU463" s="247"/>
      <c r="AV463" s="247"/>
      <c r="AW463" s="247"/>
      <c r="AX463" s="247"/>
      <c r="BI463" s="247"/>
      <c r="BJ463" s="247"/>
      <c r="BK463" s="302"/>
      <c r="BL463" s="302"/>
      <c r="BM463" s="247"/>
      <c r="BN463" s="247"/>
      <c r="BO463" s="247"/>
      <c r="BQ463" s="247"/>
      <c r="BR463" s="247"/>
      <c r="BS463" s="290"/>
      <c r="BT463" s="290"/>
    </row>
    <row r="464" spans="4:72" ht="51" customHeight="1">
      <c r="D464" s="247"/>
      <c r="S464" s="247"/>
      <c r="T464" s="247"/>
      <c r="U464" s="302"/>
      <c r="V464" s="303"/>
      <c r="AA464" s="302"/>
      <c r="AF464" s="247"/>
      <c r="AQ464" s="247"/>
      <c r="AR464" s="247"/>
      <c r="AS464" s="247"/>
      <c r="AT464" s="247"/>
      <c r="AU464" s="247"/>
      <c r="AV464" s="247"/>
      <c r="AW464" s="247"/>
      <c r="AX464" s="247"/>
      <c r="BI464" s="247"/>
      <c r="BJ464" s="247"/>
      <c r="BK464" s="302"/>
      <c r="BL464" s="302"/>
      <c r="BM464" s="247"/>
      <c r="BN464" s="247"/>
      <c r="BO464" s="247"/>
      <c r="BQ464" s="247"/>
      <c r="BR464" s="247"/>
      <c r="BS464" s="290"/>
      <c r="BT464" s="290"/>
    </row>
    <row r="465" spans="4:72" ht="51" customHeight="1">
      <c r="D465" s="247"/>
      <c r="S465" s="247"/>
      <c r="T465" s="247"/>
      <c r="U465" s="302"/>
      <c r="V465" s="303"/>
      <c r="AA465" s="302"/>
      <c r="AF465" s="247"/>
      <c r="AQ465" s="247"/>
      <c r="AR465" s="247"/>
      <c r="AS465" s="247"/>
      <c r="AT465" s="247"/>
      <c r="AU465" s="247"/>
      <c r="AV465" s="247"/>
      <c r="AW465" s="247"/>
      <c r="AX465" s="247"/>
      <c r="BI465" s="247"/>
      <c r="BJ465" s="247"/>
      <c r="BK465" s="302"/>
      <c r="BL465" s="302"/>
      <c r="BM465" s="247"/>
      <c r="BN465" s="247"/>
      <c r="BO465" s="247"/>
      <c r="BQ465" s="247"/>
      <c r="BR465" s="247"/>
      <c r="BS465" s="290"/>
      <c r="BT465" s="290"/>
    </row>
    <row r="466" spans="4:72" ht="51" customHeight="1">
      <c r="D466" s="247"/>
      <c r="S466" s="247"/>
      <c r="T466" s="247"/>
      <c r="U466" s="302"/>
      <c r="V466" s="303"/>
      <c r="AA466" s="302"/>
      <c r="AF466" s="247"/>
      <c r="AQ466" s="247"/>
      <c r="AR466" s="247"/>
      <c r="AS466" s="247"/>
      <c r="AT466" s="247"/>
      <c r="AU466" s="247"/>
      <c r="AV466" s="247"/>
      <c r="AW466" s="247"/>
      <c r="AX466" s="247"/>
      <c r="BI466" s="247"/>
      <c r="BJ466" s="247"/>
      <c r="BK466" s="302"/>
      <c r="BL466" s="302"/>
      <c r="BM466" s="247"/>
      <c r="BN466" s="247"/>
      <c r="BO466" s="247"/>
      <c r="BQ466" s="247"/>
      <c r="BR466" s="247"/>
      <c r="BS466" s="290"/>
      <c r="BT466" s="290"/>
    </row>
    <row r="467" spans="4:72" ht="51" customHeight="1">
      <c r="D467" s="247"/>
      <c r="S467" s="247"/>
      <c r="T467" s="247"/>
      <c r="U467" s="302"/>
      <c r="V467" s="303"/>
      <c r="AA467" s="302"/>
      <c r="AF467" s="247"/>
      <c r="AQ467" s="247"/>
      <c r="AR467" s="247"/>
      <c r="AS467" s="247"/>
      <c r="AT467" s="247"/>
      <c r="AU467" s="247"/>
      <c r="AV467" s="247"/>
      <c r="AW467" s="247"/>
      <c r="AX467" s="247"/>
      <c r="BI467" s="247"/>
      <c r="BJ467" s="247"/>
      <c r="BK467" s="302"/>
      <c r="BL467" s="302"/>
      <c r="BM467" s="247"/>
      <c r="BN467" s="247"/>
      <c r="BO467" s="247"/>
      <c r="BQ467" s="247"/>
      <c r="BR467" s="247"/>
      <c r="BS467" s="290"/>
      <c r="BT467" s="290"/>
    </row>
    <row r="468" spans="4:72" ht="51" customHeight="1">
      <c r="D468" s="247"/>
      <c r="S468" s="247"/>
      <c r="T468" s="247"/>
      <c r="U468" s="302"/>
      <c r="V468" s="303"/>
      <c r="AA468" s="302"/>
      <c r="AF468" s="247"/>
      <c r="AQ468" s="247"/>
      <c r="AR468" s="247"/>
      <c r="AS468" s="247"/>
      <c r="AT468" s="247"/>
      <c r="AU468" s="247"/>
      <c r="AV468" s="247"/>
      <c r="AW468" s="247"/>
      <c r="AX468" s="247"/>
      <c r="BI468" s="247"/>
      <c r="BJ468" s="247"/>
      <c r="BK468" s="302"/>
      <c r="BL468" s="302"/>
      <c r="BM468" s="247"/>
      <c r="BN468" s="247"/>
      <c r="BO468" s="247"/>
      <c r="BQ468" s="247"/>
      <c r="BR468" s="247"/>
      <c r="BS468" s="290"/>
      <c r="BT468" s="290"/>
    </row>
    <row r="469" spans="4:72" ht="51" customHeight="1">
      <c r="D469" s="247"/>
      <c r="S469" s="247"/>
      <c r="T469" s="247"/>
      <c r="U469" s="302"/>
      <c r="V469" s="303"/>
      <c r="AA469" s="302"/>
      <c r="AF469" s="247"/>
      <c r="AQ469" s="247"/>
      <c r="AR469" s="247"/>
      <c r="AS469" s="247"/>
      <c r="AT469" s="247"/>
      <c r="AU469" s="247"/>
      <c r="AV469" s="247"/>
      <c r="AW469" s="247"/>
      <c r="AX469" s="247"/>
      <c r="BI469" s="247"/>
      <c r="BJ469" s="247"/>
      <c r="BK469" s="302"/>
      <c r="BL469" s="302"/>
      <c r="BM469" s="247"/>
      <c r="BN469" s="247"/>
      <c r="BO469" s="247"/>
      <c r="BQ469" s="247"/>
      <c r="BR469" s="247"/>
      <c r="BS469" s="290"/>
      <c r="BT469" s="290"/>
    </row>
    <row r="470" spans="4:72" ht="51" customHeight="1">
      <c r="D470" s="247"/>
      <c r="S470" s="247"/>
      <c r="T470" s="247"/>
      <c r="U470" s="302"/>
      <c r="V470" s="303"/>
      <c r="AA470" s="302"/>
      <c r="AF470" s="247"/>
      <c r="AQ470" s="247"/>
      <c r="AR470" s="247"/>
      <c r="AS470" s="247"/>
      <c r="AT470" s="247"/>
      <c r="AU470" s="247"/>
      <c r="AV470" s="247"/>
      <c r="AW470" s="247"/>
      <c r="AX470" s="247"/>
      <c r="BI470" s="247"/>
      <c r="BJ470" s="247"/>
      <c r="BK470" s="302"/>
      <c r="BL470" s="302"/>
      <c r="BM470" s="247"/>
      <c r="BN470" s="247"/>
      <c r="BO470" s="247"/>
      <c r="BQ470" s="247"/>
      <c r="BR470" s="247"/>
      <c r="BS470" s="290"/>
      <c r="BT470" s="290"/>
    </row>
    <row r="471" spans="4:72" ht="51" customHeight="1">
      <c r="D471" s="247"/>
      <c r="S471" s="247"/>
      <c r="T471" s="247"/>
      <c r="U471" s="302"/>
      <c r="V471" s="303"/>
      <c r="AA471" s="302"/>
      <c r="AF471" s="247"/>
      <c r="AQ471" s="247"/>
      <c r="AR471" s="247"/>
      <c r="AS471" s="247"/>
      <c r="AT471" s="247"/>
      <c r="AU471" s="247"/>
      <c r="AV471" s="247"/>
      <c r="AW471" s="247"/>
      <c r="AX471" s="247"/>
      <c r="BI471" s="247"/>
      <c r="BJ471" s="247"/>
      <c r="BK471" s="302"/>
      <c r="BL471" s="302"/>
      <c r="BM471" s="247"/>
      <c r="BN471" s="247"/>
      <c r="BO471" s="247"/>
      <c r="BQ471" s="247"/>
      <c r="BR471" s="247"/>
      <c r="BS471" s="290"/>
      <c r="BT471" s="290"/>
    </row>
    <row r="472" spans="4:72" ht="51" customHeight="1">
      <c r="D472" s="247"/>
      <c r="S472" s="247"/>
      <c r="T472" s="247"/>
      <c r="U472" s="302"/>
      <c r="V472" s="303"/>
      <c r="AA472" s="302"/>
      <c r="AF472" s="247"/>
      <c r="AQ472" s="247"/>
      <c r="AR472" s="247"/>
      <c r="AS472" s="247"/>
      <c r="AT472" s="247"/>
      <c r="AU472" s="247"/>
      <c r="AV472" s="247"/>
      <c r="AW472" s="247"/>
      <c r="AX472" s="247"/>
      <c r="BI472" s="247"/>
      <c r="BJ472" s="247"/>
      <c r="BK472" s="302"/>
      <c r="BL472" s="302"/>
      <c r="BM472" s="247"/>
      <c r="BN472" s="247"/>
      <c r="BO472" s="247"/>
      <c r="BQ472" s="247"/>
      <c r="BR472" s="247"/>
      <c r="BS472" s="290"/>
      <c r="BT472" s="290"/>
    </row>
    <row r="473" spans="4:72" ht="51" customHeight="1">
      <c r="D473" s="247"/>
      <c r="S473" s="247"/>
      <c r="T473" s="247"/>
      <c r="U473" s="302"/>
      <c r="V473" s="303"/>
      <c r="AA473" s="302"/>
      <c r="AF473" s="247"/>
      <c r="AQ473" s="247"/>
      <c r="AR473" s="247"/>
      <c r="AS473" s="247"/>
      <c r="AT473" s="247"/>
      <c r="AU473" s="247"/>
      <c r="AV473" s="247"/>
      <c r="AW473" s="247"/>
      <c r="AX473" s="247"/>
      <c r="BI473" s="247"/>
      <c r="BJ473" s="247"/>
      <c r="BK473" s="302"/>
      <c r="BL473" s="302"/>
      <c r="BM473" s="247"/>
      <c r="BN473" s="247"/>
      <c r="BO473" s="247"/>
      <c r="BQ473" s="247"/>
      <c r="BR473" s="247"/>
      <c r="BS473" s="290"/>
      <c r="BT473" s="290"/>
    </row>
    <row r="474" spans="4:72" ht="51" customHeight="1">
      <c r="D474" s="247"/>
      <c r="S474" s="247"/>
      <c r="T474" s="247"/>
      <c r="U474" s="302"/>
      <c r="V474" s="303"/>
      <c r="AA474" s="302"/>
      <c r="AF474" s="247"/>
      <c r="AQ474" s="247"/>
      <c r="AR474" s="247"/>
      <c r="AS474" s="247"/>
      <c r="AT474" s="247"/>
      <c r="AU474" s="247"/>
      <c r="AV474" s="247"/>
      <c r="AW474" s="247"/>
      <c r="AX474" s="247"/>
      <c r="BI474" s="247"/>
      <c r="BJ474" s="247"/>
      <c r="BK474" s="302"/>
      <c r="BL474" s="302"/>
      <c r="BM474" s="247"/>
      <c r="BN474" s="247"/>
      <c r="BO474" s="247"/>
      <c r="BQ474" s="247"/>
      <c r="BR474" s="247"/>
      <c r="BS474" s="290"/>
      <c r="BT474" s="290"/>
    </row>
    <row r="475" spans="4:72" ht="51" customHeight="1">
      <c r="D475" s="247"/>
      <c r="S475" s="247"/>
      <c r="T475" s="247"/>
      <c r="U475" s="302"/>
      <c r="V475" s="303"/>
      <c r="AA475" s="302"/>
      <c r="AF475" s="247"/>
      <c r="AQ475" s="247"/>
      <c r="AR475" s="247"/>
      <c r="AS475" s="247"/>
      <c r="AT475" s="247"/>
      <c r="AU475" s="247"/>
      <c r="AV475" s="247"/>
      <c r="AW475" s="247"/>
      <c r="AX475" s="247"/>
      <c r="BI475" s="247"/>
      <c r="BJ475" s="247"/>
      <c r="BK475" s="302"/>
      <c r="BL475" s="302"/>
      <c r="BM475" s="247"/>
      <c r="BN475" s="247"/>
      <c r="BO475" s="247"/>
      <c r="BQ475" s="247"/>
      <c r="BR475" s="247"/>
      <c r="BS475" s="290"/>
      <c r="BT475" s="290"/>
    </row>
    <row r="476" spans="4:72" ht="51" customHeight="1">
      <c r="D476" s="247"/>
      <c r="S476" s="247"/>
      <c r="T476" s="247"/>
      <c r="U476" s="302"/>
      <c r="V476" s="303"/>
      <c r="AA476" s="302"/>
      <c r="AF476" s="247"/>
      <c r="AQ476" s="247"/>
      <c r="AR476" s="247"/>
      <c r="AS476" s="247"/>
      <c r="AT476" s="247"/>
      <c r="AU476" s="247"/>
      <c r="AV476" s="247"/>
      <c r="AW476" s="247"/>
      <c r="AX476" s="247"/>
      <c r="BI476" s="247"/>
      <c r="BJ476" s="247"/>
      <c r="BK476" s="302"/>
      <c r="BL476" s="302"/>
      <c r="BM476" s="247"/>
      <c r="BN476" s="247"/>
      <c r="BO476" s="247"/>
      <c r="BQ476" s="247"/>
      <c r="BR476" s="247"/>
      <c r="BS476" s="290"/>
      <c r="BT476" s="290"/>
    </row>
    <row r="477" spans="4:72" ht="51" customHeight="1">
      <c r="D477" s="247"/>
      <c r="S477" s="247"/>
      <c r="T477" s="247"/>
      <c r="U477" s="302"/>
      <c r="V477" s="303"/>
      <c r="AA477" s="302"/>
      <c r="AF477" s="247"/>
      <c r="AQ477" s="247"/>
      <c r="AR477" s="247"/>
      <c r="AS477" s="247"/>
      <c r="AT477" s="247"/>
      <c r="AU477" s="247"/>
      <c r="AV477" s="247"/>
      <c r="AW477" s="247"/>
      <c r="AX477" s="247"/>
      <c r="BI477" s="247"/>
      <c r="BJ477" s="247"/>
      <c r="BK477" s="302"/>
      <c r="BL477" s="302"/>
      <c r="BM477" s="247"/>
      <c r="BN477" s="247"/>
      <c r="BO477" s="247"/>
      <c r="BQ477" s="247"/>
      <c r="BR477" s="247"/>
      <c r="BS477" s="290"/>
      <c r="BT477" s="290"/>
    </row>
    <row r="478" spans="4:72" ht="51" customHeight="1">
      <c r="D478" s="247"/>
      <c r="S478" s="247"/>
      <c r="T478" s="247"/>
      <c r="U478" s="302"/>
      <c r="V478" s="303"/>
      <c r="AA478" s="302"/>
      <c r="AF478" s="247"/>
      <c r="AQ478" s="247"/>
      <c r="AR478" s="247"/>
      <c r="AS478" s="247"/>
      <c r="AT478" s="247"/>
      <c r="AU478" s="247"/>
      <c r="AV478" s="247"/>
      <c r="AW478" s="247"/>
      <c r="AX478" s="247"/>
      <c r="BI478" s="247"/>
      <c r="BJ478" s="247"/>
      <c r="BK478" s="302"/>
      <c r="BL478" s="302"/>
      <c r="BM478" s="247"/>
      <c r="BN478" s="247"/>
      <c r="BO478" s="247"/>
      <c r="BQ478" s="247"/>
      <c r="BR478" s="247"/>
      <c r="BS478" s="290"/>
      <c r="BT478" s="290"/>
    </row>
    <row r="479" spans="4:72" ht="51" customHeight="1">
      <c r="D479" s="247"/>
      <c r="S479" s="247"/>
      <c r="T479" s="247"/>
      <c r="U479" s="302"/>
      <c r="V479" s="303"/>
      <c r="AA479" s="302"/>
      <c r="AF479" s="247"/>
      <c r="AQ479" s="247"/>
      <c r="AR479" s="247"/>
      <c r="AS479" s="247"/>
      <c r="AT479" s="247"/>
      <c r="AU479" s="247"/>
      <c r="AV479" s="247"/>
      <c r="AW479" s="247"/>
      <c r="AX479" s="247"/>
      <c r="BI479" s="247"/>
      <c r="BJ479" s="247"/>
      <c r="BK479" s="302"/>
      <c r="BL479" s="302"/>
      <c r="BM479" s="247"/>
      <c r="BN479" s="247"/>
      <c r="BO479" s="247"/>
      <c r="BQ479" s="247"/>
      <c r="BR479" s="247"/>
      <c r="BS479" s="290"/>
      <c r="BT479" s="290"/>
    </row>
    <row r="480" spans="4:72" ht="51" customHeight="1">
      <c r="D480" s="247"/>
      <c r="S480" s="247"/>
      <c r="T480" s="247"/>
      <c r="U480" s="302"/>
      <c r="V480" s="303"/>
      <c r="AA480" s="302"/>
      <c r="AF480" s="247"/>
      <c r="AQ480" s="247"/>
      <c r="AR480" s="247"/>
      <c r="AS480" s="247"/>
      <c r="AT480" s="247"/>
      <c r="AU480" s="247"/>
      <c r="AV480" s="247"/>
      <c r="AW480" s="247"/>
      <c r="AX480" s="247"/>
      <c r="BI480" s="247"/>
      <c r="BJ480" s="247"/>
      <c r="BK480" s="302"/>
      <c r="BL480" s="302"/>
      <c r="BM480" s="247"/>
      <c r="BN480" s="247"/>
      <c r="BO480" s="247"/>
      <c r="BQ480" s="247"/>
      <c r="BR480" s="247"/>
      <c r="BS480" s="290"/>
      <c r="BT480" s="290"/>
    </row>
    <row r="481" spans="4:72" ht="51" customHeight="1">
      <c r="D481" s="247"/>
      <c r="S481" s="247"/>
      <c r="T481" s="247"/>
      <c r="U481" s="302"/>
      <c r="V481" s="303"/>
      <c r="AA481" s="302"/>
      <c r="AF481" s="247"/>
      <c r="AQ481" s="247"/>
      <c r="AR481" s="247"/>
      <c r="AS481" s="247"/>
      <c r="AT481" s="247"/>
      <c r="AU481" s="247"/>
      <c r="AV481" s="247"/>
      <c r="AW481" s="247"/>
      <c r="AX481" s="247"/>
      <c r="BI481" s="247"/>
      <c r="BJ481" s="247"/>
      <c r="BK481" s="302"/>
      <c r="BL481" s="302"/>
      <c r="BM481" s="247"/>
      <c r="BN481" s="247"/>
      <c r="BO481" s="247"/>
      <c r="BQ481" s="247"/>
      <c r="BR481" s="247"/>
      <c r="BS481" s="290"/>
      <c r="BT481" s="290"/>
    </row>
    <row r="482" spans="4:72" ht="51" customHeight="1">
      <c r="D482" s="247"/>
      <c r="S482" s="247"/>
      <c r="T482" s="247"/>
      <c r="U482" s="302"/>
      <c r="V482" s="303"/>
      <c r="AA482" s="302"/>
      <c r="AF482" s="247"/>
      <c r="AQ482" s="247"/>
      <c r="AR482" s="247"/>
      <c r="AS482" s="247"/>
      <c r="AT482" s="247"/>
      <c r="AU482" s="247"/>
      <c r="AV482" s="247"/>
      <c r="AW482" s="247"/>
      <c r="AX482" s="247"/>
      <c r="BI482" s="247"/>
      <c r="BJ482" s="247"/>
      <c r="BK482" s="302"/>
      <c r="BL482" s="302"/>
      <c r="BM482" s="247"/>
      <c r="BN482" s="247"/>
      <c r="BO482" s="247"/>
      <c r="BQ482" s="247"/>
      <c r="BR482" s="247"/>
      <c r="BS482" s="290"/>
      <c r="BT482" s="290"/>
    </row>
    <row r="483" spans="4:72" ht="51" customHeight="1">
      <c r="D483" s="247"/>
      <c r="S483" s="247"/>
      <c r="T483" s="247"/>
      <c r="U483" s="302"/>
      <c r="V483" s="303"/>
      <c r="AA483" s="302"/>
      <c r="AF483" s="247"/>
      <c r="AQ483" s="247"/>
      <c r="AR483" s="247"/>
      <c r="AS483" s="247"/>
      <c r="AT483" s="247"/>
      <c r="AU483" s="247"/>
      <c r="AV483" s="247"/>
      <c r="AW483" s="247"/>
      <c r="AX483" s="247"/>
      <c r="BI483" s="247"/>
      <c r="BJ483" s="247"/>
      <c r="BK483" s="302"/>
      <c r="BL483" s="302"/>
      <c r="BM483" s="247"/>
      <c r="BN483" s="247"/>
      <c r="BO483" s="247"/>
      <c r="BQ483" s="247"/>
      <c r="BR483" s="247"/>
      <c r="BS483" s="290"/>
      <c r="BT483" s="290"/>
    </row>
    <row r="484" spans="4:72" ht="51" customHeight="1">
      <c r="D484" s="247"/>
      <c r="S484" s="247"/>
      <c r="T484" s="247"/>
      <c r="U484" s="302"/>
      <c r="V484" s="303"/>
      <c r="AA484" s="302"/>
      <c r="AF484" s="247"/>
      <c r="AQ484" s="247"/>
      <c r="AR484" s="247"/>
      <c r="AS484" s="247"/>
      <c r="AT484" s="247"/>
      <c r="AU484" s="247"/>
      <c r="AV484" s="247"/>
      <c r="AW484" s="247"/>
      <c r="AX484" s="247"/>
      <c r="BI484" s="247"/>
      <c r="BJ484" s="247"/>
      <c r="BK484" s="302"/>
      <c r="BL484" s="302"/>
      <c r="BM484" s="247"/>
      <c r="BN484" s="247"/>
      <c r="BO484" s="247"/>
      <c r="BQ484" s="247"/>
      <c r="BR484" s="247"/>
      <c r="BS484" s="290"/>
      <c r="BT484" s="290"/>
    </row>
    <row r="485" spans="4:72" ht="51" customHeight="1">
      <c r="D485" s="247"/>
      <c r="S485" s="247"/>
      <c r="T485" s="247"/>
      <c r="U485" s="302"/>
      <c r="V485" s="303"/>
      <c r="AA485" s="302"/>
      <c r="AF485" s="247"/>
      <c r="AQ485" s="247"/>
      <c r="AR485" s="247"/>
      <c r="AS485" s="247"/>
      <c r="AT485" s="247"/>
      <c r="AU485" s="247"/>
      <c r="AV485" s="247"/>
      <c r="AW485" s="247"/>
      <c r="AX485" s="247"/>
      <c r="BI485" s="247"/>
      <c r="BJ485" s="247"/>
      <c r="BK485" s="302"/>
      <c r="BL485" s="302"/>
      <c r="BM485" s="247"/>
      <c r="BN485" s="247"/>
      <c r="BO485" s="247"/>
      <c r="BQ485" s="247"/>
      <c r="BR485" s="247"/>
      <c r="BS485" s="290"/>
      <c r="BT485" s="290"/>
    </row>
    <row r="486" spans="4:72" ht="51" customHeight="1">
      <c r="D486" s="247"/>
      <c r="S486" s="247"/>
      <c r="T486" s="247"/>
      <c r="U486" s="302"/>
      <c r="V486" s="303"/>
      <c r="AA486" s="302"/>
      <c r="AF486" s="247"/>
      <c r="AQ486" s="247"/>
      <c r="AR486" s="247"/>
      <c r="AS486" s="247"/>
      <c r="AT486" s="247"/>
      <c r="AU486" s="247"/>
      <c r="AV486" s="247"/>
      <c r="AW486" s="247"/>
      <c r="AX486" s="247"/>
      <c r="BI486" s="247"/>
      <c r="BJ486" s="247"/>
      <c r="BK486" s="302"/>
      <c r="BL486" s="302"/>
      <c r="BM486" s="247"/>
      <c r="BN486" s="247"/>
      <c r="BO486" s="247"/>
      <c r="BQ486" s="247"/>
      <c r="BR486" s="247"/>
      <c r="BS486" s="290"/>
      <c r="BT486" s="290"/>
    </row>
    <row r="487" spans="4:72" ht="51" customHeight="1">
      <c r="D487" s="247"/>
      <c r="S487" s="247"/>
      <c r="T487" s="247"/>
      <c r="U487" s="302"/>
      <c r="V487" s="303"/>
      <c r="AA487" s="302"/>
      <c r="AF487" s="247"/>
      <c r="AQ487" s="247"/>
      <c r="AR487" s="247"/>
      <c r="AS487" s="247"/>
      <c r="AT487" s="247"/>
      <c r="AU487" s="247"/>
      <c r="AV487" s="247"/>
      <c r="AW487" s="247"/>
      <c r="AX487" s="247"/>
      <c r="BI487" s="247"/>
      <c r="BJ487" s="247"/>
      <c r="BK487" s="302"/>
      <c r="BL487" s="302"/>
      <c r="BM487" s="247"/>
      <c r="BN487" s="247"/>
      <c r="BO487" s="247"/>
      <c r="BQ487" s="247"/>
      <c r="BR487" s="247"/>
      <c r="BS487" s="290"/>
      <c r="BT487" s="290"/>
    </row>
    <row r="488" spans="4:72" ht="51" customHeight="1">
      <c r="D488" s="247"/>
      <c r="S488" s="247"/>
      <c r="T488" s="247"/>
      <c r="U488" s="302"/>
      <c r="V488" s="303"/>
      <c r="AA488" s="302"/>
      <c r="AF488" s="247"/>
      <c r="AQ488" s="247"/>
      <c r="AR488" s="247"/>
      <c r="AS488" s="247"/>
      <c r="AT488" s="247"/>
      <c r="AU488" s="247"/>
      <c r="AV488" s="247"/>
      <c r="AW488" s="247"/>
      <c r="AX488" s="247"/>
      <c r="BI488" s="247"/>
      <c r="BJ488" s="247"/>
      <c r="BK488" s="302"/>
      <c r="BL488" s="302"/>
      <c r="BM488" s="247"/>
      <c r="BN488" s="247"/>
      <c r="BO488" s="247"/>
      <c r="BQ488" s="247"/>
      <c r="BR488" s="247"/>
      <c r="BS488" s="290"/>
      <c r="BT488" s="290"/>
    </row>
    <row r="489" spans="4:72" ht="51" customHeight="1">
      <c r="D489" s="247"/>
      <c r="S489" s="247"/>
      <c r="T489" s="247"/>
      <c r="U489" s="302"/>
      <c r="V489" s="303"/>
      <c r="AA489" s="302"/>
      <c r="AF489" s="247"/>
      <c r="AQ489" s="247"/>
      <c r="AR489" s="247"/>
      <c r="AS489" s="247"/>
      <c r="AT489" s="247"/>
      <c r="AU489" s="247"/>
      <c r="AV489" s="247"/>
      <c r="AW489" s="247"/>
      <c r="AX489" s="247"/>
      <c r="BI489" s="247"/>
      <c r="BJ489" s="247"/>
      <c r="BK489" s="302"/>
      <c r="BL489" s="302"/>
      <c r="BM489" s="247"/>
      <c r="BN489" s="247"/>
      <c r="BO489" s="247"/>
      <c r="BQ489" s="247"/>
      <c r="BR489" s="247"/>
      <c r="BS489" s="290"/>
      <c r="BT489" s="290"/>
    </row>
    <row r="490" spans="4:72" ht="51" customHeight="1">
      <c r="D490" s="247"/>
      <c r="S490" s="247"/>
      <c r="T490" s="247"/>
      <c r="U490" s="302"/>
      <c r="V490" s="303"/>
      <c r="AA490" s="302"/>
      <c r="AF490" s="247"/>
      <c r="AQ490" s="247"/>
      <c r="AR490" s="247"/>
      <c r="AS490" s="247"/>
      <c r="AT490" s="247"/>
      <c r="AU490" s="247"/>
      <c r="AV490" s="247"/>
      <c r="AW490" s="247"/>
      <c r="AX490" s="247"/>
      <c r="BI490" s="247"/>
      <c r="BJ490" s="247"/>
      <c r="BK490" s="302"/>
      <c r="BL490" s="302"/>
      <c r="BM490" s="247"/>
      <c r="BN490" s="247"/>
      <c r="BO490" s="247"/>
      <c r="BQ490" s="247"/>
      <c r="BR490" s="247"/>
      <c r="BS490" s="290"/>
      <c r="BT490" s="290"/>
    </row>
    <row r="491" spans="4:72" ht="51" customHeight="1">
      <c r="D491" s="247"/>
      <c r="S491" s="247"/>
      <c r="T491" s="247"/>
      <c r="U491" s="302"/>
      <c r="V491" s="303"/>
      <c r="AA491" s="302"/>
      <c r="AF491" s="247"/>
      <c r="AQ491" s="247"/>
      <c r="AR491" s="247"/>
      <c r="AS491" s="247"/>
      <c r="AT491" s="247"/>
      <c r="AU491" s="247"/>
      <c r="AV491" s="247"/>
      <c r="AW491" s="247"/>
      <c r="AX491" s="247"/>
      <c r="BI491" s="247"/>
      <c r="BJ491" s="247"/>
      <c r="BK491" s="302"/>
      <c r="BL491" s="302"/>
      <c r="BM491" s="247"/>
      <c r="BN491" s="247"/>
      <c r="BO491" s="247"/>
      <c r="BQ491" s="247"/>
      <c r="BR491" s="247"/>
      <c r="BS491" s="290"/>
      <c r="BT491" s="290"/>
    </row>
    <row r="492" spans="4:72" ht="51" customHeight="1">
      <c r="D492" s="247"/>
      <c r="S492" s="247"/>
      <c r="T492" s="247"/>
      <c r="U492" s="302"/>
      <c r="V492" s="303"/>
      <c r="AA492" s="302"/>
      <c r="AF492" s="247"/>
      <c r="AQ492" s="247"/>
      <c r="AR492" s="247"/>
      <c r="AS492" s="247"/>
      <c r="AT492" s="247"/>
      <c r="AU492" s="247"/>
      <c r="AV492" s="247"/>
      <c r="AW492" s="247"/>
      <c r="AX492" s="247"/>
      <c r="BI492" s="247"/>
      <c r="BJ492" s="247"/>
      <c r="BK492" s="302"/>
      <c r="BL492" s="302"/>
      <c r="BM492" s="247"/>
      <c r="BN492" s="247"/>
      <c r="BO492" s="247"/>
      <c r="BQ492" s="247"/>
      <c r="BR492" s="247"/>
      <c r="BS492" s="290"/>
      <c r="BT492" s="290"/>
    </row>
    <row r="493" spans="4:72" ht="51" customHeight="1">
      <c r="D493" s="247"/>
      <c r="S493" s="247"/>
      <c r="T493" s="247"/>
      <c r="U493" s="302"/>
      <c r="V493" s="303"/>
      <c r="AA493" s="302"/>
      <c r="AF493" s="247"/>
      <c r="AQ493" s="247"/>
      <c r="AR493" s="247"/>
      <c r="AS493" s="247"/>
      <c r="AT493" s="247"/>
      <c r="AU493" s="247"/>
      <c r="AV493" s="247"/>
      <c r="AW493" s="247"/>
      <c r="AX493" s="247"/>
      <c r="BI493" s="247"/>
      <c r="BJ493" s="247"/>
      <c r="BK493" s="302"/>
      <c r="BL493" s="302"/>
      <c r="BM493" s="247"/>
      <c r="BN493" s="247"/>
      <c r="BO493" s="247"/>
      <c r="BQ493" s="247"/>
      <c r="BR493" s="247"/>
      <c r="BS493" s="290"/>
      <c r="BT493" s="290"/>
    </row>
    <row r="494" spans="4:72" ht="51" customHeight="1">
      <c r="D494" s="247"/>
      <c r="S494" s="247"/>
      <c r="T494" s="247"/>
      <c r="U494" s="302"/>
      <c r="V494" s="303"/>
      <c r="AA494" s="302"/>
      <c r="AF494" s="247"/>
      <c r="AQ494" s="247"/>
      <c r="AR494" s="247"/>
      <c r="AS494" s="247"/>
      <c r="AT494" s="247"/>
      <c r="AU494" s="247"/>
      <c r="AV494" s="247"/>
      <c r="AW494" s="247"/>
      <c r="AX494" s="247"/>
      <c r="BI494" s="247"/>
      <c r="BJ494" s="247"/>
      <c r="BK494" s="302"/>
      <c r="BL494" s="302"/>
      <c r="BM494" s="247"/>
      <c r="BN494" s="247"/>
      <c r="BO494" s="247"/>
      <c r="BQ494" s="247"/>
      <c r="BR494" s="247"/>
      <c r="BS494" s="290"/>
      <c r="BT494" s="290"/>
    </row>
    <row r="495" spans="4:72" ht="51" customHeight="1">
      <c r="D495" s="247"/>
      <c r="S495" s="247"/>
      <c r="T495" s="247"/>
      <c r="U495" s="302"/>
      <c r="V495" s="303"/>
      <c r="AA495" s="302"/>
      <c r="AF495" s="247"/>
      <c r="AQ495" s="247"/>
      <c r="AR495" s="247"/>
      <c r="AS495" s="247"/>
      <c r="AT495" s="247"/>
      <c r="AU495" s="247"/>
      <c r="AV495" s="247"/>
      <c r="AW495" s="247"/>
      <c r="AX495" s="247"/>
      <c r="BI495" s="247"/>
      <c r="BJ495" s="247"/>
      <c r="BK495" s="302"/>
      <c r="BL495" s="302"/>
      <c r="BM495" s="247"/>
      <c r="BN495" s="247"/>
      <c r="BO495" s="247"/>
      <c r="BQ495" s="247"/>
      <c r="BR495" s="247"/>
      <c r="BS495" s="290"/>
      <c r="BT495" s="290"/>
    </row>
    <row r="496" spans="4:72" ht="51" customHeight="1">
      <c r="D496" s="247"/>
      <c r="S496" s="247"/>
      <c r="T496" s="247"/>
      <c r="U496" s="302"/>
      <c r="V496" s="303"/>
      <c r="AA496" s="302"/>
      <c r="AF496" s="247"/>
      <c r="AQ496" s="247"/>
      <c r="AR496" s="247"/>
      <c r="AS496" s="247"/>
      <c r="AT496" s="247"/>
      <c r="AU496" s="247"/>
      <c r="AV496" s="247"/>
      <c r="AW496" s="247"/>
      <c r="AX496" s="247"/>
      <c r="BI496" s="247"/>
      <c r="BJ496" s="247"/>
      <c r="BK496" s="302"/>
      <c r="BL496" s="302"/>
      <c r="BM496" s="247"/>
      <c r="BN496" s="247"/>
      <c r="BO496" s="247"/>
      <c r="BQ496" s="247"/>
      <c r="BR496" s="247"/>
      <c r="BS496" s="290"/>
      <c r="BT496" s="290"/>
    </row>
    <row r="497" spans="4:72" ht="51" customHeight="1">
      <c r="D497" s="247"/>
      <c r="S497" s="247"/>
      <c r="T497" s="247"/>
      <c r="U497" s="302"/>
      <c r="V497" s="303"/>
      <c r="AA497" s="302"/>
      <c r="AF497" s="247"/>
      <c r="AQ497" s="247"/>
      <c r="AR497" s="247"/>
      <c r="AS497" s="247"/>
      <c r="AT497" s="247"/>
      <c r="AU497" s="247"/>
      <c r="AV497" s="247"/>
      <c r="AW497" s="247"/>
      <c r="AX497" s="247"/>
      <c r="BI497" s="247"/>
      <c r="BJ497" s="247"/>
      <c r="BK497" s="302"/>
      <c r="BL497" s="302"/>
      <c r="BM497" s="247"/>
      <c r="BN497" s="247"/>
      <c r="BO497" s="247"/>
      <c r="BQ497" s="247"/>
      <c r="BR497" s="247"/>
      <c r="BS497" s="290"/>
      <c r="BT497" s="290"/>
    </row>
    <row r="498" spans="4:72" ht="51" customHeight="1">
      <c r="D498" s="247"/>
      <c r="S498" s="247"/>
      <c r="T498" s="247"/>
      <c r="U498" s="302"/>
      <c r="V498" s="303"/>
      <c r="AA498" s="302"/>
      <c r="AF498" s="247"/>
      <c r="AQ498" s="247"/>
      <c r="AR498" s="247"/>
      <c r="AS498" s="247"/>
      <c r="AT498" s="247"/>
      <c r="AU498" s="247"/>
      <c r="AV498" s="247"/>
      <c r="AW498" s="247"/>
      <c r="AX498" s="247"/>
      <c r="BI498" s="247"/>
      <c r="BJ498" s="247"/>
      <c r="BK498" s="302"/>
      <c r="BL498" s="302"/>
      <c r="BM498" s="247"/>
      <c r="BN498" s="247"/>
      <c r="BO498" s="247"/>
      <c r="BQ498" s="247"/>
      <c r="BR498" s="247"/>
      <c r="BS498" s="290"/>
      <c r="BT498" s="290"/>
    </row>
    <row r="499" spans="4:72" ht="51" customHeight="1">
      <c r="D499" s="247"/>
      <c r="S499" s="247"/>
      <c r="T499" s="247"/>
      <c r="U499" s="302"/>
      <c r="V499" s="303"/>
      <c r="AA499" s="302"/>
      <c r="AF499" s="247"/>
      <c r="AQ499" s="247"/>
      <c r="AR499" s="247"/>
      <c r="AS499" s="247"/>
      <c r="AT499" s="247"/>
      <c r="AU499" s="247"/>
      <c r="AV499" s="247"/>
      <c r="AW499" s="247"/>
      <c r="AX499" s="247"/>
      <c r="BI499" s="247"/>
      <c r="BJ499" s="247"/>
      <c r="BK499" s="302"/>
      <c r="BL499" s="302"/>
      <c r="BM499" s="247"/>
      <c r="BN499" s="247"/>
      <c r="BO499" s="247"/>
      <c r="BQ499" s="247"/>
      <c r="BR499" s="247"/>
      <c r="BS499" s="290"/>
      <c r="BT499" s="290"/>
    </row>
    <row r="500" spans="4:72" ht="51" customHeight="1">
      <c r="D500" s="247"/>
      <c r="S500" s="247"/>
      <c r="T500" s="247"/>
      <c r="U500" s="302"/>
      <c r="V500" s="303"/>
      <c r="AA500" s="302"/>
      <c r="AF500" s="247"/>
      <c r="AQ500" s="247"/>
      <c r="AR500" s="247"/>
      <c r="AS500" s="247"/>
      <c r="AT500" s="247"/>
      <c r="AU500" s="247"/>
      <c r="AV500" s="247"/>
      <c r="AW500" s="247"/>
      <c r="AX500" s="247"/>
      <c r="BI500" s="247"/>
      <c r="BJ500" s="247"/>
      <c r="BK500" s="302"/>
      <c r="BL500" s="302"/>
      <c r="BM500" s="247"/>
      <c r="BN500" s="247"/>
      <c r="BO500" s="247"/>
      <c r="BQ500" s="247"/>
      <c r="BR500" s="247"/>
      <c r="BS500" s="290"/>
      <c r="BT500" s="290"/>
    </row>
    <row r="501" spans="4:72" ht="51" customHeight="1">
      <c r="D501" s="247"/>
      <c r="S501" s="247"/>
      <c r="T501" s="247"/>
      <c r="U501" s="302"/>
      <c r="V501" s="303"/>
      <c r="AA501" s="302"/>
      <c r="AF501" s="247"/>
      <c r="AQ501" s="247"/>
      <c r="AR501" s="247"/>
      <c r="AS501" s="247"/>
      <c r="AT501" s="247"/>
      <c r="AU501" s="247"/>
      <c r="AV501" s="247"/>
      <c r="AW501" s="247"/>
      <c r="AX501" s="247"/>
      <c r="BI501" s="247"/>
      <c r="BJ501" s="247"/>
      <c r="BK501" s="302"/>
      <c r="BL501" s="302"/>
      <c r="BM501" s="247"/>
      <c r="BN501" s="247"/>
      <c r="BO501" s="247"/>
      <c r="BQ501" s="247"/>
      <c r="BR501" s="247"/>
      <c r="BS501" s="290"/>
      <c r="BT501" s="290"/>
    </row>
    <row r="502" spans="4:72" ht="51" customHeight="1">
      <c r="D502" s="247"/>
      <c r="S502" s="247"/>
      <c r="T502" s="247"/>
      <c r="U502" s="302"/>
      <c r="V502" s="303"/>
      <c r="AA502" s="302"/>
      <c r="AF502" s="247"/>
      <c r="AQ502" s="247"/>
      <c r="AR502" s="247"/>
      <c r="AS502" s="247"/>
      <c r="AT502" s="247"/>
      <c r="AU502" s="247"/>
      <c r="AV502" s="247"/>
      <c r="AW502" s="247"/>
      <c r="AX502" s="247"/>
      <c r="BI502" s="247"/>
      <c r="BJ502" s="247"/>
      <c r="BK502" s="302"/>
      <c r="BL502" s="302"/>
      <c r="BM502" s="247"/>
      <c r="BN502" s="247"/>
      <c r="BO502" s="247"/>
      <c r="BQ502" s="247"/>
      <c r="BR502" s="247"/>
      <c r="BS502" s="290"/>
      <c r="BT502" s="290"/>
    </row>
    <row r="503" spans="4:72" ht="51" customHeight="1">
      <c r="D503" s="247"/>
      <c r="S503" s="247"/>
      <c r="T503" s="247"/>
      <c r="U503" s="302"/>
      <c r="V503" s="303"/>
      <c r="AA503" s="302"/>
      <c r="AF503" s="247"/>
      <c r="AQ503" s="247"/>
      <c r="AR503" s="247"/>
      <c r="AS503" s="247"/>
      <c r="AT503" s="247"/>
      <c r="AU503" s="247"/>
      <c r="AV503" s="247"/>
      <c r="AW503" s="247"/>
      <c r="AX503" s="247"/>
      <c r="BI503" s="247"/>
      <c r="BJ503" s="247"/>
      <c r="BK503" s="302"/>
      <c r="BL503" s="302"/>
      <c r="BM503" s="247"/>
      <c r="BN503" s="247"/>
      <c r="BO503" s="247"/>
      <c r="BQ503" s="247"/>
      <c r="BR503" s="247"/>
      <c r="BS503" s="290"/>
      <c r="BT503" s="290"/>
    </row>
    <row r="504" spans="4:72" ht="51" customHeight="1">
      <c r="D504" s="247"/>
      <c r="S504" s="247"/>
      <c r="T504" s="247"/>
      <c r="U504" s="302"/>
      <c r="V504" s="303"/>
      <c r="AA504" s="302"/>
      <c r="AF504" s="247"/>
      <c r="AQ504" s="247"/>
      <c r="AR504" s="247"/>
      <c r="AS504" s="247"/>
      <c r="AT504" s="247"/>
      <c r="AU504" s="247"/>
      <c r="AV504" s="247"/>
      <c r="AW504" s="247"/>
      <c r="AX504" s="247"/>
      <c r="BI504" s="247"/>
      <c r="BJ504" s="247"/>
      <c r="BK504" s="302"/>
      <c r="BL504" s="302"/>
      <c r="BM504" s="247"/>
      <c r="BN504" s="247"/>
      <c r="BO504" s="247"/>
      <c r="BQ504" s="247"/>
      <c r="BR504" s="247"/>
      <c r="BS504" s="290"/>
      <c r="BT504" s="290"/>
    </row>
    <row r="505" spans="4:72" ht="51" customHeight="1">
      <c r="D505" s="247"/>
      <c r="S505" s="247"/>
      <c r="T505" s="247"/>
      <c r="U505" s="302"/>
      <c r="V505" s="303"/>
      <c r="AA505" s="302"/>
      <c r="AF505" s="247"/>
      <c r="AQ505" s="247"/>
      <c r="AR505" s="247"/>
      <c r="AS505" s="247"/>
      <c r="AT505" s="247"/>
      <c r="AU505" s="247"/>
      <c r="AV505" s="247"/>
      <c r="AW505" s="247"/>
      <c r="AX505" s="247"/>
      <c r="BI505" s="247"/>
      <c r="BJ505" s="247"/>
      <c r="BK505" s="302"/>
      <c r="BL505" s="302"/>
      <c r="BM505" s="247"/>
      <c r="BN505" s="247"/>
      <c r="BO505" s="247"/>
      <c r="BQ505" s="247"/>
      <c r="BR505" s="247"/>
      <c r="BS505" s="306"/>
    </row>
    <row r="506" spans="4:72" ht="51" customHeight="1">
      <c r="D506" s="247"/>
      <c r="S506" s="247"/>
      <c r="T506" s="247"/>
      <c r="U506" s="302"/>
      <c r="V506" s="303"/>
      <c r="AA506" s="302"/>
      <c r="AF506" s="247"/>
      <c r="AQ506" s="247"/>
      <c r="AR506" s="247"/>
      <c r="AS506" s="247"/>
      <c r="AT506" s="247"/>
      <c r="AU506" s="247"/>
      <c r="AV506" s="247"/>
      <c r="AW506" s="247"/>
      <c r="AX506" s="247"/>
      <c r="BI506" s="247"/>
      <c r="BJ506" s="247"/>
      <c r="BK506" s="302"/>
      <c r="BL506" s="302"/>
      <c r="BM506" s="247"/>
      <c r="BN506" s="247"/>
      <c r="BO506" s="247"/>
      <c r="BQ506" s="247"/>
      <c r="BR506" s="247"/>
      <c r="BS506" s="306"/>
    </row>
    <row r="507" spans="4:72" ht="51" customHeight="1">
      <c r="D507" s="247"/>
      <c r="S507" s="247"/>
      <c r="T507" s="247"/>
      <c r="U507" s="302"/>
      <c r="V507" s="303"/>
      <c r="AA507" s="302"/>
      <c r="AF507" s="247"/>
      <c r="AQ507" s="247"/>
      <c r="AR507" s="247"/>
      <c r="AS507" s="247"/>
      <c r="AT507" s="247"/>
      <c r="AU507" s="247"/>
      <c r="AV507" s="247"/>
      <c r="AW507" s="247"/>
      <c r="AX507" s="247"/>
      <c r="BI507" s="247"/>
      <c r="BJ507" s="247"/>
      <c r="BK507" s="302"/>
      <c r="BL507" s="302"/>
      <c r="BM507" s="247"/>
      <c r="BN507" s="247"/>
      <c r="BO507" s="247"/>
      <c r="BQ507" s="247"/>
      <c r="BR507" s="247"/>
      <c r="BS507" s="306"/>
    </row>
    <row r="508" spans="4:72" ht="51" customHeight="1">
      <c r="D508" s="247"/>
      <c r="S508" s="247"/>
      <c r="T508" s="247"/>
      <c r="U508" s="302"/>
      <c r="V508" s="303"/>
      <c r="AA508" s="302"/>
      <c r="AF508" s="247"/>
      <c r="AQ508" s="247"/>
      <c r="AR508" s="247"/>
      <c r="AS508" s="247"/>
      <c r="AT508" s="247"/>
      <c r="AU508" s="247"/>
      <c r="AV508" s="247"/>
      <c r="AW508" s="247"/>
      <c r="AX508" s="247"/>
      <c r="BI508" s="247"/>
      <c r="BJ508" s="247"/>
      <c r="BK508" s="302"/>
      <c r="BL508" s="302"/>
      <c r="BM508" s="247"/>
      <c r="BN508" s="247"/>
      <c r="BO508" s="247"/>
      <c r="BQ508" s="247"/>
      <c r="BR508" s="247"/>
      <c r="BS508" s="306"/>
    </row>
    <row r="509" spans="4:72" ht="51" customHeight="1">
      <c r="D509" s="247"/>
      <c r="S509" s="247"/>
      <c r="T509" s="247"/>
      <c r="U509" s="302"/>
      <c r="V509" s="303"/>
      <c r="AA509" s="302"/>
      <c r="AF509" s="247"/>
      <c r="AQ509" s="247"/>
      <c r="AR509" s="247"/>
      <c r="AS509" s="247"/>
      <c r="AT509" s="247"/>
      <c r="AU509" s="247"/>
      <c r="AV509" s="247"/>
      <c r="AW509" s="247"/>
      <c r="AX509" s="247"/>
      <c r="BI509" s="247"/>
      <c r="BJ509" s="247"/>
      <c r="BK509" s="302"/>
      <c r="BL509" s="302"/>
      <c r="BM509" s="247"/>
      <c r="BN509" s="247"/>
      <c r="BO509" s="247"/>
      <c r="BQ509" s="247"/>
      <c r="BR509" s="247"/>
      <c r="BS509" s="306"/>
    </row>
    <row r="510" spans="4:72" ht="51" customHeight="1">
      <c r="D510" s="247"/>
      <c r="S510" s="247"/>
      <c r="T510" s="247"/>
      <c r="U510" s="302"/>
      <c r="V510" s="303"/>
      <c r="AA510" s="302"/>
      <c r="AF510" s="247"/>
      <c r="AQ510" s="247"/>
      <c r="AR510" s="247"/>
      <c r="AS510" s="247"/>
      <c r="AT510" s="247"/>
      <c r="AU510" s="247"/>
      <c r="AV510" s="247"/>
      <c r="AW510" s="247"/>
      <c r="AX510" s="247"/>
      <c r="BI510" s="247"/>
      <c r="BJ510" s="247"/>
      <c r="BK510" s="302"/>
      <c r="BL510" s="302"/>
      <c r="BM510" s="247"/>
      <c r="BN510" s="247"/>
      <c r="BO510" s="247"/>
      <c r="BQ510" s="247"/>
      <c r="BR510" s="247"/>
      <c r="BS510" s="306"/>
    </row>
    <row r="511" spans="4:72" ht="51" customHeight="1">
      <c r="D511" s="247"/>
      <c r="S511" s="247"/>
      <c r="T511" s="247"/>
      <c r="U511" s="302"/>
      <c r="V511" s="303"/>
      <c r="AA511" s="302"/>
      <c r="AF511" s="247"/>
      <c r="AQ511" s="247"/>
      <c r="AR511" s="247"/>
      <c r="AS511" s="247"/>
      <c r="AT511" s="247"/>
      <c r="AU511" s="247"/>
      <c r="AV511" s="247"/>
      <c r="AW511" s="247"/>
      <c r="AX511" s="247"/>
      <c r="BI511" s="247"/>
      <c r="BJ511" s="247"/>
      <c r="BK511" s="302"/>
      <c r="BL511" s="302"/>
      <c r="BM511" s="247"/>
      <c r="BN511" s="247"/>
      <c r="BO511" s="247"/>
      <c r="BQ511" s="247"/>
      <c r="BR511" s="247"/>
      <c r="BS511" s="306"/>
    </row>
    <row r="512" spans="4:72" ht="51" customHeight="1">
      <c r="D512" s="247"/>
      <c r="S512" s="247"/>
      <c r="T512" s="247"/>
      <c r="U512" s="302"/>
      <c r="V512" s="303"/>
      <c r="AA512" s="302"/>
      <c r="AF512" s="247"/>
      <c r="AQ512" s="247"/>
      <c r="AR512" s="247"/>
      <c r="AS512" s="247"/>
      <c r="AT512" s="247"/>
      <c r="AU512" s="247"/>
      <c r="AV512" s="247"/>
      <c r="AW512" s="247"/>
      <c r="AX512" s="247"/>
      <c r="BI512" s="247"/>
      <c r="BJ512" s="247"/>
      <c r="BK512" s="302"/>
      <c r="BL512" s="302"/>
      <c r="BM512" s="247"/>
      <c r="BN512" s="247"/>
      <c r="BO512" s="247"/>
      <c r="BQ512" s="247"/>
      <c r="BR512" s="247"/>
      <c r="BS512" s="306"/>
    </row>
    <row r="513" spans="4:72" ht="51" customHeight="1">
      <c r="D513" s="247"/>
      <c r="S513" s="247"/>
      <c r="T513" s="247"/>
      <c r="U513" s="302"/>
      <c r="V513" s="303"/>
      <c r="AA513" s="302"/>
      <c r="AF513" s="247"/>
      <c r="AQ513" s="247"/>
      <c r="AR513" s="247"/>
      <c r="AS513" s="247"/>
      <c r="AT513" s="247"/>
      <c r="AU513" s="247"/>
      <c r="AV513" s="247"/>
      <c r="AW513" s="247"/>
      <c r="AX513" s="247"/>
      <c r="BI513" s="247"/>
      <c r="BJ513" s="247"/>
      <c r="BK513" s="302"/>
      <c r="BL513" s="302"/>
      <c r="BM513" s="247"/>
      <c r="BN513" s="247"/>
      <c r="BO513" s="247"/>
      <c r="BQ513" s="247"/>
      <c r="BR513" s="247"/>
      <c r="BS513" s="306"/>
    </row>
    <row r="514" spans="4:72" ht="51" customHeight="1">
      <c r="D514" s="247"/>
      <c r="S514" s="247"/>
      <c r="T514" s="247"/>
      <c r="U514" s="302"/>
      <c r="V514" s="303"/>
      <c r="AA514" s="302"/>
      <c r="AF514" s="247"/>
      <c r="AQ514" s="247"/>
      <c r="AR514" s="247"/>
      <c r="AS514" s="247"/>
      <c r="AT514" s="247"/>
      <c r="AU514" s="247"/>
      <c r="AV514" s="247"/>
      <c r="AW514" s="247"/>
      <c r="AX514" s="247"/>
      <c r="BI514" s="247"/>
      <c r="BJ514" s="247"/>
      <c r="BK514" s="302"/>
      <c r="BL514" s="302"/>
      <c r="BM514" s="247"/>
      <c r="BN514" s="247"/>
      <c r="BO514" s="247"/>
      <c r="BQ514" s="247"/>
      <c r="BR514" s="247"/>
      <c r="BS514" s="306"/>
    </row>
    <row r="515" spans="4:72" ht="51" customHeight="1">
      <c r="D515" s="247"/>
      <c r="S515" s="247"/>
      <c r="T515" s="247"/>
      <c r="U515" s="302"/>
      <c r="V515" s="303"/>
      <c r="AA515" s="302"/>
      <c r="AF515" s="247"/>
      <c r="AQ515" s="247"/>
      <c r="AR515" s="247"/>
      <c r="AS515" s="247"/>
      <c r="AT515" s="247"/>
      <c r="AU515" s="247"/>
      <c r="AV515" s="247"/>
      <c r="AW515" s="247"/>
      <c r="AX515" s="247"/>
      <c r="BI515" s="247"/>
      <c r="BJ515" s="247"/>
      <c r="BK515" s="302"/>
      <c r="BL515" s="302"/>
      <c r="BM515" s="247"/>
      <c r="BN515" s="247"/>
      <c r="BO515" s="247"/>
      <c r="BQ515" s="247"/>
      <c r="BR515" s="247"/>
      <c r="BS515" s="306"/>
    </row>
    <row r="516" spans="4:72" ht="51" customHeight="1">
      <c r="D516" s="247"/>
      <c r="S516" s="247"/>
      <c r="T516" s="247"/>
      <c r="U516" s="302"/>
      <c r="V516" s="303"/>
      <c r="AA516" s="302"/>
      <c r="AF516" s="247"/>
      <c r="AQ516" s="247"/>
      <c r="AR516" s="247"/>
      <c r="AS516" s="247"/>
      <c r="AT516" s="247"/>
      <c r="AU516" s="247"/>
      <c r="AV516" s="247"/>
      <c r="AW516" s="247"/>
      <c r="AX516" s="247"/>
      <c r="BI516" s="247"/>
      <c r="BJ516" s="247"/>
      <c r="BK516" s="302"/>
      <c r="BL516" s="302"/>
      <c r="BM516" s="247"/>
      <c r="BN516" s="247"/>
      <c r="BO516" s="247"/>
      <c r="BQ516" s="247"/>
      <c r="BR516" s="247"/>
      <c r="BS516" s="306"/>
    </row>
    <row r="517" spans="4:72" ht="51" customHeight="1">
      <c r="D517" s="247"/>
      <c r="S517" s="247"/>
      <c r="T517" s="247"/>
      <c r="U517" s="302"/>
      <c r="V517" s="303"/>
      <c r="AA517" s="302"/>
      <c r="AF517" s="247"/>
      <c r="AQ517" s="247"/>
      <c r="AR517" s="247"/>
      <c r="AS517" s="247"/>
      <c r="AT517" s="247"/>
      <c r="AU517" s="247"/>
      <c r="AV517" s="247"/>
      <c r="AW517" s="247"/>
      <c r="AX517" s="247"/>
      <c r="BI517" s="247"/>
      <c r="BJ517" s="247"/>
      <c r="BK517" s="302"/>
      <c r="BL517" s="302"/>
      <c r="BM517" s="247"/>
      <c r="BN517" s="247"/>
      <c r="BO517" s="247"/>
      <c r="BQ517" s="247"/>
      <c r="BR517" s="247"/>
      <c r="BS517" s="306"/>
    </row>
    <row r="518" spans="4:72" ht="51" customHeight="1">
      <c r="D518" s="247"/>
      <c r="S518" s="247"/>
      <c r="T518" s="247"/>
      <c r="U518" s="302"/>
      <c r="V518" s="303"/>
      <c r="AA518" s="302"/>
      <c r="AF518" s="247"/>
      <c r="AQ518" s="247"/>
      <c r="AR518" s="247"/>
      <c r="AS518" s="247"/>
      <c r="AT518" s="247"/>
      <c r="AU518" s="247"/>
      <c r="AV518" s="247"/>
      <c r="AW518" s="247"/>
      <c r="AX518" s="247"/>
      <c r="BI518" s="247"/>
      <c r="BJ518" s="247"/>
      <c r="BK518" s="302"/>
      <c r="BL518" s="302"/>
      <c r="BM518" s="247"/>
      <c r="BN518" s="247"/>
      <c r="BO518" s="247"/>
      <c r="BQ518" s="247"/>
      <c r="BR518" s="247"/>
      <c r="BS518" s="247"/>
      <c r="BT518" s="247"/>
    </row>
    <row r="519" spans="4:72" ht="51" customHeight="1">
      <c r="D519" s="247"/>
      <c r="S519" s="247"/>
      <c r="T519" s="247"/>
      <c r="U519" s="302"/>
      <c r="V519" s="303"/>
      <c r="AA519" s="302"/>
      <c r="AF519" s="247"/>
      <c r="AQ519" s="247"/>
      <c r="AR519" s="247"/>
      <c r="AS519" s="247"/>
      <c r="AT519" s="247"/>
      <c r="AU519" s="247"/>
      <c r="AV519" s="247"/>
      <c r="AW519" s="247"/>
      <c r="AX519" s="247"/>
      <c r="BI519" s="247"/>
      <c r="BJ519" s="247"/>
      <c r="BK519" s="302"/>
      <c r="BL519" s="302"/>
      <c r="BM519" s="247"/>
      <c r="BN519" s="247"/>
      <c r="BO519" s="247"/>
      <c r="BQ519" s="247"/>
      <c r="BR519" s="247"/>
      <c r="BS519" s="247"/>
      <c r="BT519" s="247"/>
    </row>
    <row r="520" spans="4:72" ht="51" customHeight="1">
      <c r="D520" s="247"/>
      <c r="S520" s="247"/>
      <c r="T520" s="247"/>
      <c r="U520" s="302"/>
      <c r="V520" s="303"/>
      <c r="AA520" s="302"/>
      <c r="AF520" s="247"/>
      <c r="AQ520" s="247"/>
      <c r="AR520" s="247"/>
      <c r="AS520" s="247"/>
      <c r="AT520" s="247"/>
      <c r="AU520" s="247"/>
      <c r="AV520" s="247"/>
      <c r="AW520" s="247"/>
      <c r="AX520" s="247"/>
      <c r="BI520" s="247"/>
      <c r="BJ520" s="247"/>
      <c r="BK520" s="302"/>
      <c r="BL520" s="302"/>
      <c r="BM520" s="247"/>
      <c r="BN520" s="247"/>
      <c r="BO520" s="247"/>
      <c r="BQ520" s="247"/>
      <c r="BR520" s="247"/>
      <c r="BS520" s="247"/>
      <c r="BT520" s="247"/>
    </row>
    <row r="521" spans="4:72" ht="51" customHeight="1">
      <c r="D521" s="247"/>
      <c r="S521" s="247"/>
      <c r="T521" s="247"/>
      <c r="U521" s="302"/>
      <c r="V521" s="303"/>
      <c r="AA521" s="302"/>
      <c r="AF521" s="247"/>
      <c r="AQ521" s="247"/>
      <c r="AR521" s="247"/>
      <c r="AS521" s="247"/>
      <c r="AT521" s="247"/>
      <c r="AU521" s="247"/>
      <c r="AV521" s="247"/>
      <c r="AW521" s="247"/>
      <c r="AX521" s="247"/>
      <c r="BI521" s="247"/>
      <c r="BJ521" s="247"/>
      <c r="BK521" s="302"/>
      <c r="BL521" s="302"/>
      <c r="BM521" s="247"/>
      <c r="BN521" s="247"/>
      <c r="BO521" s="247"/>
      <c r="BQ521" s="247"/>
      <c r="BR521" s="247"/>
      <c r="BS521" s="247"/>
      <c r="BT521" s="247"/>
    </row>
    <row r="522" spans="4:72" ht="51" customHeight="1">
      <c r="D522" s="247"/>
      <c r="S522" s="247"/>
      <c r="T522" s="247"/>
      <c r="U522" s="302"/>
      <c r="V522" s="303"/>
      <c r="AA522" s="302"/>
      <c r="AF522" s="247"/>
      <c r="AQ522" s="247"/>
      <c r="AR522" s="247"/>
      <c r="AS522" s="247"/>
      <c r="AT522" s="247"/>
      <c r="AU522" s="247"/>
      <c r="AV522" s="247"/>
      <c r="AW522" s="247"/>
      <c r="AX522" s="247"/>
      <c r="BI522" s="247"/>
      <c r="BJ522" s="247"/>
      <c r="BK522" s="302"/>
      <c r="BL522" s="302"/>
      <c r="BM522" s="247"/>
      <c r="BN522" s="247"/>
      <c r="BO522" s="247"/>
      <c r="BQ522" s="247"/>
      <c r="BR522" s="247"/>
      <c r="BS522" s="247"/>
      <c r="BT522" s="247"/>
    </row>
    <row r="523" spans="4:72" ht="51" customHeight="1">
      <c r="D523" s="247"/>
      <c r="S523" s="247"/>
      <c r="T523" s="247"/>
      <c r="U523" s="302"/>
      <c r="V523" s="303"/>
      <c r="AA523" s="302"/>
      <c r="AF523" s="247"/>
      <c r="AQ523" s="247"/>
      <c r="AR523" s="247"/>
      <c r="AS523" s="247"/>
      <c r="AT523" s="247"/>
      <c r="AU523" s="247"/>
      <c r="AV523" s="247"/>
      <c r="AW523" s="247"/>
      <c r="AX523" s="247"/>
      <c r="BI523" s="247"/>
      <c r="BJ523" s="247"/>
      <c r="BK523" s="302"/>
      <c r="BL523" s="302"/>
      <c r="BM523" s="247"/>
      <c r="BN523" s="247"/>
      <c r="BO523" s="247"/>
      <c r="BQ523" s="247"/>
      <c r="BR523" s="247"/>
      <c r="BS523" s="247"/>
      <c r="BT523" s="247"/>
    </row>
    <row r="524" spans="4:72" ht="51" customHeight="1">
      <c r="D524" s="247"/>
      <c r="S524" s="247"/>
      <c r="T524" s="247"/>
      <c r="U524" s="302"/>
      <c r="V524" s="303"/>
      <c r="AA524" s="302"/>
      <c r="AF524" s="247"/>
      <c r="AQ524" s="247"/>
      <c r="AR524" s="247"/>
      <c r="AS524" s="247"/>
      <c r="AT524" s="247"/>
      <c r="AU524" s="247"/>
      <c r="AV524" s="247"/>
      <c r="AW524" s="247"/>
      <c r="AX524" s="247"/>
      <c r="BI524" s="247"/>
      <c r="BJ524" s="247"/>
      <c r="BK524" s="302"/>
      <c r="BL524" s="302"/>
      <c r="BM524" s="247"/>
      <c r="BN524" s="247"/>
      <c r="BO524" s="247"/>
      <c r="BQ524" s="247"/>
      <c r="BR524" s="247"/>
      <c r="BS524" s="247"/>
      <c r="BT524" s="247"/>
    </row>
    <row r="525" spans="4:72" ht="51" customHeight="1">
      <c r="D525" s="247"/>
      <c r="S525" s="247"/>
      <c r="T525" s="247"/>
      <c r="U525" s="302"/>
      <c r="V525" s="303"/>
      <c r="AA525" s="302"/>
      <c r="AF525" s="247"/>
      <c r="AQ525" s="247"/>
      <c r="AR525" s="247"/>
      <c r="AS525" s="247"/>
      <c r="AT525" s="247"/>
      <c r="AU525" s="247"/>
      <c r="AV525" s="247"/>
      <c r="AW525" s="247"/>
      <c r="AX525" s="247"/>
      <c r="BI525" s="247"/>
      <c r="BJ525" s="247"/>
      <c r="BK525" s="302"/>
      <c r="BL525" s="302"/>
      <c r="BM525" s="247"/>
      <c r="BN525" s="247"/>
      <c r="BO525" s="247"/>
      <c r="BQ525" s="247"/>
      <c r="BR525" s="247"/>
      <c r="BS525" s="247"/>
      <c r="BT525" s="247"/>
    </row>
    <row r="526" spans="4:72" ht="51" customHeight="1">
      <c r="D526" s="247"/>
      <c r="S526" s="247"/>
      <c r="T526" s="247"/>
      <c r="U526" s="302"/>
      <c r="V526" s="303"/>
      <c r="AA526" s="302"/>
      <c r="AF526" s="247"/>
      <c r="AQ526" s="247"/>
      <c r="AR526" s="247"/>
      <c r="AS526" s="247"/>
      <c r="AT526" s="247"/>
      <c r="AU526" s="247"/>
      <c r="AV526" s="247"/>
      <c r="AW526" s="247"/>
      <c r="AX526" s="247"/>
      <c r="BI526" s="247"/>
      <c r="BJ526" s="247"/>
      <c r="BK526" s="302"/>
      <c r="BL526" s="302"/>
      <c r="BM526" s="247"/>
      <c r="BN526" s="247"/>
      <c r="BO526" s="247"/>
      <c r="BQ526" s="247"/>
      <c r="BR526" s="247"/>
      <c r="BS526" s="247"/>
      <c r="BT526" s="247"/>
    </row>
    <row r="527" spans="4:72" ht="51" customHeight="1">
      <c r="D527" s="247"/>
      <c r="S527" s="247"/>
      <c r="T527" s="247"/>
      <c r="U527" s="302"/>
      <c r="V527" s="303"/>
      <c r="AA527" s="302"/>
      <c r="AF527" s="247"/>
      <c r="AQ527" s="247"/>
      <c r="AR527" s="247"/>
      <c r="AS527" s="247"/>
      <c r="AT527" s="247"/>
      <c r="AU527" s="247"/>
      <c r="AV527" s="247"/>
      <c r="AW527" s="247"/>
      <c r="AX527" s="247"/>
      <c r="BI527" s="247"/>
      <c r="BJ527" s="247"/>
      <c r="BK527" s="302"/>
      <c r="BL527" s="302"/>
      <c r="BM527" s="247"/>
      <c r="BN527" s="247"/>
      <c r="BO527" s="247"/>
      <c r="BQ527" s="247"/>
      <c r="BR527" s="247"/>
      <c r="BS527" s="247"/>
      <c r="BT527" s="247"/>
    </row>
    <row r="528" spans="4:72" ht="51" customHeight="1">
      <c r="D528" s="247"/>
      <c r="S528" s="247"/>
      <c r="T528" s="247"/>
      <c r="U528" s="302"/>
      <c r="V528" s="303"/>
      <c r="AA528" s="302"/>
      <c r="AF528" s="247"/>
      <c r="AQ528" s="247"/>
      <c r="AR528" s="247"/>
      <c r="AS528" s="247"/>
      <c r="AT528" s="247"/>
      <c r="AU528" s="247"/>
      <c r="AV528" s="247"/>
      <c r="AW528" s="247"/>
      <c r="AX528" s="247"/>
      <c r="BI528" s="247"/>
      <c r="BJ528" s="247"/>
      <c r="BK528" s="302"/>
      <c r="BL528" s="302"/>
      <c r="BM528" s="247"/>
      <c r="BN528" s="247"/>
      <c r="BO528" s="247"/>
      <c r="BQ528" s="247"/>
      <c r="BR528" s="247"/>
      <c r="BS528" s="247"/>
      <c r="BT528" s="247"/>
    </row>
    <row r="529" spans="4:72" ht="51" customHeight="1">
      <c r="D529" s="247"/>
      <c r="S529" s="247"/>
      <c r="T529" s="247"/>
      <c r="U529" s="302"/>
      <c r="V529" s="303"/>
      <c r="AA529" s="302"/>
      <c r="AF529" s="247"/>
      <c r="AQ529" s="247"/>
      <c r="AR529" s="247"/>
      <c r="AS529" s="247"/>
      <c r="AT529" s="247"/>
      <c r="AU529" s="247"/>
      <c r="AV529" s="247"/>
      <c r="AW529" s="247"/>
      <c r="AX529" s="247"/>
      <c r="BI529" s="247"/>
      <c r="BJ529" s="247"/>
      <c r="BK529" s="302"/>
      <c r="BL529" s="302"/>
      <c r="BM529" s="247"/>
      <c r="BN529" s="247"/>
      <c r="BO529" s="247"/>
      <c r="BQ529" s="247"/>
      <c r="BR529" s="247"/>
      <c r="BS529" s="247"/>
      <c r="BT529" s="247"/>
    </row>
    <row r="530" spans="4:72" ht="51" customHeight="1">
      <c r="D530" s="247"/>
      <c r="S530" s="247"/>
      <c r="T530" s="247"/>
      <c r="U530" s="302"/>
      <c r="V530" s="303"/>
      <c r="AA530" s="302"/>
      <c r="AF530" s="247"/>
      <c r="AQ530" s="247"/>
      <c r="AR530" s="247"/>
      <c r="AS530" s="247"/>
      <c r="AT530" s="247"/>
      <c r="AU530" s="247"/>
      <c r="AV530" s="247"/>
      <c r="AW530" s="247"/>
      <c r="AX530" s="247"/>
      <c r="BI530" s="247"/>
      <c r="BJ530" s="247"/>
      <c r="BK530" s="302"/>
      <c r="BL530" s="302"/>
      <c r="BM530" s="247"/>
      <c r="BN530" s="247"/>
      <c r="BO530" s="247"/>
      <c r="BQ530" s="247"/>
      <c r="BR530" s="247"/>
      <c r="BS530" s="247"/>
      <c r="BT530" s="247"/>
    </row>
    <row r="531" spans="4:72" ht="51" customHeight="1">
      <c r="D531" s="247"/>
      <c r="S531" s="247"/>
      <c r="T531" s="247"/>
      <c r="U531" s="302"/>
      <c r="V531" s="303"/>
      <c r="AA531" s="302"/>
      <c r="AF531" s="247"/>
      <c r="AQ531" s="247"/>
      <c r="AR531" s="247"/>
      <c r="AS531" s="247"/>
      <c r="AT531" s="247"/>
      <c r="AU531" s="247"/>
      <c r="AV531" s="247"/>
      <c r="AW531" s="247"/>
      <c r="AX531" s="247"/>
      <c r="BI531" s="247"/>
      <c r="BJ531" s="247"/>
      <c r="BK531" s="302"/>
      <c r="BL531" s="302"/>
      <c r="BM531" s="247"/>
      <c r="BN531" s="247"/>
      <c r="BO531" s="247"/>
      <c r="BQ531" s="247"/>
      <c r="BR531" s="247"/>
      <c r="BS531" s="247"/>
      <c r="BT531" s="247"/>
    </row>
    <row r="532" spans="4:72" ht="51" customHeight="1">
      <c r="D532" s="247"/>
      <c r="S532" s="247"/>
      <c r="T532" s="247"/>
      <c r="U532" s="302"/>
      <c r="V532" s="303"/>
      <c r="AA532" s="302"/>
      <c r="AF532" s="247"/>
      <c r="AQ532" s="247"/>
      <c r="AR532" s="247"/>
      <c r="AS532" s="247"/>
      <c r="AT532" s="247"/>
      <c r="AU532" s="247"/>
      <c r="AV532" s="247"/>
      <c r="AW532" s="247"/>
      <c r="AX532" s="247"/>
      <c r="BI532" s="247"/>
      <c r="BJ532" s="247"/>
      <c r="BK532" s="302"/>
      <c r="BL532" s="302"/>
      <c r="BM532" s="247"/>
      <c r="BN532" s="247"/>
      <c r="BO532" s="247"/>
      <c r="BQ532" s="247"/>
      <c r="BR532" s="247"/>
      <c r="BS532" s="247"/>
      <c r="BT532" s="247"/>
    </row>
    <row r="533" spans="4:72" ht="51" customHeight="1">
      <c r="D533" s="247"/>
      <c r="S533" s="247"/>
      <c r="T533" s="247"/>
      <c r="U533" s="302"/>
      <c r="V533" s="303"/>
      <c r="AA533" s="302"/>
      <c r="AF533" s="247"/>
      <c r="AQ533" s="247"/>
      <c r="AR533" s="247"/>
      <c r="AS533" s="247"/>
      <c r="AT533" s="247"/>
      <c r="AU533" s="247"/>
      <c r="AV533" s="247"/>
      <c r="AW533" s="247"/>
      <c r="AX533" s="247"/>
      <c r="BI533" s="247"/>
      <c r="BJ533" s="247"/>
      <c r="BK533" s="302"/>
      <c r="BL533" s="302"/>
      <c r="BM533" s="247"/>
      <c r="BN533" s="247"/>
      <c r="BO533" s="247"/>
      <c r="BQ533" s="247"/>
      <c r="BR533" s="247"/>
      <c r="BS533" s="247"/>
      <c r="BT533" s="247"/>
    </row>
    <row r="534" spans="4:72" ht="51" customHeight="1">
      <c r="D534" s="247"/>
      <c r="S534" s="247"/>
      <c r="T534" s="247"/>
      <c r="U534" s="302"/>
      <c r="V534" s="303"/>
      <c r="AA534" s="302"/>
      <c r="AF534" s="247"/>
      <c r="AQ534" s="247"/>
      <c r="AR534" s="247"/>
      <c r="AS534" s="247"/>
      <c r="AT534" s="247"/>
      <c r="AU534" s="247"/>
      <c r="AV534" s="247"/>
      <c r="AW534" s="247"/>
      <c r="AX534" s="247"/>
      <c r="BI534" s="247"/>
      <c r="BJ534" s="247"/>
      <c r="BK534" s="302"/>
      <c r="BL534" s="302"/>
      <c r="BM534" s="247"/>
      <c r="BN534" s="247"/>
      <c r="BO534" s="247"/>
      <c r="BQ534" s="247"/>
      <c r="BR534" s="247"/>
      <c r="BS534" s="247"/>
      <c r="BT534" s="247"/>
    </row>
    <row r="535" spans="4:72" ht="51" customHeight="1">
      <c r="D535" s="247"/>
      <c r="S535" s="247"/>
      <c r="T535" s="247"/>
      <c r="U535" s="302"/>
      <c r="V535" s="303"/>
      <c r="AA535" s="302"/>
      <c r="AF535" s="247"/>
      <c r="AQ535" s="247"/>
      <c r="AR535" s="247"/>
      <c r="AS535" s="247"/>
      <c r="AT535" s="247"/>
      <c r="AU535" s="247"/>
      <c r="AV535" s="247"/>
      <c r="AW535" s="247"/>
      <c r="AX535" s="247"/>
      <c r="BI535" s="247"/>
      <c r="BJ535" s="247"/>
      <c r="BK535" s="302"/>
      <c r="BL535" s="302"/>
      <c r="BM535" s="247"/>
      <c r="BN535" s="247"/>
      <c r="BO535" s="247"/>
      <c r="BQ535" s="247"/>
      <c r="BR535" s="247"/>
      <c r="BS535" s="247"/>
      <c r="BT535" s="247"/>
    </row>
    <row r="536" spans="4:72" ht="51" customHeight="1">
      <c r="D536" s="247"/>
      <c r="S536" s="247"/>
      <c r="T536" s="247"/>
      <c r="U536" s="302"/>
      <c r="V536" s="303"/>
      <c r="AA536" s="302"/>
      <c r="AF536" s="247"/>
      <c r="AQ536" s="247"/>
      <c r="AR536" s="247"/>
      <c r="AS536" s="247"/>
      <c r="AT536" s="247"/>
      <c r="AU536" s="247"/>
      <c r="AV536" s="247"/>
      <c r="AW536" s="247"/>
      <c r="AX536" s="247"/>
      <c r="BI536" s="247"/>
      <c r="BJ536" s="247"/>
      <c r="BK536" s="302"/>
      <c r="BL536" s="302"/>
      <c r="BM536" s="247"/>
      <c r="BN536" s="247"/>
      <c r="BO536" s="247"/>
      <c r="BQ536" s="247"/>
      <c r="BR536" s="247"/>
      <c r="BS536" s="247"/>
      <c r="BT536" s="247"/>
    </row>
    <row r="537" spans="4:72" ht="51" customHeight="1">
      <c r="D537" s="247"/>
      <c r="S537" s="247"/>
      <c r="T537" s="247"/>
      <c r="U537" s="302"/>
      <c r="V537" s="303"/>
      <c r="AA537" s="302"/>
      <c r="AF537" s="247"/>
      <c r="AQ537" s="247"/>
      <c r="AR537" s="247"/>
      <c r="AS537" s="247"/>
      <c r="AT537" s="247"/>
      <c r="AU537" s="247"/>
      <c r="AV537" s="247"/>
      <c r="AW537" s="247"/>
      <c r="AX537" s="247"/>
      <c r="BI537" s="247"/>
      <c r="BJ537" s="247"/>
      <c r="BK537" s="302"/>
      <c r="BL537" s="302"/>
      <c r="BM537" s="247"/>
      <c r="BN537" s="247"/>
      <c r="BO537" s="247"/>
      <c r="BQ537" s="247"/>
      <c r="BR537" s="247"/>
      <c r="BS537" s="247"/>
      <c r="BT537" s="247"/>
    </row>
    <row r="538" spans="4:72" ht="51" customHeight="1">
      <c r="D538" s="247"/>
      <c r="S538" s="247"/>
      <c r="T538" s="247"/>
      <c r="U538" s="302"/>
      <c r="V538" s="303"/>
      <c r="AA538" s="302"/>
      <c r="AF538" s="247"/>
      <c r="AQ538" s="247"/>
      <c r="AR538" s="247"/>
      <c r="AS538" s="247"/>
      <c r="AT538" s="247"/>
      <c r="AU538" s="247"/>
      <c r="AV538" s="247"/>
      <c r="AW538" s="247"/>
      <c r="AX538" s="247"/>
      <c r="BI538" s="247"/>
      <c r="BJ538" s="247"/>
      <c r="BK538" s="302"/>
      <c r="BL538" s="302"/>
      <c r="BM538" s="247"/>
      <c r="BN538" s="247"/>
      <c r="BO538" s="247"/>
      <c r="BQ538" s="247"/>
      <c r="BR538" s="247"/>
      <c r="BS538" s="247"/>
      <c r="BT538" s="247"/>
    </row>
    <row r="539" spans="4:72" ht="51" customHeight="1">
      <c r="D539" s="247"/>
      <c r="S539" s="247"/>
      <c r="T539" s="247"/>
      <c r="U539" s="302"/>
      <c r="V539" s="303"/>
      <c r="AA539" s="302"/>
      <c r="AF539" s="247"/>
      <c r="AQ539" s="247"/>
      <c r="AR539" s="247"/>
      <c r="AS539" s="247"/>
      <c r="AT539" s="247"/>
      <c r="AU539" s="247"/>
      <c r="AV539" s="247"/>
      <c r="AW539" s="247"/>
      <c r="AX539" s="247"/>
      <c r="BI539" s="247"/>
      <c r="BJ539" s="247"/>
      <c r="BK539" s="302"/>
      <c r="BL539" s="302"/>
      <c r="BM539" s="247"/>
      <c r="BN539" s="247"/>
      <c r="BO539" s="247"/>
      <c r="BQ539" s="247"/>
      <c r="BR539" s="247"/>
      <c r="BS539" s="247"/>
      <c r="BT539" s="247"/>
    </row>
    <row r="540" spans="4:72" ht="51" customHeight="1">
      <c r="D540" s="247"/>
      <c r="S540" s="247"/>
      <c r="T540" s="247"/>
      <c r="U540" s="302"/>
      <c r="V540" s="303"/>
      <c r="AA540" s="302"/>
      <c r="AF540" s="247"/>
      <c r="AQ540" s="247"/>
      <c r="AR540" s="247"/>
      <c r="AS540" s="247"/>
      <c r="AT540" s="247"/>
      <c r="AU540" s="247"/>
      <c r="AV540" s="247"/>
      <c r="AW540" s="247"/>
      <c r="AX540" s="247"/>
      <c r="BI540" s="247"/>
      <c r="BJ540" s="247"/>
      <c r="BK540" s="302"/>
      <c r="BL540" s="302"/>
      <c r="BM540" s="247"/>
      <c r="BN540" s="247"/>
      <c r="BO540" s="247"/>
      <c r="BQ540" s="247"/>
      <c r="BR540" s="247"/>
      <c r="BS540" s="247"/>
      <c r="BT540" s="247"/>
    </row>
    <row r="541" spans="4:72" ht="51" customHeight="1">
      <c r="D541" s="247"/>
      <c r="S541" s="247"/>
      <c r="T541" s="247"/>
      <c r="U541" s="302"/>
      <c r="V541" s="303"/>
      <c r="AA541" s="302"/>
      <c r="AF541" s="247"/>
      <c r="AQ541" s="247"/>
      <c r="AR541" s="247"/>
      <c r="AS541" s="247"/>
      <c r="AT541" s="247"/>
      <c r="AU541" s="247"/>
      <c r="AV541" s="247"/>
      <c r="AW541" s="247"/>
      <c r="AX541" s="247"/>
      <c r="BI541" s="247"/>
      <c r="BJ541" s="247"/>
      <c r="BK541" s="302"/>
      <c r="BL541" s="302"/>
      <c r="BM541" s="247"/>
      <c r="BN541" s="247"/>
      <c r="BO541" s="247"/>
      <c r="BQ541" s="247"/>
      <c r="BR541" s="247"/>
      <c r="BS541" s="247"/>
      <c r="BT541" s="247"/>
    </row>
    <row r="542" spans="4:72" ht="51" customHeight="1">
      <c r="D542" s="247"/>
      <c r="S542" s="247"/>
      <c r="T542" s="247"/>
      <c r="U542" s="302"/>
      <c r="V542" s="303"/>
      <c r="AA542" s="302"/>
      <c r="AF542" s="247"/>
      <c r="AQ542" s="247"/>
      <c r="AR542" s="247"/>
      <c r="AS542" s="247"/>
      <c r="AT542" s="247"/>
      <c r="AU542" s="247"/>
      <c r="AV542" s="247"/>
      <c r="AW542" s="247"/>
      <c r="AX542" s="247"/>
      <c r="BI542" s="247"/>
      <c r="BJ542" s="247"/>
      <c r="BK542" s="302"/>
      <c r="BL542" s="302"/>
      <c r="BM542" s="247"/>
      <c r="BN542" s="247"/>
      <c r="BO542" s="247"/>
      <c r="BQ542" s="247"/>
      <c r="BR542" s="247"/>
      <c r="BS542" s="247"/>
      <c r="BT542" s="247"/>
    </row>
    <row r="543" spans="4:72" ht="51" customHeight="1">
      <c r="D543" s="247"/>
      <c r="S543" s="247"/>
      <c r="T543" s="247"/>
      <c r="U543" s="302"/>
      <c r="V543" s="303"/>
      <c r="AA543" s="302"/>
      <c r="AF543" s="247"/>
      <c r="AQ543" s="247"/>
      <c r="AR543" s="247"/>
      <c r="AS543" s="247"/>
      <c r="AT543" s="247"/>
      <c r="AU543" s="247"/>
      <c r="AV543" s="247"/>
      <c r="AW543" s="247"/>
      <c r="AX543" s="247"/>
      <c r="BI543" s="247"/>
      <c r="BJ543" s="247"/>
      <c r="BK543" s="302"/>
      <c r="BL543" s="302"/>
      <c r="BM543" s="247"/>
      <c r="BN543" s="247"/>
      <c r="BO543" s="247"/>
      <c r="BQ543" s="247"/>
      <c r="BR543" s="247"/>
      <c r="BS543" s="247"/>
      <c r="BT543" s="247"/>
    </row>
    <row r="544" spans="4:72" ht="51" customHeight="1">
      <c r="D544" s="247"/>
      <c r="S544" s="247"/>
      <c r="T544" s="247"/>
      <c r="U544" s="302"/>
      <c r="V544" s="303"/>
      <c r="AA544" s="302"/>
      <c r="AF544" s="247"/>
      <c r="AQ544" s="247"/>
      <c r="AR544" s="247"/>
      <c r="AS544" s="247"/>
      <c r="AT544" s="247"/>
      <c r="AU544" s="247"/>
      <c r="AV544" s="247"/>
      <c r="AW544" s="247"/>
      <c r="AX544" s="247"/>
      <c r="BI544" s="247"/>
      <c r="BJ544" s="247"/>
      <c r="BK544" s="302"/>
      <c r="BL544" s="302"/>
      <c r="BM544" s="247"/>
      <c r="BN544" s="247"/>
      <c r="BO544" s="247"/>
      <c r="BQ544" s="247"/>
      <c r="BR544" s="247"/>
      <c r="BS544" s="247"/>
      <c r="BT544" s="247"/>
    </row>
    <row r="545" spans="4:72" ht="51" customHeight="1">
      <c r="D545" s="247"/>
      <c r="S545" s="247"/>
      <c r="T545" s="247"/>
      <c r="U545" s="302"/>
      <c r="V545" s="303"/>
      <c r="AA545" s="302"/>
      <c r="AF545" s="247"/>
      <c r="AQ545" s="247"/>
      <c r="AR545" s="247"/>
      <c r="AS545" s="247"/>
      <c r="AT545" s="247"/>
      <c r="AU545" s="247"/>
      <c r="AV545" s="247"/>
      <c r="AW545" s="247"/>
      <c r="AX545" s="247"/>
      <c r="BI545" s="247"/>
      <c r="BJ545" s="247"/>
      <c r="BK545" s="302"/>
      <c r="BL545" s="302"/>
      <c r="BM545" s="247"/>
      <c r="BN545" s="247"/>
      <c r="BO545" s="247"/>
      <c r="BQ545" s="247"/>
      <c r="BR545" s="247"/>
      <c r="BS545" s="247"/>
      <c r="BT545" s="247"/>
    </row>
    <row r="546" spans="4:72" ht="51" customHeight="1">
      <c r="D546" s="247"/>
      <c r="S546" s="247"/>
      <c r="T546" s="247"/>
      <c r="U546" s="302"/>
      <c r="V546" s="303"/>
      <c r="AA546" s="302"/>
      <c r="AF546" s="247"/>
      <c r="AQ546" s="247"/>
      <c r="AR546" s="247"/>
      <c r="AS546" s="247"/>
      <c r="AT546" s="247"/>
      <c r="AU546" s="247"/>
      <c r="AV546" s="247"/>
      <c r="AW546" s="247"/>
      <c r="AX546" s="247"/>
      <c r="BI546" s="247"/>
      <c r="BJ546" s="247"/>
      <c r="BK546" s="302"/>
      <c r="BL546" s="302"/>
      <c r="BM546" s="247"/>
      <c r="BN546" s="247"/>
      <c r="BO546" s="247"/>
      <c r="BQ546" s="247"/>
      <c r="BR546" s="247"/>
      <c r="BS546" s="247"/>
      <c r="BT546" s="247"/>
    </row>
    <row r="547" spans="4:72" ht="51" customHeight="1">
      <c r="D547" s="247"/>
      <c r="S547" s="247"/>
      <c r="T547" s="247"/>
      <c r="U547" s="302"/>
      <c r="V547" s="303"/>
      <c r="AA547" s="302"/>
      <c r="AF547" s="247"/>
      <c r="AQ547" s="247"/>
      <c r="AR547" s="247"/>
      <c r="AS547" s="247"/>
      <c r="AT547" s="247"/>
      <c r="AU547" s="247"/>
      <c r="AV547" s="247"/>
      <c r="AW547" s="247"/>
      <c r="AX547" s="247"/>
      <c r="BI547" s="247"/>
      <c r="BJ547" s="247"/>
      <c r="BK547" s="302"/>
      <c r="BL547" s="302"/>
      <c r="BM547" s="247"/>
      <c r="BN547" s="247"/>
      <c r="BO547" s="247"/>
      <c r="BQ547" s="247"/>
      <c r="BR547" s="247"/>
      <c r="BS547" s="247"/>
      <c r="BT547" s="247"/>
    </row>
    <row r="548" spans="4:72" ht="51" customHeight="1">
      <c r="D548" s="247"/>
      <c r="S548" s="247"/>
      <c r="T548" s="247"/>
      <c r="U548" s="302"/>
      <c r="V548" s="303"/>
      <c r="AA548" s="302"/>
      <c r="AF548" s="247"/>
      <c r="AQ548" s="247"/>
      <c r="AR548" s="247"/>
      <c r="AS548" s="247"/>
      <c r="AT548" s="247"/>
      <c r="AU548" s="247"/>
      <c r="AV548" s="247"/>
      <c r="AW548" s="247"/>
      <c r="AX548" s="247"/>
      <c r="BI548" s="247"/>
      <c r="BJ548" s="247"/>
      <c r="BK548" s="302"/>
      <c r="BL548" s="302"/>
      <c r="BM548" s="247"/>
      <c r="BN548" s="247"/>
      <c r="BO548" s="247"/>
      <c r="BQ548" s="247"/>
      <c r="BR548" s="247"/>
      <c r="BS548" s="247"/>
      <c r="BT548" s="247"/>
    </row>
    <row r="549" spans="4:72" ht="51" customHeight="1">
      <c r="D549" s="247"/>
      <c r="S549" s="247"/>
      <c r="T549" s="247"/>
      <c r="U549" s="302"/>
      <c r="V549" s="303"/>
      <c r="AA549" s="302"/>
      <c r="AF549" s="247"/>
      <c r="AQ549" s="247"/>
      <c r="AR549" s="247"/>
      <c r="AS549" s="247"/>
      <c r="AT549" s="247"/>
      <c r="AU549" s="247"/>
      <c r="AV549" s="247"/>
      <c r="AW549" s="247"/>
      <c r="AX549" s="247"/>
      <c r="BI549" s="247"/>
      <c r="BJ549" s="247"/>
      <c r="BK549" s="302"/>
      <c r="BL549" s="302"/>
      <c r="BM549" s="247"/>
      <c r="BN549" s="247"/>
      <c r="BO549" s="247"/>
      <c r="BQ549" s="247"/>
      <c r="BR549" s="247"/>
      <c r="BS549" s="247"/>
      <c r="BT549" s="247"/>
    </row>
    <row r="550" spans="4:72" ht="51" customHeight="1">
      <c r="D550" s="247"/>
      <c r="S550" s="247"/>
      <c r="T550" s="247"/>
      <c r="U550" s="302"/>
      <c r="V550" s="303"/>
      <c r="AA550" s="302"/>
      <c r="AF550" s="247"/>
      <c r="AQ550" s="247"/>
      <c r="AR550" s="247"/>
      <c r="AS550" s="247"/>
      <c r="AT550" s="247"/>
      <c r="AU550" s="247"/>
      <c r="AV550" s="247"/>
      <c r="AW550" s="247"/>
      <c r="AX550" s="247"/>
      <c r="BI550" s="247"/>
      <c r="BJ550" s="247"/>
      <c r="BK550" s="302"/>
      <c r="BL550" s="302"/>
      <c r="BM550" s="247"/>
      <c r="BN550" s="247"/>
      <c r="BO550" s="247"/>
      <c r="BQ550" s="247"/>
      <c r="BR550" s="247"/>
      <c r="BS550" s="247"/>
      <c r="BT550" s="247"/>
    </row>
    <row r="551" spans="4:72" ht="51" customHeight="1">
      <c r="D551" s="247"/>
      <c r="S551" s="247"/>
      <c r="T551" s="247"/>
      <c r="U551" s="302"/>
      <c r="V551" s="303"/>
      <c r="AA551" s="302"/>
      <c r="AF551" s="247"/>
      <c r="AQ551" s="247"/>
      <c r="AR551" s="247"/>
      <c r="AS551" s="247"/>
      <c r="AT551" s="247"/>
      <c r="AU551" s="247"/>
      <c r="AV551" s="247"/>
      <c r="AW551" s="247"/>
      <c r="AX551" s="247"/>
      <c r="BI551" s="247"/>
      <c r="BJ551" s="247"/>
      <c r="BK551" s="302"/>
      <c r="BL551" s="302"/>
      <c r="BM551" s="247"/>
      <c r="BN551" s="247"/>
      <c r="BO551" s="247"/>
      <c r="BQ551" s="247"/>
      <c r="BR551" s="247"/>
      <c r="BS551" s="247"/>
      <c r="BT551" s="247"/>
    </row>
    <row r="552" spans="4:72" ht="51" customHeight="1">
      <c r="D552" s="247"/>
      <c r="S552" s="247"/>
      <c r="T552" s="247"/>
      <c r="U552" s="302"/>
      <c r="V552" s="303"/>
      <c r="AA552" s="302"/>
      <c r="AF552" s="247"/>
      <c r="AQ552" s="247"/>
      <c r="AR552" s="247"/>
      <c r="AS552" s="247"/>
      <c r="AT552" s="247"/>
      <c r="AU552" s="247"/>
      <c r="AV552" s="247"/>
      <c r="AW552" s="247"/>
      <c r="AX552" s="247"/>
      <c r="BI552" s="247"/>
      <c r="BJ552" s="247"/>
      <c r="BK552" s="302"/>
      <c r="BL552" s="302"/>
      <c r="BM552" s="247"/>
      <c r="BN552" s="247"/>
      <c r="BO552" s="247"/>
      <c r="BQ552" s="247"/>
      <c r="BR552" s="247"/>
      <c r="BS552" s="247"/>
      <c r="BT552" s="247"/>
    </row>
    <row r="553" spans="4:72" ht="51" customHeight="1">
      <c r="D553" s="247"/>
      <c r="S553" s="247"/>
      <c r="T553" s="247"/>
      <c r="U553" s="302"/>
      <c r="V553" s="303"/>
      <c r="AA553" s="302"/>
      <c r="AF553" s="247"/>
      <c r="AQ553" s="247"/>
      <c r="AR553" s="247"/>
      <c r="AS553" s="247"/>
      <c r="AT553" s="247"/>
      <c r="AU553" s="247"/>
      <c r="AV553" s="247"/>
      <c r="AW553" s="247"/>
      <c r="AX553" s="247"/>
      <c r="BI553" s="247"/>
      <c r="BJ553" s="247"/>
      <c r="BK553" s="302"/>
      <c r="BL553" s="302"/>
      <c r="BM553" s="247"/>
      <c r="BN553" s="247"/>
      <c r="BO553" s="247"/>
      <c r="BQ553" s="247"/>
      <c r="BR553" s="247"/>
      <c r="BS553" s="247"/>
      <c r="BT553" s="247"/>
    </row>
    <row r="554" spans="4:72" ht="51" customHeight="1">
      <c r="D554" s="247"/>
      <c r="S554" s="247"/>
      <c r="T554" s="247"/>
      <c r="U554" s="302"/>
      <c r="V554" s="303"/>
      <c r="AA554" s="302"/>
      <c r="AF554" s="247"/>
      <c r="AQ554" s="247"/>
      <c r="AR554" s="247"/>
      <c r="AS554" s="247"/>
      <c r="AT554" s="247"/>
      <c r="AU554" s="247"/>
      <c r="AV554" s="247"/>
      <c r="AW554" s="247"/>
      <c r="AX554" s="247"/>
      <c r="BI554" s="247"/>
      <c r="BJ554" s="247"/>
      <c r="BK554" s="302"/>
      <c r="BL554" s="302"/>
      <c r="BM554" s="247"/>
      <c r="BN554" s="247"/>
      <c r="BO554" s="247"/>
      <c r="BQ554" s="247"/>
      <c r="BR554" s="247"/>
      <c r="BS554" s="247"/>
      <c r="BT554" s="247"/>
    </row>
    <row r="555" spans="4:72" ht="51" customHeight="1">
      <c r="D555" s="247"/>
      <c r="S555" s="247"/>
      <c r="T555" s="247"/>
      <c r="U555" s="302"/>
      <c r="V555" s="303"/>
      <c r="AA555" s="302"/>
      <c r="AF555" s="247"/>
      <c r="AQ555" s="247"/>
      <c r="AR555" s="247"/>
      <c r="AS555" s="247"/>
      <c r="AT555" s="247"/>
      <c r="AU555" s="247"/>
      <c r="AV555" s="247"/>
      <c r="AW555" s="247"/>
      <c r="AX555" s="247"/>
      <c r="BI555" s="247"/>
      <c r="BJ555" s="247"/>
      <c r="BK555" s="302"/>
      <c r="BL555" s="302"/>
      <c r="BM555" s="247"/>
      <c r="BN555" s="247"/>
      <c r="BO555" s="247"/>
      <c r="BQ555" s="247"/>
      <c r="BR555" s="247"/>
      <c r="BS555" s="247"/>
      <c r="BT555" s="247"/>
    </row>
    <row r="556" spans="4:72" ht="51" customHeight="1">
      <c r="D556" s="247"/>
      <c r="S556" s="247"/>
      <c r="T556" s="247"/>
      <c r="U556" s="302"/>
      <c r="V556" s="303"/>
      <c r="AA556" s="302"/>
      <c r="AF556" s="247"/>
      <c r="AQ556" s="247"/>
      <c r="AR556" s="247"/>
      <c r="AS556" s="247"/>
      <c r="AT556" s="247"/>
      <c r="AU556" s="247"/>
      <c r="AV556" s="247"/>
      <c r="AW556" s="247"/>
      <c r="AX556" s="247"/>
      <c r="BI556" s="247"/>
      <c r="BJ556" s="247"/>
      <c r="BK556" s="302"/>
      <c r="BL556" s="302"/>
      <c r="BM556" s="247"/>
      <c r="BN556" s="247"/>
      <c r="BO556" s="247"/>
      <c r="BQ556" s="247"/>
      <c r="BR556" s="247"/>
      <c r="BS556" s="247"/>
      <c r="BT556" s="247"/>
    </row>
    <row r="557" spans="4:72" ht="51" customHeight="1">
      <c r="D557" s="247"/>
      <c r="S557" s="247"/>
      <c r="T557" s="247"/>
      <c r="U557" s="302"/>
      <c r="V557" s="303"/>
      <c r="AA557" s="302"/>
      <c r="AF557" s="247"/>
      <c r="AQ557" s="247"/>
      <c r="AR557" s="247"/>
      <c r="AS557" s="247"/>
      <c r="AT557" s="247"/>
      <c r="AU557" s="247"/>
      <c r="AV557" s="247"/>
      <c r="AW557" s="247"/>
      <c r="AX557" s="247"/>
      <c r="BI557" s="247"/>
      <c r="BJ557" s="247"/>
      <c r="BK557" s="302"/>
      <c r="BL557" s="302"/>
      <c r="BM557" s="247"/>
      <c r="BN557" s="247"/>
      <c r="BO557" s="247"/>
      <c r="BQ557" s="247"/>
      <c r="BR557" s="247"/>
      <c r="BS557" s="247"/>
      <c r="BT557" s="247"/>
    </row>
    <row r="558" spans="4:72" ht="51" customHeight="1">
      <c r="D558" s="247"/>
      <c r="S558" s="247"/>
      <c r="T558" s="247"/>
      <c r="U558" s="302"/>
      <c r="V558" s="303"/>
      <c r="AA558" s="302"/>
      <c r="AF558" s="247"/>
      <c r="AQ558" s="247"/>
      <c r="AR558" s="247"/>
      <c r="AS558" s="247"/>
      <c r="AT558" s="247"/>
      <c r="AU558" s="247"/>
      <c r="AV558" s="247"/>
      <c r="AW558" s="247"/>
      <c r="AX558" s="247"/>
      <c r="BI558" s="247"/>
      <c r="BJ558" s="247"/>
      <c r="BK558" s="302"/>
      <c r="BL558" s="302"/>
      <c r="BM558" s="247"/>
      <c r="BN558" s="247"/>
      <c r="BO558" s="247"/>
      <c r="BQ558" s="247"/>
      <c r="BR558" s="247"/>
      <c r="BS558" s="247"/>
      <c r="BT558" s="247"/>
    </row>
    <row r="559" spans="4:72" ht="51" customHeight="1">
      <c r="D559" s="247"/>
      <c r="S559" s="247"/>
      <c r="T559" s="247"/>
      <c r="U559" s="302"/>
      <c r="V559" s="303"/>
      <c r="AA559" s="302"/>
      <c r="AF559" s="247"/>
      <c r="AQ559" s="247"/>
      <c r="AR559" s="247"/>
      <c r="AS559" s="247"/>
      <c r="AT559" s="247"/>
      <c r="AU559" s="247"/>
      <c r="AV559" s="247"/>
      <c r="AW559" s="247"/>
      <c r="AX559" s="247"/>
      <c r="BI559" s="247"/>
      <c r="BJ559" s="247"/>
      <c r="BK559" s="302"/>
      <c r="BL559" s="302"/>
      <c r="BM559" s="247"/>
      <c r="BN559" s="247"/>
      <c r="BO559" s="247"/>
      <c r="BQ559" s="247"/>
      <c r="BR559" s="247"/>
      <c r="BS559" s="247"/>
      <c r="BT559" s="247"/>
    </row>
    <row r="560" spans="4:72" ht="51" customHeight="1">
      <c r="D560" s="247"/>
      <c r="S560" s="247"/>
      <c r="T560" s="247"/>
      <c r="U560" s="302"/>
      <c r="V560" s="303"/>
      <c r="AA560" s="302"/>
      <c r="AF560" s="247"/>
      <c r="AQ560" s="247"/>
      <c r="AR560" s="247"/>
      <c r="AS560" s="247"/>
      <c r="AT560" s="247"/>
      <c r="AU560" s="247"/>
      <c r="AV560" s="247"/>
      <c r="AW560" s="247"/>
      <c r="AX560" s="247"/>
      <c r="BI560" s="247"/>
      <c r="BJ560" s="247"/>
      <c r="BK560" s="302"/>
      <c r="BL560" s="302"/>
      <c r="BM560" s="247"/>
      <c r="BN560" s="247"/>
      <c r="BO560" s="247"/>
      <c r="BQ560" s="247"/>
      <c r="BR560" s="247"/>
      <c r="BS560" s="247"/>
      <c r="BT560" s="247"/>
    </row>
    <row r="561" spans="4:72" ht="51" customHeight="1">
      <c r="D561" s="247"/>
      <c r="S561" s="247"/>
      <c r="T561" s="247"/>
      <c r="U561" s="302"/>
      <c r="V561" s="303"/>
      <c r="AA561" s="302"/>
      <c r="AF561" s="247"/>
      <c r="AQ561" s="247"/>
      <c r="AR561" s="247"/>
      <c r="AS561" s="247"/>
      <c r="AT561" s="247"/>
      <c r="AU561" s="247"/>
      <c r="AV561" s="247"/>
      <c r="AW561" s="247"/>
      <c r="AX561" s="247"/>
      <c r="BI561" s="247"/>
      <c r="BJ561" s="247"/>
      <c r="BK561" s="302"/>
      <c r="BL561" s="302"/>
      <c r="BM561" s="247"/>
      <c r="BN561" s="247"/>
      <c r="BO561" s="247"/>
      <c r="BQ561" s="247"/>
      <c r="BR561" s="247"/>
      <c r="BS561" s="247"/>
      <c r="BT561" s="247"/>
    </row>
    <row r="562" spans="4:72" ht="51" customHeight="1">
      <c r="D562" s="247"/>
      <c r="S562" s="247"/>
      <c r="T562" s="247"/>
      <c r="U562" s="302"/>
      <c r="V562" s="303"/>
      <c r="AA562" s="302"/>
      <c r="AF562" s="247"/>
      <c r="AQ562" s="247"/>
      <c r="AR562" s="247"/>
      <c r="AS562" s="247"/>
      <c r="AT562" s="247"/>
      <c r="AU562" s="247"/>
      <c r="AV562" s="247"/>
      <c r="AW562" s="247"/>
      <c r="AX562" s="247"/>
      <c r="BI562" s="247"/>
      <c r="BJ562" s="247"/>
      <c r="BK562" s="302"/>
      <c r="BL562" s="302"/>
      <c r="BM562" s="247"/>
      <c r="BN562" s="247"/>
      <c r="BO562" s="247"/>
      <c r="BQ562" s="247"/>
      <c r="BR562" s="247"/>
      <c r="BS562" s="247"/>
      <c r="BT562" s="247"/>
    </row>
    <row r="563" spans="4:72" ht="51" customHeight="1">
      <c r="D563" s="247"/>
      <c r="S563" s="247"/>
      <c r="T563" s="247"/>
      <c r="U563" s="302"/>
      <c r="V563" s="303"/>
      <c r="AA563" s="302"/>
      <c r="AF563" s="247"/>
      <c r="AQ563" s="247"/>
      <c r="AR563" s="247"/>
      <c r="AS563" s="247"/>
      <c r="AT563" s="247"/>
      <c r="AU563" s="247"/>
      <c r="AV563" s="247"/>
      <c r="AW563" s="247"/>
      <c r="AX563" s="247"/>
      <c r="BI563" s="247"/>
      <c r="BJ563" s="247"/>
      <c r="BK563" s="302"/>
      <c r="BL563" s="302"/>
      <c r="BM563" s="247"/>
      <c r="BN563" s="247"/>
      <c r="BO563" s="247"/>
      <c r="BQ563" s="247"/>
      <c r="BR563" s="247"/>
      <c r="BS563" s="247"/>
      <c r="BT563" s="247"/>
    </row>
    <row r="564" spans="4:72" ht="51" customHeight="1">
      <c r="D564" s="247"/>
      <c r="S564" s="247"/>
      <c r="T564" s="247"/>
      <c r="U564" s="302"/>
      <c r="V564" s="303"/>
      <c r="AA564" s="302"/>
      <c r="AF564" s="247"/>
      <c r="AQ564" s="247"/>
      <c r="AR564" s="247"/>
      <c r="AS564" s="247"/>
      <c r="AT564" s="247"/>
      <c r="AU564" s="247"/>
      <c r="AV564" s="247"/>
      <c r="AW564" s="247"/>
      <c r="AX564" s="247"/>
      <c r="BI564" s="247"/>
      <c r="BJ564" s="247"/>
      <c r="BK564" s="302"/>
      <c r="BL564" s="302"/>
      <c r="BM564" s="247"/>
      <c r="BN564" s="247"/>
      <c r="BO564" s="247"/>
      <c r="BQ564" s="247"/>
      <c r="BR564" s="247"/>
      <c r="BS564" s="247"/>
      <c r="BT564" s="247"/>
    </row>
    <row r="565" spans="4:72" ht="51" customHeight="1">
      <c r="D565" s="247"/>
      <c r="S565" s="247"/>
      <c r="T565" s="247"/>
      <c r="U565" s="302"/>
      <c r="V565" s="303"/>
      <c r="AA565" s="302"/>
      <c r="AF565" s="247"/>
      <c r="AQ565" s="247"/>
      <c r="AR565" s="247"/>
      <c r="AS565" s="247"/>
      <c r="AT565" s="247"/>
      <c r="AU565" s="247"/>
      <c r="AV565" s="247"/>
      <c r="AW565" s="247"/>
      <c r="AX565" s="247"/>
      <c r="BI565" s="247"/>
      <c r="BJ565" s="247"/>
      <c r="BK565" s="302"/>
      <c r="BL565" s="302"/>
      <c r="BM565" s="247"/>
      <c r="BN565" s="247"/>
      <c r="BO565" s="247"/>
      <c r="BQ565" s="247"/>
      <c r="BR565" s="247"/>
      <c r="BS565" s="247"/>
      <c r="BT565" s="247"/>
    </row>
    <row r="566" spans="4:72" ht="51" customHeight="1">
      <c r="D566" s="247"/>
      <c r="S566" s="247"/>
      <c r="T566" s="247"/>
      <c r="U566" s="302"/>
      <c r="V566" s="303"/>
      <c r="AA566" s="302"/>
      <c r="AF566" s="247"/>
      <c r="AQ566" s="247"/>
      <c r="AR566" s="247"/>
      <c r="AS566" s="247"/>
      <c r="AT566" s="247"/>
      <c r="AU566" s="247"/>
      <c r="AV566" s="247"/>
      <c r="AW566" s="247"/>
      <c r="AX566" s="247"/>
      <c r="BI566" s="247"/>
      <c r="BJ566" s="247"/>
      <c r="BK566" s="302"/>
      <c r="BL566" s="302"/>
      <c r="BM566" s="247"/>
      <c r="BN566" s="247"/>
      <c r="BO566" s="247"/>
      <c r="BQ566" s="247"/>
      <c r="BR566" s="247"/>
      <c r="BS566" s="247"/>
      <c r="BT566" s="247"/>
    </row>
    <row r="567" spans="4:72" ht="51" customHeight="1">
      <c r="D567" s="247"/>
      <c r="S567" s="247"/>
      <c r="T567" s="247"/>
      <c r="U567" s="302"/>
      <c r="V567" s="303"/>
      <c r="AA567" s="302"/>
      <c r="AF567" s="247"/>
      <c r="AQ567" s="247"/>
      <c r="AR567" s="247"/>
      <c r="AS567" s="247"/>
      <c r="AT567" s="247"/>
      <c r="AU567" s="247"/>
      <c r="AV567" s="247"/>
      <c r="AW567" s="247"/>
      <c r="AX567" s="247"/>
      <c r="BI567" s="247"/>
      <c r="BJ567" s="247"/>
      <c r="BK567" s="302"/>
      <c r="BL567" s="302"/>
      <c r="BM567" s="247"/>
      <c r="BN567" s="247"/>
      <c r="BO567" s="247"/>
      <c r="BQ567" s="247"/>
      <c r="BR567" s="247"/>
      <c r="BS567" s="247"/>
      <c r="BT567" s="247"/>
    </row>
    <row r="568" spans="4:72" ht="51" customHeight="1">
      <c r="D568" s="247"/>
      <c r="S568" s="247"/>
      <c r="T568" s="247"/>
      <c r="U568" s="302"/>
      <c r="V568" s="303"/>
      <c r="AA568" s="302"/>
      <c r="AF568" s="247"/>
      <c r="AQ568" s="247"/>
      <c r="AR568" s="247"/>
      <c r="AS568" s="247"/>
      <c r="AT568" s="247"/>
      <c r="AU568" s="247"/>
      <c r="AV568" s="247"/>
      <c r="AW568" s="247"/>
      <c r="AX568" s="247"/>
      <c r="BI568" s="247"/>
      <c r="BJ568" s="247"/>
      <c r="BK568" s="302"/>
      <c r="BL568" s="302"/>
      <c r="BM568" s="247"/>
      <c r="BN568" s="247"/>
      <c r="BO568" s="247"/>
      <c r="BQ568" s="247"/>
      <c r="BR568" s="247"/>
      <c r="BS568" s="247"/>
      <c r="BT568" s="247"/>
    </row>
    <row r="569" spans="4:72" ht="51" customHeight="1">
      <c r="D569" s="247"/>
      <c r="S569" s="247"/>
      <c r="T569" s="247"/>
      <c r="U569" s="302"/>
      <c r="V569" s="303"/>
      <c r="AA569" s="302"/>
      <c r="AF569" s="247"/>
      <c r="AQ569" s="247"/>
      <c r="AR569" s="247"/>
      <c r="AS569" s="247"/>
      <c r="AT569" s="247"/>
      <c r="AU569" s="247"/>
      <c r="AV569" s="247"/>
      <c r="AW569" s="247"/>
      <c r="AX569" s="247"/>
      <c r="BI569" s="247"/>
      <c r="BJ569" s="247"/>
      <c r="BK569" s="302"/>
      <c r="BL569" s="302"/>
      <c r="BM569" s="247"/>
      <c r="BN569" s="247"/>
      <c r="BO569" s="247"/>
      <c r="BQ569" s="247"/>
      <c r="BR569" s="247"/>
      <c r="BS569" s="247"/>
      <c r="BT569" s="247"/>
    </row>
    <row r="570" spans="4:72" ht="51" customHeight="1">
      <c r="D570" s="247"/>
      <c r="S570" s="247"/>
      <c r="T570" s="247"/>
      <c r="U570" s="302"/>
      <c r="V570" s="303"/>
      <c r="AA570" s="302"/>
      <c r="AF570" s="247"/>
      <c r="AQ570" s="247"/>
      <c r="AR570" s="247"/>
      <c r="AS570" s="247"/>
      <c r="AT570" s="247"/>
      <c r="AU570" s="247"/>
      <c r="AV570" s="247"/>
      <c r="AW570" s="247"/>
      <c r="AX570" s="247"/>
      <c r="BI570" s="247"/>
      <c r="BJ570" s="247"/>
      <c r="BK570" s="302"/>
      <c r="BL570" s="302"/>
      <c r="BM570" s="247"/>
      <c r="BN570" s="247"/>
      <c r="BO570" s="247"/>
      <c r="BQ570" s="247"/>
      <c r="BR570" s="247"/>
      <c r="BS570" s="247"/>
      <c r="BT570" s="247"/>
    </row>
    <row r="571" spans="4:72" ht="51" customHeight="1">
      <c r="D571" s="247"/>
      <c r="S571" s="247"/>
      <c r="T571" s="247"/>
      <c r="U571" s="302"/>
      <c r="V571" s="303"/>
      <c r="AA571" s="302"/>
      <c r="AF571" s="247"/>
      <c r="AQ571" s="247"/>
      <c r="AR571" s="247"/>
      <c r="AS571" s="247"/>
      <c r="AT571" s="247"/>
      <c r="AU571" s="247"/>
      <c r="AV571" s="247"/>
      <c r="AW571" s="247"/>
      <c r="AX571" s="247"/>
      <c r="BI571" s="247"/>
      <c r="BJ571" s="247"/>
      <c r="BK571" s="302"/>
      <c r="BL571" s="302"/>
      <c r="BM571" s="247"/>
      <c r="BN571" s="247"/>
      <c r="BO571" s="247"/>
      <c r="BQ571" s="247"/>
      <c r="BR571" s="247"/>
      <c r="BS571" s="247"/>
      <c r="BT571" s="247"/>
    </row>
    <row r="572" spans="4:72" ht="51" customHeight="1">
      <c r="D572" s="247"/>
      <c r="S572" s="247"/>
      <c r="T572" s="247"/>
      <c r="U572" s="302"/>
      <c r="V572" s="303"/>
      <c r="AA572" s="302"/>
      <c r="AF572" s="247"/>
      <c r="AQ572" s="247"/>
      <c r="AR572" s="247"/>
      <c r="AS572" s="247"/>
      <c r="AT572" s="247"/>
      <c r="AU572" s="247"/>
      <c r="AV572" s="247"/>
      <c r="AW572" s="247"/>
      <c r="AX572" s="247"/>
      <c r="BI572" s="247"/>
      <c r="BJ572" s="247"/>
      <c r="BK572" s="302"/>
      <c r="BL572" s="302"/>
      <c r="BM572" s="247"/>
      <c r="BN572" s="247"/>
      <c r="BO572" s="247"/>
      <c r="BQ572" s="247"/>
      <c r="BR572" s="247"/>
      <c r="BS572" s="247"/>
      <c r="BT572" s="247"/>
    </row>
    <row r="573" spans="4:72" ht="51" customHeight="1">
      <c r="D573" s="247"/>
      <c r="S573" s="247"/>
      <c r="T573" s="247"/>
      <c r="U573" s="302"/>
      <c r="V573" s="303"/>
      <c r="AA573" s="302"/>
      <c r="AF573" s="247"/>
      <c r="AQ573" s="247"/>
      <c r="AR573" s="247"/>
      <c r="AS573" s="247"/>
      <c r="AT573" s="247"/>
      <c r="AU573" s="247"/>
      <c r="AV573" s="247"/>
      <c r="AW573" s="247"/>
      <c r="AX573" s="247"/>
      <c r="BI573" s="247"/>
      <c r="BJ573" s="247"/>
      <c r="BK573" s="302"/>
      <c r="BL573" s="302"/>
      <c r="BM573" s="247"/>
      <c r="BN573" s="247"/>
      <c r="BO573" s="247"/>
      <c r="BQ573" s="247"/>
      <c r="BR573" s="247"/>
      <c r="BS573" s="247"/>
      <c r="BT573" s="247"/>
    </row>
    <row r="574" spans="4:72" ht="51" customHeight="1">
      <c r="D574" s="247"/>
      <c r="S574" s="247"/>
      <c r="T574" s="247"/>
      <c r="U574" s="302"/>
      <c r="V574" s="303"/>
      <c r="AA574" s="302"/>
      <c r="AF574" s="247"/>
      <c r="AQ574" s="247"/>
      <c r="AR574" s="247"/>
      <c r="AS574" s="247"/>
      <c r="AT574" s="247"/>
      <c r="AU574" s="247"/>
      <c r="AV574" s="247"/>
      <c r="AW574" s="247"/>
      <c r="AX574" s="247"/>
      <c r="BI574" s="247"/>
      <c r="BJ574" s="247"/>
      <c r="BK574" s="302"/>
      <c r="BL574" s="302"/>
      <c r="BM574" s="247"/>
      <c r="BN574" s="247"/>
      <c r="BO574" s="247"/>
      <c r="BQ574" s="247"/>
      <c r="BR574" s="247"/>
      <c r="BS574" s="247"/>
      <c r="BT574" s="247"/>
    </row>
    <row r="575" spans="4:72" ht="51" customHeight="1">
      <c r="D575" s="247"/>
      <c r="S575" s="247"/>
      <c r="T575" s="247"/>
      <c r="U575" s="302"/>
      <c r="V575" s="303"/>
      <c r="AA575" s="302"/>
      <c r="AF575" s="247"/>
      <c r="AQ575" s="247"/>
      <c r="AR575" s="247"/>
      <c r="AS575" s="247"/>
      <c r="AT575" s="247"/>
      <c r="AU575" s="247"/>
      <c r="AV575" s="247"/>
      <c r="AW575" s="247"/>
      <c r="AX575" s="247"/>
      <c r="BI575" s="247"/>
      <c r="BJ575" s="247"/>
      <c r="BK575" s="302"/>
      <c r="BL575" s="302"/>
      <c r="BM575" s="247"/>
      <c r="BN575" s="247"/>
      <c r="BO575" s="247"/>
      <c r="BQ575" s="247"/>
      <c r="BR575" s="247"/>
      <c r="BS575" s="247"/>
      <c r="BT575" s="247"/>
    </row>
    <row r="576" spans="4:72" ht="51" customHeight="1">
      <c r="D576" s="247"/>
      <c r="S576" s="247"/>
      <c r="T576" s="247"/>
      <c r="U576" s="302"/>
      <c r="V576" s="303"/>
      <c r="AA576" s="302"/>
      <c r="AF576" s="247"/>
      <c r="AQ576" s="247"/>
      <c r="AR576" s="247"/>
      <c r="AS576" s="247"/>
      <c r="AT576" s="247"/>
      <c r="AU576" s="247"/>
      <c r="AV576" s="247"/>
      <c r="AW576" s="247"/>
      <c r="AX576" s="247"/>
      <c r="BI576" s="247"/>
      <c r="BJ576" s="247"/>
      <c r="BK576" s="302"/>
      <c r="BL576" s="302"/>
      <c r="BM576" s="247"/>
      <c r="BN576" s="247"/>
      <c r="BO576" s="247"/>
      <c r="BQ576" s="247"/>
      <c r="BR576" s="247"/>
      <c r="BS576" s="247"/>
      <c r="BT576" s="247"/>
    </row>
    <row r="577" spans="4:72" ht="51" customHeight="1">
      <c r="D577" s="247"/>
      <c r="S577" s="247"/>
      <c r="T577" s="247"/>
      <c r="U577" s="302"/>
      <c r="V577" s="303"/>
      <c r="AA577" s="302"/>
      <c r="AF577" s="247"/>
      <c r="AQ577" s="247"/>
      <c r="AR577" s="247"/>
      <c r="AS577" s="247"/>
      <c r="AT577" s="247"/>
      <c r="AU577" s="247"/>
      <c r="AV577" s="247"/>
      <c r="AW577" s="247"/>
      <c r="AX577" s="247"/>
      <c r="BI577" s="247"/>
      <c r="BJ577" s="247"/>
      <c r="BK577" s="302"/>
      <c r="BL577" s="302"/>
      <c r="BM577" s="247"/>
      <c r="BN577" s="247"/>
      <c r="BO577" s="247"/>
      <c r="BQ577" s="247"/>
      <c r="BR577" s="247"/>
      <c r="BS577" s="247"/>
      <c r="BT577" s="247"/>
    </row>
    <row r="578" spans="4:72" ht="51" customHeight="1">
      <c r="D578" s="247"/>
      <c r="S578" s="247"/>
      <c r="T578" s="247"/>
      <c r="U578" s="302"/>
      <c r="V578" s="303"/>
      <c r="AA578" s="302"/>
      <c r="AF578" s="247"/>
      <c r="AQ578" s="247"/>
      <c r="AR578" s="247"/>
      <c r="AS578" s="247"/>
      <c r="AT578" s="247"/>
      <c r="AU578" s="247"/>
      <c r="AV578" s="247"/>
      <c r="AW578" s="247"/>
      <c r="AX578" s="247"/>
      <c r="BI578" s="247"/>
      <c r="BJ578" s="247"/>
      <c r="BK578" s="302"/>
      <c r="BL578" s="302"/>
      <c r="BM578" s="247"/>
      <c r="BN578" s="247"/>
      <c r="BO578" s="247"/>
      <c r="BQ578" s="247"/>
      <c r="BR578" s="247"/>
      <c r="BS578" s="247"/>
      <c r="BT578" s="247"/>
    </row>
    <row r="579" spans="4:72" ht="51" customHeight="1">
      <c r="D579" s="247"/>
      <c r="S579" s="247"/>
      <c r="T579" s="247"/>
      <c r="U579" s="302"/>
      <c r="V579" s="303"/>
      <c r="AA579" s="302"/>
      <c r="AF579" s="247"/>
      <c r="AQ579" s="247"/>
      <c r="AR579" s="247"/>
      <c r="AS579" s="247"/>
      <c r="AT579" s="247"/>
      <c r="AU579" s="247"/>
      <c r="AV579" s="247"/>
      <c r="AW579" s="247"/>
      <c r="AX579" s="247"/>
      <c r="BI579" s="247"/>
      <c r="BJ579" s="247"/>
      <c r="BK579" s="302"/>
      <c r="BL579" s="302"/>
      <c r="BM579" s="247"/>
      <c r="BN579" s="247"/>
      <c r="BO579" s="247"/>
      <c r="BQ579" s="247"/>
      <c r="BR579" s="247"/>
      <c r="BS579" s="247"/>
      <c r="BT579" s="247"/>
    </row>
    <row r="580" spans="4:72" ht="51" customHeight="1">
      <c r="D580" s="247"/>
      <c r="S580" s="247"/>
      <c r="T580" s="247"/>
      <c r="U580" s="302"/>
      <c r="V580" s="303"/>
      <c r="AA580" s="302"/>
      <c r="AF580" s="247"/>
      <c r="AQ580" s="247"/>
      <c r="AR580" s="247"/>
      <c r="AS580" s="247"/>
      <c r="AT580" s="247"/>
      <c r="AU580" s="247"/>
      <c r="AV580" s="247"/>
      <c r="AW580" s="247"/>
      <c r="AX580" s="247"/>
      <c r="BI580" s="247"/>
      <c r="BJ580" s="247"/>
      <c r="BK580" s="302"/>
      <c r="BL580" s="302"/>
      <c r="BM580" s="247"/>
      <c r="BN580" s="247"/>
      <c r="BO580" s="247"/>
      <c r="BQ580" s="247"/>
      <c r="BR580" s="247"/>
      <c r="BS580" s="247"/>
      <c r="BT580" s="247"/>
    </row>
    <row r="581" spans="4:72" ht="51" customHeight="1">
      <c r="D581" s="247"/>
      <c r="S581" s="247"/>
      <c r="T581" s="247"/>
      <c r="U581" s="302"/>
      <c r="V581" s="303"/>
      <c r="AA581" s="302"/>
      <c r="AF581" s="247"/>
      <c r="AQ581" s="247"/>
      <c r="AR581" s="247"/>
      <c r="AS581" s="247"/>
      <c r="AT581" s="247"/>
      <c r="AU581" s="247"/>
      <c r="AV581" s="247"/>
      <c r="AW581" s="247"/>
      <c r="AX581" s="247"/>
      <c r="BI581" s="247"/>
      <c r="BJ581" s="247"/>
      <c r="BK581" s="302"/>
      <c r="BL581" s="302"/>
      <c r="BM581" s="247"/>
      <c r="BN581" s="247"/>
      <c r="BO581" s="247"/>
      <c r="BQ581" s="247"/>
      <c r="BR581" s="247"/>
      <c r="BS581" s="247"/>
      <c r="BT581" s="247"/>
    </row>
    <row r="582" spans="4:72" ht="51" customHeight="1">
      <c r="D582" s="247"/>
      <c r="S582" s="247"/>
      <c r="T582" s="247"/>
      <c r="U582" s="302"/>
      <c r="V582" s="303"/>
      <c r="AA582" s="302"/>
      <c r="AF582" s="247"/>
      <c r="AQ582" s="247"/>
      <c r="AR582" s="247"/>
      <c r="AS582" s="247"/>
      <c r="AT582" s="247"/>
      <c r="AU582" s="247"/>
      <c r="AV582" s="247"/>
      <c r="AW582" s="247"/>
      <c r="AX582" s="247"/>
      <c r="BI582" s="247"/>
      <c r="BJ582" s="247"/>
      <c r="BK582" s="302"/>
      <c r="BL582" s="302"/>
      <c r="BM582" s="247"/>
      <c r="BN582" s="247"/>
      <c r="BO582" s="247"/>
      <c r="BQ582" s="247"/>
      <c r="BR582" s="247"/>
      <c r="BS582" s="247"/>
      <c r="BT582" s="247"/>
    </row>
    <row r="583" spans="4:72" ht="51" customHeight="1">
      <c r="D583" s="247"/>
      <c r="S583" s="247"/>
      <c r="T583" s="247"/>
      <c r="U583" s="302"/>
      <c r="V583" s="303"/>
      <c r="AA583" s="302"/>
      <c r="AF583" s="247"/>
      <c r="AQ583" s="247"/>
      <c r="AR583" s="247"/>
      <c r="AS583" s="247"/>
      <c r="AT583" s="247"/>
      <c r="AU583" s="247"/>
      <c r="AV583" s="247"/>
      <c r="AW583" s="247"/>
      <c r="AX583" s="247"/>
      <c r="BI583" s="247"/>
      <c r="BJ583" s="247"/>
      <c r="BK583" s="302"/>
      <c r="BL583" s="302"/>
      <c r="BM583" s="247"/>
      <c r="BN583" s="247"/>
      <c r="BO583" s="247"/>
      <c r="BQ583" s="247"/>
      <c r="BR583" s="247"/>
      <c r="BS583" s="247"/>
      <c r="BT583" s="247"/>
    </row>
    <row r="584" spans="4:72" ht="51" customHeight="1">
      <c r="D584" s="247"/>
      <c r="S584" s="247"/>
      <c r="T584" s="247"/>
      <c r="U584" s="302"/>
      <c r="V584" s="303"/>
      <c r="AA584" s="302"/>
      <c r="AF584" s="247"/>
      <c r="AQ584" s="247"/>
      <c r="AR584" s="247"/>
      <c r="AS584" s="247"/>
      <c r="AT584" s="247"/>
      <c r="AU584" s="247"/>
      <c r="AV584" s="247"/>
      <c r="AW584" s="247"/>
      <c r="AX584" s="247"/>
      <c r="BI584" s="247"/>
      <c r="BJ584" s="247"/>
      <c r="BK584" s="302"/>
      <c r="BL584" s="302"/>
      <c r="BM584" s="247"/>
      <c r="BN584" s="247"/>
      <c r="BO584" s="247"/>
      <c r="BQ584" s="247"/>
      <c r="BR584" s="247"/>
      <c r="BS584" s="247"/>
      <c r="BT584" s="247"/>
    </row>
    <row r="585" spans="4:72" ht="51" customHeight="1">
      <c r="D585" s="247"/>
      <c r="S585" s="247"/>
      <c r="T585" s="247"/>
      <c r="U585" s="302"/>
      <c r="V585" s="303"/>
      <c r="AA585" s="302"/>
      <c r="AF585" s="247"/>
      <c r="AQ585" s="247"/>
      <c r="AR585" s="247"/>
      <c r="AS585" s="247"/>
      <c r="AT585" s="247"/>
      <c r="AU585" s="247"/>
      <c r="AV585" s="247"/>
      <c r="AW585" s="247"/>
      <c r="AX585" s="247"/>
      <c r="BI585" s="247"/>
      <c r="BJ585" s="247"/>
      <c r="BK585" s="302"/>
      <c r="BL585" s="302"/>
      <c r="BM585" s="247"/>
      <c r="BN585" s="247"/>
      <c r="BO585" s="247"/>
      <c r="BQ585" s="247"/>
      <c r="BR585" s="247"/>
      <c r="BS585" s="247"/>
      <c r="BT585" s="247"/>
    </row>
    <row r="586" spans="4:72" ht="51" customHeight="1">
      <c r="D586" s="247"/>
      <c r="S586" s="247"/>
      <c r="T586" s="247"/>
      <c r="U586" s="302"/>
      <c r="V586" s="303"/>
      <c r="AA586" s="302"/>
      <c r="AF586" s="247"/>
      <c r="AQ586" s="247"/>
      <c r="AR586" s="247"/>
      <c r="AS586" s="247"/>
      <c r="AT586" s="247"/>
      <c r="AU586" s="247"/>
      <c r="AV586" s="247"/>
      <c r="AW586" s="247"/>
      <c r="AX586" s="247"/>
      <c r="BI586" s="247"/>
      <c r="BJ586" s="247"/>
      <c r="BK586" s="302"/>
      <c r="BL586" s="302"/>
      <c r="BM586" s="247"/>
      <c r="BN586" s="247"/>
      <c r="BO586" s="247"/>
      <c r="BQ586" s="247"/>
      <c r="BR586" s="247"/>
      <c r="BS586" s="247"/>
      <c r="BT586" s="247"/>
    </row>
    <row r="587" spans="4:72" ht="51" customHeight="1">
      <c r="D587" s="247"/>
      <c r="S587" s="247"/>
      <c r="T587" s="247"/>
      <c r="U587" s="302"/>
      <c r="V587" s="303"/>
      <c r="AA587" s="302"/>
      <c r="AF587" s="247"/>
      <c r="AQ587" s="247"/>
      <c r="AR587" s="247"/>
      <c r="AS587" s="247"/>
      <c r="AT587" s="247"/>
      <c r="AU587" s="247"/>
      <c r="AV587" s="247"/>
      <c r="AW587" s="247"/>
      <c r="AX587" s="247"/>
      <c r="BI587" s="247"/>
      <c r="BJ587" s="247"/>
      <c r="BK587" s="302"/>
      <c r="BL587" s="302"/>
      <c r="BM587" s="247"/>
      <c r="BN587" s="247"/>
      <c r="BO587" s="247"/>
      <c r="BQ587" s="247"/>
      <c r="BR587" s="247"/>
      <c r="BS587" s="247"/>
      <c r="BT587" s="247"/>
    </row>
    <row r="588" spans="4:72" ht="51" customHeight="1">
      <c r="D588" s="247"/>
      <c r="S588" s="247"/>
      <c r="T588" s="247"/>
      <c r="U588" s="302"/>
      <c r="V588" s="303"/>
      <c r="AA588" s="302"/>
      <c r="AF588" s="247"/>
      <c r="AQ588" s="247"/>
      <c r="AR588" s="247"/>
      <c r="AS588" s="247"/>
      <c r="AT588" s="247"/>
      <c r="AU588" s="247"/>
      <c r="AV588" s="247"/>
      <c r="AW588" s="247"/>
      <c r="AX588" s="247"/>
      <c r="BI588" s="247"/>
      <c r="BJ588" s="247"/>
      <c r="BK588" s="302"/>
      <c r="BL588" s="302"/>
      <c r="BM588" s="247"/>
      <c r="BN588" s="247"/>
      <c r="BO588" s="247"/>
      <c r="BQ588" s="247"/>
      <c r="BR588" s="247"/>
      <c r="BS588" s="247"/>
      <c r="BT588" s="247"/>
    </row>
    <row r="589" spans="4:72" ht="51" customHeight="1">
      <c r="D589" s="247"/>
      <c r="S589" s="247"/>
      <c r="T589" s="247"/>
      <c r="U589" s="302"/>
      <c r="V589" s="303"/>
      <c r="AA589" s="302"/>
      <c r="AF589" s="247"/>
      <c r="AQ589" s="247"/>
      <c r="AR589" s="247"/>
      <c r="AS589" s="247"/>
      <c r="AT589" s="247"/>
      <c r="AU589" s="247"/>
      <c r="AV589" s="247"/>
      <c r="AW589" s="247"/>
      <c r="AX589" s="247"/>
      <c r="BI589" s="247"/>
      <c r="BJ589" s="247"/>
      <c r="BK589" s="302"/>
      <c r="BL589" s="302"/>
      <c r="BM589" s="247"/>
      <c r="BN589" s="247"/>
      <c r="BO589" s="247"/>
      <c r="BQ589" s="247"/>
      <c r="BR589" s="247"/>
      <c r="BS589" s="247"/>
      <c r="BT589" s="247"/>
    </row>
    <row r="590" spans="4:72" ht="51" customHeight="1">
      <c r="D590" s="247"/>
      <c r="S590" s="247"/>
      <c r="T590" s="247"/>
      <c r="U590" s="302"/>
      <c r="V590" s="303"/>
      <c r="AA590" s="302"/>
      <c r="AF590" s="247"/>
      <c r="AQ590" s="247"/>
      <c r="AR590" s="247"/>
      <c r="AS590" s="247"/>
      <c r="AT590" s="247"/>
      <c r="AU590" s="247"/>
      <c r="AV590" s="247"/>
      <c r="AW590" s="247"/>
      <c r="AX590" s="247"/>
      <c r="BI590" s="247"/>
      <c r="BJ590" s="247"/>
      <c r="BK590" s="302"/>
      <c r="BL590" s="302"/>
      <c r="BM590" s="247"/>
      <c r="BN590" s="247"/>
      <c r="BO590" s="247"/>
      <c r="BQ590" s="247"/>
      <c r="BR590" s="247"/>
      <c r="BS590" s="247"/>
      <c r="BT590" s="247"/>
    </row>
    <row r="591" spans="4:72" ht="51" customHeight="1">
      <c r="D591" s="247"/>
      <c r="S591" s="247"/>
      <c r="T591" s="247"/>
      <c r="U591" s="302"/>
      <c r="V591" s="303"/>
      <c r="AA591" s="302"/>
      <c r="AF591" s="247"/>
      <c r="AQ591" s="247"/>
      <c r="AR591" s="247"/>
      <c r="AS591" s="247"/>
      <c r="AT591" s="247"/>
      <c r="AU591" s="247"/>
      <c r="AV591" s="247"/>
      <c r="AW591" s="247"/>
      <c r="AX591" s="247"/>
      <c r="BI591" s="247"/>
      <c r="BJ591" s="247"/>
      <c r="BK591" s="302"/>
      <c r="BL591" s="302"/>
      <c r="BM591" s="247"/>
      <c r="BN591" s="247"/>
      <c r="BO591" s="247"/>
      <c r="BQ591" s="247"/>
      <c r="BR591" s="247"/>
      <c r="BS591" s="247"/>
      <c r="BT591" s="247"/>
    </row>
    <row r="592" spans="4:72" ht="51" customHeight="1">
      <c r="D592" s="247"/>
      <c r="S592" s="247"/>
      <c r="T592" s="247"/>
      <c r="U592" s="302"/>
      <c r="V592" s="303"/>
      <c r="AA592" s="302"/>
      <c r="AF592" s="247"/>
      <c r="AQ592" s="247"/>
      <c r="AR592" s="247"/>
      <c r="AS592" s="247"/>
      <c r="AT592" s="247"/>
      <c r="AU592" s="247"/>
      <c r="AV592" s="247"/>
      <c r="AW592" s="247"/>
      <c r="AX592" s="247"/>
      <c r="BI592" s="247"/>
      <c r="BJ592" s="247"/>
      <c r="BK592" s="302"/>
      <c r="BL592" s="302"/>
      <c r="BM592" s="247"/>
      <c r="BN592" s="247"/>
      <c r="BO592" s="247"/>
      <c r="BQ592" s="247"/>
      <c r="BR592" s="247"/>
      <c r="BS592" s="247"/>
      <c r="BT592" s="247"/>
    </row>
    <row r="593" spans="4:72" ht="51" customHeight="1">
      <c r="D593" s="247"/>
      <c r="S593" s="247"/>
      <c r="T593" s="247"/>
      <c r="U593" s="302"/>
      <c r="V593" s="303"/>
      <c r="AA593" s="302"/>
      <c r="AF593" s="247"/>
      <c r="AQ593" s="247"/>
      <c r="AR593" s="247"/>
      <c r="AS593" s="247"/>
      <c r="AT593" s="247"/>
      <c r="AU593" s="247"/>
      <c r="AV593" s="247"/>
      <c r="AW593" s="247"/>
      <c r="AX593" s="247"/>
      <c r="BI593" s="247"/>
      <c r="BJ593" s="247"/>
      <c r="BK593" s="302"/>
      <c r="BL593" s="302"/>
      <c r="BM593" s="247"/>
      <c r="BN593" s="247"/>
      <c r="BO593" s="247"/>
      <c r="BQ593" s="247"/>
      <c r="BR593" s="247"/>
      <c r="BS593" s="247"/>
      <c r="BT593" s="247"/>
    </row>
    <row r="594" spans="4:72" ht="51" customHeight="1">
      <c r="D594" s="247"/>
      <c r="S594" s="247"/>
      <c r="T594" s="247"/>
      <c r="U594" s="302"/>
      <c r="V594" s="303"/>
      <c r="AA594" s="302"/>
      <c r="AF594" s="247"/>
      <c r="AQ594" s="247"/>
      <c r="AR594" s="247"/>
      <c r="AS594" s="247"/>
      <c r="AT594" s="247"/>
      <c r="AU594" s="247"/>
      <c r="AV594" s="247"/>
      <c r="AW594" s="247"/>
      <c r="AX594" s="247"/>
      <c r="BI594" s="247"/>
      <c r="BJ594" s="247"/>
      <c r="BK594" s="302"/>
      <c r="BL594" s="302"/>
      <c r="BM594" s="247"/>
      <c r="BN594" s="247"/>
      <c r="BO594" s="247"/>
      <c r="BQ594" s="247"/>
      <c r="BR594" s="247"/>
      <c r="BS594" s="247"/>
      <c r="BT594" s="247"/>
    </row>
    <row r="595" spans="4:72" ht="51" customHeight="1">
      <c r="D595" s="247"/>
      <c r="S595" s="247"/>
      <c r="T595" s="247"/>
      <c r="U595" s="302"/>
      <c r="V595" s="303"/>
      <c r="AA595" s="302"/>
      <c r="AF595" s="247"/>
      <c r="AQ595" s="247"/>
      <c r="AR595" s="247"/>
      <c r="AS595" s="247"/>
      <c r="AT595" s="247"/>
      <c r="AU595" s="247"/>
      <c r="AV595" s="247"/>
      <c r="AW595" s="247"/>
      <c r="AX595" s="247"/>
      <c r="BI595" s="247"/>
      <c r="BJ595" s="247"/>
      <c r="BK595" s="302"/>
      <c r="BL595" s="302"/>
      <c r="BM595" s="247"/>
      <c r="BN595" s="247"/>
      <c r="BO595" s="247"/>
      <c r="BQ595" s="247"/>
      <c r="BR595" s="247"/>
      <c r="BS595" s="247"/>
      <c r="BT595" s="247"/>
    </row>
    <row r="596" spans="4:72" ht="51" customHeight="1">
      <c r="D596" s="247"/>
      <c r="S596" s="247"/>
      <c r="T596" s="247"/>
      <c r="U596" s="302"/>
      <c r="V596" s="303"/>
      <c r="AA596" s="302"/>
      <c r="AF596" s="247"/>
      <c r="AQ596" s="247"/>
      <c r="AR596" s="247"/>
      <c r="AS596" s="247"/>
      <c r="AT596" s="247"/>
      <c r="AU596" s="247"/>
      <c r="AV596" s="247"/>
      <c r="AW596" s="247"/>
      <c r="AX596" s="247"/>
      <c r="BI596" s="247"/>
      <c r="BJ596" s="247"/>
      <c r="BK596" s="302"/>
      <c r="BL596" s="302"/>
      <c r="BM596" s="247"/>
      <c r="BN596" s="247"/>
      <c r="BO596" s="247"/>
      <c r="BQ596" s="247"/>
      <c r="BR596" s="247"/>
      <c r="BS596" s="247"/>
      <c r="BT596" s="247"/>
    </row>
    <row r="597" spans="4:72" ht="51" customHeight="1">
      <c r="D597" s="247"/>
      <c r="S597" s="247"/>
      <c r="T597" s="247"/>
      <c r="U597" s="302"/>
      <c r="V597" s="303"/>
      <c r="AA597" s="302"/>
      <c r="AF597" s="247"/>
      <c r="AQ597" s="247"/>
      <c r="AR597" s="247"/>
      <c r="AS597" s="247"/>
      <c r="AT597" s="247"/>
      <c r="AU597" s="247"/>
      <c r="AV597" s="247"/>
      <c r="AW597" s="247"/>
      <c r="AX597" s="247"/>
      <c r="BI597" s="247"/>
      <c r="BJ597" s="247"/>
      <c r="BK597" s="302"/>
      <c r="BL597" s="302"/>
      <c r="BM597" s="247"/>
      <c r="BN597" s="247"/>
      <c r="BO597" s="247"/>
      <c r="BQ597" s="247"/>
      <c r="BR597" s="247"/>
      <c r="BS597" s="247"/>
      <c r="BT597" s="247"/>
    </row>
    <row r="598" spans="4:72" ht="51" customHeight="1">
      <c r="D598" s="247"/>
      <c r="S598" s="247"/>
      <c r="T598" s="247"/>
      <c r="U598" s="302"/>
      <c r="V598" s="303"/>
      <c r="AA598" s="302"/>
      <c r="AF598" s="247"/>
      <c r="AQ598" s="247"/>
      <c r="AR598" s="247"/>
      <c r="AS598" s="247"/>
      <c r="AT598" s="247"/>
      <c r="AU598" s="247"/>
      <c r="AV598" s="247"/>
      <c r="AW598" s="247"/>
      <c r="AX598" s="247"/>
      <c r="BI598" s="247"/>
      <c r="BJ598" s="247"/>
      <c r="BK598" s="302"/>
      <c r="BL598" s="302"/>
      <c r="BM598" s="247"/>
      <c r="BN598" s="247"/>
      <c r="BO598" s="247"/>
      <c r="BQ598" s="247"/>
      <c r="BR598" s="247"/>
      <c r="BS598" s="247"/>
      <c r="BT598" s="247"/>
    </row>
    <row r="599" spans="4:72" ht="51" customHeight="1">
      <c r="D599" s="247"/>
      <c r="S599" s="247"/>
      <c r="T599" s="247"/>
      <c r="U599" s="302"/>
      <c r="V599" s="303"/>
      <c r="AA599" s="302"/>
      <c r="AF599" s="247"/>
      <c r="AQ599" s="247"/>
      <c r="AR599" s="247"/>
      <c r="AS599" s="247"/>
      <c r="AT599" s="247"/>
      <c r="AU599" s="247"/>
      <c r="AV599" s="247"/>
      <c r="AW599" s="247"/>
      <c r="AX599" s="247"/>
      <c r="BI599" s="247"/>
      <c r="BJ599" s="247"/>
      <c r="BK599" s="302"/>
      <c r="BL599" s="302"/>
      <c r="BM599" s="247"/>
      <c r="BN599" s="247"/>
      <c r="BO599" s="247"/>
      <c r="BQ599" s="247"/>
      <c r="BR599" s="247"/>
      <c r="BS599" s="247"/>
      <c r="BT599" s="247"/>
    </row>
    <row r="600" spans="4:72" ht="51" customHeight="1">
      <c r="D600" s="247"/>
      <c r="S600" s="247"/>
      <c r="T600" s="247"/>
      <c r="U600" s="302"/>
      <c r="V600" s="303"/>
      <c r="AA600" s="302"/>
      <c r="AF600" s="247"/>
      <c r="AQ600" s="247"/>
      <c r="AR600" s="247"/>
      <c r="AS600" s="247"/>
      <c r="AT600" s="247"/>
      <c r="AU600" s="247"/>
      <c r="AV600" s="247"/>
      <c r="AW600" s="247"/>
      <c r="AX600" s="247"/>
      <c r="BI600" s="247"/>
      <c r="BJ600" s="247"/>
      <c r="BK600" s="302"/>
      <c r="BL600" s="302"/>
      <c r="BM600" s="247"/>
      <c r="BN600" s="247"/>
      <c r="BO600" s="247"/>
      <c r="BQ600" s="247"/>
      <c r="BR600" s="247"/>
      <c r="BS600" s="247"/>
      <c r="BT600" s="247"/>
    </row>
    <row r="601" spans="4:72" ht="51" customHeight="1">
      <c r="D601" s="247"/>
      <c r="S601" s="247"/>
      <c r="T601" s="247"/>
      <c r="U601" s="302"/>
      <c r="V601" s="303"/>
      <c r="AA601" s="302"/>
      <c r="AF601" s="247"/>
      <c r="AQ601" s="247"/>
      <c r="AR601" s="247"/>
      <c r="AS601" s="247"/>
      <c r="AT601" s="247"/>
      <c r="AU601" s="247"/>
      <c r="AV601" s="247"/>
      <c r="AW601" s="247"/>
      <c r="AX601" s="247"/>
      <c r="BI601" s="247"/>
      <c r="BJ601" s="247"/>
      <c r="BK601" s="302"/>
      <c r="BL601" s="302"/>
      <c r="BM601" s="247"/>
      <c r="BN601" s="247"/>
      <c r="BO601" s="247"/>
      <c r="BQ601" s="247"/>
      <c r="BR601" s="247"/>
      <c r="BS601" s="247"/>
      <c r="BT601" s="247"/>
    </row>
    <row r="602" spans="4:72" ht="51" customHeight="1">
      <c r="D602" s="247"/>
      <c r="S602" s="247"/>
      <c r="T602" s="247"/>
      <c r="U602" s="302"/>
      <c r="V602" s="303"/>
      <c r="AA602" s="302"/>
      <c r="AF602" s="247"/>
      <c r="AQ602" s="247"/>
      <c r="AR602" s="247"/>
      <c r="AS602" s="247"/>
      <c r="AT602" s="247"/>
      <c r="AU602" s="247"/>
      <c r="AV602" s="247"/>
      <c r="AW602" s="247"/>
      <c r="AX602" s="247"/>
      <c r="BI602" s="247"/>
      <c r="BJ602" s="247"/>
      <c r="BK602" s="302"/>
      <c r="BL602" s="302"/>
      <c r="BM602" s="247"/>
      <c r="BN602" s="247"/>
      <c r="BO602" s="247"/>
      <c r="BQ602" s="247"/>
      <c r="BR602" s="247"/>
      <c r="BS602" s="247"/>
      <c r="BT602" s="247"/>
    </row>
    <row r="603" spans="4:72" ht="51" customHeight="1">
      <c r="D603" s="247"/>
      <c r="S603" s="247"/>
      <c r="T603" s="247"/>
      <c r="U603" s="302"/>
      <c r="V603" s="303"/>
      <c r="AA603" s="302"/>
      <c r="AF603" s="247"/>
      <c r="AQ603" s="247"/>
      <c r="AR603" s="247"/>
      <c r="AS603" s="247"/>
      <c r="AT603" s="247"/>
      <c r="AU603" s="247"/>
      <c r="AV603" s="247"/>
      <c r="AW603" s="247"/>
      <c r="AX603" s="247"/>
      <c r="BI603" s="247"/>
      <c r="BJ603" s="247"/>
      <c r="BK603" s="302"/>
      <c r="BL603" s="302"/>
      <c r="BM603" s="247"/>
      <c r="BN603" s="247"/>
      <c r="BO603" s="247"/>
      <c r="BQ603" s="247"/>
      <c r="BR603" s="247"/>
      <c r="BS603" s="247"/>
      <c r="BT603" s="247"/>
    </row>
    <row r="604" spans="4:72" ht="51" customHeight="1">
      <c r="D604" s="247"/>
      <c r="S604" s="247"/>
      <c r="T604" s="247"/>
      <c r="U604" s="302"/>
      <c r="V604" s="303"/>
      <c r="AA604" s="302"/>
      <c r="AF604" s="247"/>
      <c r="AQ604" s="247"/>
      <c r="AR604" s="247"/>
      <c r="AS604" s="247"/>
      <c r="AT604" s="247"/>
      <c r="AU604" s="247"/>
      <c r="AV604" s="247"/>
      <c r="AW604" s="247"/>
      <c r="AX604" s="247"/>
      <c r="BI604" s="247"/>
      <c r="BJ604" s="247"/>
      <c r="BK604" s="302"/>
      <c r="BL604" s="302"/>
      <c r="BM604" s="247"/>
      <c r="BN604" s="247"/>
      <c r="BO604" s="247"/>
      <c r="BQ604" s="247"/>
      <c r="BR604" s="247"/>
      <c r="BS604" s="247"/>
      <c r="BT604" s="247"/>
    </row>
    <row r="605" spans="4:72" ht="51" customHeight="1">
      <c r="D605" s="247"/>
      <c r="S605" s="247"/>
      <c r="T605" s="247"/>
      <c r="U605" s="302"/>
      <c r="V605" s="303"/>
      <c r="AA605" s="302"/>
      <c r="AF605" s="247"/>
      <c r="AQ605" s="247"/>
      <c r="AR605" s="247"/>
      <c r="AS605" s="247"/>
      <c r="AT605" s="247"/>
      <c r="AU605" s="247"/>
      <c r="AV605" s="247"/>
      <c r="AW605" s="247"/>
      <c r="AX605" s="247"/>
      <c r="BI605" s="247"/>
      <c r="BJ605" s="247"/>
      <c r="BK605" s="302"/>
      <c r="BL605" s="302"/>
      <c r="BM605" s="247"/>
      <c r="BN605" s="247"/>
      <c r="BO605" s="247"/>
      <c r="BQ605" s="247"/>
      <c r="BR605" s="247"/>
      <c r="BS605" s="247"/>
      <c r="BT605" s="247"/>
    </row>
    <row r="606" spans="4:72" ht="51" customHeight="1">
      <c r="D606" s="247"/>
      <c r="S606" s="247"/>
      <c r="T606" s="247"/>
      <c r="U606" s="302"/>
      <c r="V606" s="303"/>
      <c r="AA606" s="302"/>
      <c r="AF606" s="247"/>
      <c r="AQ606" s="247"/>
      <c r="AR606" s="247"/>
      <c r="AS606" s="247"/>
      <c r="AT606" s="247"/>
      <c r="AU606" s="247"/>
      <c r="AV606" s="247"/>
      <c r="AW606" s="247"/>
      <c r="AX606" s="247"/>
      <c r="BI606" s="247"/>
      <c r="BJ606" s="247"/>
      <c r="BK606" s="302"/>
      <c r="BL606" s="302"/>
      <c r="BM606" s="247"/>
      <c r="BN606" s="247"/>
      <c r="BO606" s="247"/>
      <c r="BQ606" s="247"/>
      <c r="BR606" s="247"/>
      <c r="BS606" s="247"/>
      <c r="BT606" s="247"/>
    </row>
    <row r="607" spans="4:72" ht="51" customHeight="1">
      <c r="D607" s="247"/>
      <c r="S607" s="247"/>
      <c r="T607" s="247"/>
      <c r="U607" s="302"/>
      <c r="V607" s="303"/>
      <c r="AA607" s="302"/>
      <c r="AF607" s="247"/>
      <c r="AQ607" s="247"/>
      <c r="AR607" s="247"/>
      <c r="AS607" s="247"/>
      <c r="AT607" s="247"/>
      <c r="AU607" s="247"/>
      <c r="AV607" s="247"/>
      <c r="AW607" s="247"/>
      <c r="AX607" s="247"/>
      <c r="BI607" s="247"/>
      <c r="BJ607" s="247"/>
      <c r="BK607" s="302"/>
      <c r="BL607" s="302"/>
      <c r="BM607" s="247"/>
      <c r="BN607" s="247"/>
      <c r="BO607" s="247"/>
      <c r="BQ607" s="247"/>
      <c r="BR607" s="247"/>
      <c r="BS607" s="247"/>
      <c r="BT607" s="247"/>
    </row>
    <row r="608" spans="4:72" ht="51" customHeight="1">
      <c r="D608" s="247"/>
      <c r="S608" s="247"/>
      <c r="T608" s="247"/>
      <c r="U608" s="302"/>
      <c r="V608" s="303"/>
      <c r="AA608" s="302"/>
      <c r="AF608" s="247"/>
      <c r="AQ608" s="247"/>
      <c r="AR608" s="247"/>
      <c r="AS608" s="247"/>
      <c r="AT608" s="247"/>
      <c r="AU608" s="247"/>
      <c r="AV608" s="247"/>
      <c r="AW608" s="247"/>
      <c r="AX608" s="247"/>
      <c r="BI608" s="247"/>
      <c r="BJ608" s="247"/>
      <c r="BK608" s="302"/>
      <c r="BL608" s="302"/>
      <c r="BM608" s="247"/>
      <c r="BN608" s="247"/>
      <c r="BO608" s="247"/>
      <c r="BQ608" s="247"/>
      <c r="BR608" s="247"/>
      <c r="BS608" s="247"/>
      <c r="BT608" s="247"/>
    </row>
    <row r="609" spans="4:72" ht="51" customHeight="1">
      <c r="D609" s="247"/>
      <c r="S609" s="247"/>
      <c r="T609" s="247"/>
      <c r="U609" s="302"/>
      <c r="V609" s="303"/>
      <c r="AA609" s="302"/>
      <c r="AF609" s="247"/>
      <c r="AQ609" s="247"/>
      <c r="AR609" s="247"/>
      <c r="AS609" s="247"/>
      <c r="AT609" s="247"/>
      <c r="AU609" s="247"/>
      <c r="AV609" s="247"/>
      <c r="AW609" s="247"/>
      <c r="AX609" s="247"/>
      <c r="BI609" s="247"/>
      <c r="BJ609" s="247"/>
      <c r="BK609" s="302"/>
      <c r="BL609" s="302"/>
      <c r="BM609" s="247"/>
      <c r="BN609" s="247"/>
      <c r="BO609" s="247"/>
      <c r="BQ609" s="247"/>
      <c r="BR609" s="247"/>
      <c r="BS609" s="247"/>
      <c r="BT609" s="247"/>
    </row>
    <row r="610" spans="4:72" ht="51" customHeight="1">
      <c r="D610" s="247"/>
      <c r="S610" s="247"/>
      <c r="T610" s="247"/>
      <c r="U610" s="302"/>
      <c r="V610" s="303"/>
      <c r="AA610" s="302"/>
      <c r="AF610" s="247"/>
      <c r="AQ610" s="247"/>
      <c r="AR610" s="247"/>
      <c r="AS610" s="247"/>
      <c r="AT610" s="247"/>
      <c r="AU610" s="247"/>
      <c r="AV610" s="247"/>
      <c r="AW610" s="247"/>
      <c r="AX610" s="247"/>
      <c r="BI610" s="247"/>
      <c r="BJ610" s="247"/>
      <c r="BK610" s="302"/>
      <c r="BL610" s="302"/>
      <c r="BM610" s="247"/>
      <c r="BN610" s="247"/>
      <c r="BO610" s="247"/>
      <c r="BQ610" s="247"/>
      <c r="BR610" s="247"/>
      <c r="BS610" s="247"/>
      <c r="BT610" s="247"/>
    </row>
    <row r="611" spans="4:72" ht="51" customHeight="1">
      <c r="D611" s="247"/>
      <c r="S611" s="247"/>
      <c r="T611" s="247"/>
      <c r="U611" s="302"/>
      <c r="V611" s="303"/>
      <c r="AA611" s="302"/>
      <c r="AF611" s="247"/>
      <c r="AQ611" s="247"/>
      <c r="AR611" s="247"/>
      <c r="AS611" s="247"/>
      <c r="AT611" s="247"/>
      <c r="AU611" s="247"/>
      <c r="AV611" s="247"/>
      <c r="AW611" s="247"/>
      <c r="AX611" s="247"/>
      <c r="BI611" s="247"/>
      <c r="BJ611" s="247"/>
      <c r="BK611" s="302"/>
      <c r="BL611" s="302"/>
      <c r="BM611" s="247"/>
      <c r="BN611" s="247"/>
      <c r="BO611" s="247"/>
      <c r="BQ611" s="247"/>
      <c r="BR611" s="247"/>
      <c r="BS611" s="247"/>
      <c r="BT611" s="247"/>
    </row>
    <row r="612" spans="4:72" ht="51" customHeight="1">
      <c r="D612" s="247"/>
      <c r="S612" s="247"/>
      <c r="T612" s="247"/>
      <c r="U612" s="302"/>
      <c r="V612" s="303"/>
      <c r="AA612" s="302"/>
      <c r="AF612" s="247"/>
      <c r="AQ612" s="247"/>
      <c r="AR612" s="247"/>
      <c r="AS612" s="247"/>
      <c r="AT612" s="247"/>
      <c r="AU612" s="247"/>
      <c r="AV612" s="247"/>
      <c r="AW612" s="247"/>
      <c r="AX612" s="247"/>
      <c r="BI612" s="247"/>
      <c r="BJ612" s="247"/>
      <c r="BK612" s="302"/>
      <c r="BL612" s="302"/>
      <c r="BM612" s="247"/>
      <c r="BN612" s="247"/>
      <c r="BO612" s="247"/>
      <c r="BQ612" s="247"/>
      <c r="BR612" s="247"/>
      <c r="BS612" s="247"/>
      <c r="BT612" s="247"/>
    </row>
    <row r="613" spans="4:72" ht="51" customHeight="1">
      <c r="D613" s="247"/>
      <c r="S613" s="247"/>
      <c r="T613" s="247"/>
      <c r="U613" s="302"/>
      <c r="V613" s="303"/>
      <c r="AA613" s="302"/>
      <c r="AF613" s="247"/>
      <c r="AQ613" s="247"/>
      <c r="AR613" s="247"/>
      <c r="AS613" s="247"/>
      <c r="AT613" s="247"/>
      <c r="AU613" s="247"/>
      <c r="AV613" s="247"/>
      <c r="AW613" s="247"/>
      <c r="AX613" s="247"/>
      <c r="BI613" s="247"/>
      <c r="BJ613" s="247"/>
      <c r="BK613" s="302"/>
      <c r="BL613" s="302"/>
      <c r="BM613" s="247"/>
      <c r="BN613" s="247"/>
      <c r="BO613" s="247"/>
      <c r="BQ613" s="247"/>
      <c r="BR613" s="247"/>
      <c r="BS613" s="247"/>
      <c r="BT613" s="247"/>
    </row>
    <row r="614" spans="4:72" ht="51" customHeight="1">
      <c r="D614" s="247"/>
      <c r="S614" s="247"/>
      <c r="T614" s="247"/>
      <c r="U614" s="302"/>
      <c r="V614" s="303"/>
      <c r="AA614" s="302"/>
      <c r="AF614" s="247"/>
      <c r="AQ614" s="247"/>
      <c r="AR614" s="247"/>
      <c r="AS614" s="247"/>
      <c r="AT614" s="247"/>
      <c r="AU614" s="247"/>
      <c r="AV614" s="247"/>
      <c r="AW614" s="247"/>
      <c r="AX614" s="247"/>
      <c r="BI614" s="247"/>
      <c r="BJ614" s="247"/>
      <c r="BK614" s="302"/>
      <c r="BL614" s="302"/>
      <c r="BM614" s="247"/>
      <c r="BN614" s="247"/>
      <c r="BO614" s="247"/>
      <c r="BQ614" s="247"/>
      <c r="BR614" s="247"/>
      <c r="BS614" s="247"/>
      <c r="BT614" s="247"/>
    </row>
    <row r="615" spans="4:72" ht="51" customHeight="1">
      <c r="D615" s="247"/>
      <c r="S615" s="247"/>
      <c r="T615" s="247"/>
      <c r="U615" s="302"/>
      <c r="V615" s="303"/>
      <c r="AA615" s="302"/>
      <c r="AF615" s="247"/>
      <c r="AQ615" s="247"/>
      <c r="AR615" s="247"/>
      <c r="AS615" s="247"/>
      <c r="AT615" s="247"/>
      <c r="AU615" s="247"/>
      <c r="AV615" s="247"/>
      <c r="AW615" s="247"/>
      <c r="AX615" s="247"/>
      <c r="BI615" s="247"/>
      <c r="BJ615" s="247"/>
      <c r="BK615" s="302"/>
      <c r="BL615" s="302"/>
      <c r="BM615" s="247"/>
      <c r="BN615" s="247"/>
      <c r="BO615" s="247"/>
      <c r="BQ615" s="247"/>
      <c r="BR615" s="247"/>
      <c r="BS615" s="247"/>
      <c r="BT615" s="247"/>
    </row>
    <row r="616" spans="4:72" ht="51" customHeight="1">
      <c r="D616" s="247"/>
      <c r="S616" s="247"/>
      <c r="T616" s="247"/>
      <c r="U616" s="302"/>
      <c r="V616" s="303"/>
      <c r="AA616" s="302"/>
      <c r="AF616" s="247"/>
      <c r="AQ616" s="247"/>
      <c r="AR616" s="247"/>
      <c r="AS616" s="247"/>
      <c r="AT616" s="247"/>
      <c r="AU616" s="247"/>
      <c r="AV616" s="247"/>
      <c r="AW616" s="247"/>
      <c r="AX616" s="247"/>
      <c r="BI616" s="247"/>
      <c r="BJ616" s="247"/>
      <c r="BK616" s="302"/>
      <c r="BL616" s="302"/>
      <c r="BM616" s="247"/>
      <c r="BN616" s="247"/>
      <c r="BO616" s="247"/>
      <c r="BQ616" s="247"/>
      <c r="BR616" s="247"/>
      <c r="BS616" s="247"/>
      <c r="BT616" s="247"/>
    </row>
    <row r="617" spans="4:72" ht="51" customHeight="1">
      <c r="D617" s="247"/>
      <c r="S617" s="247"/>
      <c r="T617" s="247"/>
      <c r="U617" s="302"/>
      <c r="V617" s="303"/>
      <c r="AA617" s="302"/>
      <c r="AF617" s="247"/>
      <c r="AQ617" s="247"/>
      <c r="AR617" s="247"/>
      <c r="AS617" s="247"/>
      <c r="AT617" s="247"/>
      <c r="AU617" s="247"/>
      <c r="AV617" s="247"/>
      <c r="AW617" s="247"/>
      <c r="AX617" s="247"/>
      <c r="BI617" s="247"/>
      <c r="BJ617" s="247"/>
      <c r="BK617" s="302"/>
      <c r="BL617" s="302"/>
      <c r="BM617" s="247"/>
      <c r="BN617" s="247"/>
      <c r="BO617" s="247"/>
      <c r="BQ617" s="247"/>
      <c r="BR617" s="247"/>
      <c r="BS617" s="247"/>
      <c r="BT617" s="247"/>
    </row>
    <row r="618" spans="4:72" ht="51" customHeight="1">
      <c r="D618" s="247"/>
      <c r="S618" s="247"/>
      <c r="T618" s="247"/>
      <c r="U618" s="302"/>
      <c r="V618" s="303"/>
      <c r="AA618" s="302"/>
      <c r="AF618" s="247"/>
      <c r="AQ618" s="247"/>
      <c r="AR618" s="247"/>
      <c r="AS618" s="247"/>
      <c r="AT618" s="247"/>
      <c r="AU618" s="247"/>
      <c r="AV618" s="247"/>
      <c r="AW618" s="247"/>
      <c r="AX618" s="247"/>
      <c r="BI618" s="247"/>
      <c r="BJ618" s="247"/>
      <c r="BK618" s="302"/>
      <c r="BL618" s="302"/>
      <c r="BM618" s="247"/>
      <c r="BN618" s="247"/>
      <c r="BO618" s="247"/>
      <c r="BQ618" s="247"/>
      <c r="BR618" s="247"/>
      <c r="BS618" s="247"/>
      <c r="BT618" s="247"/>
    </row>
    <row r="619" spans="4:72" ht="51" customHeight="1">
      <c r="D619" s="247"/>
      <c r="S619" s="247"/>
      <c r="T619" s="247"/>
      <c r="U619" s="302"/>
      <c r="V619" s="303"/>
      <c r="AA619" s="302"/>
      <c r="AF619" s="247"/>
      <c r="AQ619" s="247"/>
      <c r="AR619" s="247"/>
      <c r="AS619" s="247"/>
      <c r="AT619" s="247"/>
      <c r="AU619" s="247"/>
      <c r="AV619" s="247"/>
      <c r="AW619" s="247"/>
      <c r="AX619" s="247"/>
      <c r="BI619" s="247"/>
      <c r="BJ619" s="247"/>
      <c r="BK619" s="302"/>
      <c r="BL619" s="302"/>
      <c r="BM619" s="247"/>
      <c r="BN619" s="247"/>
      <c r="BO619" s="247"/>
      <c r="BQ619" s="247"/>
      <c r="BR619" s="247"/>
      <c r="BS619" s="247"/>
      <c r="BT619" s="247"/>
    </row>
    <row r="620" spans="4:72" ht="51" customHeight="1">
      <c r="D620" s="247"/>
      <c r="S620" s="247"/>
      <c r="T620" s="247"/>
      <c r="U620" s="302"/>
      <c r="V620" s="303"/>
      <c r="AA620" s="302"/>
      <c r="AF620" s="247"/>
      <c r="AQ620" s="247"/>
      <c r="AR620" s="247"/>
      <c r="AS620" s="247"/>
      <c r="AT620" s="247"/>
      <c r="AU620" s="247"/>
      <c r="AV620" s="247"/>
      <c r="AW620" s="247"/>
      <c r="AX620" s="247"/>
      <c r="BI620" s="247"/>
      <c r="BJ620" s="247"/>
      <c r="BK620" s="302"/>
      <c r="BL620" s="302"/>
      <c r="BM620" s="247"/>
      <c r="BN620" s="247"/>
      <c r="BO620" s="247"/>
      <c r="BQ620" s="247"/>
      <c r="BR620" s="247"/>
      <c r="BS620" s="247"/>
      <c r="BT620" s="247"/>
    </row>
    <row r="621" spans="4:72" ht="51" customHeight="1">
      <c r="D621" s="247"/>
      <c r="S621" s="247"/>
      <c r="T621" s="247"/>
      <c r="U621" s="302"/>
      <c r="V621" s="303"/>
      <c r="AA621" s="302"/>
      <c r="AF621" s="247"/>
      <c r="AQ621" s="247"/>
      <c r="AR621" s="247"/>
      <c r="AS621" s="247"/>
      <c r="AT621" s="247"/>
      <c r="AU621" s="247"/>
      <c r="AV621" s="247"/>
      <c r="AW621" s="247"/>
      <c r="AX621" s="247"/>
      <c r="BI621" s="247"/>
      <c r="BJ621" s="247"/>
      <c r="BK621" s="302"/>
      <c r="BL621" s="302"/>
      <c r="BM621" s="247"/>
      <c r="BN621" s="247"/>
      <c r="BO621" s="247"/>
      <c r="BQ621" s="247"/>
      <c r="BR621" s="247"/>
      <c r="BS621" s="247"/>
      <c r="BT621" s="247"/>
    </row>
    <row r="622" spans="4:72" ht="51" customHeight="1">
      <c r="D622" s="247"/>
      <c r="S622" s="247"/>
      <c r="T622" s="247"/>
      <c r="U622" s="302"/>
      <c r="V622" s="303"/>
      <c r="AA622" s="302"/>
      <c r="AF622" s="247"/>
      <c r="AQ622" s="247"/>
      <c r="AR622" s="247"/>
      <c r="AS622" s="247"/>
      <c r="AT622" s="247"/>
      <c r="AU622" s="247"/>
      <c r="AV622" s="247"/>
      <c r="AW622" s="247"/>
      <c r="AX622" s="247"/>
      <c r="BI622" s="247"/>
      <c r="BJ622" s="247"/>
      <c r="BK622" s="302"/>
      <c r="BL622" s="302"/>
      <c r="BM622" s="247"/>
      <c r="BN622" s="247"/>
      <c r="BO622" s="247"/>
      <c r="BQ622" s="247"/>
      <c r="BR622" s="247"/>
      <c r="BS622" s="247"/>
      <c r="BT622" s="247"/>
    </row>
    <row r="623" spans="4:72" ht="51" customHeight="1">
      <c r="D623" s="247"/>
      <c r="S623" s="247"/>
      <c r="T623" s="247"/>
      <c r="U623" s="302"/>
      <c r="V623" s="303"/>
      <c r="AA623" s="302"/>
      <c r="AF623" s="247"/>
      <c r="AQ623" s="247"/>
      <c r="AR623" s="247"/>
      <c r="AS623" s="247"/>
      <c r="AT623" s="247"/>
      <c r="AU623" s="247"/>
      <c r="AV623" s="247"/>
      <c r="AW623" s="247"/>
      <c r="AX623" s="247"/>
      <c r="BI623" s="247"/>
      <c r="BJ623" s="247"/>
      <c r="BK623" s="302"/>
      <c r="BL623" s="302"/>
      <c r="BM623" s="247"/>
      <c r="BN623" s="247"/>
      <c r="BO623" s="247"/>
      <c r="BQ623" s="247"/>
      <c r="BR623" s="247"/>
      <c r="BS623" s="247"/>
      <c r="BT623" s="247"/>
    </row>
    <row r="624" spans="4:72" ht="51" customHeight="1">
      <c r="D624" s="247"/>
      <c r="S624" s="247"/>
      <c r="T624" s="247"/>
      <c r="U624" s="302"/>
      <c r="V624" s="303"/>
      <c r="AA624" s="302"/>
      <c r="AF624" s="247"/>
      <c r="AQ624" s="247"/>
      <c r="AR624" s="247"/>
      <c r="AS624" s="247"/>
      <c r="AT624" s="247"/>
      <c r="AU624" s="247"/>
      <c r="AV624" s="247"/>
      <c r="AW624" s="247"/>
      <c r="AX624" s="247"/>
      <c r="BI624" s="247"/>
      <c r="BJ624" s="247"/>
      <c r="BK624" s="302"/>
      <c r="BL624" s="302"/>
      <c r="BM624" s="247"/>
      <c r="BN624" s="247"/>
      <c r="BO624" s="247"/>
      <c r="BQ624" s="247"/>
      <c r="BR624" s="247"/>
      <c r="BS624" s="247"/>
      <c r="BT624" s="247"/>
    </row>
    <row r="625" spans="4:72" ht="51" customHeight="1">
      <c r="D625" s="247"/>
      <c r="S625" s="247"/>
      <c r="T625" s="247"/>
      <c r="U625" s="302"/>
      <c r="V625" s="303"/>
      <c r="AA625" s="302"/>
      <c r="AF625" s="247"/>
      <c r="AQ625" s="247"/>
      <c r="AR625" s="247"/>
      <c r="AS625" s="247"/>
      <c r="AT625" s="247"/>
      <c r="AU625" s="247"/>
      <c r="AV625" s="247"/>
      <c r="AW625" s="247"/>
      <c r="AX625" s="247"/>
      <c r="BI625" s="247"/>
      <c r="BJ625" s="247"/>
      <c r="BK625" s="302"/>
      <c r="BL625" s="302"/>
      <c r="BM625" s="247"/>
      <c r="BN625" s="247"/>
      <c r="BO625" s="247"/>
      <c r="BQ625" s="247"/>
      <c r="BR625" s="247"/>
      <c r="BS625" s="247"/>
      <c r="BT625" s="247"/>
    </row>
    <row r="626" spans="4:72" ht="51" customHeight="1">
      <c r="D626" s="247"/>
      <c r="S626" s="247"/>
      <c r="T626" s="247"/>
      <c r="U626" s="302"/>
      <c r="V626" s="303"/>
      <c r="AA626" s="302"/>
      <c r="AF626" s="247"/>
      <c r="AQ626" s="247"/>
      <c r="AR626" s="247"/>
      <c r="AS626" s="247"/>
      <c r="AT626" s="247"/>
      <c r="AU626" s="247"/>
      <c r="AV626" s="247"/>
      <c r="AW626" s="247"/>
      <c r="AX626" s="247"/>
      <c r="BI626" s="247"/>
      <c r="BJ626" s="247"/>
      <c r="BK626" s="302"/>
      <c r="BL626" s="302"/>
      <c r="BM626" s="247"/>
      <c r="BN626" s="247"/>
      <c r="BO626" s="247"/>
      <c r="BQ626" s="247"/>
      <c r="BR626" s="247"/>
      <c r="BS626" s="247"/>
      <c r="BT626" s="247"/>
    </row>
    <row r="627" spans="4:72" ht="51" customHeight="1">
      <c r="D627" s="247"/>
      <c r="S627" s="247"/>
      <c r="T627" s="247"/>
      <c r="U627" s="302"/>
      <c r="V627" s="303"/>
      <c r="AA627" s="302"/>
      <c r="AF627" s="247"/>
      <c r="AQ627" s="247"/>
      <c r="AR627" s="247"/>
      <c r="AS627" s="247"/>
      <c r="AT627" s="247"/>
      <c r="AU627" s="247"/>
      <c r="AV627" s="247"/>
      <c r="AW627" s="247"/>
      <c r="AX627" s="247"/>
      <c r="BI627" s="247"/>
      <c r="BJ627" s="247"/>
      <c r="BK627" s="302"/>
      <c r="BL627" s="302"/>
      <c r="BM627" s="247"/>
      <c r="BN627" s="247"/>
      <c r="BO627" s="247"/>
      <c r="BQ627" s="247"/>
      <c r="BR627" s="247"/>
      <c r="BS627" s="247"/>
      <c r="BT627" s="247"/>
    </row>
    <row r="628" spans="4:72" ht="51" customHeight="1">
      <c r="D628" s="247"/>
      <c r="S628" s="247"/>
      <c r="T628" s="247"/>
      <c r="U628" s="302"/>
      <c r="V628" s="303"/>
      <c r="AA628" s="302"/>
      <c r="AF628" s="247"/>
      <c r="AQ628" s="247"/>
      <c r="AR628" s="247"/>
      <c r="AS628" s="247"/>
      <c r="AT628" s="247"/>
      <c r="AU628" s="247"/>
      <c r="AV628" s="247"/>
      <c r="AW628" s="247"/>
      <c r="AX628" s="247"/>
      <c r="BI628" s="247"/>
      <c r="BJ628" s="247"/>
      <c r="BK628" s="302"/>
      <c r="BL628" s="302"/>
      <c r="BM628" s="247"/>
      <c r="BN628" s="247"/>
      <c r="BO628" s="247"/>
      <c r="BQ628" s="247"/>
      <c r="BR628" s="247"/>
      <c r="BS628" s="247"/>
      <c r="BT628" s="247"/>
    </row>
    <row r="629" spans="4:72" ht="51" customHeight="1">
      <c r="D629" s="247"/>
      <c r="S629" s="247"/>
      <c r="T629" s="247"/>
      <c r="U629" s="302"/>
      <c r="V629" s="303"/>
      <c r="AA629" s="302"/>
      <c r="AF629" s="247"/>
      <c r="AQ629" s="247"/>
      <c r="AR629" s="247"/>
      <c r="AS629" s="247"/>
      <c r="AT629" s="247"/>
      <c r="AU629" s="247"/>
      <c r="AV629" s="247"/>
      <c r="AW629" s="247"/>
      <c r="AX629" s="247"/>
      <c r="BI629" s="247"/>
      <c r="BJ629" s="247"/>
      <c r="BK629" s="302"/>
      <c r="BL629" s="302"/>
      <c r="BM629" s="247"/>
      <c r="BN629" s="247"/>
      <c r="BO629" s="247"/>
      <c r="BQ629" s="247"/>
      <c r="BR629" s="247"/>
      <c r="BS629" s="247"/>
      <c r="BT629" s="247"/>
    </row>
    <row r="630" spans="4:72" ht="51" customHeight="1">
      <c r="D630" s="247"/>
      <c r="S630" s="247"/>
      <c r="T630" s="247"/>
      <c r="U630" s="302"/>
      <c r="V630" s="303"/>
      <c r="AA630" s="302"/>
      <c r="AF630" s="247"/>
      <c r="AQ630" s="247"/>
      <c r="AR630" s="247"/>
      <c r="AS630" s="247"/>
      <c r="AT630" s="247"/>
      <c r="AU630" s="247"/>
      <c r="AV630" s="247"/>
      <c r="AW630" s="247"/>
      <c r="AX630" s="247"/>
      <c r="BI630" s="247"/>
      <c r="BJ630" s="247"/>
      <c r="BK630" s="302"/>
      <c r="BL630" s="302"/>
      <c r="BM630" s="247"/>
      <c r="BN630" s="247"/>
      <c r="BO630" s="247"/>
      <c r="BQ630" s="247"/>
      <c r="BR630" s="247"/>
      <c r="BS630" s="247"/>
      <c r="BT630" s="247"/>
    </row>
    <row r="631" spans="4:72" ht="51" customHeight="1">
      <c r="D631" s="247"/>
      <c r="S631" s="247"/>
      <c r="T631" s="247"/>
      <c r="U631" s="302"/>
      <c r="V631" s="303"/>
      <c r="AA631" s="302"/>
      <c r="AF631" s="247"/>
      <c r="AQ631" s="247"/>
      <c r="AR631" s="247"/>
      <c r="AS631" s="247"/>
      <c r="AT631" s="247"/>
      <c r="AU631" s="247"/>
      <c r="AV631" s="247"/>
      <c r="AW631" s="247"/>
      <c r="AX631" s="247"/>
      <c r="BI631" s="247"/>
      <c r="BJ631" s="247"/>
      <c r="BK631" s="302"/>
      <c r="BL631" s="302"/>
      <c r="BM631" s="247"/>
      <c r="BN631" s="247"/>
      <c r="BO631" s="247"/>
      <c r="BQ631" s="247"/>
      <c r="BR631" s="247"/>
      <c r="BS631" s="247"/>
      <c r="BT631" s="247"/>
    </row>
    <row r="632" spans="4:72" ht="51" customHeight="1">
      <c r="D632" s="247"/>
      <c r="S632" s="247"/>
      <c r="T632" s="247"/>
      <c r="U632" s="302"/>
      <c r="V632" s="303"/>
      <c r="AA632" s="302"/>
      <c r="AF632" s="247"/>
      <c r="AQ632" s="247"/>
      <c r="AR632" s="247"/>
      <c r="AS632" s="247"/>
      <c r="AT632" s="247"/>
      <c r="AU632" s="247"/>
      <c r="AV632" s="247"/>
      <c r="AW632" s="247"/>
      <c r="AX632" s="247"/>
      <c r="BI632" s="247"/>
      <c r="BJ632" s="247"/>
      <c r="BK632" s="302"/>
      <c r="BL632" s="302"/>
      <c r="BM632" s="247"/>
      <c r="BN632" s="247"/>
      <c r="BO632" s="247"/>
      <c r="BQ632" s="247"/>
      <c r="BR632" s="247"/>
      <c r="BS632" s="247"/>
      <c r="BT632" s="247"/>
    </row>
    <row r="633" spans="4:72" ht="51" customHeight="1">
      <c r="D633" s="247"/>
      <c r="S633" s="247"/>
      <c r="T633" s="247"/>
      <c r="U633" s="302"/>
      <c r="V633" s="303"/>
      <c r="AA633" s="302"/>
      <c r="AF633" s="247"/>
      <c r="AQ633" s="247"/>
      <c r="AR633" s="247"/>
      <c r="AS633" s="247"/>
      <c r="AT633" s="247"/>
      <c r="AU633" s="247"/>
      <c r="AV633" s="247"/>
      <c r="AW633" s="247"/>
      <c r="AX633" s="247"/>
      <c r="BI633" s="247"/>
      <c r="BJ633" s="247"/>
      <c r="BK633" s="302"/>
      <c r="BL633" s="302"/>
      <c r="BM633" s="247"/>
      <c r="BN633" s="247"/>
      <c r="BO633" s="247"/>
      <c r="BQ633" s="247"/>
      <c r="BR633" s="247"/>
      <c r="BS633" s="247"/>
      <c r="BT633" s="247"/>
    </row>
    <row r="634" spans="4:72" ht="51" customHeight="1">
      <c r="D634" s="247"/>
      <c r="S634" s="247"/>
      <c r="T634" s="247"/>
      <c r="U634" s="302"/>
      <c r="V634" s="303"/>
      <c r="AA634" s="302"/>
      <c r="AF634" s="247"/>
      <c r="AQ634" s="247"/>
      <c r="AR634" s="247"/>
      <c r="AS634" s="247"/>
      <c r="AT634" s="247"/>
      <c r="AU634" s="247"/>
      <c r="AV634" s="247"/>
      <c r="AW634" s="247"/>
      <c r="AX634" s="247"/>
      <c r="BI634" s="247"/>
      <c r="BJ634" s="247"/>
      <c r="BK634" s="302"/>
      <c r="BL634" s="302"/>
      <c r="BM634" s="247"/>
      <c r="BN634" s="247"/>
      <c r="BO634" s="247"/>
      <c r="BQ634" s="247"/>
      <c r="BR634" s="247"/>
      <c r="BS634" s="247"/>
      <c r="BT634" s="247"/>
    </row>
    <row r="635" spans="4:72" ht="51" customHeight="1">
      <c r="D635" s="247"/>
      <c r="S635" s="247"/>
      <c r="T635" s="247"/>
      <c r="U635" s="302"/>
      <c r="V635" s="303"/>
      <c r="AA635" s="302"/>
      <c r="AF635" s="247"/>
      <c r="AQ635" s="247"/>
      <c r="AR635" s="247"/>
      <c r="AS635" s="247"/>
      <c r="AT635" s="247"/>
      <c r="AU635" s="247"/>
      <c r="AV635" s="247"/>
      <c r="AW635" s="247"/>
      <c r="AX635" s="247"/>
      <c r="BI635" s="247"/>
      <c r="BJ635" s="247"/>
      <c r="BK635" s="302"/>
      <c r="BL635" s="302"/>
      <c r="BM635" s="247"/>
      <c r="BN635" s="247"/>
      <c r="BO635" s="247"/>
      <c r="BQ635" s="247"/>
      <c r="BR635" s="247"/>
      <c r="BS635" s="247"/>
      <c r="BT635" s="247"/>
    </row>
    <row r="636" spans="4:72" ht="51" customHeight="1">
      <c r="D636" s="247"/>
      <c r="S636" s="247"/>
      <c r="T636" s="247"/>
      <c r="U636" s="302"/>
      <c r="V636" s="303"/>
      <c r="AA636" s="302"/>
      <c r="AF636" s="247"/>
      <c r="AQ636" s="247"/>
      <c r="AR636" s="247"/>
      <c r="AS636" s="247"/>
      <c r="AT636" s="247"/>
      <c r="AU636" s="247"/>
      <c r="AV636" s="247"/>
      <c r="AW636" s="247"/>
      <c r="AX636" s="247"/>
      <c r="BI636" s="247"/>
      <c r="BJ636" s="247"/>
      <c r="BK636" s="302"/>
      <c r="BL636" s="302"/>
      <c r="BM636" s="247"/>
      <c r="BN636" s="247"/>
      <c r="BO636" s="247"/>
      <c r="BQ636" s="247"/>
      <c r="BR636" s="247"/>
      <c r="BS636" s="247"/>
      <c r="BT636" s="247"/>
    </row>
    <row r="637" spans="4:72" ht="51" customHeight="1">
      <c r="D637" s="247"/>
      <c r="S637" s="247"/>
      <c r="T637" s="247"/>
      <c r="U637" s="302"/>
      <c r="V637" s="303"/>
      <c r="AA637" s="302"/>
      <c r="AF637" s="247"/>
      <c r="AQ637" s="247"/>
      <c r="AR637" s="247"/>
      <c r="AS637" s="247"/>
      <c r="AT637" s="247"/>
      <c r="AU637" s="247"/>
      <c r="AV637" s="247"/>
      <c r="AW637" s="247"/>
      <c r="AX637" s="247"/>
      <c r="BI637" s="247"/>
      <c r="BJ637" s="247"/>
      <c r="BK637" s="302"/>
      <c r="BL637" s="302"/>
      <c r="BM637" s="247"/>
      <c r="BN637" s="247"/>
      <c r="BO637" s="247"/>
      <c r="BQ637" s="247"/>
      <c r="BR637" s="247"/>
      <c r="BS637" s="247"/>
      <c r="BT637" s="247"/>
    </row>
    <row r="638" spans="4:72" ht="51" customHeight="1">
      <c r="D638" s="247"/>
      <c r="S638" s="247"/>
      <c r="T638" s="247"/>
      <c r="U638" s="302"/>
      <c r="V638" s="303"/>
      <c r="AA638" s="302"/>
      <c r="AF638" s="247"/>
      <c r="AQ638" s="247"/>
      <c r="AR638" s="247"/>
      <c r="AS638" s="247"/>
      <c r="AT638" s="247"/>
      <c r="AU638" s="247"/>
      <c r="AV638" s="247"/>
      <c r="AW638" s="247"/>
      <c r="AX638" s="247"/>
      <c r="BI638" s="247"/>
      <c r="BJ638" s="247"/>
      <c r="BK638" s="302"/>
      <c r="BL638" s="302"/>
      <c r="BM638" s="247"/>
      <c r="BN638" s="247"/>
      <c r="BO638" s="247"/>
      <c r="BQ638" s="247"/>
      <c r="BR638" s="247"/>
      <c r="BS638" s="247"/>
      <c r="BT638" s="247"/>
    </row>
    <row r="639" spans="4:72" ht="51" customHeight="1">
      <c r="D639" s="247"/>
      <c r="S639" s="247"/>
      <c r="T639" s="247"/>
      <c r="U639" s="302"/>
      <c r="V639" s="303"/>
      <c r="AA639" s="302"/>
      <c r="AF639" s="247"/>
      <c r="AQ639" s="247"/>
      <c r="AR639" s="247"/>
      <c r="AS639" s="247"/>
      <c r="AT639" s="247"/>
      <c r="AU639" s="247"/>
      <c r="AV639" s="247"/>
      <c r="AW639" s="247"/>
      <c r="AX639" s="247"/>
      <c r="BI639" s="247"/>
      <c r="BJ639" s="247"/>
      <c r="BK639" s="302"/>
      <c r="BL639" s="302"/>
      <c r="BM639" s="247"/>
      <c r="BN639" s="247"/>
      <c r="BO639" s="247"/>
      <c r="BQ639" s="247"/>
      <c r="BR639" s="247"/>
      <c r="BS639" s="247"/>
      <c r="BT639" s="247"/>
    </row>
    <row r="640" spans="4:72" ht="51" customHeight="1">
      <c r="D640" s="247"/>
      <c r="S640" s="247"/>
      <c r="T640" s="247"/>
      <c r="U640" s="302"/>
      <c r="V640" s="303"/>
      <c r="AA640" s="302"/>
      <c r="AF640" s="247"/>
      <c r="AQ640" s="247"/>
      <c r="AR640" s="247"/>
      <c r="AS640" s="247"/>
      <c r="AT640" s="247"/>
      <c r="AU640" s="247"/>
      <c r="AV640" s="247"/>
      <c r="AW640" s="247"/>
      <c r="AX640" s="247"/>
      <c r="BI640" s="247"/>
      <c r="BJ640" s="247"/>
      <c r="BK640" s="302"/>
      <c r="BL640" s="302"/>
      <c r="BM640" s="247"/>
      <c r="BN640" s="247"/>
      <c r="BO640" s="247"/>
      <c r="BQ640" s="247"/>
      <c r="BR640" s="247"/>
      <c r="BS640" s="247"/>
      <c r="BT640" s="247"/>
    </row>
    <row r="641" spans="4:72" ht="51" customHeight="1">
      <c r="D641" s="247"/>
      <c r="S641" s="247"/>
      <c r="T641" s="247"/>
      <c r="U641" s="302"/>
      <c r="V641" s="303"/>
      <c r="AA641" s="302"/>
      <c r="AF641" s="247"/>
      <c r="AQ641" s="247"/>
      <c r="AR641" s="247"/>
      <c r="AS641" s="247"/>
      <c r="AT641" s="247"/>
      <c r="AU641" s="247"/>
      <c r="AV641" s="247"/>
      <c r="AW641" s="247"/>
      <c r="AX641" s="247"/>
      <c r="BI641" s="247"/>
      <c r="BJ641" s="247"/>
      <c r="BK641" s="302"/>
      <c r="BL641" s="302"/>
      <c r="BM641" s="247"/>
      <c r="BN641" s="247"/>
      <c r="BO641" s="247"/>
      <c r="BQ641" s="247"/>
      <c r="BR641" s="247"/>
      <c r="BS641" s="247"/>
      <c r="BT641" s="247"/>
    </row>
    <row r="642" spans="4:72" ht="51" customHeight="1">
      <c r="D642" s="247"/>
      <c r="S642" s="247"/>
      <c r="T642" s="247"/>
      <c r="U642" s="302"/>
      <c r="V642" s="303"/>
      <c r="AA642" s="302"/>
      <c r="AF642" s="247"/>
      <c r="AQ642" s="247"/>
      <c r="AR642" s="247"/>
      <c r="AS642" s="247"/>
      <c r="AT642" s="247"/>
      <c r="AU642" s="247"/>
      <c r="AV642" s="247"/>
      <c r="AW642" s="247"/>
      <c r="AX642" s="247"/>
      <c r="BI642" s="247"/>
      <c r="BJ642" s="247"/>
      <c r="BK642" s="302"/>
      <c r="BL642" s="302"/>
      <c r="BM642" s="247"/>
      <c r="BN642" s="247"/>
      <c r="BO642" s="247"/>
      <c r="BQ642" s="247"/>
      <c r="BR642" s="247"/>
      <c r="BS642" s="247"/>
      <c r="BT642" s="247"/>
    </row>
    <row r="643" spans="4:72" ht="51" customHeight="1">
      <c r="D643" s="247"/>
      <c r="S643" s="247"/>
      <c r="T643" s="247"/>
      <c r="U643" s="302"/>
      <c r="V643" s="303"/>
      <c r="AA643" s="302"/>
      <c r="AF643" s="247"/>
      <c r="AQ643" s="247"/>
      <c r="AR643" s="247"/>
      <c r="AS643" s="247"/>
      <c r="AT643" s="247"/>
      <c r="AU643" s="247"/>
      <c r="AV643" s="247"/>
      <c r="AW643" s="247"/>
      <c r="AX643" s="247"/>
      <c r="BI643" s="247"/>
      <c r="BJ643" s="247"/>
      <c r="BK643" s="302"/>
      <c r="BL643" s="302"/>
      <c r="BM643" s="247"/>
      <c r="BN643" s="247"/>
      <c r="BO643" s="247"/>
      <c r="BQ643" s="247"/>
      <c r="BR643" s="247"/>
      <c r="BS643" s="247"/>
      <c r="BT643" s="247"/>
    </row>
    <row r="644" spans="4:72" ht="51" customHeight="1">
      <c r="D644" s="247"/>
      <c r="S644" s="247"/>
      <c r="T644" s="247"/>
      <c r="U644" s="302"/>
      <c r="V644" s="303"/>
      <c r="AA644" s="302"/>
      <c r="AF644" s="247"/>
      <c r="AQ644" s="247"/>
      <c r="AR644" s="247"/>
      <c r="AS644" s="247"/>
      <c r="AT644" s="247"/>
      <c r="AU644" s="247"/>
      <c r="AV644" s="247"/>
      <c r="AW644" s="247"/>
      <c r="AX644" s="247"/>
      <c r="BI644" s="247"/>
      <c r="BJ644" s="247"/>
      <c r="BK644" s="302"/>
      <c r="BL644" s="302"/>
      <c r="BM644" s="247"/>
      <c r="BN644" s="247"/>
      <c r="BO644" s="247"/>
      <c r="BQ644" s="247"/>
      <c r="BR644" s="247"/>
      <c r="BS644" s="247"/>
      <c r="BT644" s="247"/>
    </row>
    <row r="645" spans="4:72" ht="51" customHeight="1">
      <c r="D645" s="247"/>
      <c r="S645" s="247"/>
      <c r="T645" s="247"/>
      <c r="U645" s="302"/>
      <c r="V645" s="303"/>
      <c r="AA645" s="302"/>
      <c r="AF645" s="247"/>
      <c r="AQ645" s="247"/>
      <c r="AR645" s="247"/>
      <c r="AS645" s="247"/>
      <c r="AT645" s="247"/>
      <c r="AU645" s="247"/>
      <c r="AV645" s="247"/>
      <c r="AW645" s="247"/>
      <c r="AX645" s="247"/>
      <c r="BI645" s="247"/>
      <c r="BJ645" s="247"/>
      <c r="BK645" s="302"/>
      <c r="BL645" s="302"/>
      <c r="BM645" s="247"/>
      <c r="BN645" s="247"/>
      <c r="BO645" s="247"/>
      <c r="BQ645" s="247"/>
      <c r="BR645" s="247"/>
      <c r="BS645" s="247"/>
      <c r="BT645" s="247"/>
    </row>
    <row r="646" spans="4:72" ht="51" customHeight="1">
      <c r="D646" s="247"/>
      <c r="S646" s="247"/>
      <c r="T646" s="247"/>
      <c r="U646" s="302"/>
      <c r="V646" s="303"/>
      <c r="AA646" s="302"/>
      <c r="AF646" s="247"/>
      <c r="AQ646" s="247"/>
      <c r="AR646" s="247"/>
      <c r="AS646" s="247"/>
      <c r="AT646" s="247"/>
      <c r="AU646" s="247"/>
      <c r="AV646" s="247"/>
      <c r="AW646" s="247"/>
      <c r="AX646" s="247"/>
      <c r="BI646" s="247"/>
      <c r="BJ646" s="247"/>
      <c r="BK646" s="302"/>
      <c r="BL646" s="302"/>
      <c r="BM646" s="247"/>
      <c r="BN646" s="247"/>
      <c r="BO646" s="247"/>
      <c r="BQ646" s="247"/>
      <c r="BR646" s="247"/>
      <c r="BS646" s="247"/>
      <c r="BT646" s="247"/>
    </row>
    <row r="647" spans="4:72" ht="51" customHeight="1">
      <c r="D647" s="247"/>
      <c r="S647" s="247"/>
      <c r="T647" s="247"/>
      <c r="U647" s="302"/>
      <c r="V647" s="303"/>
      <c r="AA647" s="302"/>
      <c r="AF647" s="247"/>
      <c r="AQ647" s="247"/>
      <c r="AR647" s="247"/>
      <c r="AS647" s="247"/>
      <c r="AT647" s="247"/>
      <c r="AU647" s="247"/>
      <c r="AV647" s="247"/>
      <c r="AW647" s="247"/>
      <c r="AX647" s="247"/>
      <c r="BI647" s="247"/>
      <c r="BJ647" s="247"/>
      <c r="BK647" s="302"/>
      <c r="BL647" s="302"/>
      <c r="BM647" s="247"/>
      <c r="BN647" s="247"/>
      <c r="BO647" s="247"/>
      <c r="BQ647" s="247"/>
      <c r="BR647" s="247"/>
      <c r="BS647" s="247"/>
      <c r="BT647" s="247"/>
    </row>
    <row r="648" spans="4:72" ht="51" customHeight="1">
      <c r="D648" s="247"/>
      <c r="S648" s="247"/>
      <c r="T648" s="247"/>
      <c r="U648" s="302"/>
      <c r="V648" s="303"/>
      <c r="AA648" s="302"/>
      <c r="AF648" s="247"/>
      <c r="AQ648" s="247"/>
      <c r="AR648" s="247"/>
      <c r="AS648" s="247"/>
      <c r="AT648" s="247"/>
      <c r="AU648" s="247"/>
      <c r="AV648" s="247"/>
      <c r="AW648" s="247"/>
      <c r="AX648" s="247"/>
      <c r="BI648" s="247"/>
      <c r="BJ648" s="247"/>
      <c r="BK648" s="302"/>
      <c r="BL648" s="302"/>
      <c r="BM648" s="247"/>
      <c r="BN648" s="247"/>
      <c r="BO648" s="247"/>
      <c r="BQ648" s="247"/>
      <c r="BR648" s="247"/>
      <c r="BS648" s="247"/>
      <c r="BT648" s="247"/>
    </row>
    <row r="649" spans="4:72" ht="51" customHeight="1">
      <c r="D649" s="247"/>
      <c r="S649" s="247"/>
      <c r="T649" s="247"/>
      <c r="U649" s="302"/>
      <c r="V649" s="303"/>
      <c r="AA649" s="302"/>
      <c r="AF649" s="247"/>
      <c r="AQ649" s="247"/>
      <c r="AR649" s="247"/>
      <c r="AS649" s="247"/>
      <c r="AT649" s="247"/>
      <c r="AU649" s="247"/>
      <c r="AV649" s="247"/>
      <c r="AW649" s="247"/>
      <c r="AX649" s="247"/>
      <c r="BI649" s="247"/>
      <c r="BJ649" s="247"/>
      <c r="BK649" s="302"/>
      <c r="BL649" s="302"/>
      <c r="BM649" s="247"/>
      <c r="BN649" s="247"/>
      <c r="BO649" s="247"/>
      <c r="BQ649" s="247"/>
      <c r="BR649" s="247"/>
      <c r="BS649" s="247"/>
      <c r="BT649" s="247"/>
    </row>
    <row r="650" spans="4:72" ht="51" customHeight="1">
      <c r="D650" s="247"/>
      <c r="S650" s="247"/>
      <c r="T650" s="247"/>
      <c r="U650" s="302"/>
      <c r="V650" s="303"/>
      <c r="AA650" s="302"/>
      <c r="AF650" s="247"/>
      <c r="AQ650" s="247"/>
      <c r="AR650" s="247"/>
      <c r="AS650" s="247"/>
      <c r="AT650" s="247"/>
      <c r="AU650" s="247"/>
      <c r="AV650" s="247"/>
      <c r="AW650" s="247"/>
      <c r="AX650" s="247"/>
      <c r="BI650" s="247"/>
      <c r="BJ650" s="247"/>
      <c r="BK650" s="302"/>
      <c r="BL650" s="302"/>
      <c r="BM650" s="247"/>
      <c r="BN650" s="247"/>
      <c r="BO650" s="247"/>
      <c r="BQ650" s="247"/>
      <c r="BR650" s="247"/>
      <c r="BS650" s="247"/>
      <c r="BT650" s="247"/>
    </row>
    <row r="651" spans="4:72" ht="51" customHeight="1">
      <c r="D651" s="247"/>
      <c r="S651" s="247"/>
      <c r="T651" s="247"/>
      <c r="U651" s="302"/>
      <c r="V651" s="303"/>
      <c r="AA651" s="302"/>
      <c r="AF651" s="247"/>
      <c r="AQ651" s="247"/>
      <c r="AR651" s="247"/>
      <c r="AS651" s="247"/>
      <c r="AT651" s="247"/>
      <c r="AU651" s="247"/>
      <c r="AV651" s="247"/>
      <c r="AW651" s="247"/>
      <c r="AX651" s="247"/>
      <c r="BI651" s="247"/>
      <c r="BJ651" s="247"/>
      <c r="BK651" s="302"/>
      <c r="BL651" s="302"/>
      <c r="BM651" s="247"/>
      <c r="BN651" s="247"/>
      <c r="BO651" s="247"/>
      <c r="BQ651" s="247"/>
      <c r="BR651" s="247"/>
      <c r="BS651" s="247"/>
      <c r="BT651" s="247"/>
    </row>
    <row r="652" spans="4:72" ht="51" customHeight="1">
      <c r="D652" s="247"/>
      <c r="S652" s="247"/>
      <c r="T652" s="247"/>
      <c r="U652" s="302"/>
      <c r="V652" s="303"/>
      <c r="AA652" s="302"/>
      <c r="AF652" s="247"/>
      <c r="AQ652" s="247"/>
      <c r="AR652" s="247"/>
      <c r="AS652" s="247"/>
      <c r="AT652" s="247"/>
      <c r="AU652" s="247"/>
      <c r="AV652" s="247"/>
      <c r="AW652" s="247"/>
      <c r="AX652" s="247"/>
      <c r="BI652" s="247"/>
      <c r="BJ652" s="247"/>
      <c r="BK652" s="302"/>
      <c r="BL652" s="302"/>
      <c r="BM652" s="247"/>
      <c r="BN652" s="247"/>
      <c r="BO652" s="247"/>
      <c r="BQ652" s="247"/>
      <c r="BR652" s="247"/>
      <c r="BS652" s="247"/>
      <c r="BT652" s="247"/>
    </row>
    <row r="653" spans="4:72" ht="51" customHeight="1">
      <c r="D653" s="247"/>
      <c r="S653" s="247"/>
      <c r="T653" s="247"/>
      <c r="U653" s="302"/>
      <c r="V653" s="303"/>
      <c r="AA653" s="302"/>
      <c r="AF653" s="247"/>
      <c r="AQ653" s="247"/>
      <c r="AR653" s="247"/>
      <c r="AS653" s="247"/>
      <c r="AT653" s="247"/>
      <c r="AU653" s="247"/>
      <c r="AV653" s="247"/>
      <c r="AW653" s="247"/>
      <c r="AX653" s="247"/>
      <c r="BI653" s="247"/>
      <c r="BJ653" s="247"/>
      <c r="BK653" s="302"/>
      <c r="BL653" s="302"/>
      <c r="BM653" s="247"/>
      <c r="BN653" s="247"/>
      <c r="BO653" s="247"/>
      <c r="BQ653" s="247"/>
      <c r="BR653" s="247"/>
      <c r="BS653" s="247"/>
      <c r="BT653" s="247"/>
    </row>
    <row r="654" spans="4:72" ht="51" customHeight="1">
      <c r="D654" s="247"/>
      <c r="S654" s="247"/>
      <c r="T654" s="247"/>
      <c r="U654" s="302"/>
      <c r="V654" s="303"/>
      <c r="AA654" s="302"/>
      <c r="AF654" s="247"/>
      <c r="AQ654" s="247"/>
      <c r="AR654" s="247"/>
      <c r="AS654" s="247"/>
      <c r="AT654" s="247"/>
      <c r="AU654" s="247"/>
      <c r="AV654" s="247"/>
      <c r="AW654" s="247"/>
      <c r="AX654" s="247"/>
      <c r="BI654" s="247"/>
      <c r="BJ654" s="247"/>
      <c r="BK654" s="302"/>
      <c r="BL654" s="302"/>
      <c r="BM654" s="247"/>
      <c r="BN654" s="247"/>
      <c r="BO654" s="247"/>
      <c r="BQ654" s="247"/>
      <c r="BR654" s="247"/>
      <c r="BS654" s="247"/>
      <c r="BT654" s="247"/>
    </row>
    <row r="655" spans="4:72" ht="51" customHeight="1">
      <c r="D655" s="247"/>
      <c r="S655" s="247"/>
      <c r="T655" s="247"/>
      <c r="U655" s="302"/>
      <c r="V655" s="303"/>
      <c r="AA655" s="302"/>
      <c r="AF655" s="247"/>
      <c r="AQ655" s="247"/>
      <c r="AR655" s="247"/>
      <c r="AS655" s="247"/>
      <c r="AT655" s="247"/>
      <c r="AU655" s="247"/>
      <c r="AV655" s="247"/>
      <c r="AW655" s="247"/>
      <c r="AX655" s="247"/>
      <c r="BI655" s="247"/>
      <c r="BJ655" s="247"/>
      <c r="BK655" s="302"/>
      <c r="BL655" s="302"/>
      <c r="BM655" s="247"/>
      <c r="BN655" s="247"/>
      <c r="BO655" s="247"/>
      <c r="BQ655" s="247"/>
      <c r="BR655" s="247"/>
      <c r="BS655" s="247"/>
      <c r="BT655" s="247"/>
    </row>
    <row r="656" spans="4:72" ht="51" customHeight="1">
      <c r="D656" s="247"/>
      <c r="S656" s="247"/>
      <c r="T656" s="247"/>
      <c r="U656" s="302"/>
      <c r="V656" s="303"/>
      <c r="AA656" s="302"/>
      <c r="AF656" s="247"/>
      <c r="AQ656" s="247"/>
      <c r="AR656" s="247"/>
      <c r="AS656" s="247"/>
      <c r="AT656" s="247"/>
      <c r="AU656" s="247"/>
      <c r="AV656" s="247"/>
      <c r="AW656" s="247"/>
      <c r="AX656" s="247"/>
      <c r="BI656" s="247"/>
      <c r="BJ656" s="247"/>
      <c r="BK656" s="302"/>
      <c r="BL656" s="302"/>
      <c r="BM656" s="247"/>
      <c r="BN656" s="247"/>
      <c r="BO656" s="247"/>
      <c r="BQ656" s="247"/>
      <c r="BR656" s="247"/>
      <c r="BS656" s="247"/>
      <c r="BT656" s="247"/>
    </row>
    <row r="657" spans="4:72" ht="51" customHeight="1">
      <c r="D657" s="247"/>
      <c r="S657" s="247"/>
      <c r="T657" s="247"/>
      <c r="U657" s="302"/>
      <c r="V657" s="303"/>
      <c r="AA657" s="302"/>
      <c r="AF657" s="247"/>
      <c r="AQ657" s="247"/>
      <c r="AR657" s="247"/>
      <c r="AS657" s="247"/>
      <c r="AT657" s="247"/>
      <c r="AU657" s="247"/>
      <c r="AV657" s="247"/>
      <c r="AW657" s="247"/>
      <c r="AX657" s="247"/>
      <c r="BI657" s="247"/>
      <c r="BJ657" s="247"/>
      <c r="BK657" s="302"/>
      <c r="BL657" s="302"/>
      <c r="BM657" s="247"/>
      <c r="BN657" s="247"/>
      <c r="BO657" s="247"/>
      <c r="BQ657" s="247"/>
      <c r="BR657" s="247"/>
      <c r="BS657" s="247"/>
      <c r="BT657" s="247"/>
    </row>
    <row r="658" spans="4:72" ht="51" customHeight="1">
      <c r="D658" s="247"/>
      <c r="S658" s="247"/>
      <c r="T658" s="247"/>
      <c r="U658" s="302"/>
      <c r="V658" s="303"/>
      <c r="AA658" s="302"/>
      <c r="AF658" s="247"/>
      <c r="AQ658" s="247"/>
      <c r="AR658" s="247"/>
      <c r="AS658" s="247"/>
      <c r="AT658" s="247"/>
      <c r="AU658" s="247"/>
      <c r="AV658" s="247"/>
      <c r="AW658" s="247"/>
      <c r="AX658" s="247"/>
      <c r="BI658" s="247"/>
      <c r="BJ658" s="247"/>
      <c r="BK658" s="302"/>
      <c r="BL658" s="302"/>
      <c r="BM658" s="247"/>
      <c r="BN658" s="247"/>
      <c r="BO658" s="247"/>
      <c r="BQ658" s="247"/>
      <c r="BR658" s="247"/>
      <c r="BS658" s="247"/>
      <c r="BT658" s="247"/>
    </row>
    <row r="659" spans="4:72" ht="51" customHeight="1">
      <c r="D659" s="247"/>
      <c r="S659" s="247"/>
      <c r="T659" s="247"/>
      <c r="U659" s="302"/>
      <c r="V659" s="303"/>
      <c r="AA659" s="302"/>
      <c r="AF659" s="247"/>
      <c r="AQ659" s="247"/>
      <c r="AR659" s="247"/>
      <c r="AS659" s="247"/>
      <c r="AT659" s="247"/>
      <c r="AU659" s="247"/>
      <c r="AV659" s="247"/>
      <c r="AW659" s="247"/>
      <c r="AX659" s="247"/>
      <c r="BI659" s="247"/>
      <c r="BJ659" s="247"/>
      <c r="BK659" s="302"/>
      <c r="BL659" s="302"/>
      <c r="BM659" s="247"/>
      <c r="BN659" s="247"/>
      <c r="BO659" s="247"/>
      <c r="BQ659" s="247"/>
      <c r="BR659" s="247"/>
      <c r="BS659" s="247"/>
      <c r="BT659" s="247"/>
    </row>
    <row r="660" spans="4:72" ht="51" customHeight="1">
      <c r="D660" s="247"/>
      <c r="S660" s="247"/>
      <c r="T660" s="247"/>
      <c r="U660" s="302"/>
      <c r="V660" s="303"/>
      <c r="AA660" s="302"/>
      <c r="AF660" s="247"/>
      <c r="AQ660" s="247"/>
      <c r="AR660" s="247"/>
      <c r="AS660" s="247"/>
      <c r="AT660" s="247"/>
      <c r="AU660" s="247"/>
      <c r="AV660" s="247"/>
      <c r="AW660" s="247"/>
      <c r="AX660" s="247"/>
      <c r="BI660" s="247"/>
      <c r="BJ660" s="247"/>
      <c r="BK660" s="302"/>
      <c r="BL660" s="302"/>
      <c r="BM660" s="247"/>
      <c r="BN660" s="247"/>
      <c r="BO660" s="247"/>
      <c r="BQ660" s="247"/>
      <c r="BR660" s="247"/>
      <c r="BS660" s="247"/>
      <c r="BT660" s="247"/>
    </row>
    <row r="661" spans="4:72" ht="51" customHeight="1">
      <c r="D661" s="247"/>
      <c r="S661" s="247"/>
      <c r="T661" s="247"/>
      <c r="U661" s="302"/>
      <c r="V661" s="303"/>
      <c r="AA661" s="302"/>
      <c r="AF661" s="247"/>
      <c r="AQ661" s="247"/>
      <c r="AR661" s="247"/>
      <c r="AS661" s="247"/>
      <c r="AT661" s="247"/>
      <c r="AU661" s="247"/>
      <c r="AV661" s="247"/>
      <c r="AW661" s="247"/>
      <c r="AX661" s="247"/>
      <c r="BI661" s="247"/>
      <c r="BJ661" s="247"/>
      <c r="BK661" s="302"/>
      <c r="BL661" s="302"/>
      <c r="BM661" s="247"/>
      <c r="BN661" s="247"/>
      <c r="BO661" s="247"/>
      <c r="BQ661" s="247"/>
      <c r="BR661" s="247"/>
      <c r="BS661" s="247"/>
      <c r="BT661" s="247"/>
    </row>
    <row r="662" spans="4:72" ht="51" customHeight="1">
      <c r="D662" s="247"/>
      <c r="S662" s="247"/>
      <c r="T662" s="247"/>
      <c r="U662" s="302"/>
      <c r="V662" s="303"/>
      <c r="AA662" s="302"/>
      <c r="AF662" s="247"/>
      <c r="AQ662" s="247"/>
      <c r="AR662" s="247"/>
      <c r="AS662" s="247"/>
      <c r="AT662" s="247"/>
      <c r="AU662" s="247"/>
      <c r="AV662" s="247"/>
      <c r="AW662" s="247"/>
      <c r="AX662" s="247"/>
      <c r="BI662" s="247"/>
      <c r="BJ662" s="247"/>
      <c r="BK662" s="302"/>
      <c r="BL662" s="302"/>
      <c r="BM662" s="247"/>
      <c r="BN662" s="247"/>
      <c r="BO662" s="247"/>
      <c r="BQ662" s="247"/>
      <c r="BR662" s="247"/>
      <c r="BS662" s="247"/>
      <c r="BT662" s="247"/>
    </row>
    <row r="663" spans="4:72" ht="51" customHeight="1">
      <c r="D663" s="247"/>
      <c r="S663" s="247"/>
      <c r="T663" s="247"/>
      <c r="U663" s="302"/>
      <c r="V663" s="303"/>
      <c r="AA663" s="302"/>
      <c r="AF663" s="247"/>
      <c r="AQ663" s="247"/>
      <c r="AR663" s="247"/>
      <c r="AS663" s="247"/>
      <c r="AT663" s="247"/>
      <c r="AU663" s="247"/>
      <c r="AV663" s="247"/>
      <c r="AW663" s="247"/>
      <c r="AX663" s="247"/>
      <c r="BI663" s="247"/>
      <c r="BJ663" s="247"/>
      <c r="BK663" s="302"/>
      <c r="BL663" s="302"/>
      <c r="BM663" s="247"/>
      <c r="BN663" s="247"/>
      <c r="BO663" s="247"/>
      <c r="BQ663" s="247"/>
      <c r="BR663" s="247"/>
      <c r="BS663" s="247"/>
      <c r="BT663" s="247"/>
    </row>
    <row r="664" spans="4:72" ht="51" customHeight="1">
      <c r="D664" s="247"/>
      <c r="S664" s="247"/>
      <c r="T664" s="247"/>
      <c r="U664" s="302"/>
      <c r="V664" s="303"/>
      <c r="AA664" s="302"/>
      <c r="AF664" s="247"/>
      <c r="AQ664" s="247"/>
      <c r="AR664" s="247"/>
      <c r="AS664" s="247"/>
      <c r="AT664" s="247"/>
      <c r="AU664" s="247"/>
      <c r="AV664" s="247"/>
      <c r="AW664" s="247"/>
      <c r="AX664" s="247"/>
      <c r="BI664" s="247"/>
      <c r="BJ664" s="247"/>
      <c r="BK664" s="302"/>
      <c r="BL664" s="302"/>
      <c r="BM664" s="247"/>
      <c r="BN664" s="247"/>
      <c r="BO664" s="247"/>
      <c r="BQ664" s="247"/>
      <c r="BR664" s="247"/>
      <c r="BS664" s="247"/>
      <c r="BT664" s="247"/>
    </row>
    <row r="665" spans="4:72" ht="51" customHeight="1">
      <c r="D665" s="247"/>
      <c r="S665" s="247"/>
      <c r="T665" s="247"/>
      <c r="U665" s="302"/>
      <c r="V665" s="303"/>
      <c r="AA665" s="302"/>
      <c r="AF665" s="247"/>
      <c r="AQ665" s="247"/>
      <c r="AR665" s="247"/>
      <c r="AS665" s="247"/>
      <c r="AT665" s="247"/>
      <c r="AU665" s="247"/>
      <c r="AV665" s="247"/>
      <c r="AW665" s="247"/>
      <c r="AX665" s="247"/>
      <c r="BI665" s="247"/>
      <c r="BJ665" s="247"/>
      <c r="BK665" s="302"/>
      <c r="BL665" s="302"/>
      <c r="BM665" s="247"/>
      <c r="BN665" s="247"/>
      <c r="BO665" s="247"/>
      <c r="BQ665" s="247"/>
      <c r="BR665" s="247"/>
      <c r="BS665" s="247"/>
      <c r="BT665" s="247"/>
    </row>
    <row r="666" spans="4:72" ht="51" customHeight="1">
      <c r="D666" s="247"/>
      <c r="S666" s="247"/>
      <c r="T666" s="247"/>
      <c r="U666" s="302"/>
      <c r="V666" s="303"/>
      <c r="AA666" s="302"/>
      <c r="AF666" s="247"/>
      <c r="AQ666" s="247"/>
      <c r="AR666" s="247"/>
      <c r="AS666" s="247"/>
      <c r="AT666" s="247"/>
      <c r="AU666" s="247"/>
      <c r="AV666" s="247"/>
      <c r="AW666" s="247"/>
      <c r="AX666" s="247"/>
      <c r="BI666" s="247"/>
      <c r="BJ666" s="247"/>
      <c r="BK666" s="302"/>
      <c r="BL666" s="302"/>
      <c r="BM666" s="247"/>
      <c r="BN666" s="247"/>
      <c r="BO666" s="247"/>
      <c r="BQ666" s="247"/>
      <c r="BR666" s="247"/>
      <c r="BS666" s="247"/>
      <c r="BT666" s="247"/>
    </row>
    <row r="667" spans="4:72" ht="51" customHeight="1">
      <c r="D667" s="247"/>
      <c r="S667" s="247"/>
      <c r="T667" s="247"/>
      <c r="U667" s="302"/>
      <c r="V667" s="303"/>
      <c r="AA667" s="302"/>
      <c r="AF667" s="247"/>
      <c r="AQ667" s="247"/>
      <c r="AR667" s="247"/>
      <c r="AS667" s="247"/>
      <c r="AT667" s="247"/>
      <c r="AU667" s="247"/>
      <c r="AV667" s="247"/>
      <c r="AW667" s="247"/>
      <c r="AX667" s="247"/>
      <c r="BI667" s="247"/>
      <c r="BJ667" s="247"/>
      <c r="BK667" s="302"/>
      <c r="BL667" s="302"/>
      <c r="BM667" s="247"/>
      <c r="BN667" s="247"/>
      <c r="BO667" s="247"/>
      <c r="BQ667" s="247"/>
      <c r="BR667" s="247"/>
      <c r="BS667" s="247"/>
      <c r="BT667" s="247"/>
    </row>
    <row r="668" spans="4:72" ht="51" customHeight="1">
      <c r="D668" s="247"/>
      <c r="S668" s="247"/>
      <c r="T668" s="247"/>
      <c r="U668" s="302"/>
      <c r="V668" s="303"/>
      <c r="AA668" s="302"/>
      <c r="AF668" s="247"/>
      <c r="AQ668" s="247"/>
      <c r="AR668" s="247"/>
      <c r="AS668" s="247"/>
      <c r="AT668" s="247"/>
      <c r="AU668" s="247"/>
      <c r="AV668" s="247"/>
      <c r="AW668" s="247"/>
      <c r="AX668" s="247"/>
      <c r="BI668" s="247"/>
      <c r="BJ668" s="247"/>
      <c r="BK668" s="302"/>
      <c r="BL668" s="302"/>
      <c r="BM668" s="247"/>
      <c r="BN668" s="247"/>
      <c r="BO668" s="247"/>
      <c r="BQ668" s="247"/>
      <c r="BR668" s="247"/>
      <c r="BS668" s="247"/>
      <c r="BT668" s="247"/>
    </row>
    <row r="669" spans="4:72" ht="51" customHeight="1">
      <c r="D669" s="247"/>
      <c r="S669" s="247"/>
      <c r="T669" s="247"/>
      <c r="U669" s="302"/>
      <c r="V669" s="303"/>
      <c r="AA669" s="302"/>
      <c r="AF669" s="247"/>
      <c r="AQ669" s="247"/>
      <c r="AR669" s="247"/>
      <c r="AS669" s="247"/>
      <c r="AT669" s="247"/>
      <c r="AU669" s="247"/>
      <c r="AV669" s="247"/>
      <c r="AW669" s="247"/>
      <c r="AX669" s="247"/>
      <c r="BI669" s="247"/>
      <c r="BJ669" s="247"/>
      <c r="BK669" s="302"/>
      <c r="BL669" s="302"/>
      <c r="BM669" s="247"/>
      <c r="BN669" s="247"/>
      <c r="BO669" s="247"/>
      <c r="BQ669" s="247"/>
      <c r="BR669" s="247"/>
      <c r="BS669" s="247"/>
      <c r="BT669" s="247"/>
    </row>
    <row r="670" spans="4:72" ht="51" customHeight="1">
      <c r="D670" s="247"/>
      <c r="S670" s="247"/>
      <c r="T670" s="247"/>
      <c r="U670" s="302"/>
      <c r="V670" s="303"/>
      <c r="AA670" s="302"/>
      <c r="AF670" s="247"/>
      <c r="AQ670" s="247"/>
      <c r="AR670" s="247"/>
      <c r="AS670" s="247"/>
      <c r="AT670" s="247"/>
      <c r="AU670" s="247"/>
      <c r="AV670" s="247"/>
      <c r="AW670" s="247"/>
      <c r="AX670" s="247"/>
      <c r="BI670" s="247"/>
      <c r="BJ670" s="247"/>
      <c r="BK670" s="302"/>
      <c r="BL670" s="302"/>
      <c r="BM670" s="247"/>
      <c r="BN670" s="247"/>
      <c r="BO670" s="247"/>
      <c r="BQ670" s="247"/>
      <c r="BR670" s="247"/>
      <c r="BS670" s="247"/>
      <c r="BT670" s="247"/>
    </row>
    <row r="671" spans="4:72" ht="51" customHeight="1">
      <c r="D671" s="247"/>
      <c r="S671" s="247"/>
      <c r="T671" s="247"/>
      <c r="U671" s="302"/>
      <c r="V671" s="303"/>
      <c r="AA671" s="302"/>
      <c r="AF671" s="247"/>
      <c r="AQ671" s="247"/>
      <c r="AR671" s="247"/>
      <c r="AS671" s="247"/>
      <c r="AT671" s="247"/>
      <c r="AU671" s="247"/>
      <c r="AV671" s="247"/>
      <c r="AW671" s="247"/>
      <c r="AX671" s="247"/>
      <c r="BI671" s="247"/>
      <c r="BJ671" s="247"/>
      <c r="BK671" s="302"/>
      <c r="BL671" s="302"/>
      <c r="BM671" s="247"/>
      <c r="BN671" s="247"/>
      <c r="BO671" s="247"/>
      <c r="BQ671" s="247"/>
      <c r="BR671" s="247"/>
      <c r="BS671" s="247"/>
      <c r="BT671" s="247"/>
    </row>
    <row r="672" spans="4:72" ht="51" customHeight="1">
      <c r="D672" s="247"/>
      <c r="S672" s="247"/>
      <c r="T672" s="247"/>
      <c r="U672" s="302"/>
      <c r="V672" s="303"/>
      <c r="AA672" s="302"/>
      <c r="AF672" s="247"/>
      <c r="AQ672" s="247"/>
      <c r="AR672" s="247"/>
      <c r="AS672" s="247"/>
      <c r="AT672" s="247"/>
      <c r="AU672" s="247"/>
      <c r="AV672" s="247"/>
      <c r="AW672" s="247"/>
      <c r="AX672" s="247"/>
      <c r="BI672" s="247"/>
      <c r="BJ672" s="247"/>
      <c r="BK672" s="302"/>
      <c r="BL672" s="302"/>
      <c r="BM672" s="247"/>
      <c r="BN672" s="247"/>
      <c r="BO672" s="247"/>
      <c r="BQ672" s="247"/>
      <c r="BR672" s="247"/>
      <c r="BS672" s="247"/>
      <c r="BT672" s="247"/>
    </row>
    <row r="673" spans="4:72" ht="51" customHeight="1">
      <c r="D673" s="247"/>
      <c r="S673" s="247"/>
      <c r="T673" s="247"/>
      <c r="U673" s="302"/>
      <c r="V673" s="303"/>
      <c r="AA673" s="302"/>
      <c r="AF673" s="247"/>
      <c r="AQ673" s="247"/>
      <c r="AR673" s="247"/>
      <c r="AS673" s="247"/>
      <c r="AT673" s="247"/>
      <c r="AU673" s="247"/>
      <c r="AV673" s="247"/>
      <c r="AW673" s="247"/>
      <c r="AX673" s="247"/>
      <c r="BI673" s="247"/>
      <c r="BJ673" s="247"/>
      <c r="BK673" s="302"/>
      <c r="BL673" s="302"/>
      <c r="BM673" s="247"/>
      <c r="BN673" s="247"/>
      <c r="BO673" s="247"/>
      <c r="BQ673" s="247"/>
      <c r="BR673" s="247"/>
      <c r="BS673" s="247"/>
      <c r="BT673" s="247"/>
    </row>
    <row r="674" spans="4:72" ht="51" customHeight="1">
      <c r="D674" s="247"/>
      <c r="S674" s="247"/>
      <c r="T674" s="247"/>
      <c r="U674" s="302"/>
      <c r="V674" s="303"/>
      <c r="AA674" s="302"/>
      <c r="AF674" s="247"/>
      <c r="AQ674" s="247"/>
      <c r="AR674" s="247"/>
      <c r="AS674" s="247"/>
      <c r="AT674" s="247"/>
      <c r="AU674" s="247"/>
      <c r="AV674" s="247"/>
      <c r="AW674" s="247"/>
      <c r="AX674" s="247"/>
      <c r="BI674" s="247"/>
      <c r="BJ674" s="247"/>
      <c r="BK674" s="302"/>
      <c r="BL674" s="302"/>
      <c r="BM674" s="247"/>
      <c r="BN674" s="247"/>
      <c r="BO674" s="247"/>
      <c r="BQ674" s="247"/>
      <c r="BR674" s="247"/>
      <c r="BS674" s="247"/>
      <c r="BT674" s="247"/>
    </row>
    <row r="675" spans="4:72" ht="51" customHeight="1">
      <c r="D675" s="247"/>
      <c r="S675" s="247"/>
      <c r="T675" s="247"/>
      <c r="U675" s="302"/>
      <c r="V675" s="303"/>
      <c r="AA675" s="302"/>
      <c r="AF675" s="247"/>
      <c r="AQ675" s="247"/>
      <c r="AR675" s="247"/>
      <c r="AS675" s="247"/>
      <c r="AT675" s="247"/>
      <c r="AU675" s="247"/>
      <c r="AV675" s="247"/>
      <c r="AW675" s="247"/>
      <c r="AX675" s="247"/>
      <c r="BI675" s="247"/>
      <c r="BJ675" s="247"/>
      <c r="BK675" s="302"/>
      <c r="BL675" s="302"/>
      <c r="BM675" s="247"/>
      <c r="BN675" s="247"/>
      <c r="BO675" s="247"/>
      <c r="BQ675" s="247"/>
      <c r="BR675" s="247"/>
      <c r="BS675" s="247"/>
      <c r="BT675" s="247"/>
    </row>
    <row r="676" spans="4:72" ht="51" customHeight="1">
      <c r="D676" s="247"/>
      <c r="S676" s="247"/>
      <c r="T676" s="247"/>
      <c r="U676" s="302"/>
      <c r="V676" s="303"/>
      <c r="AA676" s="302"/>
      <c r="AF676" s="247"/>
      <c r="AQ676" s="247"/>
      <c r="AR676" s="247"/>
      <c r="AS676" s="247"/>
      <c r="AT676" s="247"/>
      <c r="AU676" s="247"/>
      <c r="AV676" s="247"/>
      <c r="AW676" s="247"/>
      <c r="AX676" s="247"/>
      <c r="BI676" s="247"/>
      <c r="BJ676" s="247"/>
      <c r="BK676" s="302"/>
      <c r="BL676" s="302"/>
      <c r="BM676" s="247"/>
      <c r="BN676" s="247"/>
      <c r="BO676" s="247"/>
      <c r="BQ676" s="247"/>
      <c r="BR676" s="247"/>
      <c r="BS676" s="247"/>
      <c r="BT676" s="247"/>
    </row>
    <row r="677" spans="4:72" ht="51" customHeight="1">
      <c r="D677" s="247"/>
      <c r="S677" s="247"/>
      <c r="T677" s="247"/>
      <c r="U677" s="302"/>
      <c r="V677" s="303"/>
      <c r="AA677" s="302"/>
      <c r="AF677" s="247"/>
      <c r="AQ677" s="247"/>
      <c r="AR677" s="247"/>
      <c r="AS677" s="247"/>
      <c r="AT677" s="247"/>
      <c r="AU677" s="247"/>
      <c r="AV677" s="247"/>
      <c r="AW677" s="247"/>
      <c r="AX677" s="247"/>
      <c r="BI677" s="247"/>
      <c r="BJ677" s="247"/>
      <c r="BK677" s="302"/>
      <c r="BL677" s="302"/>
      <c r="BM677" s="247"/>
      <c r="BN677" s="247"/>
      <c r="BO677" s="247"/>
      <c r="BQ677" s="247"/>
      <c r="BR677" s="247"/>
      <c r="BS677" s="247"/>
      <c r="BT677" s="247"/>
    </row>
    <row r="678" spans="4:72" ht="51" customHeight="1">
      <c r="D678" s="247"/>
      <c r="S678" s="247"/>
      <c r="T678" s="247"/>
      <c r="U678" s="302"/>
      <c r="V678" s="303"/>
      <c r="AA678" s="302"/>
      <c r="AF678" s="247"/>
      <c r="AQ678" s="247"/>
      <c r="AR678" s="247"/>
      <c r="AS678" s="247"/>
      <c r="AT678" s="247"/>
      <c r="AU678" s="247"/>
      <c r="AV678" s="247"/>
      <c r="AW678" s="247"/>
      <c r="AX678" s="247"/>
      <c r="BI678" s="247"/>
      <c r="BJ678" s="247"/>
      <c r="BK678" s="302"/>
      <c r="BL678" s="302"/>
      <c r="BM678" s="247"/>
      <c r="BN678" s="247"/>
      <c r="BO678" s="247"/>
      <c r="BQ678" s="247"/>
      <c r="BR678" s="247"/>
      <c r="BS678" s="247"/>
      <c r="BT678" s="247"/>
    </row>
    <row r="679" spans="4:72" ht="51" customHeight="1">
      <c r="D679" s="247"/>
      <c r="S679" s="247"/>
      <c r="T679" s="247"/>
      <c r="U679" s="302"/>
      <c r="V679" s="303"/>
      <c r="AA679" s="302"/>
      <c r="AF679" s="247"/>
      <c r="AQ679" s="247"/>
      <c r="AR679" s="247"/>
      <c r="AS679" s="247"/>
      <c r="AT679" s="247"/>
      <c r="AU679" s="247"/>
      <c r="AV679" s="247"/>
      <c r="AW679" s="247"/>
      <c r="AX679" s="247"/>
      <c r="BI679" s="247"/>
      <c r="BJ679" s="247"/>
      <c r="BK679" s="302"/>
      <c r="BL679" s="302"/>
      <c r="BM679" s="247"/>
      <c r="BN679" s="247"/>
      <c r="BO679" s="247"/>
      <c r="BQ679" s="247"/>
      <c r="BR679" s="247"/>
      <c r="BS679" s="247"/>
      <c r="BT679" s="247"/>
    </row>
    <row r="680" spans="4:72" ht="51" customHeight="1">
      <c r="D680" s="247"/>
      <c r="S680" s="247"/>
      <c r="T680" s="247"/>
      <c r="U680" s="302"/>
      <c r="V680" s="303"/>
      <c r="AA680" s="302"/>
      <c r="AF680" s="247"/>
      <c r="AQ680" s="247"/>
      <c r="AR680" s="247"/>
      <c r="AS680" s="247"/>
      <c r="AT680" s="247"/>
      <c r="AU680" s="247"/>
      <c r="AV680" s="247"/>
      <c r="AW680" s="247"/>
      <c r="AX680" s="247"/>
      <c r="BI680" s="247"/>
      <c r="BJ680" s="247"/>
      <c r="BK680" s="302"/>
      <c r="BL680" s="302"/>
      <c r="BM680" s="247"/>
      <c r="BN680" s="247"/>
      <c r="BO680" s="247"/>
      <c r="BQ680" s="247"/>
      <c r="BR680" s="247"/>
      <c r="BS680" s="247"/>
      <c r="BT680" s="247"/>
    </row>
    <row r="681" spans="4:72" ht="51" customHeight="1">
      <c r="D681" s="247"/>
      <c r="S681" s="247"/>
      <c r="T681" s="247"/>
      <c r="U681" s="302"/>
      <c r="V681" s="303"/>
      <c r="AA681" s="302"/>
      <c r="AF681" s="247"/>
      <c r="AQ681" s="247"/>
      <c r="AR681" s="247"/>
      <c r="AS681" s="247"/>
      <c r="AT681" s="247"/>
      <c r="AU681" s="247"/>
      <c r="AV681" s="247"/>
      <c r="AW681" s="247"/>
      <c r="AX681" s="247"/>
      <c r="BI681" s="247"/>
      <c r="BJ681" s="247"/>
      <c r="BK681" s="302"/>
      <c r="BL681" s="302"/>
      <c r="BM681" s="247"/>
      <c r="BN681" s="247"/>
      <c r="BO681" s="247"/>
      <c r="BQ681" s="247"/>
      <c r="BR681" s="247"/>
      <c r="BS681" s="247"/>
      <c r="BT681" s="247"/>
    </row>
    <row r="682" spans="4:72" ht="51" customHeight="1">
      <c r="D682" s="247"/>
      <c r="S682" s="247"/>
      <c r="T682" s="247"/>
      <c r="U682" s="302"/>
      <c r="V682" s="303"/>
      <c r="AA682" s="302"/>
      <c r="AF682" s="247"/>
      <c r="AQ682" s="247"/>
      <c r="AR682" s="247"/>
      <c r="AS682" s="247"/>
      <c r="AT682" s="247"/>
      <c r="AU682" s="247"/>
      <c r="AV682" s="247"/>
      <c r="AW682" s="247"/>
      <c r="AX682" s="247"/>
      <c r="BI682" s="247"/>
      <c r="BJ682" s="247"/>
      <c r="BK682" s="302"/>
      <c r="BL682" s="302"/>
      <c r="BM682" s="247"/>
      <c r="BN682" s="247"/>
      <c r="BO682" s="247"/>
      <c r="BQ682" s="247"/>
      <c r="BR682" s="247"/>
      <c r="BS682" s="247"/>
      <c r="BT682" s="247"/>
    </row>
    <row r="683" spans="4:72" ht="51" customHeight="1">
      <c r="D683" s="247"/>
      <c r="S683" s="247"/>
      <c r="T683" s="247"/>
      <c r="U683" s="302"/>
      <c r="V683" s="303"/>
      <c r="AA683" s="302"/>
      <c r="AF683" s="247"/>
      <c r="AQ683" s="247"/>
      <c r="AR683" s="247"/>
      <c r="AS683" s="247"/>
      <c r="AT683" s="247"/>
      <c r="AU683" s="247"/>
      <c r="AV683" s="247"/>
      <c r="AW683" s="247"/>
      <c r="AX683" s="247"/>
      <c r="BI683" s="247"/>
      <c r="BJ683" s="247"/>
      <c r="BK683" s="302"/>
      <c r="BL683" s="302"/>
      <c r="BM683" s="247"/>
      <c r="BN683" s="247"/>
      <c r="BO683" s="247"/>
      <c r="BQ683" s="247"/>
      <c r="BR683" s="247"/>
      <c r="BS683" s="247"/>
      <c r="BT683" s="247"/>
    </row>
    <row r="684" spans="4:72" ht="51" customHeight="1">
      <c r="D684" s="247"/>
      <c r="S684" s="247"/>
      <c r="T684" s="247"/>
      <c r="U684" s="302"/>
      <c r="V684" s="303"/>
      <c r="AA684" s="302"/>
      <c r="AF684" s="247"/>
      <c r="AQ684" s="247"/>
      <c r="AR684" s="247"/>
      <c r="AS684" s="247"/>
      <c r="AT684" s="247"/>
      <c r="AU684" s="247"/>
      <c r="AV684" s="247"/>
      <c r="AW684" s="247"/>
      <c r="AX684" s="247"/>
      <c r="BI684" s="247"/>
      <c r="BJ684" s="247"/>
      <c r="BK684" s="302"/>
      <c r="BL684" s="302"/>
      <c r="BM684" s="247"/>
      <c r="BN684" s="247"/>
      <c r="BO684" s="247"/>
      <c r="BQ684" s="247"/>
      <c r="BR684" s="247"/>
      <c r="BS684" s="247"/>
      <c r="BT684" s="247"/>
    </row>
    <row r="685" spans="4:72" ht="51" customHeight="1">
      <c r="D685" s="247"/>
      <c r="S685" s="247"/>
      <c r="T685" s="247"/>
      <c r="U685" s="302"/>
      <c r="V685" s="303"/>
      <c r="AA685" s="302"/>
      <c r="AF685" s="247"/>
      <c r="AQ685" s="247"/>
      <c r="AR685" s="247"/>
      <c r="AS685" s="247"/>
      <c r="AT685" s="247"/>
      <c r="AU685" s="247"/>
      <c r="AV685" s="247"/>
      <c r="AW685" s="247"/>
      <c r="AX685" s="247"/>
      <c r="BI685" s="247"/>
      <c r="BJ685" s="247"/>
      <c r="BK685" s="302"/>
      <c r="BL685" s="302"/>
      <c r="BM685" s="247"/>
      <c r="BN685" s="247"/>
      <c r="BO685" s="247"/>
      <c r="BQ685" s="247"/>
      <c r="BR685" s="247"/>
      <c r="BS685" s="247"/>
      <c r="BT685" s="247"/>
    </row>
    <row r="686" spans="4:72" ht="51" customHeight="1">
      <c r="D686" s="247"/>
      <c r="S686" s="247"/>
      <c r="T686" s="247"/>
      <c r="U686" s="302"/>
      <c r="V686" s="303"/>
      <c r="AA686" s="302"/>
      <c r="AF686" s="247"/>
      <c r="AQ686" s="247"/>
      <c r="AR686" s="247"/>
      <c r="AS686" s="247"/>
      <c r="AT686" s="247"/>
      <c r="AU686" s="247"/>
      <c r="AV686" s="247"/>
      <c r="AW686" s="247"/>
      <c r="AX686" s="247"/>
      <c r="BI686" s="247"/>
      <c r="BJ686" s="247"/>
      <c r="BK686" s="302"/>
      <c r="BL686" s="302"/>
      <c r="BM686" s="247"/>
      <c r="BN686" s="247"/>
      <c r="BO686" s="247"/>
      <c r="BQ686" s="247"/>
      <c r="BR686" s="247"/>
      <c r="BS686" s="247"/>
      <c r="BT686" s="247"/>
    </row>
    <row r="687" spans="4:72" ht="51" customHeight="1">
      <c r="D687" s="247"/>
      <c r="S687" s="247"/>
      <c r="T687" s="247"/>
      <c r="U687" s="302"/>
      <c r="V687" s="303"/>
      <c r="AA687" s="302"/>
      <c r="AF687" s="247"/>
      <c r="AQ687" s="247"/>
      <c r="AR687" s="247"/>
      <c r="AS687" s="247"/>
      <c r="AT687" s="247"/>
      <c r="AU687" s="247"/>
      <c r="AV687" s="247"/>
      <c r="AW687" s="247"/>
      <c r="AX687" s="247"/>
      <c r="BI687" s="247"/>
      <c r="BJ687" s="247"/>
      <c r="BK687" s="302"/>
      <c r="BL687" s="302"/>
      <c r="BM687" s="247"/>
      <c r="BN687" s="247"/>
      <c r="BO687" s="247"/>
      <c r="BQ687" s="247"/>
      <c r="BR687" s="247"/>
      <c r="BS687" s="247"/>
      <c r="BT687" s="247"/>
    </row>
    <row r="688" spans="4:72" ht="51" customHeight="1">
      <c r="D688" s="247"/>
      <c r="S688" s="247"/>
      <c r="T688" s="247"/>
      <c r="U688" s="302"/>
      <c r="V688" s="303"/>
      <c r="AA688" s="302"/>
      <c r="AF688" s="247"/>
      <c r="AQ688" s="247"/>
      <c r="AR688" s="247"/>
      <c r="AS688" s="247"/>
      <c r="AT688" s="247"/>
      <c r="AU688" s="247"/>
      <c r="AV688" s="247"/>
      <c r="AW688" s="247"/>
      <c r="AX688" s="247"/>
      <c r="BI688" s="247"/>
      <c r="BJ688" s="247"/>
      <c r="BK688" s="302"/>
      <c r="BL688" s="302"/>
      <c r="BM688" s="247"/>
      <c r="BN688" s="247"/>
      <c r="BO688" s="247"/>
      <c r="BQ688" s="247"/>
      <c r="BR688" s="247"/>
      <c r="BS688" s="247"/>
      <c r="BT688" s="247"/>
    </row>
    <row r="689" spans="4:72" ht="51" customHeight="1">
      <c r="D689" s="247"/>
      <c r="S689" s="247"/>
      <c r="T689" s="247"/>
      <c r="U689" s="302"/>
      <c r="V689" s="303"/>
      <c r="AA689" s="302"/>
      <c r="AF689" s="247"/>
      <c r="AQ689" s="247"/>
      <c r="AR689" s="247"/>
      <c r="AS689" s="247"/>
      <c r="AT689" s="247"/>
      <c r="AU689" s="247"/>
      <c r="AV689" s="247"/>
      <c r="AW689" s="247"/>
      <c r="AX689" s="247"/>
      <c r="BI689" s="247"/>
      <c r="BJ689" s="247"/>
      <c r="BK689" s="302"/>
      <c r="BL689" s="302"/>
      <c r="BM689" s="247"/>
      <c r="BN689" s="247"/>
      <c r="BO689" s="247"/>
      <c r="BQ689" s="247"/>
      <c r="BR689" s="247"/>
      <c r="BS689" s="247"/>
      <c r="BT689" s="247"/>
    </row>
    <row r="690" spans="4:72" ht="51" customHeight="1">
      <c r="D690" s="247"/>
      <c r="S690" s="247"/>
      <c r="T690" s="247"/>
      <c r="U690" s="302"/>
      <c r="V690" s="303"/>
      <c r="AA690" s="302"/>
      <c r="AF690" s="247"/>
      <c r="AQ690" s="247"/>
      <c r="AR690" s="247"/>
      <c r="AS690" s="247"/>
      <c r="AT690" s="247"/>
      <c r="AU690" s="247"/>
      <c r="AV690" s="247"/>
      <c r="AW690" s="247"/>
      <c r="AX690" s="247"/>
      <c r="BI690" s="247"/>
      <c r="BJ690" s="247"/>
      <c r="BK690" s="302"/>
      <c r="BL690" s="302"/>
      <c r="BM690" s="247"/>
      <c r="BN690" s="247"/>
      <c r="BO690" s="247"/>
      <c r="BQ690" s="247"/>
      <c r="BR690" s="247"/>
      <c r="BS690" s="247"/>
      <c r="BT690" s="247"/>
    </row>
    <row r="691" spans="4:72" ht="51" customHeight="1">
      <c r="D691" s="247"/>
      <c r="S691" s="247"/>
      <c r="T691" s="247"/>
      <c r="U691" s="302"/>
      <c r="V691" s="303"/>
      <c r="AA691" s="302"/>
      <c r="AF691" s="247"/>
      <c r="AQ691" s="247"/>
      <c r="AR691" s="247"/>
      <c r="AS691" s="247"/>
      <c r="AT691" s="247"/>
      <c r="AU691" s="247"/>
      <c r="AV691" s="247"/>
      <c r="AW691" s="247"/>
      <c r="AX691" s="247"/>
      <c r="BI691" s="247"/>
      <c r="BJ691" s="247"/>
      <c r="BK691" s="302"/>
      <c r="BL691" s="302"/>
      <c r="BM691" s="247"/>
      <c r="BN691" s="247"/>
      <c r="BO691" s="247"/>
      <c r="BQ691" s="247"/>
      <c r="BR691" s="247"/>
      <c r="BS691" s="247"/>
      <c r="BT691" s="247"/>
    </row>
    <row r="692" spans="4:72" ht="51" customHeight="1">
      <c r="D692" s="247"/>
      <c r="S692" s="247"/>
      <c r="T692" s="247"/>
      <c r="U692" s="302"/>
      <c r="V692" s="303"/>
      <c r="AA692" s="302"/>
      <c r="AF692" s="247"/>
      <c r="AQ692" s="247"/>
      <c r="AR692" s="247"/>
      <c r="AS692" s="247"/>
      <c r="AT692" s="247"/>
      <c r="AU692" s="247"/>
      <c r="AV692" s="247"/>
      <c r="AW692" s="247"/>
      <c r="AX692" s="247"/>
      <c r="BI692" s="247"/>
      <c r="BJ692" s="247"/>
      <c r="BK692" s="302"/>
      <c r="BL692" s="302"/>
      <c r="BM692" s="247"/>
      <c r="BN692" s="247"/>
      <c r="BO692" s="247"/>
      <c r="BQ692" s="247"/>
      <c r="BR692" s="247"/>
      <c r="BS692" s="247"/>
      <c r="BT692" s="247"/>
    </row>
    <row r="693" spans="4:72" ht="51" customHeight="1">
      <c r="D693" s="247"/>
      <c r="S693" s="247"/>
      <c r="T693" s="247"/>
      <c r="U693" s="302"/>
      <c r="V693" s="303"/>
      <c r="AA693" s="302"/>
      <c r="AF693" s="247"/>
      <c r="AQ693" s="247"/>
      <c r="AR693" s="247"/>
      <c r="AS693" s="247"/>
      <c r="AT693" s="247"/>
      <c r="AU693" s="247"/>
      <c r="AV693" s="247"/>
      <c r="AW693" s="247"/>
      <c r="AX693" s="247"/>
      <c r="BI693" s="247"/>
      <c r="BJ693" s="247"/>
      <c r="BK693" s="302"/>
      <c r="BL693" s="302"/>
      <c r="BM693" s="247"/>
      <c r="BN693" s="247"/>
      <c r="BO693" s="247"/>
      <c r="BQ693" s="247"/>
      <c r="BR693" s="247"/>
      <c r="BS693" s="247"/>
      <c r="BT693" s="247"/>
    </row>
    <row r="694" spans="4:72" ht="51" customHeight="1">
      <c r="D694" s="247"/>
      <c r="S694" s="247"/>
      <c r="T694" s="247"/>
      <c r="U694" s="302"/>
      <c r="V694" s="303"/>
      <c r="AA694" s="302"/>
      <c r="AF694" s="247"/>
      <c r="AQ694" s="247"/>
      <c r="AR694" s="247"/>
      <c r="AS694" s="247"/>
      <c r="AT694" s="247"/>
      <c r="AU694" s="247"/>
      <c r="AV694" s="247"/>
      <c r="AW694" s="247"/>
      <c r="AX694" s="247"/>
      <c r="BI694" s="247"/>
      <c r="BJ694" s="247"/>
      <c r="BK694" s="302"/>
      <c r="BL694" s="302"/>
      <c r="BM694" s="247"/>
      <c r="BN694" s="247"/>
      <c r="BO694" s="247"/>
      <c r="BQ694" s="247"/>
      <c r="BR694" s="247"/>
      <c r="BS694" s="247"/>
      <c r="BT694" s="247"/>
    </row>
    <row r="695" spans="4:72" ht="51" customHeight="1">
      <c r="D695" s="247"/>
      <c r="S695" s="247"/>
      <c r="T695" s="247"/>
      <c r="U695" s="302"/>
      <c r="V695" s="303"/>
      <c r="AA695" s="302"/>
      <c r="AF695" s="247"/>
      <c r="AQ695" s="247"/>
      <c r="AR695" s="247"/>
      <c r="AS695" s="247"/>
      <c r="AT695" s="247"/>
      <c r="AU695" s="247"/>
      <c r="AV695" s="247"/>
      <c r="AW695" s="247"/>
      <c r="AX695" s="247"/>
      <c r="BI695" s="247"/>
      <c r="BJ695" s="247"/>
      <c r="BK695" s="302"/>
      <c r="BL695" s="302"/>
      <c r="BM695" s="247"/>
      <c r="BN695" s="247"/>
      <c r="BO695" s="247"/>
      <c r="BQ695" s="247"/>
      <c r="BR695" s="247"/>
      <c r="BS695" s="247"/>
      <c r="BT695" s="247"/>
    </row>
    <row r="696" spans="4:72" ht="51" customHeight="1">
      <c r="D696" s="247"/>
      <c r="S696" s="247"/>
      <c r="T696" s="247"/>
      <c r="U696" s="302"/>
      <c r="V696" s="303"/>
      <c r="AA696" s="302"/>
      <c r="AF696" s="247"/>
      <c r="AQ696" s="247"/>
      <c r="AR696" s="247"/>
      <c r="AS696" s="247"/>
      <c r="AT696" s="247"/>
      <c r="AU696" s="247"/>
      <c r="AV696" s="247"/>
      <c r="AW696" s="247"/>
      <c r="AX696" s="247"/>
      <c r="BI696" s="247"/>
      <c r="BJ696" s="247"/>
      <c r="BK696" s="302"/>
      <c r="BL696" s="302"/>
      <c r="BM696" s="247"/>
      <c r="BN696" s="247"/>
      <c r="BO696" s="247"/>
      <c r="BQ696" s="247"/>
      <c r="BR696" s="247"/>
      <c r="BS696" s="247"/>
      <c r="BT696" s="247"/>
    </row>
    <row r="697" spans="4:72" ht="51" customHeight="1">
      <c r="D697" s="247"/>
      <c r="S697" s="247"/>
      <c r="T697" s="247"/>
      <c r="U697" s="302"/>
      <c r="V697" s="303"/>
      <c r="AA697" s="302"/>
      <c r="AF697" s="247"/>
      <c r="AQ697" s="247"/>
      <c r="AR697" s="247"/>
      <c r="AS697" s="247"/>
      <c r="AT697" s="247"/>
      <c r="AU697" s="247"/>
      <c r="AV697" s="247"/>
      <c r="AW697" s="247"/>
      <c r="AX697" s="247"/>
      <c r="BI697" s="247"/>
      <c r="BJ697" s="247"/>
      <c r="BK697" s="302"/>
      <c r="BL697" s="302"/>
      <c r="BM697" s="247"/>
      <c r="BN697" s="247"/>
      <c r="BO697" s="247"/>
      <c r="BQ697" s="247"/>
      <c r="BR697" s="247"/>
      <c r="BS697" s="247"/>
      <c r="BT697" s="247"/>
    </row>
    <row r="698" spans="4:72" ht="51" customHeight="1">
      <c r="D698" s="247"/>
      <c r="S698" s="247"/>
      <c r="T698" s="247"/>
      <c r="U698" s="302"/>
      <c r="V698" s="303"/>
      <c r="AA698" s="302"/>
      <c r="AF698" s="247"/>
      <c r="AQ698" s="247"/>
      <c r="AR698" s="247"/>
      <c r="AS698" s="247"/>
      <c r="AT698" s="247"/>
      <c r="AU698" s="247"/>
      <c r="AV698" s="247"/>
      <c r="AW698" s="247"/>
      <c r="AX698" s="247"/>
      <c r="BI698" s="247"/>
      <c r="BJ698" s="247"/>
      <c r="BK698" s="302"/>
      <c r="BL698" s="302"/>
      <c r="BM698" s="247"/>
      <c r="BN698" s="247"/>
      <c r="BO698" s="247"/>
      <c r="BQ698" s="247"/>
      <c r="BR698" s="247"/>
      <c r="BS698" s="247"/>
      <c r="BT698" s="247"/>
    </row>
    <row r="699" spans="4:72" ht="51" customHeight="1">
      <c r="D699" s="247"/>
      <c r="S699" s="247"/>
      <c r="T699" s="247"/>
      <c r="U699" s="302"/>
      <c r="V699" s="303"/>
      <c r="AA699" s="302"/>
      <c r="AF699" s="247"/>
      <c r="AQ699" s="247"/>
      <c r="AR699" s="247"/>
      <c r="AS699" s="247"/>
      <c r="AT699" s="247"/>
      <c r="AU699" s="247"/>
      <c r="AV699" s="247"/>
      <c r="AW699" s="247"/>
      <c r="AX699" s="247"/>
      <c r="BI699" s="247"/>
      <c r="BJ699" s="247"/>
      <c r="BK699" s="302"/>
      <c r="BL699" s="302"/>
      <c r="BM699" s="247"/>
      <c r="BN699" s="247"/>
      <c r="BO699" s="247"/>
      <c r="BQ699" s="247"/>
      <c r="BR699" s="247"/>
      <c r="BS699" s="247"/>
      <c r="BT699" s="247"/>
    </row>
    <row r="700" spans="4:72" ht="51" customHeight="1">
      <c r="D700" s="247"/>
      <c r="S700" s="247"/>
      <c r="T700" s="247"/>
      <c r="U700" s="302"/>
      <c r="V700" s="303"/>
      <c r="AA700" s="302"/>
      <c r="AF700" s="247"/>
      <c r="AQ700" s="247"/>
      <c r="AR700" s="247"/>
      <c r="AS700" s="247"/>
      <c r="AT700" s="247"/>
      <c r="AU700" s="247"/>
      <c r="AV700" s="247"/>
      <c r="AW700" s="247"/>
      <c r="AX700" s="247"/>
      <c r="BI700" s="247"/>
      <c r="BJ700" s="247"/>
      <c r="BK700" s="302"/>
      <c r="BL700" s="302"/>
      <c r="BM700" s="247"/>
      <c r="BN700" s="247"/>
      <c r="BO700" s="247"/>
      <c r="BQ700" s="247"/>
      <c r="BR700" s="247"/>
      <c r="BS700" s="247"/>
      <c r="BT700" s="247"/>
    </row>
    <row r="701" spans="4:72" ht="51" customHeight="1">
      <c r="D701" s="247"/>
      <c r="S701" s="247"/>
      <c r="T701" s="247"/>
      <c r="U701" s="302"/>
      <c r="V701" s="303"/>
      <c r="AA701" s="302"/>
      <c r="AF701" s="247"/>
      <c r="AQ701" s="247"/>
      <c r="AR701" s="247"/>
      <c r="AS701" s="247"/>
      <c r="AT701" s="247"/>
      <c r="AU701" s="247"/>
      <c r="AV701" s="247"/>
      <c r="AW701" s="247"/>
      <c r="AX701" s="247"/>
      <c r="BI701" s="247"/>
      <c r="BJ701" s="247"/>
      <c r="BK701" s="302"/>
      <c r="BL701" s="302"/>
      <c r="BM701" s="247"/>
      <c r="BN701" s="247"/>
      <c r="BO701" s="247"/>
      <c r="BQ701" s="247"/>
      <c r="BR701" s="247"/>
      <c r="BS701" s="247"/>
      <c r="BT701" s="247"/>
    </row>
    <row r="702" spans="4:72" ht="51" customHeight="1">
      <c r="D702" s="247"/>
      <c r="S702" s="247"/>
      <c r="T702" s="247"/>
      <c r="U702" s="302"/>
      <c r="V702" s="303"/>
      <c r="AA702" s="302"/>
      <c r="AF702" s="247"/>
      <c r="AQ702" s="247"/>
      <c r="AR702" s="247"/>
      <c r="AS702" s="247"/>
      <c r="AT702" s="247"/>
      <c r="AU702" s="247"/>
      <c r="AV702" s="247"/>
      <c r="AW702" s="247"/>
      <c r="AX702" s="247"/>
      <c r="BI702" s="247"/>
      <c r="BJ702" s="247"/>
      <c r="BK702" s="302"/>
      <c r="BL702" s="302"/>
      <c r="BM702" s="247"/>
      <c r="BN702" s="247"/>
      <c r="BO702" s="247"/>
      <c r="BQ702" s="247"/>
      <c r="BR702" s="247"/>
      <c r="BS702" s="247"/>
      <c r="BT702" s="247"/>
    </row>
    <row r="703" spans="4:72" ht="51" customHeight="1">
      <c r="D703" s="247"/>
      <c r="S703" s="247"/>
      <c r="T703" s="247"/>
      <c r="U703" s="302"/>
      <c r="V703" s="303"/>
      <c r="AA703" s="302"/>
      <c r="AF703" s="247"/>
      <c r="AQ703" s="247"/>
      <c r="AR703" s="247"/>
      <c r="AS703" s="247"/>
      <c r="AT703" s="247"/>
      <c r="AU703" s="247"/>
      <c r="AV703" s="247"/>
      <c r="AW703" s="247"/>
      <c r="AX703" s="247"/>
      <c r="BI703" s="247"/>
      <c r="BJ703" s="247"/>
      <c r="BK703" s="302"/>
      <c r="BL703" s="302"/>
      <c r="BM703" s="247"/>
      <c r="BN703" s="247"/>
      <c r="BO703" s="247"/>
      <c r="BQ703" s="247"/>
      <c r="BR703" s="247"/>
      <c r="BS703" s="247"/>
      <c r="BT703" s="247"/>
    </row>
    <row r="704" spans="4:72" ht="51" customHeight="1">
      <c r="D704" s="247"/>
      <c r="S704" s="247"/>
      <c r="T704" s="247"/>
      <c r="U704" s="302"/>
      <c r="V704" s="303"/>
      <c r="AA704" s="302"/>
      <c r="AF704" s="247"/>
      <c r="AQ704" s="247"/>
      <c r="AR704" s="247"/>
      <c r="AS704" s="247"/>
      <c r="AT704" s="247"/>
      <c r="AU704" s="247"/>
      <c r="AV704" s="247"/>
      <c r="AW704" s="247"/>
      <c r="AX704" s="247"/>
      <c r="BI704" s="247"/>
      <c r="BJ704" s="247"/>
      <c r="BK704" s="302"/>
      <c r="BL704" s="302"/>
      <c r="BM704" s="247"/>
      <c r="BN704" s="247"/>
      <c r="BO704" s="247"/>
      <c r="BQ704" s="247"/>
      <c r="BR704" s="247"/>
      <c r="BS704" s="247"/>
      <c r="BT704" s="247"/>
    </row>
    <row r="705" spans="4:72" ht="51" customHeight="1">
      <c r="D705" s="247"/>
      <c r="S705" s="247"/>
      <c r="T705" s="247"/>
      <c r="U705" s="302"/>
      <c r="V705" s="303"/>
      <c r="AA705" s="302"/>
      <c r="AF705" s="247"/>
      <c r="AQ705" s="247"/>
      <c r="AR705" s="247"/>
      <c r="AS705" s="247"/>
      <c r="AT705" s="247"/>
      <c r="AU705" s="247"/>
      <c r="AV705" s="247"/>
      <c r="AW705" s="247"/>
      <c r="AX705" s="247"/>
      <c r="BI705" s="247"/>
      <c r="BJ705" s="247"/>
      <c r="BK705" s="302"/>
      <c r="BL705" s="302"/>
      <c r="BM705" s="247"/>
      <c r="BN705" s="247"/>
      <c r="BO705" s="247"/>
      <c r="BQ705" s="247"/>
      <c r="BR705" s="247"/>
      <c r="BS705" s="247"/>
      <c r="BT705" s="247"/>
    </row>
    <row r="706" spans="4:72" ht="51" customHeight="1">
      <c r="D706" s="247"/>
      <c r="S706" s="247"/>
      <c r="T706" s="247"/>
      <c r="U706" s="302"/>
      <c r="V706" s="303"/>
      <c r="AA706" s="302"/>
      <c r="AF706" s="247"/>
      <c r="AQ706" s="247"/>
      <c r="AR706" s="247"/>
      <c r="AS706" s="247"/>
      <c r="AT706" s="247"/>
      <c r="AU706" s="247"/>
      <c r="AV706" s="247"/>
      <c r="AW706" s="247"/>
      <c r="AX706" s="247"/>
      <c r="BI706" s="247"/>
      <c r="BJ706" s="247"/>
      <c r="BK706" s="302"/>
      <c r="BL706" s="302"/>
      <c r="BM706" s="247"/>
      <c r="BN706" s="247"/>
      <c r="BO706" s="247"/>
      <c r="BQ706" s="247"/>
      <c r="BR706" s="247"/>
      <c r="BS706" s="247"/>
      <c r="BT706" s="247"/>
    </row>
    <row r="707" spans="4:72" ht="51" customHeight="1">
      <c r="D707" s="247"/>
      <c r="S707" s="247"/>
      <c r="T707" s="247"/>
      <c r="U707" s="302"/>
      <c r="V707" s="303"/>
      <c r="AA707" s="302"/>
      <c r="AF707" s="247"/>
      <c r="AQ707" s="247"/>
      <c r="AR707" s="247"/>
      <c r="AS707" s="247"/>
      <c r="AT707" s="247"/>
      <c r="AU707" s="247"/>
      <c r="AV707" s="247"/>
      <c r="AW707" s="247"/>
      <c r="AX707" s="247"/>
      <c r="BI707" s="247"/>
      <c r="BJ707" s="247"/>
      <c r="BK707" s="302"/>
      <c r="BL707" s="302"/>
      <c r="BM707" s="247"/>
      <c r="BN707" s="247"/>
      <c r="BO707" s="247"/>
      <c r="BQ707" s="247"/>
      <c r="BR707" s="247"/>
      <c r="BS707" s="247"/>
      <c r="BT707" s="247"/>
    </row>
    <row r="708" spans="4:72" ht="51" customHeight="1">
      <c r="D708" s="247"/>
      <c r="S708" s="247"/>
      <c r="T708" s="247"/>
      <c r="U708" s="302"/>
      <c r="V708" s="303"/>
      <c r="AA708" s="302"/>
      <c r="AF708" s="247"/>
      <c r="AQ708" s="247"/>
      <c r="AR708" s="247"/>
      <c r="AS708" s="247"/>
      <c r="AT708" s="247"/>
      <c r="AU708" s="247"/>
      <c r="AV708" s="247"/>
      <c r="AW708" s="247"/>
      <c r="AX708" s="247"/>
      <c r="BI708" s="247"/>
      <c r="BJ708" s="247"/>
      <c r="BK708" s="302"/>
      <c r="BL708" s="302"/>
      <c r="BM708" s="247"/>
      <c r="BN708" s="247"/>
      <c r="BO708" s="247"/>
      <c r="BQ708" s="247"/>
      <c r="BR708" s="247"/>
      <c r="BS708" s="247"/>
      <c r="BT708" s="247"/>
    </row>
    <row r="709" spans="4:72" ht="51" customHeight="1">
      <c r="D709" s="247"/>
      <c r="S709" s="247"/>
      <c r="T709" s="247"/>
      <c r="U709" s="302"/>
      <c r="V709" s="303"/>
      <c r="AA709" s="302"/>
      <c r="AF709" s="247"/>
      <c r="AQ709" s="247"/>
      <c r="AR709" s="247"/>
      <c r="AS709" s="247"/>
      <c r="AT709" s="247"/>
      <c r="AU709" s="247"/>
      <c r="AV709" s="247"/>
      <c r="AW709" s="247"/>
      <c r="AX709" s="247"/>
      <c r="BI709" s="247"/>
      <c r="BJ709" s="247"/>
      <c r="BK709" s="302"/>
      <c r="BL709" s="302"/>
      <c r="BM709" s="247"/>
      <c r="BN709" s="247"/>
      <c r="BO709" s="247"/>
      <c r="BQ709" s="247"/>
      <c r="BR709" s="247"/>
      <c r="BS709" s="247"/>
      <c r="BT709" s="247"/>
    </row>
    <row r="710" spans="4:72" ht="51" customHeight="1">
      <c r="D710" s="247"/>
      <c r="S710" s="247"/>
      <c r="T710" s="247"/>
      <c r="U710" s="302"/>
      <c r="V710" s="303"/>
      <c r="AA710" s="302"/>
      <c r="AF710" s="247"/>
      <c r="AQ710" s="247"/>
      <c r="AR710" s="247"/>
      <c r="AS710" s="247"/>
      <c r="AT710" s="247"/>
      <c r="AU710" s="247"/>
      <c r="AV710" s="247"/>
      <c r="AW710" s="247"/>
      <c r="AX710" s="247"/>
      <c r="BI710" s="247"/>
      <c r="BJ710" s="247"/>
      <c r="BK710" s="302"/>
      <c r="BL710" s="302"/>
      <c r="BM710" s="247"/>
      <c r="BN710" s="247"/>
      <c r="BO710" s="247"/>
      <c r="BQ710" s="247"/>
      <c r="BR710" s="247"/>
      <c r="BS710" s="247"/>
      <c r="BT710" s="247"/>
    </row>
    <row r="711" spans="4:72" ht="51" customHeight="1">
      <c r="D711" s="247"/>
      <c r="S711" s="247"/>
      <c r="T711" s="247"/>
      <c r="U711" s="302"/>
      <c r="V711" s="303"/>
      <c r="AA711" s="302"/>
      <c r="AF711" s="247"/>
      <c r="AQ711" s="247"/>
      <c r="AR711" s="247"/>
      <c r="AS711" s="247"/>
      <c r="AT711" s="247"/>
      <c r="AU711" s="247"/>
      <c r="AV711" s="247"/>
      <c r="AW711" s="247"/>
      <c r="AX711" s="247"/>
      <c r="BI711" s="247"/>
      <c r="BJ711" s="247"/>
      <c r="BK711" s="302"/>
      <c r="BL711" s="302"/>
      <c r="BM711" s="247"/>
      <c r="BN711" s="247"/>
      <c r="BO711" s="247"/>
      <c r="BQ711" s="247"/>
      <c r="BR711" s="247"/>
      <c r="BS711" s="247"/>
      <c r="BT711" s="247"/>
    </row>
    <row r="712" spans="4:72" ht="51" customHeight="1">
      <c r="D712" s="247"/>
      <c r="S712" s="247"/>
      <c r="T712" s="247"/>
      <c r="U712" s="302"/>
      <c r="V712" s="303"/>
      <c r="AA712" s="302"/>
      <c r="AF712" s="247"/>
      <c r="AQ712" s="247"/>
      <c r="AR712" s="247"/>
      <c r="AS712" s="247"/>
      <c r="AT712" s="247"/>
      <c r="AU712" s="247"/>
      <c r="AV712" s="247"/>
      <c r="AW712" s="247"/>
      <c r="AX712" s="247"/>
      <c r="BI712" s="247"/>
      <c r="BJ712" s="247"/>
      <c r="BK712" s="302"/>
      <c r="BL712" s="302"/>
      <c r="BM712" s="247"/>
      <c r="BN712" s="247"/>
      <c r="BO712" s="247"/>
      <c r="BQ712" s="247"/>
      <c r="BR712" s="247"/>
      <c r="BS712" s="247"/>
      <c r="BT712" s="247"/>
    </row>
    <row r="713" spans="4:72" ht="51" customHeight="1">
      <c r="D713" s="247"/>
      <c r="S713" s="247"/>
      <c r="T713" s="247"/>
      <c r="U713" s="302"/>
      <c r="V713" s="303"/>
      <c r="AA713" s="302"/>
      <c r="AF713" s="247"/>
      <c r="AQ713" s="247"/>
      <c r="AR713" s="247"/>
      <c r="AS713" s="247"/>
      <c r="AT713" s="247"/>
      <c r="AU713" s="247"/>
      <c r="AV713" s="247"/>
      <c r="AW713" s="247"/>
      <c r="AX713" s="247"/>
      <c r="BI713" s="247"/>
      <c r="BJ713" s="247"/>
      <c r="BK713" s="302"/>
      <c r="BL713" s="302"/>
      <c r="BM713" s="247"/>
      <c r="BN713" s="247"/>
      <c r="BO713" s="247"/>
      <c r="BQ713" s="247"/>
      <c r="BR713" s="247"/>
      <c r="BS713" s="247"/>
      <c r="BT713" s="247"/>
    </row>
    <row r="714" spans="4:72" ht="51" customHeight="1">
      <c r="D714" s="247"/>
      <c r="S714" s="247"/>
      <c r="T714" s="247"/>
      <c r="U714" s="302"/>
      <c r="V714" s="303"/>
      <c r="AA714" s="302"/>
      <c r="AF714" s="247"/>
      <c r="AQ714" s="247"/>
      <c r="AR714" s="247"/>
      <c r="AS714" s="247"/>
      <c r="AT714" s="247"/>
      <c r="AU714" s="247"/>
      <c r="AV714" s="247"/>
      <c r="AW714" s="247"/>
      <c r="AX714" s="247"/>
      <c r="BI714" s="247"/>
      <c r="BJ714" s="247"/>
      <c r="BK714" s="302"/>
      <c r="BL714" s="302"/>
      <c r="BM714" s="247"/>
      <c r="BN714" s="247"/>
      <c r="BO714" s="247"/>
      <c r="BQ714" s="247"/>
      <c r="BR714" s="247"/>
      <c r="BS714" s="247"/>
      <c r="BT714" s="247"/>
    </row>
    <row r="715" spans="4:72" ht="51" customHeight="1">
      <c r="D715" s="247"/>
      <c r="S715" s="247"/>
      <c r="T715" s="247"/>
      <c r="U715" s="302"/>
      <c r="V715" s="303"/>
      <c r="AA715" s="302"/>
      <c r="AF715" s="247"/>
      <c r="AQ715" s="247"/>
      <c r="AR715" s="247"/>
      <c r="AS715" s="247"/>
      <c r="AT715" s="247"/>
      <c r="AU715" s="247"/>
      <c r="AV715" s="247"/>
      <c r="AW715" s="247"/>
      <c r="AX715" s="247"/>
      <c r="BI715" s="247"/>
      <c r="BJ715" s="247"/>
      <c r="BK715" s="302"/>
      <c r="BL715" s="302"/>
      <c r="BM715" s="247"/>
      <c r="BN715" s="247"/>
      <c r="BO715" s="247"/>
      <c r="BQ715" s="247"/>
      <c r="BR715" s="247"/>
      <c r="BS715" s="247"/>
      <c r="BT715" s="247"/>
    </row>
    <row r="716" spans="4:72" ht="51" customHeight="1">
      <c r="D716" s="247"/>
      <c r="S716" s="247"/>
      <c r="T716" s="247"/>
      <c r="U716" s="302"/>
      <c r="V716" s="303"/>
      <c r="AA716" s="302"/>
      <c r="AF716" s="247"/>
      <c r="AQ716" s="247"/>
      <c r="AR716" s="247"/>
      <c r="AS716" s="247"/>
      <c r="AT716" s="247"/>
      <c r="AU716" s="247"/>
      <c r="AV716" s="247"/>
      <c r="AW716" s="247"/>
      <c r="AX716" s="247"/>
      <c r="BI716" s="247"/>
      <c r="BJ716" s="247"/>
      <c r="BK716" s="302"/>
      <c r="BL716" s="302"/>
      <c r="BM716" s="247"/>
      <c r="BN716" s="247"/>
      <c r="BO716" s="247"/>
      <c r="BQ716" s="247"/>
      <c r="BR716" s="247"/>
      <c r="BS716" s="247"/>
      <c r="BT716" s="247"/>
    </row>
    <row r="717" spans="4:72" ht="51" customHeight="1">
      <c r="D717" s="247"/>
      <c r="S717" s="247"/>
      <c r="T717" s="247"/>
      <c r="U717" s="302"/>
      <c r="V717" s="303"/>
      <c r="AA717" s="302"/>
      <c r="AF717" s="247"/>
      <c r="AQ717" s="247"/>
      <c r="AR717" s="247"/>
      <c r="AS717" s="247"/>
      <c r="AT717" s="247"/>
      <c r="AU717" s="247"/>
      <c r="AV717" s="247"/>
      <c r="AW717" s="247"/>
      <c r="AX717" s="247"/>
      <c r="BI717" s="247"/>
      <c r="BJ717" s="247"/>
      <c r="BK717" s="302"/>
      <c r="BL717" s="302"/>
      <c r="BM717" s="247"/>
      <c r="BN717" s="247"/>
      <c r="BO717" s="247"/>
      <c r="BQ717" s="247"/>
      <c r="BR717" s="247"/>
      <c r="BS717" s="247"/>
      <c r="BT717" s="247"/>
    </row>
    <row r="718" spans="4:72" ht="51" customHeight="1">
      <c r="D718" s="247"/>
      <c r="S718" s="247"/>
      <c r="T718" s="247"/>
      <c r="U718" s="302"/>
      <c r="V718" s="303"/>
      <c r="AA718" s="302"/>
      <c r="AF718" s="247"/>
      <c r="AQ718" s="247"/>
      <c r="AR718" s="247"/>
      <c r="AS718" s="247"/>
      <c r="AT718" s="247"/>
      <c r="AU718" s="247"/>
      <c r="AV718" s="247"/>
      <c r="AW718" s="247"/>
      <c r="AX718" s="247"/>
      <c r="BI718" s="247"/>
      <c r="BJ718" s="247"/>
      <c r="BK718" s="302"/>
      <c r="BL718" s="302"/>
      <c r="BM718" s="247"/>
      <c r="BN718" s="247"/>
      <c r="BO718" s="247"/>
      <c r="BQ718" s="247"/>
      <c r="BR718" s="247"/>
      <c r="BS718" s="247"/>
      <c r="BT718" s="247"/>
    </row>
    <row r="719" spans="4:72" ht="51" customHeight="1">
      <c r="D719" s="247"/>
      <c r="S719" s="247"/>
      <c r="T719" s="247"/>
      <c r="U719" s="302"/>
      <c r="V719" s="303"/>
      <c r="AA719" s="302"/>
      <c r="AF719" s="247"/>
      <c r="AQ719" s="247"/>
      <c r="AR719" s="247"/>
      <c r="AS719" s="247"/>
      <c r="AT719" s="247"/>
      <c r="AU719" s="247"/>
      <c r="AV719" s="247"/>
      <c r="AW719" s="247"/>
      <c r="AX719" s="247"/>
      <c r="BI719" s="247"/>
      <c r="BJ719" s="247"/>
      <c r="BK719" s="302"/>
      <c r="BL719" s="302"/>
      <c r="BM719" s="247"/>
      <c r="BN719" s="247"/>
      <c r="BO719" s="247"/>
      <c r="BQ719" s="247"/>
      <c r="BR719" s="247"/>
      <c r="BS719" s="247"/>
      <c r="BT719" s="247"/>
    </row>
    <row r="720" spans="4:72" ht="51" customHeight="1">
      <c r="D720" s="247"/>
      <c r="S720" s="247"/>
      <c r="T720" s="247"/>
      <c r="U720" s="302"/>
      <c r="V720" s="303"/>
      <c r="AA720" s="302"/>
      <c r="AF720" s="247"/>
      <c r="AQ720" s="247"/>
      <c r="AR720" s="247"/>
      <c r="AS720" s="247"/>
      <c r="AT720" s="247"/>
      <c r="AU720" s="247"/>
      <c r="AV720" s="247"/>
      <c r="AW720" s="247"/>
      <c r="AX720" s="247"/>
      <c r="BI720" s="247"/>
      <c r="BJ720" s="247"/>
      <c r="BK720" s="302"/>
      <c r="BL720" s="302"/>
      <c r="BM720" s="247"/>
      <c r="BN720" s="247"/>
      <c r="BO720" s="247"/>
      <c r="BQ720" s="247"/>
      <c r="BR720" s="247"/>
      <c r="BS720" s="247"/>
      <c r="BT720" s="247"/>
    </row>
    <row r="721" spans="4:72" ht="51" customHeight="1">
      <c r="D721" s="247"/>
      <c r="S721" s="247"/>
      <c r="T721" s="247"/>
      <c r="U721" s="302"/>
      <c r="V721" s="303"/>
      <c r="AA721" s="302"/>
      <c r="AF721" s="247"/>
      <c r="AQ721" s="247"/>
      <c r="AR721" s="247"/>
      <c r="AS721" s="247"/>
      <c r="AT721" s="247"/>
      <c r="AU721" s="247"/>
      <c r="AV721" s="247"/>
      <c r="AW721" s="247"/>
      <c r="AX721" s="247"/>
      <c r="BI721" s="247"/>
      <c r="BJ721" s="247"/>
      <c r="BK721" s="302"/>
      <c r="BL721" s="302"/>
      <c r="BM721" s="247"/>
      <c r="BN721" s="247"/>
      <c r="BO721" s="247"/>
      <c r="BQ721" s="247"/>
      <c r="BR721" s="247"/>
      <c r="BS721" s="247"/>
      <c r="BT721" s="247"/>
    </row>
    <row r="722" spans="4:72" ht="51" customHeight="1">
      <c r="D722" s="247"/>
      <c r="S722" s="247"/>
      <c r="T722" s="247"/>
      <c r="U722" s="302"/>
      <c r="V722" s="303"/>
      <c r="AA722" s="302"/>
      <c r="AF722" s="247"/>
      <c r="AQ722" s="247"/>
      <c r="AR722" s="247"/>
      <c r="AS722" s="247"/>
      <c r="AT722" s="247"/>
      <c r="AU722" s="247"/>
      <c r="AV722" s="247"/>
      <c r="AW722" s="247"/>
      <c r="AX722" s="247"/>
      <c r="BI722" s="247"/>
      <c r="BJ722" s="247"/>
      <c r="BK722" s="302"/>
      <c r="BL722" s="302"/>
      <c r="BM722" s="247"/>
      <c r="BN722" s="247"/>
      <c r="BO722" s="247"/>
      <c r="BQ722" s="247"/>
      <c r="BR722" s="247"/>
      <c r="BS722" s="247"/>
      <c r="BT722" s="247"/>
    </row>
    <row r="723" spans="4:72" ht="51" customHeight="1">
      <c r="D723" s="247"/>
      <c r="S723" s="247"/>
      <c r="T723" s="247"/>
      <c r="U723" s="302"/>
      <c r="V723" s="303"/>
      <c r="AA723" s="302"/>
      <c r="AF723" s="247"/>
      <c r="AQ723" s="247"/>
      <c r="AR723" s="247"/>
      <c r="AS723" s="247"/>
      <c r="AT723" s="247"/>
      <c r="AU723" s="247"/>
      <c r="AV723" s="247"/>
      <c r="AW723" s="247"/>
      <c r="AX723" s="247"/>
      <c r="BI723" s="247"/>
      <c r="BJ723" s="247"/>
      <c r="BK723" s="302"/>
      <c r="BL723" s="302"/>
      <c r="BM723" s="247"/>
      <c r="BN723" s="247"/>
      <c r="BO723" s="247"/>
      <c r="BQ723" s="247"/>
      <c r="BR723" s="247"/>
      <c r="BS723" s="247"/>
      <c r="BT723" s="247"/>
    </row>
    <row r="724" spans="4:72" ht="51" customHeight="1">
      <c r="D724" s="247"/>
      <c r="S724" s="247"/>
      <c r="T724" s="247"/>
      <c r="U724" s="302"/>
      <c r="V724" s="303"/>
      <c r="AA724" s="302"/>
      <c r="AF724" s="247"/>
      <c r="AQ724" s="247"/>
      <c r="AR724" s="247"/>
      <c r="AS724" s="247"/>
      <c r="AT724" s="247"/>
      <c r="AU724" s="247"/>
      <c r="AV724" s="247"/>
      <c r="AW724" s="247"/>
      <c r="AX724" s="247"/>
      <c r="BI724" s="247"/>
      <c r="BJ724" s="247"/>
      <c r="BK724" s="302"/>
      <c r="BL724" s="302"/>
      <c r="BM724" s="247"/>
      <c r="BN724" s="247"/>
      <c r="BO724" s="247"/>
      <c r="BQ724" s="247"/>
      <c r="BR724" s="247"/>
      <c r="BS724" s="247"/>
      <c r="BT724" s="247"/>
    </row>
    <row r="725" spans="4:72" ht="51" customHeight="1">
      <c r="D725" s="247"/>
      <c r="S725" s="247"/>
      <c r="T725" s="247"/>
      <c r="U725" s="302"/>
      <c r="V725" s="303"/>
      <c r="AA725" s="302"/>
      <c r="AF725" s="247"/>
      <c r="AQ725" s="247"/>
      <c r="AR725" s="247"/>
      <c r="AS725" s="247"/>
      <c r="AT725" s="247"/>
      <c r="AU725" s="247"/>
      <c r="AV725" s="247"/>
      <c r="AW725" s="247"/>
      <c r="AX725" s="247"/>
      <c r="BI725" s="247"/>
      <c r="BJ725" s="247"/>
      <c r="BK725" s="302"/>
      <c r="BL725" s="302"/>
      <c r="BM725" s="247"/>
      <c r="BN725" s="247"/>
      <c r="BO725" s="247"/>
      <c r="BQ725" s="247"/>
      <c r="BR725" s="247"/>
      <c r="BS725" s="247"/>
      <c r="BT725" s="247"/>
    </row>
    <row r="726" spans="4:72" ht="51" customHeight="1">
      <c r="D726" s="247"/>
      <c r="S726" s="247"/>
      <c r="T726" s="247"/>
      <c r="U726" s="302"/>
      <c r="V726" s="303"/>
      <c r="AA726" s="302"/>
      <c r="AF726" s="247"/>
      <c r="AQ726" s="247"/>
      <c r="AR726" s="247"/>
      <c r="AS726" s="247"/>
      <c r="AT726" s="247"/>
      <c r="AU726" s="247"/>
      <c r="AV726" s="247"/>
      <c r="AW726" s="247"/>
      <c r="AX726" s="247"/>
      <c r="BI726" s="247"/>
      <c r="BJ726" s="247"/>
      <c r="BK726" s="302"/>
      <c r="BL726" s="302"/>
      <c r="BM726" s="247"/>
      <c r="BN726" s="247"/>
      <c r="BO726" s="247"/>
      <c r="BQ726" s="247"/>
      <c r="BR726" s="247"/>
      <c r="BS726" s="247"/>
      <c r="BT726" s="247"/>
    </row>
    <row r="727" spans="4:72" ht="51" customHeight="1">
      <c r="D727" s="247"/>
      <c r="S727" s="247"/>
      <c r="T727" s="247"/>
      <c r="U727" s="302"/>
      <c r="V727" s="303"/>
      <c r="AA727" s="302"/>
      <c r="AF727" s="247"/>
      <c r="AQ727" s="247"/>
      <c r="AR727" s="247"/>
      <c r="AS727" s="247"/>
      <c r="AT727" s="247"/>
      <c r="AU727" s="247"/>
      <c r="AV727" s="247"/>
      <c r="AW727" s="247"/>
      <c r="AX727" s="247"/>
      <c r="BI727" s="247"/>
      <c r="BJ727" s="247"/>
      <c r="BK727" s="302"/>
      <c r="BL727" s="302"/>
      <c r="BM727" s="247"/>
      <c r="BN727" s="247"/>
      <c r="BO727" s="247"/>
      <c r="BQ727" s="247"/>
      <c r="BR727" s="247"/>
      <c r="BS727" s="247"/>
      <c r="BT727" s="247"/>
    </row>
    <row r="728" spans="4:72" ht="51" customHeight="1">
      <c r="D728" s="247"/>
      <c r="S728" s="247"/>
      <c r="T728" s="247"/>
      <c r="U728" s="302"/>
      <c r="V728" s="303"/>
      <c r="AA728" s="302"/>
      <c r="AF728" s="247"/>
      <c r="AQ728" s="247"/>
      <c r="AR728" s="247"/>
      <c r="AS728" s="247"/>
      <c r="AT728" s="247"/>
      <c r="AU728" s="247"/>
      <c r="AV728" s="247"/>
      <c r="AW728" s="247"/>
      <c r="AX728" s="247"/>
      <c r="BI728" s="247"/>
      <c r="BJ728" s="247"/>
      <c r="BK728" s="302"/>
      <c r="BL728" s="302"/>
      <c r="BM728" s="247"/>
      <c r="BN728" s="247"/>
      <c r="BO728" s="247"/>
      <c r="BQ728" s="247"/>
      <c r="BR728" s="247"/>
      <c r="BS728" s="247"/>
      <c r="BT728" s="247"/>
    </row>
    <row r="729" spans="4:72" ht="51" customHeight="1">
      <c r="D729" s="247"/>
      <c r="S729" s="247"/>
      <c r="T729" s="247"/>
      <c r="U729" s="302"/>
      <c r="V729" s="303"/>
      <c r="AA729" s="302"/>
      <c r="AF729" s="247"/>
      <c r="AQ729" s="247"/>
      <c r="AR729" s="247"/>
      <c r="AS729" s="247"/>
      <c r="AT729" s="247"/>
      <c r="AU729" s="247"/>
      <c r="AV729" s="247"/>
      <c r="AW729" s="247"/>
      <c r="AX729" s="247"/>
      <c r="BI729" s="247"/>
      <c r="BJ729" s="247"/>
      <c r="BK729" s="302"/>
      <c r="BL729" s="302"/>
      <c r="BM729" s="247"/>
      <c r="BN729" s="247"/>
      <c r="BO729" s="247"/>
      <c r="BQ729" s="247"/>
      <c r="BR729" s="247"/>
      <c r="BS729" s="247"/>
      <c r="BT729" s="247"/>
    </row>
    <row r="730" spans="4:72" ht="51" customHeight="1">
      <c r="D730" s="247"/>
      <c r="S730" s="247"/>
      <c r="T730" s="247"/>
      <c r="U730" s="302"/>
      <c r="V730" s="303"/>
      <c r="AA730" s="302"/>
      <c r="AF730" s="247"/>
      <c r="AQ730" s="247"/>
      <c r="AR730" s="247"/>
      <c r="AS730" s="247"/>
      <c r="AT730" s="247"/>
      <c r="AU730" s="247"/>
      <c r="AV730" s="247"/>
      <c r="AW730" s="247"/>
      <c r="AX730" s="247"/>
      <c r="BI730" s="247"/>
      <c r="BJ730" s="247"/>
      <c r="BK730" s="302"/>
      <c r="BL730" s="302"/>
      <c r="BM730" s="247"/>
      <c r="BN730" s="247"/>
      <c r="BO730" s="247"/>
      <c r="BQ730" s="247"/>
      <c r="BR730" s="247"/>
      <c r="BS730" s="247"/>
      <c r="BT730" s="247"/>
    </row>
    <row r="731" spans="4:72" ht="51" customHeight="1">
      <c r="D731" s="247"/>
      <c r="S731" s="247"/>
      <c r="T731" s="247"/>
      <c r="U731" s="302"/>
      <c r="V731" s="303"/>
      <c r="AA731" s="302"/>
      <c r="AF731" s="247"/>
      <c r="AQ731" s="247"/>
      <c r="AR731" s="247"/>
      <c r="AS731" s="247"/>
      <c r="AT731" s="247"/>
      <c r="AU731" s="247"/>
      <c r="AV731" s="247"/>
      <c r="AW731" s="247"/>
      <c r="AX731" s="247"/>
      <c r="BI731" s="247"/>
      <c r="BJ731" s="247"/>
      <c r="BK731" s="302"/>
      <c r="BL731" s="302"/>
      <c r="BM731" s="247"/>
      <c r="BN731" s="247"/>
      <c r="BO731" s="247"/>
      <c r="BQ731" s="247"/>
      <c r="BR731" s="247"/>
      <c r="BS731" s="247"/>
      <c r="BT731" s="247"/>
    </row>
    <row r="732" spans="4:72" ht="51" customHeight="1">
      <c r="D732" s="247"/>
      <c r="S732" s="247"/>
      <c r="T732" s="247"/>
      <c r="U732" s="302"/>
      <c r="V732" s="303"/>
      <c r="AA732" s="302"/>
      <c r="AF732" s="247"/>
      <c r="AQ732" s="247"/>
      <c r="AR732" s="247"/>
      <c r="AS732" s="247"/>
      <c r="AT732" s="247"/>
      <c r="AU732" s="247"/>
      <c r="AV732" s="247"/>
      <c r="AW732" s="247"/>
      <c r="AX732" s="247"/>
      <c r="BI732" s="247"/>
      <c r="BJ732" s="247"/>
      <c r="BK732" s="302"/>
      <c r="BL732" s="302"/>
      <c r="BM732" s="247"/>
      <c r="BN732" s="247"/>
      <c r="BO732" s="247"/>
      <c r="BQ732" s="247"/>
      <c r="BR732" s="247"/>
      <c r="BS732" s="247"/>
      <c r="BT732" s="247"/>
    </row>
    <row r="733" spans="4:72" ht="51" customHeight="1">
      <c r="D733" s="247"/>
      <c r="S733" s="247"/>
      <c r="T733" s="247"/>
      <c r="U733" s="302"/>
      <c r="V733" s="303"/>
      <c r="AA733" s="302"/>
      <c r="AF733" s="247"/>
      <c r="AQ733" s="247"/>
      <c r="AR733" s="247"/>
      <c r="AS733" s="247"/>
      <c r="AT733" s="247"/>
      <c r="AU733" s="247"/>
      <c r="AV733" s="247"/>
      <c r="AW733" s="247"/>
      <c r="AX733" s="247"/>
      <c r="BI733" s="247"/>
      <c r="BJ733" s="247"/>
      <c r="BK733" s="302"/>
      <c r="BL733" s="302"/>
      <c r="BM733" s="247"/>
      <c r="BN733" s="247"/>
      <c r="BO733" s="247"/>
      <c r="BQ733" s="247"/>
      <c r="BR733" s="247"/>
      <c r="BS733" s="247"/>
      <c r="BT733" s="247"/>
    </row>
    <row r="734" spans="4:72" ht="51" customHeight="1">
      <c r="D734" s="247"/>
      <c r="S734" s="247"/>
      <c r="T734" s="247"/>
      <c r="U734" s="302"/>
      <c r="V734" s="303"/>
      <c r="AA734" s="302"/>
      <c r="AF734" s="247"/>
      <c r="AQ734" s="247"/>
      <c r="AR734" s="247"/>
      <c r="AS734" s="247"/>
      <c r="AT734" s="247"/>
      <c r="AU734" s="247"/>
      <c r="AV734" s="247"/>
      <c r="AW734" s="247"/>
      <c r="AX734" s="247"/>
      <c r="BI734" s="247"/>
      <c r="BJ734" s="247"/>
      <c r="BK734" s="302"/>
      <c r="BL734" s="302"/>
      <c r="BM734" s="247"/>
      <c r="BN734" s="247"/>
      <c r="BO734" s="247"/>
      <c r="BQ734" s="247"/>
      <c r="BR734" s="247"/>
      <c r="BS734" s="247"/>
      <c r="BT734" s="247"/>
    </row>
    <row r="735" spans="4:72" ht="51" customHeight="1">
      <c r="D735" s="247"/>
      <c r="S735" s="247"/>
      <c r="T735" s="247"/>
      <c r="U735" s="302"/>
      <c r="V735" s="303"/>
      <c r="AA735" s="302"/>
      <c r="AF735" s="247"/>
      <c r="AQ735" s="247"/>
      <c r="AR735" s="247"/>
      <c r="AS735" s="247"/>
      <c r="AT735" s="247"/>
      <c r="AU735" s="247"/>
      <c r="AV735" s="247"/>
      <c r="AW735" s="247"/>
      <c r="AX735" s="247"/>
      <c r="BI735" s="247"/>
      <c r="BJ735" s="247"/>
      <c r="BK735" s="302"/>
      <c r="BL735" s="302"/>
      <c r="BM735" s="247"/>
      <c r="BN735" s="247"/>
      <c r="BO735" s="247"/>
      <c r="BQ735" s="247"/>
      <c r="BR735" s="247"/>
      <c r="BS735" s="247"/>
      <c r="BT735" s="247"/>
    </row>
    <row r="736" spans="4:72" ht="51" customHeight="1">
      <c r="D736" s="247"/>
      <c r="S736" s="247"/>
      <c r="T736" s="247"/>
      <c r="U736" s="302"/>
      <c r="V736" s="303"/>
      <c r="AA736" s="302"/>
      <c r="AF736" s="247"/>
      <c r="AQ736" s="247"/>
      <c r="AR736" s="247"/>
      <c r="AS736" s="247"/>
      <c r="AT736" s="247"/>
      <c r="AU736" s="247"/>
      <c r="AV736" s="247"/>
      <c r="AW736" s="247"/>
      <c r="AX736" s="247"/>
      <c r="BI736" s="247"/>
      <c r="BJ736" s="247"/>
      <c r="BK736" s="302"/>
      <c r="BL736" s="302"/>
      <c r="BM736" s="247"/>
      <c r="BN736" s="247"/>
      <c r="BO736" s="247"/>
      <c r="BQ736" s="247"/>
      <c r="BR736" s="247"/>
      <c r="BS736" s="247"/>
      <c r="BT736" s="247"/>
    </row>
    <row r="737" spans="4:72" ht="51" customHeight="1">
      <c r="D737" s="247"/>
      <c r="S737" s="247"/>
      <c r="T737" s="247"/>
      <c r="U737" s="302"/>
      <c r="V737" s="303"/>
      <c r="AA737" s="302"/>
      <c r="AF737" s="247"/>
      <c r="AQ737" s="247"/>
      <c r="AR737" s="247"/>
      <c r="AS737" s="247"/>
      <c r="AT737" s="247"/>
      <c r="AU737" s="247"/>
      <c r="AV737" s="247"/>
      <c r="AW737" s="247"/>
      <c r="AX737" s="247"/>
      <c r="BI737" s="247"/>
      <c r="BJ737" s="247"/>
      <c r="BK737" s="302"/>
      <c r="BL737" s="302"/>
      <c r="BM737" s="247"/>
      <c r="BN737" s="247"/>
      <c r="BO737" s="247"/>
      <c r="BQ737" s="247"/>
      <c r="BR737" s="247"/>
      <c r="BS737" s="247"/>
      <c r="BT737" s="247"/>
    </row>
    <row r="738" spans="4:72" ht="51" customHeight="1">
      <c r="D738" s="247"/>
      <c r="S738" s="247"/>
      <c r="T738" s="247"/>
      <c r="U738" s="302"/>
      <c r="V738" s="303"/>
      <c r="AA738" s="302"/>
      <c r="AF738" s="247"/>
      <c r="AQ738" s="247"/>
      <c r="AR738" s="247"/>
      <c r="AS738" s="247"/>
      <c r="AT738" s="247"/>
      <c r="AU738" s="247"/>
      <c r="AV738" s="247"/>
      <c r="AW738" s="247"/>
      <c r="AX738" s="247"/>
      <c r="BI738" s="247"/>
      <c r="BJ738" s="247"/>
      <c r="BK738" s="302"/>
      <c r="BL738" s="302"/>
      <c r="BM738" s="247"/>
      <c r="BN738" s="247"/>
      <c r="BO738" s="247"/>
      <c r="BQ738" s="247"/>
      <c r="BR738" s="247"/>
      <c r="BS738" s="247"/>
      <c r="BT738" s="247"/>
    </row>
    <row r="739" spans="4:72" ht="51" customHeight="1">
      <c r="D739" s="247"/>
      <c r="S739" s="247"/>
      <c r="T739" s="247"/>
      <c r="U739" s="302"/>
      <c r="V739" s="303"/>
      <c r="AA739" s="302"/>
      <c r="AF739" s="247"/>
      <c r="AQ739" s="247"/>
      <c r="AR739" s="247"/>
      <c r="AS739" s="247"/>
      <c r="AT739" s="247"/>
      <c r="AU739" s="247"/>
      <c r="AV739" s="247"/>
      <c r="AW739" s="247"/>
      <c r="AX739" s="247"/>
      <c r="BI739" s="247"/>
      <c r="BJ739" s="247"/>
      <c r="BK739" s="302"/>
      <c r="BL739" s="302"/>
      <c r="BM739" s="247"/>
      <c r="BN739" s="247"/>
      <c r="BO739" s="247"/>
      <c r="BQ739" s="247"/>
      <c r="BR739" s="247"/>
      <c r="BS739" s="247"/>
      <c r="BT739" s="247"/>
    </row>
    <row r="740" spans="4:72" ht="51" customHeight="1">
      <c r="D740" s="247"/>
      <c r="S740" s="247"/>
      <c r="T740" s="247"/>
      <c r="U740" s="302"/>
      <c r="V740" s="303"/>
      <c r="AA740" s="302"/>
      <c r="AF740" s="247"/>
      <c r="AQ740" s="247"/>
      <c r="AR740" s="247"/>
      <c r="AS740" s="247"/>
      <c r="AT740" s="247"/>
      <c r="AU740" s="247"/>
      <c r="AV740" s="247"/>
      <c r="AW740" s="247"/>
      <c r="AX740" s="247"/>
      <c r="BI740" s="247"/>
      <c r="BJ740" s="247"/>
      <c r="BK740" s="302"/>
      <c r="BL740" s="302"/>
      <c r="BM740" s="247"/>
      <c r="BN740" s="247"/>
      <c r="BO740" s="247"/>
      <c r="BQ740" s="247"/>
      <c r="BR740" s="247"/>
      <c r="BS740" s="247"/>
      <c r="BT740" s="247"/>
    </row>
    <row r="741" spans="4:72" ht="51" customHeight="1">
      <c r="D741" s="247"/>
      <c r="S741" s="247"/>
      <c r="T741" s="247"/>
      <c r="U741" s="302"/>
      <c r="V741" s="303"/>
      <c r="AA741" s="302"/>
      <c r="AF741" s="247"/>
      <c r="AQ741" s="247"/>
      <c r="AR741" s="247"/>
      <c r="AS741" s="247"/>
      <c r="AT741" s="247"/>
      <c r="AU741" s="247"/>
      <c r="AV741" s="247"/>
      <c r="AW741" s="247"/>
      <c r="AX741" s="247"/>
      <c r="BI741" s="247"/>
      <c r="BJ741" s="247"/>
      <c r="BK741" s="302"/>
      <c r="BL741" s="302"/>
      <c r="BM741" s="247"/>
      <c r="BN741" s="247"/>
      <c r="BO741" s="247"/>
      <c r="BQ741" s="247"/>
      <c r="BR741" s="247"/>
      <c r="BS741" s="247"/>
      <c r="BT741" s="247"/>
    </row>
    <row r="742" spans="4:72" ht="51" customHeight="1">
      <c r="D742" s="247"/>
      <c r="S742" s="247"/>
      <c r="T742" s="247"/>
      <c r="U742" s="302"/>
      <c r="V742" s="303"/>
      <c r="AA742" s="302"/>
      <c r="AF742" s="247"/>
      <c r="AQ742" s="247"/>
      <c r="AR742" s="247"/>
      <c r="AS742" s="247"/>
      <c r="AT742" s="247"/>
      <c r="AU742" s="247"/>
      <c r="AV742" s="247"/>
      <c r="AW742" s="247"/>
      <c r="AX742" s="247"/>
      <c r="BI742" s="247"/>
      <c r="BJ742" s="247"/>
      <c r="BK742" s="302"/>
      <c r="BL742" s="302"/>
      <c r="BM742" s="247"/>
      <c r="BN742" s="247"/>
      <c r="BO742" s="247"/>
      <c r="BQ742" s="247"/>
      <c r="BR742" s="247"/>
      <c r="BS742" s="247"/>
      <c r="BT742" s="247"/>
    </row>
    <row r="743" spans="4:72" ht="51" customHeight="1">
      <c r="D743" s="247"/>
      <c r="S743" s="247"/>
      <c r="T743" s="247"/>
      <c r="U743" s="302"/>
      <c r="V743" s="303"/>
      <c r="AA743" s="302"/>
      <c r="AF743" s="247"/>
      <c r="AQ743" s="247"/>
      <c r="AR743" s="247"/>
      <c r="AS743" s="247"/>
      <c r="AT743" s="247"/>
      <c r="AU743" s="247"/>
      <c r="AV743" s="247"/>
      <c r="AW743" s="247"/>
      <c r="AX743" s="247"/>
      <c r="BI743" s="247"/>
      <c r="BJ743" s="247"/>
      <c r="BK743" s="302"/>
      <c r="BL743" s="302"/>
      <c r="BM743" s="247"/>
      <c r="BN743" s="247"/>
      <c r="BO743" s="247"/>
      <c r="BQ743" s="247"/>
      <c r="BR743" s="247"/>
      <c r="BS743" s="247"/>
      <c r="BT743" s="247"/>
    </row>
    <row r="744" spans="4:72" ht="51" customHeight="1">
      <c r="D744" s="247"/>
      <c r="S744" s="247"/>
      <c r="T744" s="247"/>
      <c r="U744" s="302"/>
      <c r="V744" s="303"/>
      <c r="AA744" s="302"/>
      <c r="AF744" s="247"/>
      <c r="AQ744" s="247"/>
      <c r="AR744" s="247"/>
      <c r="AS744" s="247"/>
      <c r="AT744" s="247"/>
      <c r="AU744" s="247"/>
      <c r="AV744" s="247"/>
      <c r="AW744" s="247"/>
      <c r="AX744" s="247"/>
      <c r="BI744" s="247"/>
      <c r="BJ744" s="247"/>
      <c r="BK744" s="302"/>
      <c r="BL744" s="302"/>
      <c r="BM744" s="247"/>
      <c r="BN744" s="247"/>
      <c r="BO744" s="247"/>
      <c r="BQ744" s="247"/>
      <c r="BR744" s="247"/>
      <c r="BS744" s="247"/>
      <c r="BT744" s="247"/>
    </row>
    <row r="745" spans="4:72" ht="51" customHeight="1">
      <c r="D745" s="247"/>
      <c r="S745" s="247"/>
      <c r="T745" s="247"/>
      <c r="U745" s="302"/>
      <c r="V745" s="303"/>
      <c r="AA745" s="302"/>
      <c r="AF745" s="247"/>
      <c r="AQ745" s="247"/>
      <c r="AR745" s="247"/>
      <c r="AS745" s="247"/>
      <c r="AT745" s="247"/>
      <c r="AU745" s="247"/>
      <c r="AV745" s="247"/>
      <c r="AW745" s="247"/>
      <c r="AX745" s="247"/>
      <c r="BI745" s="247"/>
      <c r="BJ745" s="247"/>
      <c r="BK745" s="302"/>
      <c r="BL745" s="302"/>
      <c r="BM745" s="247"/>
      <c r="BN745" s="247"/>
      <c r="BO745" s="247"/>
      <c r="BQ745" s="247"/>
      <c r="BR745" s="247"/>
      <c r="BS745" s="247"/>
      <c r="BT745" s="247"/>
    </row>
    <row r="746" spans="4:72" ht="51" customHeight="1">
      <c r="D746" s="247"/>
      <c r="S746" s="247"/>
      <c r="T746" s="247"/>
      <c r="U746" s="302"/>
      <c r="V746" s="303"/>
      <c r="AA746" s="302"/>
      <c r="AF746" s="247"/>
      <c r="AQ746" s="247"/>
      <c r="AR746" s="247"/>
      <c r="AS746" s="247"/>
      <c r="AT746" s="247"/>
      <c r="AU746" s="247"/>
      <c r="AV746" s="247"/>
      <c r="AW746" s="247"/>
      <c r="AX746" s="247"/>
      <c r="BI746" s="247"/>
      <c r="BJ746" s="247"/>
      <c r="BK746" s="302"/>
      <c r="BL746" s="302"/>
      <c r="BM746" s="247"/>
      <c r="BN746" s="247"/>
      <c r="BO746" s="247"/>
      <c r="BQ746" s="247"/>
      <c r="BR746" s="247"/>
      <c r="BS746" s="247"/>
      <c r="BT746" s="247"/>
    </row>
    <row r="747" spans="4:72" ht="51" customHeight="1">
      <c r="D747" s="247"/>
      <c r="S747" s="247"/>
      <c r="T747" s="247"/>
      <c r="U747" s="302"/>
      <c r="V747" s="303"/>
      <c r="AA747" s="302"/>
      <c r="AF747" s="247"/>
      <c r="AQ747" s="247"/>
      <c r="AR747" s="247"/>
      <c r="AS747" s="247"/>
      <c r="AT747" s="247"/>
      <c r="AU747" s="247"/>
      <c r="AV747" s="247"/>
      <c r="AW747" s="247"/>
      <c r="AX747" s="247"/>
      <c r="BI747" s="247"/>
      <c r="BJ747" s="247"/>
      <c r="BK747" s="302"/>
      <c r="BL747" s="302"/>
      <c r="BM747" s="247"/>
      <c r="BN747" s="247"/>
      <c r="BO747" s="247"/>
      <c r="BQ747" s="247"/>
      <c r="BR747" s="247"/>
      <c r="BS747" s="247"/>
      <c r="BT747" s="247"/>
    </row>
    <row r="748" spans="4:72" ht="51" customHeight="1">
      <c r="D748" s="247"/>
      <c r="S748" s="247"/>
      <c r="T748" s="247"/>
      <c r="U748" s="302"/>
      <c r="V748" s="303"/>
      <c r="AA748" s="302"/>
      <c r="AF748" s="247"/>
      <c r="AQ748" s="247"/>
      <c r="AR748" s="247"/>
      <c r="AS748" s="247"/>
      <c r="AT748" s="247"/>
      <c r="AU748" s="247"/>
      <c r="AV748" s="247"/>
      <c r="AW748" s="247"/>
      <c r="AX748" s="247"/>
      <c r="BI748" s="247"/>
      <c r="BJ748" s="247"/>
      <c r="BK748" s="302"/>
      <c r="BL748" s="302"/>
      <c r="BM748" s="247"/>
      <c r="BN748" s="247"/>
      <c r="BO748" s="247"/>
      <c r="BQ748" s="247"/>
      <c r="BR748" s="247"/>
      <c r="BS748" s="247"/>
      <c r="BT748" s="247"/>
    </row>
    <row r="749" spans="4:72" ht="51" customHeight="1">
      <c r="D749" s="247"/>
      <c r="S749" s="247"/>
      <c r="T749" s="247"/>
      <c r="U749" s="302"/>
      <c r="V749" s="303"/>
      <c r="AA749" s="302"/>
      <c r="AF749" s="247"/>
      <c r="AQ749" s="247"/>
      <c r="AR749" s="247"/>
      <c r="AS749" s="247"/>
      <c r="AT749" s="247"/>
      <c r="AU749" s="247"/>
      <c r="AV749" s="247"/>
      <c r="AW749" s="247"/>
      <c r="AX749" s="247"/>
      <c r="BI749" s="247"/>
      <c r="BJ749" s="247"/>
      <c r="BK749" s="302"/>
      <c r="BL749" s="302"/>
      <c r="BM749" s="247"/>
      <c r="BN749" s="247"/>
      <c r="BO749" s="247"/>
      <c r="BQ749" s="247"/>
      <c r="BR749" s="247"/>
      <c r="BS749" s="247"/>
      <c r="BT749" s="247"/>
    </row>
    <row r="750" spans="4:72" ht="51" customHeight="1">
      <c r="D750" s="247"/>
      <c r="S750" s="247"/>
      <c r="T750" s="247"/>
      <c r="U750" s="302"/>
      <c r="V750" s="303"/>
      <c r="AA750" s="302"/>
      <c r="AF750" s="247"/>
      <c r="AQ750" s="247"/>
      <c r="AR750" s="247"/>
      <c r="AS750" s="247"/>
      <c r="AT750" s="247"/>
      <c r="AU750" s="247"/>
      <c r="AV750" s="247"/>
      <c r="AW750" s="247"/>
      <c r="AX750" s="247"/>
      <c r="BI750" s="247"/>
      <c r="BJ750" s="247"/>
      <c r="BK750" s="302"/>
      <c r="BL750" s="302"/>
      <c r="BM750" s="247"/>
      <c r="BN750" s="247"/>
      <c r="BO750" s="247"/>
      <c r="BQ750" s="247"/>
      <c r="BR750" s="247"/>
      <c r="BS750" s="247"/>
      <c r="BT750" s="247"/>
    </row>
    <row r="751" spans="4:72" ht="51" customHeight="1">
      <c r="D751" s="247"/>
      <c r="S751" s="247"/>
      <c r="T751" s="247"/>
      <c r="U751" s="302"/>
      <c r="V751" s="303"/>
      <c r="AA751" s="302"/>
      <c r="AF751" s="247"/>
      <c r="AQ751" s="247"/>
      <c r="AR751" s="247"/>
      <c r="AS751" s="247"/>
      <c r="AT751" s="247"/>
      <c r="AU751" s="247"/>
      <c r="AV751" s="247"/>
      <c r="AW751" s="247"/>
      <c r="AX751" s="247"/>
      <c r="BI751" s="247"/>
      <c r="BJ751" s="247"/>
      <c r="BK751" s="302"/>
      <c r="BL751" s="302"/>
      <c r="BM751" s="247"/>
      <c r="BN751" s="247"/>
      <c r="BO751" s="247"/>
      <c r="BQ751" s="247"/>
      <c r="BR751" s="247"/>
      <c r="BS751" s="247"/>
      <c r="BT751" s="247"/>
    </row>
    <row r="752" spans="4:72" ht="51" customHeight="1">
      <c r="D752" s="247"/>
      <c r="S752" s="247"/>
      <c r="T752" s="247"/>
      <c r="U752" s="302"/>
      <c r="V752" s="303"/>
      <c r="AA752" s="302"/>
      <c r="AF752" s="247"/>
      <c r="AQ752" s="247"/>
      <c r="AR752" s="247"/>
      <c r="AS752" s="247"/>
      <c r="AT752" s="247"/>
      <c r="AU752" s="247"/>
      <c r="AV752" s="247"/>
      <c r="AW752" s="247"/>
      <c r="AX752" s="247"/>
      <c r="BI752" s="247"/>
      <c r="BJ752" s="247"/>
      <c r="BK752" s="302"/>
      <c r="BL752" s="302"/>
      <c r="BM752" s="247"/>
      <c r="BN752" s="247"/>
      <c r="BO752" s="247"/>
      <c r="BQ752" s="247"/>
      <c r="BR752" s="247"/>
      <c r="BS752" s="247"/>
      <c r="BT752" s="247"/>
    </row>
    <row r="753" spans="4:72" ht="51" customHeight="1">
      <c r="D753" s="247"/>
      <c r="S753" s="247"/>
      <c r="T753" s="247"/>
      <c r="U753" s="302"/>
      <c r="V753" s="303"/>
      <c r="AA753" s="302"/>
      <c r="AF753" s="247"/>
      <c r="AQ753" s="247"/>
      <c r="AR753" s="247"/>
      <c r="AS753" s="247"/>
      <c r="AT753" s="247"/>
      <c r="AU753" s="247"/>
      <c r="AV753" s="247"/>
      <c r="AW753" s="247"/>
      <c r="AX753" s="247"/>
      <c r="BI753" s="247"/>
      <c r="BJ753" s="247"/>
      <c r="BK753" s="302"/>
      <c r="BL753" s="302"/>
      <c r="BM753" s="247"/>
      <c r="BN753" s="247"/>
      <c r="BO753" s="247"/>
      <c r="BQ753" s="247"/>
      <c r="BR753" s="247"/>
      <c r="BS753" s="247"/>
      <c r="BT753" s="247"/>
    </row>
    <row r="754" spans="4:72" ht="51" customHeight="1">
      <c r="D754" s="247"/>
      <c r="S754" s="247"/>
      <c r="T754" s="247"/>
      <c r="U754" s="302"/>
      <c r="V754" s="303"/>
      <c r="AA754" s="302"/>
      <c r="AF754" s="247"/>
      <c r="AQ754" s="247"/>
      <c r="AR754" s="247"/>
      <c r="AS754" s="247"/>
      <c r="AT754" s="247"/>
      <c r="AU754" s="247"/>
      <c r="AV754" s="247"/>
      <c r="AW754" s="247"/>
      <c r="AX754" s="247"/>
      <c r="BI754" s="247"/>
      <c r="BJ754" s="247"/>
      <c r="BK754" s="302"/>
      <c r="BL754" s="302"/>
      <c r="BM754" s="247"/>
      <c r="BN754" s="247"/>
      <c r="BO754" s="247"/>
      <c r="BQ754" s="247"/>
      <c r="BR754" s="247"/>
      <c r="BS754" s="247"/>
      <c r="BT754" s="247"/>
    </row>
    <row r="755" spans="4:72" ht="51" customHeight="1">
      <c r="D755" s="247"/>
      <c r="S755" s="247"/>
      <c r="T755" s="247"/>
      <c r="U755" s="302"/>
      <c r="V755" s="303"/>
      <c r="AA755" s="302"/>
      <c r="AF755" s="247"/>
      <c r="AQ755" s="247"/>
      <c r="AR755" s="247"/>
      <c r="AS755" s="247"/>
      <c r="AT755" s="247"/>
      <c r="AU755" s="247"/>
      <c r="AV755" s="247"/>
      <c r="AW755" s="247"/>
      <c r="AX755" s="247"/>
      <c r="BI755" s="247"/>
      <c r="BJ755" s="247"/>
      <c r="BK755" s="302"/>
      <c r="BL755" s="302"/>
      <c r="BM755" s="247"/>
      <c r="BN755" s="247"/>
      <c r="BO755" s="247"/>
      <c r="BQ755" s="247"/>
      <c r="BR755" s="247"/>
      <c r="BS755" s="247"/>
      <c r="BT755" s="247"/>
    </row>
    <row r="756" spans="4:72" ht="51" customHeight="1">
      <c r="D756" s="247"/>
      <c r="S756" s="247"/>
      <c r="T756" s="247"/>
      <c r="U756" s="302"/>
      <c r="V756" s="303"/>
      <c r="AA756" s="302"/>
      <c r="AF756" s="247"/>
      <c r="AQ756" s="247"/>
      <c r="AR756" s="247"/>
      <c r="AS756" s="247"/>
      <c r="AT756" s="247"/>
      <c r="AU756" s="247"/>
      <c r="AV756" s="247"/>
      <c r="AW756" s="247"/>
      <c r="AX756" s="247"/>
      <c r="BI756" s="247"/>
      <c r="BJ756" s="247"/>
      <c r="BK756" s="302"/>
      <c r="BL756" s="302"/>
      <c r="BM756" s="247"/>
      <c r="BN756" s="247"/>
      <c r="BO756" s="247"/>
      <c r="BQ756" s="247"/>
      <c r="BR756" s="247"/>
      <c r="BS756" s="247"/>
      <c r="BT756" s="247"/>
    </row>
    <row r="757" spans="4:72" ht="51" customHeight="1">
      <c r="D757" s="247"/>
      <c r="S757" s="247"/>
      <c r="T757" s="247"/>
      <c r="U757" s="302"/>
      <c r="V757" s="303"/>
      <c r="AA757" s="302"/>
      <c r="AF757" s="247"/>
      <c r="AQ757" s="247"/>
      <c r="AR757" s="247"/>
      <c r="AS757" s="247"/>
      <c r="AT757" s="247"/>
      <c r="AU757" s="247"/>
      <c r="AV757" s="247"/>
      <c r="AW757" s="247"/>
      <c r="AX757" s="247"/>
      <c r="BI757" s="247"/>
      <c r="BJ757" s="247"/>
      <c r="BK757" s="302"/>
      <c r="BL757" s="302"/>
      <c r="BM757" s="247"/>
      <c r="BN757" s="247"/>
      <c r="BO757" s="247"/>
      <c r="BQ757" s="247"/>
      <c r="BR757" s="247"/>
      <c r="BS757" s="247"/>
      <c r="BT757" s="247"/>
    </row>
    <row r="758" spans="4:72" ht="51" customHeight="1">
      <c r="D758" s="247"/>
      <c r="S758" s="247"/>
      <c r="T758" s="247"/>
      <c r="U758" s="302"/>
      <c r="V758" s="303"/>
      <c r="AA758" s="302"/>
      <c r="AF758" s="247"/>
      <c r="AQ758" s="247"/>
      <c r="AR758" s="247"/>
      <c r="AS758" s="247"/>
      <c r="AT758" s="247"/>
      <c r="AU758" s="247"/>
      <c r="AV758" s="247"/>
      <c r="AW758" s="247"/>
      <c r="AX758" s="247"/>
      <c r="BI758" s="247"/>
      <c r="BJ758" s="247"/>
      <c r="BK758" s="302"/>
      <c r="BL758" s="302"/>
      <c r="BM758" s="247"/>
      <c r="BN758" s="247"/>
      <c r="BO758" s="247"/>
      <c r="BQ758" s="247"/>
      <c r="BR758" s="247"/>
      <c r="BS758" s="247"/>
      <c r="BT758" s="247"/>
    </row>
    <row r="759" spans="4:72" ht="51" customHeight="1">
      <c r="D759" s="247"/>
      <c r="S759" s="247"/>
      <c r="T759" s="247"/>
      <c r="U759" s="302"/>
      <c r="V759" s="303"/>
      <c r="AA759" s="302"/>
      <c r="AF759" s="247"/>
      <c r="AQ759" s="247"/>
      <c r="AR759" s="247"/>
      <c r="AS759" s="247"/>
      <c r="AT759" s="247"/>
      <c r="AU759" s="247"/>
      <c r="AV759" s="247"/>
      <c r="AW759" s="247"/>
      <c r="AX759" s="247"/>
      <c r="BI759" s="247"/>
      <c r="BJ759" s="247"/>
      <c r="BK759" s="302"/>
      <c r="BL759" s="302"/>
      <c r="BM759" s="247"/>
      <c r="BN759" s="247"/>
      <c r="BO759" s="247"/>
      <c r="BQ759" s="247"/>
      <c r="BR759" s="247"/>
      <c r="BS759" s="247"/>
      <c r="BT759" s="247"/>
    </row>
    <row r="760" spans="4:72" ht="51" customHeight="1">
      <c r="D760" s="247"/>
      <c r="S760" s="247"/>
      <c r="T760" s="247"/>
      <c r="U760" s="302"/>
      <c r="V760" s="303"/>
      <c r="AA760" s="302"/>
      <c r="AF760" s="247"/>
      <c r="AQ760" s="247"/>
      <c r="AR760" s="247"/>
      <c r="AS760" s="247"/>
      <c r="AT760" s="247"/>
      <c r="AU760" s="247"/>
      <c r="AV760" s="247"/>
      <c r="AW760" s="247"/>
      <c r="AX760" s="247"/>
      <c r="BI760" s="247"/>
      <c r="BJ760" s="247"/>
      <c r="BK760" s="302"/>
      <c r="BL760" s="302"/>
      <c r="BM760" s="247"/>
      <c r="BN760" s="247"/>
      <c r="BO760" s="247"/>
      <c r="BQ760" s="247"/>
      <c r="BR760" s="247"/>
      <c r="BS760" s="247"/>
      <c r="BT760" s="247"/>
    </row>
    <row r="761" spans="4:72" ht="51" customHeight="1">
      <c r="D761" s="247"/>
      <c r="S761" s="247"/>
      <c r="T761" s="247"/>
      <c r="U761" s="302"/>
      <c r="V761" s="303"/>
      <c r="AA761" s="302"/>
      <c r="AF761" s="247"/>
      <c r="AQ761" s="247"/>
      <c r="AR761" s="247"/>
      <c r="AS761" s="247"/>
      <c r="AT761" s="247"/>
      <c r="AU761" s="247"/>
      <c r="AV761" s="247"/>
      <c r="AW761" s="247"/>
      <c r="AX761" s="247"/>
      <c r="BI761" s="247"/>
      <c r="BJ761" s="247"/>
      <c r="BK761" s="302"/>
      <c r="BL761" s="302"/>
      <c r="BM761" s="247"/>
      <c r="BN761" s="247"/>
      <c r="BO761" s="247"/>
      <c r="BQ761" s="247"/>
      <c r="BR761" s="247"/>
      <c r="BS761" s="247"/>
      <c r="BT761" s="247"/>
    </row>
    <row r="762" spans="4:72" ht="51" customHeight="1">
      <c r="D762" s="247"/>
      <c r="S762" s="247"/>
      <c r="T762" s="247"/>
      <c r="U762" s="302"/>
      <c r="V762" s="303"/>
      <c r="AA762" s="302"/>
      <c r="AF762" s="247"/>
      <c r="AQ762" s="247"/>
      <c r="AR762" s="247"/>
      <c r="AS762" s="247"/>
      <c r="AT762" s="247"/>
      <c r="AU762" s="247"/>
      <c r="AV762" s="247"/>
      <c r="AW762" s="247"/>
      <c r="AX762" s="247"/>
      <c r="BI762" s="247"/>
      <c r="BJ762" s="247"/>
      <c r="BK762" s="302"/>
      <c r="BL762" s="302"/>
      <c r="BM762" s="247"/>
      <c r="BN762" s="247"/>
      <c r="BO762" s="247"/>
      <c r="BQ762" s="247"/>
      <c r="BR762" s="247"/>
      <c r="BS762" s="247"/>
      <c r="BT762" s="247"/>
    </row>
    <row r="763" spans="4:72" ht="51" customHeight="1">
      <c r="D763" s="247"/>
      <c r="S763" s="247"/>
      <c r="T763" s="247"/>
      <c r="U763" s="302"/>
      <c r="V763" s="303"/>
      <c r="AA763" s="302"/>
      <c r="AF763" s="247"/>
      <c r="AQ763" s="247"/>
      <c r="AR763" s="247"/>
      <c r="AS763" s="247"/>
      <c r="AT763" s="247"/>
      <c r="AU763" s="247"/>
      <c r="AV763" s="247"/>
      <c r="AW763" s="247"/>
      <c r="AX763" s="247"/>
      <c r="BI763" s="247"/>
      <c r="BJ763" s="247"/>
      <c r="BK763" s="302"/>
      <c r="BL763" s="302"/>
      <c r="BM763" s="247"/>
      <c r="BN763" s="247"/>
      <c r="BO763" s="247"/>
      <c r="BQ763" s="247"/>
      <c r="BR763" s="247"/>
      <c r="BS763" s="247"/>
      <c r="BT763" s="247"/>
    </row>
    <row r="764" spans="4:72" ht="51" customHeight="1">
      <c r="D764" s="247"/>
      <c r="S764" s="247"/>
      <c r="T764" s="247"/>
      <c r="U764" s="302"/>
      <c r="V764" s="303"/>
      <c r="AA764" s="302"/>
      <c r="AF764" s="247"/>
      <c r="AQ764" s="247"/>
      <c r="AR764" s="247"/>
      <c r="AS764" s="247"/>
      <c r="AT764" s="247"/>
      <c r="AU764" s="247"/>
      <c r="AV764" s="247"/>
      <c r="AW764" s="247"/>
      <c r="AX764" s="247"/>
      <c r="BI764" s="247"/>
      <c r="BJ764" s="247"/>
      <c r="BK764" s="302"/>
      <c r="BL764" s="302"/>
      <c r="BM764" s="247"/>
      <c r="BN764" s="247"/>
      <c r="BO764" s="247"/>
      <c r="BQ764" s="247"/>
      <c r="BR764" s="247"/>
      <c r="BS764" s="247"/>
      <c r="BT764" s="247"/>
    </row>
    <row r="765" spans="4:72" ht="51" customHeight="1">
      <c r="D765" s="247"/>
      <c r="S765" s="247"/>
      <c r="T765" s="247"/>
      <c r="U765" s="302"/>
      <c r="V765" s="303"/>
      <c r="AA765" s="302"/>
      <c r="AF765" s="247"/>
      <c r="AQ765" s="247"/>
      <c r="AR765" s="247"/>
      <c r="AS765" s="247"/>
      <c r="AT765" s="247"/>
      <c r="AU765" s="247"/>
      <c r="AV765" s="247"/>
      <c r="AW765" s="247"/>
      <c r="AX765" s="247"/>
      <c r="BI765" s="247"/>
      <c r="BJ765" s="247"/>
      <c r="BK765" s="302"/>
      <c r="BL765" s="302"/>
      <c r="BM765" s="247"/>
      <c r="BN765" s="247"/>
      <c r="BO765" s="247"/>
      <c r="BQ765" s="247"/>
      <c r="BR765" s="247"/>
      <c r="BS765" s="247"/>
      <c r="BT765" s="247"/>
    </row>
    <row r="766" spans="4:72" ht="51" customHeight="1">
      <c r="D766" s="247"/>
      <c r="S766" s="247"/>
      <c r="T766" s="247"/>
      <c r="U766" s="302"/>
      <c r="V766" s="303"/>
      <c r="AA766" s="302"/>
      <c r="AF766" s="247"/>
      <c r="AQ766" s="247"/>
      <c r="AR766" s="247"/>
      <c r="AS766" s="247"/>
      <c r="AT766" s="247"/>
      <c r="AU766" s="247"/>
      <c r="AV766" s="247"/>
      <c r="AW766" s="247"/>
      <c r="AX766" s="247"/>
      <c r="BI766" s="247"/>
      <c r="BJ766" s="247"/>
      <c r="BK766" s="302"/>
      <c r="BL766" s="302"/>
      <c r="BM766" s="247"/>
      <c r="BN766" s="247"/>
      <c r="BO766" s="247"/>
      <c r="BQ766" s="247"/>
      <c r="BR766" s="247"/>
      <c r="BS766" s="247"/>
      <c r="BT766" s="247"/>
    </row>
    <row r="767" spans="4:72" ht="51" customHeight="1">
      <c r="D767" s="247"/>
      <c r="S767" s="247"/>
      <c r="T767" s="247"/>
      <c r="U767" s="302"/>
      <c r="V767" s="303"/>
      <c r="AA767" s="302"/>
      <c r="AF767" s="247"/>
      <c r="AQ767" s="247"/>
      <c r="AR767" s="247"/>
      <c r="AS767" s="247"/>
      <c r="AT767" s="247"/>
      <c r="AU767" s="247"/>
      <c r="AV767" s="247"/>
      <c r="AW767" s="247"/>
      <c r="AX767" s="247"/>
      <c r="BI767" s="247"/>
      <c r="BJ767" s="247"/>
      <c r="BK767" s="302"/>
      <c r="BL767" s="302"/>
      <c r="BM767" s="247"/>
      <c r="BN767" s="247"/>
      <c r="BO767" s="247"/>
      <c r="BQ767" s="247"/>
      <c r="BR767" s="247"/>
      <c r="BS767" s="247"/>
      <c r="BT767" s="247"/>
    </row>
    <row r="768" spans="4:72" ht="51" customHeight="1">
      <c r="D768" s="247"/>
      <c r="S768" s="247"/>
      <c r="T768" s="247"/>
      <c r="U768" s="302"/>
      <c r="V768" s="303"/>
      <c r="AA768" s="302"/>
      <c r="AF768" s="247"/>
      <c r="AQ768" s="247"/>
      <c r="AR768" s="247"/>
      <c r="AS768" s="247"/>
      <c r="AT768" s="247"/>
      <c r="AU768" s="247"/>
      <c r="AV768" s="247"/>
      <c r="AW768" s="247"/>
      <c r="AX768" s="247"/>
      <c r="BI768" s="247"/>
      <c r="BJ768" s="247"/>
      <c r="BK768" s="302"/>
      <c r="BL768" s="302"/>
      <c r="BM768" s="247"/>
      <c r="BN768" s="247"/>
      <c r="BO768" s="247"/>
      <c r="BQ768" s="247"/>
      <c r="BR768" s="247"/>
      <c r="BS768" s="247"/>
      <c r="BT768" s="247"/>
    </row>
    <row r="769" spans="4:72" ht="51" customHeight="1">
      <c r="D769" s="247"/>
      <c r="S769" s="247"/>
      <c r="T769" s="247"/>
      <c r="U769" s="302"/>
      <c r="V769" s="303"/>
      <c r="AA769" s="302"/>
      <c r="AF769" s="247"/>
      <c r="AQ769" s="247"/>
      <c r="AR769" s="247"/>
      <c r="AS769" s="247"/>
      <c r="AT769" s="247"/>
      <c r="AU769" s="247"/>
      <c r="AV769" s="247"/>
      <c r="AW769" s="247"/>
      <c r="AX769" s="247"/>
      <c r="BI769" s="247"/>
      <c r="BJ769" s="247"/>
      <c r="BK769" s="302"/>
      <c r="BL769" s="302"/>
      <c r="BM769" s="247"/>
      <c r="BN769" s="247"/>
      <c r="BO769" s="247"/>
      <c r="BQ769" s="247"/>
      <c r="BR769" s="247"/>
      <c r="BS769" s="247"/>
      <c r="BT769" s="247"/>
    </row>
    <row r="770" spans="4:72" ht="51" customHeight="1">
      <c r="D770" s="247"/>
      <c r="S770" s="247"/>
      <c r="T770" s="247"/>
      <c r="U770" s="302"/>
      <c r="V770" s="303"/>
      <c r="AA770" s="302"/>
      <c r="AF770" s="247"/>
      <c r="AQ770" s="247"/>
      <c r="AR770" s="247"/>
      <c r="AS770" s="247"/>
      <c r="AT770" s="247"/>
      <c r="AU770" s="247"/>
      <c r="AV770" s="247"/>
      <c r="AW770" s="247"/>
      <c r="AX770" s="247"/>
      <c r="BI770" s="247"/>
      <c r="BJ770" s="247"/>
      <c r="BK770" s="302"/>
      <c r="BL770" s="302"/>
      <c r="BM770" s="247"/>
      <c r="BN770" s="247"/>
      <c r="BO770" s="247"/>
      <c r="BQ770" s="247"/>
      <c r="BR770" s="247"/>
      <c r="BS770" s="247"/>
      <c r="BT770" s="247"/>
    </row>
    <row r="771" spans="4:72" ht="51" customHeight="1">
      <c r="D771" s="247"/>
      <c r="S771" s="247"/>
      <c r="T771" s="247"/>
      <c r="U771" s="302"/>
      <c r="V771" s="303"/>
      <c r="AA771" s="302"/>
      <c r="AF771" s="247"/>
      <c r="AQ771" s="247"/>
      <c r="AR771" s="247"/>
      <c r="AS771" s="247"/>
      <c r="AT771" s="247"/>
      <c r="AU771" s="247"/>
      <c r="AV771" s="247"/>
      <c r="AW771" s="247"/>
      <c r="AX771" s="247"/>
      <c r="BI771" s="247"/>
      <c r="BJ771" s="247"/>
      <c r="BK771" s="302"/>
      <c r="BL771" s="302"/>
      <c r="BM771" s="247"/>
      <c r="BN771" s="247"/>
      <c r="BO771" s="247"/>
      <c r="BQ771" s="247"/>
      <c r="BR771" s="247"/>
      <c r="BS771" s="247"/>
      <c r="BT771" s="247"/>
    </row>
    <row r="772" spans="4:72" ht="51" customHeight="1">
      <c r="D772" s="247"/>
      <c r="S772" s="247"/>
      <c r="T772" s="247"/>
      <c r="U772" s="302"/>
      <c r="V772" s="303"/>
      <c r="AA772" s="302"/>
      <c r="AF772" s="247"/>
      <c r="AQ772" s="247"/>
      <c r="AR772" s="247"/>
      <c r="AS772" s="247"/>
      <c r="AT772" s="247"/>
      <c r="AU772" s="247"/>
      <c r="AV772" s="247"/>
      <c r="AW772" s="247"/>
      <c r="AX772" s="247"/>
      <c r="BI772" s="247"/>
      <c r="BJ772" s="247"/>
      <c r="BK772" s="302"/>
      <c r="BL772" s="302"/>
      <c r="BM772" s="247"/>
      <c r="BN772" s="247"/>
      <c r="BO772" s="247"/>
      <c r="BQ772" s="247"/>
      <c r="BR772" s="247"/>
      <c r="BS772" s="247"/>
      <c r="BT772" s="247"/>
    </row>
    <row r="773" spans="4:72" ht="51" customHeight="1">
      <c r="D773" s="247"/>
      <c r="S773" s="247"/>
      <c r="T773" s="247"/>
      <c r="U773" s="302"/>
      <c r="V773" s="303"/>
      <c r="AA773" s="302"/>
      <c r="AF773" s="247"/>
      <c r="AQ773" s="247"/>
      <c r="AR773" s="247"/>
      <c r="AS773" s="247"/>
      <c r="AT773" s="247"/>
      <c r="AU773" s="247"/>
      <c r="AV773" s="247"/>
      <c r="AW773" s="247"/>
      <c r="AX773" s="247"/>
      <c r="BI773" s="247"/>
      <c r="BJ773" s="247"/>
      <c r="BK773" s="302"/>
      <c r="BL773" s="302"/>
      <c r="BM773" s="247"/>
      <c r="BN773" s="247"/>
      <c r="BO773" s="247"/>
      <c r="BQ773" s="247"/>
      <c r="BR773" s="247"/>
      <c r="BS773" s="247"/>
      <c r="BT773" s="247"/>
    </row>
    <row r="774" spans="4:72" ht="51" customHeight="1">
      <c r="D774" s="247"/>
      <c r="S774" s="247"/>
      <c r="T774" s="247"/>
      <c r="U774" s="302"/>
      <c r="V774" s="303"/>
      <c r="AA774" s="302"/>
      <c r="AF774" s="247"/>
      <c r="AQ774" s="247"/>
      <c r="AR774" s="247"/>
      <c r="AS774" s="247"/>
      <c r="AT774" s="247"/>
      <c r="AU774" s="247"/>
      <c r="AV774" s="247"/>
      <c r="AW774" s="247"/>
      <c r="AX774" s="247"/>
      <c r="BI774" s="247"/>
      <c r="BJ774" s="247"/>
      <c r="BK774" s="302"/>
      <c r="BL774" s="302"/>
      <c r="BM774" s="247"/>
      <c r="BN774" s="247"/>
      <c r="BO774" s="247"/>
      <c r="BQ774" s="247"/>
      <c r="BR774" s="247"/>
      <c r="BS774" s="247"/>
      <c r="BT774" s="247"/>
    </row>
    <row r="775" spans="4:72" ht="51" customHeight="1">
      <c r="D775" s="247"/>
      <c r="S775" s="247"/>
      <c r="T775" s="247"/>
      <c r="U775" s="302"/>
      <c r="V775" s="303"/>
      <c r="AA775" s="302"/>
      <c r="AF775" s="247"/>
      <c r="AQ775" s="247"/>
      <c r="AR775" s="247"/>
      <c r="AS775" s="247"/>
      <c r="AT775" s="247"/>
      <c r="AU775" s="247"/>
      <c r="AV775" s="247"/>
      <c r="AW775" s="247"/>
      <c r="AX775" s="247"/>
      <c r="BI775" s="247"/>
      <c r="BJ775" s="247"/>
      <c r="BK775" s="302"/>
      <c r="BL775" s="302"/>
      <c r="BM775" s="247"/>
      <c r="BN775" s="247"/>
      <c r="BO775" s="247"/>
      <c r="BQ775" s="247"/>
      <c r="BR775" s="247"/>
      <c r="BS775" s="247"/>
      <c r="BT775" s="247"/>
    </row>
    <row r="776" spans="4:72" ht="51" customHeight="1">
      <c r="D776" s="247"/>
      <c r="S776" s="247"/>
      <c r="T776" s="247"/>
      <c r="U776" s="302"/>
      <c r="V776" s="303"/>
      <c r="AA776" s="302"/>
      <c r="AF776" s="247"/>
      <c r="AQ776" s="247"/>
      <c r="AR776" s="247"/>
      <c r="AS776" s="247"/>
      <c r="AT776" s="247"/>
      <c r="AU776" s="247"/>
      <c r="AV776" s="247"/>
      <c r="AW776" s="247"/>
      <c r="AX776" s="247"/>
      <c r="BI776" s="247"/>
      <c r="BJ776" s="247"/>
      <c r="BK776" s="302"/>
      <c r="BL776" s="302"/>
      <c r="BM776" s="247"/>
      <c r="BN776" s="247"/>
      <c r="BO776" s="247"/>
      <c r="BQ776" s="247"/>
      <c r="BR776" s="247"/>
      <c r="BS776" s="247"/>
      <c r="BT776" s="247"/>
    </row>
    <row r="777" spans="4:72" ht="51" customHeight="1">
      <c r="D777" s="247"/>
      <c r="S777" s="247"/>
      <c r="T777" s="247"/>
      <c r="U777" s="302"/>
      <c r="V777" s="303"/>
      <c r="AA777" s="302"/>
      <c r="AF777" s="247"/>
      <c r="AQ777" s="247"/>
      <c r="AR777" s="247"/>
      <c r="AS777" s="247"/>
      <c r="AT777" s="247"/>
      <c r="AU777" s="247"/>
      <c r="AV777" s="247"/>
      <c r="AW777" s="247"/>
      <c r="AX777" s="247"/>
      <c r="BI777" s="247"/>
      <c r="BJ777" s="247"/>
      <c r="BK777" s="302"/>
      <c r="BL777" s="302"/>
      <c r="BM777" s="247"/>
      <c r="BN777" s="247"/>
      <c r="BO777" s="247"/>
      <c r="BQ777" s="247"/>
      <c r="BR777" s="247"/>
      <c r="BS777" s="247"/>
      <c r="BT777" s="247"/>
    </row>
    <row r="778" spans="4:72" ht="51" customHeight="1">
      <c r="D778" s="247"/>
      <c r="S778" s="247"/>
      <c r="T778" s="247"/>
      <c r="U778" s="302"/>
      <c r="V778" s="303"/>
      <c r="AA778" s="302"/>
      <c r="AF778" s="247"/>
      <c r="AQ778" s="247"/>
      <c r="AR778" s="247"/>
      <c r="AS778" s="247"/>
      <c r="AT778" s="247"/>
      <c r="AU778" s="247"/>
      <c r="AV778" s="247"/>
      <c r="AW778" s="247"/>
      <c r="AX778" s="247"/>
      <c r="BI778" s="247"/>
      <c r="BJ778" s="247"/>
      <c r="BK778" s="302"/>
      <c r="BL778" s="302"/>
      <c r="BM778" s="247"/>
      <c r="BN778" s="247"/>
      <c r="BO778" s="247"/>
      <c r="BQ778" s="247"/>
      <c r="BR778" s="247"/>
      <c r="BS778" s="247"/>
      <c r="BT778" s="247"/>
    </row>
    <row r="779" spans="4:72" ht="51" customHeight="1">
      <c r="D779" s="247"/>
      <c r="S779" s="247"/>
      <c r="T779" s="247"/>
      <c r="U779" s="302"/>
      <c r="V779" s="303"/>
      <c r="AA779" s="302"/>
      <c r="AF779" s="247"/>
      <c r="AQ779" s="247"/>
      <c r="AR779" s="247"/>
      <c r="AS779" s="247"/>
      <c r="AT779" s="247"/>
      <c r="AU779" s="247"/>
      <c r="AV779" s="247"/>
      <c r="AW779" s="247"/>
      <c r="AX779" s="247"/>
      <c r="BI779" s="247"/>
      <c r="BJ779" s="247"/>
      <c r="BK779" s="302"/>
      <c r="BL779" s="302"/>
      <c r="BM779" s="247"/>
      <c r="BN779" s="247"/>
      <c r="BO779" s="247"/>
      <c r="BQ779" s="247"/>
      <c r="BR779" s="247"/>
      <c r="BS779" s="247"/>
      <c r="BT779" s="247"/>
    </row>
    <row r="780" spans="4:72" ht="51" customHeight="1">
      <c r="D780" s="247"/>
      <c r="S780" s="247"/>
      <c r="T780" s="247"/>
      <c r="U780" s="302"/>
      <c r="V780" s="303"/>
      <c r="AA780" s="302"/>
      <c r="AF780" s="247"/>
      <c r="AQ780" s="247"/>
      <c r="AR780" s="247"/>
      <c r="AS780" s="247"/>
      <c r="AT780" s="247"/>
      <c r="AU780" s="247"/>
      <c r="AV780" s="247"/>
      <c r="AW780" s="247"/>
      <c r="AX780" s="247"/>
      <c r="BI780" s="247"/>
      <c r="BJ780" s="247"/>
      <c r="BK780" s="302"/>
      <c r="BL780" s="302"/>
      <c r="BM780" s="247"/>
      <c r="BN780" s="247"/>
      <c r="BO780" s="247"/>
      <c r="BQ780" s="247"/>
      <c r="BR780" s="247"/>
      <c r="BS780" s="247"/>
      <c r="BT780" s="247"/>
    </row>
    <row r="781" spans="4:72" ht="51" customHeight="1">
      <c r="D781" s="247"/>
      <c r="S781" s="247"/>
      <c r="T781" s="247"/>
      <c r="U781" s="302"/>
      <c r="V781" s="303"/>
      <c r="AA781" s="302"/>
      <c r="AF781" s="247"/>
      <c r="AQ781" s="247"/>
      <c r="AR781" s="247"/>
      <c r="AS781" s="247"/>
      <c r="AT781" s="247"/>
      <c r="AU781" s="247"/>
      <c r="AV781" s="247"/>
      <c r="AW781" s="247"/>
      <c r="AX781" s="247"/>
      <c r="BI781" s="247"/>
      <c r="BJ781" s="247"/>
      <c r="BK781" s="302"/>
      <c r="BL781" s="302"/>
      <c r="BM781" s="247"/>
      <c r="BN781" s="247"/>
      <c r="BO781" s="247"/>
      <c r="BQ781" s="247"/>
      <c r="BR781" s="247"/>
      <c r="BS781" s="247"/>
      <c r="BT781" s="247"/>
    </row>
    <row r="782" spans="4:72" ht="51" customHeight="1">
      <c r="D782" s="247"/>
      <c r="S782" s="247"/>
      <c r="T782" s="247"/>
      <c r="U782" s="302"/>
      <c r="V782" s="303"/>
      <c r="AA782" s="302"/>
      <c r="AF782" s="247"/>
      <c r="AQ782" s="247"/>
      <c r="AR782" s="247"/>
      <c r="AS782" s="247"/>
      <c r="AT782" s="247"/>
      <c r="AU782" s="247"/>
      <c r="AV782" s="247"/>
      <c r="AW782" s="247"/>
      <c r="AX782" s="247"/>
      <c r="BI782" s="247"/>
      <c r="BJ782" s="247"/>
      <c r="BK782" s="302"/>
      <c r="BL782" s="302"/>
      <c r="BM782" s="247"/>
      <c r="BN782" s="247"/>
      <c r="BO782" s="247"/>
      <c r="BQ782" s="247"/>
      <c r="BR782" s="247"/>
      <c r="BS782" s="247"/>
      <c r="BT782" s="247"/>
    </row>
    <row r="783" spans="4:72" ht="51" customHeight="1">
      <c r="D783" s="247"/>
      <c r="S783" s="247"/>
      <c r="T783" s="247"/>
      <c r="U783" s="302"/>
      <c r="V783" s="303"/>
      <c r="AA783" s="302"/>
      <c r="AF783" s="247"/>
      <c r="AQ783" s="247"/>
      <c r="AR783" s="247"/>
      <c r="AS783" s="247"/>
      <c r="AT783" s="247"/>
      <c r="AU783" s="247"/>
      <c r="AV783" s="247"/>
      <c r="AW783" s="247"/>
      <c r="AX783" s="247"/>
      <c r="BI783" s="247"/>
      <c r="BJ783" s="247"/>
      <c r="BK783" s="302"/>
      <c r="BL783" s="302"/>
      <c r="BM783" s="247"/>
      <c r="BN783" s="247"/>
      <c r="BO783" s="247"/>
      <c r="BQ783" s="247"/>
      <c r="BR783" s="247"/>
      <c r="BS783" s="247"/>
      <c r="BT783" s="247"/>
    </row>
    <row r="784" spans="4:72" ht="51" customHeight="1">
      <c r="D784" s="247"/>
      <c r="S784" s="247"/>
      <c r="T784" s="247"/>
      <c r="U784" s="302"/>
      <c r="V784" s="303"/>
      <c r="AA784" s="302"/>
      <c r="AF784" s="247"/>
      <c r="AQ784" s="247"/>
      <c r="AR784" s="247"/>
      <c r="AS784" s="247"/>
      <c r="AT784" s="247"/>
      <c r="AU784" s="247"/>
      <c r="AV784" s="247"/>
      <c r="AW784" s="247"/>
      <c r="AX784" s="247"/>
      <c r="BI784" s="247"/>
      <c r="BJ784" s="247"/>
      <c r="BK784" s="302"/>
      <c r="BL784" s="302"/>
      <c r="BM784" s="247"/>
      <c r="BN784" s="247"/>
      <c r="BO784" s="247"/>
      <c r="BQ784" s="247"/>
      <c r="BR784" s="247"/>
      <c r="BS784" s="247"/>
      <c r="BT784" s="247"/>
    </row>
    <row r="785" spans="4:72" ht="51" customHeight="1">
      <c r="D785" s="247"/>
      <c r="S785" s="247"/>
      <c r="T785" s="247"/>
      <c r="U785" s="302"/>
      <c r="V785" s="303"/>
      <c r="AA785" s="302"/>
      <c r="AF785" s="247"/>
      <c r="AQ785" s="247"/>
      <c r="AR785" s="247"/>
      <c r="AS785" s="247"/>
      <c r="AT785" s="247"/>
      <c r="AU785" s="247"/>
      <c r="AV785" s="247"/>
      <c r="AW785" s="247"/>
      <c r="AX785" s="247"/>
      <c r="BI785" s="247"/>
      <c r="BJ785" s="247"/>
      <c r="BK785" s="302"/>
      <c r="BL785" s="302"/>
      <c r="BM785" s="247"/>
      <c r="BN785" s="247"/>
      <c r="BO785" s="247"/>
      <c r="BQ785" s="247"/>
      <c r="BR785" s="247"/>
      <c r="BS785" s="247"/>
      <c r="BT785" s="247"/>
    </row>
    <row r="786" spans="4:72" ht="51" customHeight="1">
      <c r="D786" s="247"/>
      <c r="S786" s="247"/>
      <c r="T786" s="247"/>
      <c r="U786" s="302"/>
      <c r="V786" s="303"/>
      <c r="AA786" s="302"/>
      <c r="AF786" s="247"/>
      <c r="AQ786" s="247"/>
      <c r="AR786" s="247"/>
      <c r="AS786" s="247"/>
      <c r="AT786" s="247"/>
      <c r="AU786" s="247"/>
      <c r="AV786" s="247"/>
      <c r="AW786" s="247"/>
      <c r="AX786" s="247"/>
      <c r="BI786" s="247"/>
      <c r="BJ786" s="247"/>
      <c r="BK786" s="302"/>
      <c r="BL786" s="302"/>
      <c r="BM786" s="247"/>
      <c r="BN786" s="247"/>
      <c r="BO786" s="247"/>
      <c r="BQ786" s="247"/>
      <c r="BR786" s="247"/>
      <c r="BS786" s="247"/>
      <c r="BT786" s="247"/>
    </row>
    <row r="787" spans="4:72" ht="51" customHeight="1">
      <c r="D787" s="247"/>
      <c r="S787" s="247"/>
      <c r="T787" s="247"/>
      <c r="U787" s="302"/>
      <c r="V787" s="303"/>
      <c r="AA787" s="302"/>
      <c r="AF787" s="247"/>
      <c r="AQ787" s="247"/>
      <c r="AR787" s="247"/>
      <c r="AS787" s="247"/>
      <c r="AT787" s="247"/>
      <c r="AU787" s="247"/>
      <c r="AV787" s="247"/>
      <c r="AW787" s="247"/>
      <c r="AX787" s="247"/>
      <c r="BI787" s="247"/>
      <c r="BJ787" s="247"/>
      <c r="BK787" s="302"/>
      <c r="BL787" s="302"/>
      <c r="BM787" s="247"/>
      <c r="BN787" s="247"/>
      <c r="BO787" s="247"/>
      <c r="BQ787" s="247"/>
      <c r="BR787" s="247"/>
      <c r="BS787" s="247"/>
      <c r="BT787" s="247"/>
    </row>
    <row r="788" spans="4:72" ht="51" customHeight="1">
      <c r="D788" s="247"/>
      <c r="S788" s="247"/>
      <c r="T788" s="247"/>
      <c r="U788" s="302"/>
      <c r="V788" s="303"/>
      <c r="AA788" s="302"/>
      <c r="AF788" s="247"/>
      <c r="AQ788" s="247"/>
      <c r="AR788" s="247"/>
      <c r="AS788" s="247"/>
      <c r="AT788" s="247"/>
      <c r="AU788" s="247"/>
      <c r="AV788" s="247"/>
      <c r="AW788" s="247"/>
      <c r="AX788" s="247"/>
      <c r="BI788" s="247"/>
      <c r="BJ788" s="247"/>
      <c r="BK788" s="302"/>
      <c r="BL788" s="302"/>
      <c r="BM788" s="247"/>
      <c r="BN788" s="247"/>
      <c r="BO788" s="247"/>
      <c r="BQ788" s="247"/>
      <c r="BR788" s="247"/>
      <c r="BS788" s="247"/>
      <c r="BT788" s="247"/>
    </row>
    <row r="789" spans="4:72" ht="51" customHeight="1">
      <c r="D789" s="247"/>
      <c r="S789" s="247"/>
      <c r="T789" s="247"/>
      <c r="U789" s="302"/>
      <c r="V789" s="303"/>
      <c r="AA789" s="302"/>
      <c r="AF789" s="247"/>
      <c r="AQ789" s="247"/>
      <c r="AR789" s="247"/>
      <c r="AS789" s="247"/>
      <c r="AT789" s="247"/>
      <c r="AU789" s="247"/>
      <c r="AV789" s="247"/>
      <c r="AW789" s="247"/>
      <c r="AX789" s="247"/>
      <c r="BI789" s="247"/>
      <c r="BJ789" s="247"/>
      <c r="BK789" s="302"/>
      <c r="BL789" s="302"/>
      <c r="BM789" s="247"/>
      <c r="BN789" s="247"/>
      <c r="BO789" s="247"/>
      <c r="BQ789" s="247"/>
      <c r="BR789" s="247"/>
      <c r="BS789" s="247"/>
      <c r="BT789" s="247"/>
    </row>
    <row r="790" spans="4:72" ht="51" customHeight="1">
      <c r="D790" s="247"/>
      <c r="S790" s="247"/>
      <c r="T790" s="247"/>
      <c r="U790" s="302"/>
      <c r="V790" s="303"/>
      <c r="AA790" s="302"/>
      <c r="AF790" s="247"/>
      <c r="AQ790" s="247"/>
      <c r="AR790" s="247"/>
      <c r="AS790" s="247"/>
      <c r="AT790" s="247"/>
      <c r="AU790" s="247"/>
      <c r="AV790" s="247"/>
      <c r="AW790" s="247"/>
      <c r="AX790" s="247"/>
      <c r="BI790" s="247"/>
      <c r="BJ790" s="247"/>
      <c r="BK790" s="302"/>
      <c r="BL790" s="302"/>
      <c r="BM790" s="247"/>
      <c r="BN790" s="247"/>
      <c r="BO790" s="247"/>
      <c r="BQ790" s="247"/>
      <c r="BR790" s="247"/>
      <c r="BS790" s="247"/>
      <c r="BT790" s="247"/>
    </row>
    <row r="791" spans="4:72" ht="51" customHeight="1">
      <c r="D791" s="247"/>
      <c r="S791" s="247"/>
      <c r="T791" s="247"/>
      <c r="U791" s="302"/>
      <c r="V791" s="303"/>
      <c r="AA791" s="302"/>
      <c r="AF791" s="247"/>
      <c r="AQ791" s="247"/>
      <c r="AR791" s="247"/>
      <c r="AS791" s="247"/>
      <c r="AT791" s="247"/>
      <c r="AU791" s="247"/>
      <c r="AV791" s="247"/>
      <c r="AW791" s="247"/>
      <c r="AX791" s="247"/>
      <c r="BI791" s="247"/>
      <c r="BJ791" s="247"/>
      <c r="BK791" s="302"/>
      <c r="BL791" s="302"/>
      <c r="BM791" s="247"/>
      <c r="BN791" s="247"/>
      <c r="BO791" s="247"/>
      <c r="BQ791" s="247"/>
      <c r="BR791" s="247"/>
      <c r="BS791" s="247"/>
      <c r="BT791" s="247"/>
    </row>
    <row r="792" spans="4:72" ht="51" customHeight="1">
      <c r="D792" s="247"/>
      <c r="S792" s="247"/>
      <c r="T792" s="247"/>
      <c r="U792" s="302"/>
      <c r="V792" s="303"/>
      <c r="AA792" s="302"/>
      <c r="AF792" s="247"/>
      <c r="AQ792" s="247"/>
      <c r="AR792" s="247"/>
      <c r="AS792" s="247"/>
      <c r="AT792" s="247"/>
      <c r="AU792" s="247"/>
      <c r="AV792" s="247"/>
      <c r="AW792" s="247"/>
      <c r="AX792" s="247"/>
      <c r="BI792" s="247"/>
      <c r="BJ792" s="247"/>
      <c r="BK792" s="302"/>
      <c r="BL792" s="302"/>
      <c r="BM792" s="247"/>
      <c r="BN792" s="247"/>
      <c r="BO792" s="247"/>
      <c r="BQ792" s="247"/>
      <c r="BR792" s="247"/>
      <c r="BS792" s="247"/>
      <c r="BT792" s="247"/>
    </row>
    <row r="793" spans="4:72" ht="51" customHeight="1">
      <c r="D793" s="247"/>
      <c r="S793" s="247"/>
      <c r="T793" s="247"/>
      <c r="U793" s="302"/>
      <c r="V793" s="303"/>
      <c r="AA793" s="302"/>
      <c r="AF793" s="247"/>
      <c r="AQ793" s="247"/>
      <c r="AR793" s="247"/>
      <c r="AS793" s="247"/>
      <c r="AT793" s="247"/>
      <c r="AU793" s="247"/>
      <c r="AV793" s="247"/>
      <c r="AW793" s="247"/>
      <c r="AX793" s="247"/>
      <c r="BI793" s="247"/>
      <c r="BJ793" s="247"/>
      <c r="BK793" s="302"/>
      <c r="BL793" s="302"/>
      <c r="BM793" s="247"/>
      <c r="BN793" s="247"/>
      <c r="BO793" s="247"/>
      <c r="BQ793" s="247"/>
      <c r="BR793" s="247"/>
      <c r="BS793" s="247"/>
      <c r="BT793" s="247"/>
    </row>
    <row r="794" spans="4:72" ht="51" customHeight="1">
      <c r="D794" s="247"/>
      <c r="S794" s="247"/>
      <c r="T794" s="247"/>
      <c r="U794" s="302"/>
      <c r="V794" s="303"/>
      <c r="AA794" s="302"/>
      <c r="AF794" s="247"/>
      <c r="AQ794" s="247"/>
      <c r="AR794" s="247"/>
      <c r="AS794" s="247"/>
      <c r="AT794" s="247"/>
      <c r="AU794" s="247"/>
      <c r="AV794" s="247"/>
      <c r="AW794" s="247"/>
      <c r="AX794" s="247"/>
      <c r="BI794" s="247"/>
      <c r="BJ794" s="247"/>
      <c r="BK794" s="302"/>
      <c r="BL794" s="302"/>
      <c r="BM794" s="247"/>
      <c r="BN794" s="247"/>
      <c r="BO794" s="247"/>
      <c r="BQ794" s="247"/>
      <c r="BR794" s="247"/>
      <c r="BS794" s="247"/>
      <c r="BT794" s="247"/>
    </row>
    <row r="795" spans="4:72" ht="51" customHeight="1">
      <c r="D795" s="247"/>
      <c r="S795" s="247"/>
      <c r="T795" s="247"/>
      <c r="U795" s="302"/>
      <c r="V795" s="303"/>
      <c r="AA795" s="302"/>
      <c r="AF795" s="247"/>
      <c r="AQ795" s="247"/>
      <c r="AR795" s="247"/>
      <c r="AS795" s="247"/>
      <c r="AT795" s="247"/>
      <c r="AU795" s="247"/>
      <c r="AV795" s="247"/>
      <c r="AW795" s="247"/>
      <c r="AX795" s="247"/>
      <c r="BI795" s="247"/>
      <c r="BJ795" s="247"/>
      <c r="BK795" s="302"/>
      <c r="BL795" s="302"/>
      <c r="BM795" s="247"/>
      <c r="BN795" s="247"/>
      <c r="BO795" s="247"/>
      <c r="BQ795" s="247"/>
      <c r="BR795" s="247"/>
      <c r="BS795" s="247"/>
      <c r="BT795" s="247"/>
    </row>
    <row r="796" spans="4:72" ht="51" customHeight="1">
      <c r="D796" s="247"/>
      <c r="S796" s="247"/>
      <c r="T796" s="247"/>
      <c r="U796" s="302"/>
      <c r="V796" s="303"/>
      <c r="AA796" s="302"/>
      <c r="AF796" s="247"/>
      <c r="AQ796" s="247"/>
      <c r="AR796" s="247"/>
      <c r="AS796" s="247"/>
      <c r="AT796" s="247"/>
      <c r="AU796" s="247"/>
      <c r="AV796" s="247"/>
      <c r="AW796" s="247"/>
      <c r="AX796" s="247"/>
      <c r="BI796" s="247"/>
      <c r="BJ796" s="247"/>
      <c r="BK796" s="302"/>
      <c r="BL796" s="302"/>
      <c r="BM796" s="247"/>
      <c r="BN796" s="247"/>
      <c r="BO796" s="247"/>
      <c r="BQ796" s="247"/>
      <c r="BR796" s="247"/>
      <c r="BS796" s="247"/>
      <c r="BT796" s="247"/>
    </row>
    <row r="797" spans="4:72" ht="51" customHeight="1">
      <c r="D797" s="247"/>
      <c r="S797" s="247"/>
      <c r="T797" s="247"/>
      <c r="U797" s="302"/>
      <c r="V797" s="303"/>
      <c r="AA797" s="302"/>
      <c r="AF797" s="247"/>
      <c r="AQ797" s="247"/>
      <c r="AR797" s="247"/>
      <c r="AS797" s="247"/>
      <c r="AT797" s="247"/>
      <c r="AU797" s="247"/>
      <c r="AV797" s="247"/>
      <c r="AW797" s="247"/>
      <c r="AX797" s="247"/>
      <c r="BI797" s="247"/>
      <c r="BJ797" s="247"/>
      <c r="BK797" s="302"/>
      <c r="BL797" s="302"/>
      <c r="BM797" s="247"/>
      <c r="BN797" s="247"/>
      <c r="BO797" s="247"/>
      <c r="BQ797" s="247"/>
      <c r="BR797" s="247"/>
      <c r="BS797" s="247"/>
      <c r="BT797" s="247"/>
    </row>
    <row r="798" spans="4:72" ht="51" customHeight="1">
      <c r="D798" s="247"/>
      <c r="S798" s="247"/>
      <c r="T798" s="247"/>
      <c r="U798" s="302"/>
      <c r="V798" s="303"/>
      <c r="AA798" s="302"/>
      <c r="AF798" s="247"/>
      <c r="AQ798" s="247"/>
      <c r="AR798" s="247"/>
      <c r="AS798" s="247"/>
      <c r="AT798" s="247"/>
      <c r="AU798" s="247"/>
      <c r="AV798" s="247"/>
      <c r="AW798" s="247"/>
      <c r="AX798" s="247"/>
      <c r="BI798" s="247"/>
      <c r="BJ798" s="247"/>
      <c r="BK798" s="302"/>
      <c r="BL798" s="302"/>
      <c r="BM798" s="247"/>
      <c r="BN798" s="247"/>
      <c r="BO798" s="247"/>
      <c r="BQ798" s="247"/>
      <c r="BR798" s="247"/>
      <c r="BS798" s="247"/>
      <c r="BT798" s="247"/>
    </row>
    <row r="799" spans="4:72" ht="51" customHeight="1">
      <c r="D799" s="247"/>
      <c r="S799" s="247"/>
      <c r="T799" s="247"/>
      <c r="U799" s="302"/>
      <c r="V799" s="303"/>
      <c r="AA799" s="302"/>
      <c r="AF799" s="247"/>
      <c r="AQ799" s="247"/>
      <c r="AR799" s="247"/>
      <c r="AS799" s="247"/>
      <c r="AT799" s="247"/>
      <c r="AU799" s="247"/>
      <c r="AV799" s="247"/>
      <c r="AW799" s="247"/>
      <c r="AX799" s="247"/>
      <c r="BI799" s="247"/>
      <c r="BJ799" s="247"/>
      <c r="BK799" s="302"/>
      <c r="BL799" s="302"/>
      <c r="BM799" s="247"/>
      <c r="BN799" s="247"/>
      <c r="BO799" s="247"/>
      <c r="BQ799" s="247"/>
      <c r="BR799" s="247"/>
      <c r="BS799" s="247"/>
      <c r="BT799" s="247"/>
    </row>
    <row r="800" spans="4:72" ht="51" customHeight="1">
      <c r="D800" s="247"/>
      <c r="S800" s="247"/>
      <c r="T800" s="247"/>
      <c r="U800" s="302"/>
      <c r="V800" s="303"/>
      <c r="AA800" s="302"/>
      <c r="AF800" s="247"/>
      <c r="AQ800" s="247"/>
      <c r="AR800" s="247"/>
      <c r="AS800" s="247"/>
      <c r="AT800" s="247"/>
      <c r="AU800" s="247"/>
      <c r="AV800" s="247"/>
      <c r="AW800" s="247"/>
      <c r="AX800" s="247"/>
      <c r="BI800" s="247"/>
      <c r="BJ800" s="247"/>
      <c r="BK800" s="302"/>
      <c r="BL800" s="302"/>
      <c r="BM800" s="247"/>
      <c r="BN800" s="247"/>
      <c r="BO800" s="247"/>
      <c r="BQ800" s="247"/>
      <c r="BR800" s="247"/>
      <c r="BS800" s="247"/>
      <c r="BT800" s="247"/>
    </row>
    <row r="801" spans="4:72" ht="51" customHeight="1">
      <c r="D801" s="247"/>
      <c r="S801" s="247"/>
      <c r="T801" s="247"/>
      <c r="U801" s="302"/>
      <c r="V801" s="303"/>
      <c r="AA801" s="302"/>
      <c r="AF801" s="247"/>
      <c r="AQ801" s="247"/>
      <c r="AR801" s="247"/>
      <c r="AS801" s="247"/>
      <c r="AT801" s="247"/>
      <c r="AU801" s="247"/>
      <c r="AV801" s="247"/>
      <c r="AW801" s="247"/>
      <c r="AX801" s="247"/>
      <c r="BI801" s="247"/>
      <c r="BJ801" s="247"/>
      <c r="BK801" s="302"/>
      <c r="BL801" s="302"/>
      <c r="BM801" s="247"/>
      <c r="BN801" s="247"/>
      <c r="BO801" s="247"/>
      <c r="BQ801" s="247"/>
      <c r="BR801" s="247"/>
      <c r="BS801" s="247"/>
      <c r="BT801" s="247"/>
    </row>
    <row r="802" spans="4:72" ht="51" customHeight="1">
      <c r="D802" s="247"/>
      <c r="S802" s="247"/>
      <c r="T802" s="247"/>
      <c r="U802" s="302"/>
      <c r="V802" s="303"/>
      <c r="AA802" s="302"/>
      <c r="AF802" s="247"/>
      <c r="AQ802" s="247"/>
      <c r="AR802" s="247"/>
      <c r="AS802" s="247"/>
      <c r="AT802" s="247"/>
      <c r="AU802" s="247"/>
      <c r="AV802" s="247"/>
      <c r="AW802" s="247"/>
      <c r="AX802" s="247"/>
      <c r="BI802" s="247"/>
      <c r="BJ802" s="247"/>
      <c r="BK802" s="302"/>
      <c r="BL802" s="302"/>
      <c r="BM802" s="247"/>
      <c r="BN802" s="247"/>
      <c r="BO802" s="247"/>
      <c r="BQ802" s="247"/>
      <c r="BR802" s="247"/>
      <c r="BS802" s="247"/>
      <c r="BT802" s="247"/>
    </row>
    <row r="803" spans="4:72" ht="51" customHeight="1">
      <c r="D803" s="247"/>
      <c r="S803" s="247"/>
      <c r="T803" s="247"/>
      <c r="U803" s="302"/>
      <c r="V803" s="303"/>
      <c r="AA803" s="302"/>
      <c r="AF803" s="247"/>
      <c r="AQ803" s="247"/>
      <c r="AR803" s="247"/>
      <c r="AS803" s="247"/>
      <c r="AT803" s="247"/>
      <c r="AU803" s="247"/>
      <c r="AV803" s="247"/>
      <c r="AW803" s="247"/>
      <c r="AX803" s="247"/>
      <c r="BI803" s="247"/>
      <c r="BJ803" s="247"/>
      <c r="BK803" s="302"/>
      <c r="BL803" s="302"/>
      <c r="BM803" s="247"/>
      <c r="BN803" s="247"/>
      <c r="BO803" s="247"/>
      <c r="BQ803" s="247"/>
      <c r="BR803" s="247"/>
      <c r="BS803" s="247"/>
      <c r="BT803" s="247"/>
    </row>
    <row r="804" spans="4:72" ht="51" customHeight="1">
      <c r="D804" s="247"/>
      <c r="S804" s="247"/>
      <c r="T804" s="247"/>
      <c r="U804" s="302"/>
      <c r="V804" s="303"/>
      <c r="AA804" s="302"/>
      <c r="AF804" s="247"/>
      <c r="AQ804" s="247"/>
      <c r="AR804" s="247"/>
      <c r="AS804" s="247"/>
      <c r="AT804" s="247"/>
      <c r="AU804" s="247"/>
      <c r="AV804" s="247"/>
      <c r="AW804" s="247"/>
      <c r="AX804" s="247"/>
      <c r="BI804" s="247"/>
      <c r="BJ804" s="247"/>
      <c r="BK804" s="302"/>
      <c r="BL804" s="302"/>
      <c r="BM804" s="247"/>
      <c r="BN804" s="247"/>
      <c r="BO804" s="247"/>
      <c r="BQ804" s="247"/>
      <c r="BR804" s="247"/>
      <c r="BS804" s="247"/>
      <c r="BT804" s="247"/>
    </row>
    <row r="805" spans="4:72" ht="51" customHeight="1">
      <c r="D805" s="247"/>
      <c r="S805" s="247"/>
      <c r="T805" s="247"/>
      <c r="U805" s="302"/>
      <c r="V805" s="303"/>
      <c r="AA805" s="302"/>
      <c r="AF805" s="247"/>
      <c r="AQ805" s="247"/>
      <c r="AR805" s="247"/>
      <c r="AS805" s="247"/>
      <c r="AT805" s="247"/>
      <c r="AU805" s="247"/>
      <c r="AV805" s="247"/>
      <c r="AW805" s="247"/>
      <c r="AX805" s="247"/>
      <c r="BI805" s="247"/>
      <c r="BJ805" s="247"/>
      <c r="BK805" s="302"/>
      <c r="BL805" s="302"/>
      <c r="BM805" s="247"/>
      <c r="BN805" s="247"/>
      <c r="BO805" s="247"/>
      <c r="BQ805" s="247"/>
      <c r="BR805" s="247"/>
      <c r="BS805" s="247"/>
      <c r="BT805" s="247"/>
    </row>
    <row r="806" spans="4:72" ht="51" customHeight="1">
      <c r="D806" s="247"/>
      <c r="S806" s="247"/>
      <c r="T806" s="247"/>
      <c r="U806" s="302"/>
      <c r="V806" s="303"/>
      <c r="AA806" s="302"/>
      <c r="AF806" s="247"/>
      <c r="AQ806" s="247"/>
      <c r="AR806" s="247"/>
      <c r="AS806" s="247"/>
      <c r="AT806" s="247"/>
      <c r="AU806" s="247"/>
      <c r="AV806" s="247"/>
      <c r="AW806" s="247"/>
      <c r="AX806" s="247"/>
      <c r="BI806" s="247"/>
      <c r="BJ806" s="247"/>
      <c r="BK806" s="302"/>
      <c r="BL806" s="302"/>
      <c r="BM806" s="247"/>
      <c r="BN806" s="247"/>
      <c r="BO806" s="247"/>
      <c r="BQ806" s="247"/>
      <c r="BR806" s="247"/>
      <c r="BS806" s="247"/>
      <c r="BT806" s="247"/>
    </row>
    <row r="807" spans="4:72" ht="51" customHeight="1">
      <c r="D807" s="247"/>
      <c r="S807" s="247"/>
      <c r="T807" s="247"/>
      <c r="U807" s="302"/>
      <c r="V807" s="303"/>
      <c r="AA807" s="302"/>
      <c r="AF807" s="247"/>
      <c r="AQ807" s="247"/>
      <c r="AR807" s="247"/>
      <c r="AS807" s="247"/>
      <c r="AT807" s="247"/>
      <c r="AU807" s="247"/>
      <c r="AV807" s="247"/>
      <c r="AW807" s="247"/>
      <c r="AX807" s="247"/>
      <c r="BI807" s="247"/>
      <c r="BJ807" s="247"/>
      <c r="BK807" s="302"/>
      <c r="BL807" s="302"/>
      <c r="BM807" s="247"/>
      <c r="BN807" s="247"/>
      <c r="BO807" s="247"/>
      <c r="BQ807" s="247"/>
      <c r="BR807" s="247"/>
      <c r="BS807" s="247"/>
      <c r="BT807" s="247"/>
    </row>
    <row r="808" spans="4:72" ht="51" customHeight="1">
      <c r="D808" s="247"/>
      <c r="S808" s="247"/>
      <c r="T808" s="247"/>
      <c r="U808" s="302"/>
      <c r="V808" s="303"/>
      <c r="AA808" s="302"/>
      <c r="AF808" s="247"/>
      <c r="AQ808" s="247"/>
      <c r="AR808" s="247"/>
      <c r="AS808" s="247"/>
      <c r="AT808" s="247"/>
      <c r="AU808" s="247"/>
      <c r="AV808" s="247"/>
      <c r="AW808" s="247"/>
      <c r="AX808" s="247"/>
      <c r="BI808" s="247"/>
      <c r="BJ808" s="247"/>
      <c r="BK808" s="302"/>
      <c r="BL808" s="302"/>
      <c r="BM808" s="247"/>
      <c r="BN808" s="247"/>
      <c r="BO808" s="247"/>
      <c r="BQ808" s="247"/>
      <c r="BR808" s="247"/>
      <c r="BS808" s="247"/>
      <c r="BT808" s="247"/>
    </row>
    <row r="809" spans="4:72" ht="51" customHeight="1">
      <c r="D809" s="247"/>
      <c r="S809" s="247"/>
      <c r="T809" s="247"/>
      <c r="U809" s="302"/>
      <c r="V809" s="303"/>
      <c r="AA809" s="302"/>
      <c r="AF809" s="247"/>
      <c r="AQ809" s="247"/>
      <c r="AR809" s="247"/>
      <c r="AS809" s="247"/>
      <c r="AT809" s="247"/>
      <c r="AU809" s="247"/>
      <c r="AV809" s="247"/>
      <c r="AW809" s="247"/>
      <c r="AX809" s="247"/>
      <c r="BI809" s="247"/>
      <c r="BJ809" s="247"/>
      <c r="BK809" s="302"/>
      <c r="BL809" s="302"/>
      <c r="BM809" s="247"/>
      <c r="BN809" s="247"/>
      <c r="BO809" s="247"/>
      <c r="BQ809" s="247"/>
      <c r="BR809" s="247"/>
      <c r="BS809" s="247"/>
      <c r="BT809" s="247"/>
    </row>
    <row r="810" spans="4:72" ht="51" customHeight="1">
      <c r="D810" s="247"/>
      <c r="S810" s="247"/>
      <c r="T810" s="247"/>
      <c r="U810" s="302"/>
      <c r="V810" s="303"/>
      <c r="AA810" s="302"/>
      <c r="AF810" s="247"/>
      <c r="AQ810" s="247"/>
      <c r="AR810" s="247"/>
      <c r="AS810" s="247"/>
      <c r="AT810" s="247"/>
      <c r="AU810" s="247"/>
      <c r="AV810" s="247"/>
      <c r="AW810" s="247"/>
      <c r="AX810" s="247"/>
      <c r="BI810" s="247"/>
      <c r="BJ810" s="247"/>
      <c r="BK810" s="302"/>
      <c r="BL810" s="302"/>
      <c r="BM810" s="247"/>
      <c r="BN810" s="247"/>
      <c r="BO810" s="247"/>
      <c r="BQ810" s="247"/>
      <c r="BR810" s="247"/>
      <c r="BS810" s="247"/>
      <c r="BT810" s="247"/>
    </row>
    <row r="811" spans="4:72" ht="51" customHeight="1">
      <c r="D811" s="247"/>
      <c r="S811" s="247"/>
      <c r="T811" s="247"/>
      <c r="U811" s="302"/>
      <c r="V811" s="303"/>
      <c r="AA811" s="302"/>
      <c r="AF811" s="247"/>
      <c r="AQ811" s="247"/>
      <c r="AR811" s="247"/>
      <c r="AS811" s="247"/>
      <c r="AT811" s="247"/>
      <c r="AU811" s="247"/>
      <c r="AV811" s="247"/>
      <c r="AW811" s="247"/>
      <c r="AX811" s="247"/>
      <c r="BI811" s="247"/>
      <c r="BJ811" s="247"/>
      <c r="BK811" s="302"/>
      <c r="BL811" s="302"/>
      <c r="BM811" s="247"/>
      <c r="BN811" s="247"/>
      <c r="BO811" s="247"/>
      <c r="BQ811" s="247"/>
      <c r="BR811" s="247"/>
      <c r="BS811" s="247"/>
      <c r="BT811" s="247"/>
    </row>
    <row r="812" spans="4:72" ht="51" customHeight="1">
      <c r="D812" s="247"/>
      <c r="S812" s="247"/>
      <c r="T812" s="247"/>
      <c r="U812" s="302"/>
      <c r="V812" s="303"/>
      <c r="AA812" s="302"/>
      <c r="AF812" s="247"/>
      <c r="AQ812" s="247"/>
      <c r="AR812" s="247"/>
      <c r="AS812" s="247"/>
      <c r="AT812" s="247"/>
      <c r="AU812" s="247"/>
      <c r="AV812" s="247"/>
      <c r="AW812" s="247"/>
      <c r="AX812" s="247"/>
      <c r="BI812" s="247"/>
      <c r="BJ812" s="247"/>
      <c r="BK812" s="302"/>
      <c r="BL812" s="302"/>
      <c r="BM812" s="247"/>
      <c r="BN812" s="247"/>
      <c r="BO812" s="247"/>
      <c r="BQ812" s="247"/>
      <c r="BR812" s="247"/>
      <c r="BS812" s="247"/>
      <c r="BT812" s="247"/>
    </row>
    <row r="813" spans="4:72" ht="51" customHeight="1">
      <c r="D813" s="247"/>
      <c r="S813" s="247"/>
      <c r="T813" s="247"/>
      <c r="U813" s="302"/>
      <c r="V813" s="303"/>
      <c r="AA813" s="302"/>
      <c r="AF813" s="247"/>
      <c r="AQ813" s="247"/>
      <c r="AR813" s="247"/>
      <c r="AS813" s="247"/>
      <c r="AT813" s="247"/>
      <c r="AU813" s="247"/>
      <c r="AV813" s="247"/>
      <c r="AW813" s="247"/>
      <c r="AX813" s="247"/>
      <c r="BI813" s="247"/>
      <c r="BJ813" s="247"/>
      <c r="BK813" s="302"/>
      <c r="BL813" s="302"/>
      <c r="BM813" s="247"/>
      <c r="BN813" s="247"/>
      <c r="BO813" s="247"/>
      <c r="BQ813" s="247"/>
      <c r="BR813" s="247"/>
      <c r="BS813" s="247"/>
      <c r="BT813" s="247"/>
    </row>
    <row r="814" spans="4:72" ht="51" customHeight="1">
      <c r="D814" s="247"/>
      <c r="S814" s="247"/>
      <c r="T814" s="247"/>
      <c r="U814" s="302"/>
      <c r="V814" s="303"/>
      <c r="AA814" s="302"/>
      <c r="AF814" s="247"/>
      <c r="AQ814" s="247"/>
      <c r="AR814" s="247"/>
      <c r="AS814" s="247"/>
      <c r="AT814" s="247"/>
      <c r="AU814" s="247"/>
      <c r="AV814" s="247"/>
      <c r="AW814" s="247"/>
      <c r="AX814" s="247"/>
      <c r="BI814" s="247"/>
      <c r="BJ814" s="247"/>
      <c r="BK814" s="302"/>
      <c r="BL814" s="302"/>
      <c r="BM814" s="247"/>
      <c r="BN814" s="247"/>
      <c r="BO814" s="247"/>
      <c r="BQ814" s="247"/>
      <c r="BR814" s="247"/>
      <c r="BS814" s="247"/>
      <c r="BT814" s="247"/>
    </row>
    <row r="815" spans="4:72" ht="51" customHeight="1">
      <c r="D815" s="247"/>
      <c r="S815" s="247"/>
      <c r="T815" s="247"/>
      <c r="U815" s="302"/>
      <c r="V815" s="303"/>
      <c r="AA815" s="302"/>
      <c r="AF815" s="247"/>
      <c r="AQ815" s="247"/>
      <c r="AR815" s="247"/>
      <c r="AS815" s="247"/>
      <c r="AT815" s="247"/>
      <c r="AU815" s="247"/>
      <c r="AV815" s="247"/>
      <c r="AW815" s="247"/>
      <c r="AX815" s="247"/>
      <c r="BI815" s="247"/>
      <c r="BJ815" s="247"/>
      <c r="BK815" s="302"/>
      <c r="BL815" s="302"/>
      <c r="BM815" s="247"/>
      <c r="BN815" s="247"/>
      <c r="BO815" s="247"/>
      <c r="BQ815" s="247"/>
      <c r="BR815" s="247"/>
      <c r="BS815" s="247"/>
      <c r="BT815" s="247"/>
    </row>
    <row r="816" spans="4:72" ht="51" customHeight="1">
      <c r="D816" s="247"/>
      <c r="S816" s="247"/>
      <c r="T816" s="247"/>
      <c r="U816" s="302"/>
      <c r="V816" s="303"/>
      <c r="AA816" s="302"/>
      <c r="AF816" s="247"/>
      <c r="AQ816" s="247"/>
      <c r="AR816" s="247"/>
      <c r="AS816" s="247"/>
      <c r="AT816" s="247"/>
      <c r="AU816" s="247"/>
      <c r="AV816" s="247"/>
      <c r="AW816" s="247"/>
      <c r="AX816" s="247"/>
      <c r="BI816" s="247"/>
      <c r="BJ816" s="247"/>
      <c r="BK816" s="302"/>
      <c r="BL816" s="302"/>
      <c r="BM816" s="247"/>
      <c r="BN816" s="247"/>
      <c r="BO816" s="247"/>
      <c r="BQ816" s="247"/>
      <c r="BR816" s="247"/>
      <c r="BS816" s="247"/>
      <c r="BT816" s="247"/>
    </row>
    <row r="817" spans="4:72" ht="51" customHeight="1">
      <c r="D817" s="247"/>
      <c r="S817" s="247"/>
      <c r="T817" s="247"/>
      <c r="U817" s="302"/>
      <c r="V817" s="303"/>
      <c r="AA817" s="302"/>
      <c r="AF817" s="247"/>
      <c r="AQ817" s="247"/>
      <c r="AR817" s="247"/>
      <c r="AS817" s="247"/>
      <c r="AT817" s="247"/>
      <c r="AU817" s="247"/>
      <c r="AV817" s="247"/>
      <c r="AW817" s="247"/>
      <c r="AX817" s="247"/>
      <c r="BI817" s="247"/>
      <c r="BJ817" s="247"/>
      <c r="BK817" s="302"/>
      <c r="BL817" s="302"/>
      <c r="BM817" s="247"/>
      <c r="BN817" s="247"/>
      <c r="BO817" s="247"/>
      <c r="BQ817" s="247"/>
      <c r="BR817" s="247"/>
      <c r="BS817" s="247"/>
      <c r="BT817" s="247"/>
    </row>
    <row r="818" spans="4:72" ht="51" customHeight="1">
      <c r="D818" s="247"/>
      <c r="S818" s="247"/>
      <c r="T818" s="247"/>
      <c r="U818" s="302"/>
      <c r="V818" s="303"/>
      <c r="AA818" s="302"/>
      <c r="AF818" s="247"/>
      <c r="AQ818" s="247"/>
      <c r="AR818" s="247"/>
      <c r="AS818" s="247"/>
      <c r="AT818" s="247"/>
      <c r="AU818" s="247"/>
      <c r="AV818" s="247"/>
      <c r="AW818" s="247"/>
      <c r="AX818" s="247"/>
      <c r="BI818" s="247"/>
      <c r="BJ818" s="247"/>
      <c r="BK818" s="302"/>
      <c r="BL818" s="302"/>
      <c r="BM818" s="247"/>
      <c r="BN818" s="247"/>
      <c r="BO818" s="247"/>
      <c r="BQ818" s="247"/>
      <c r="BR818" s="247"/>
      <c r="BS818" s="247"/>
      <c r="BT818" s="247"/>
    </row>
    <row r="819" spans="4:72" ht="51" customHeight="1">
      <c r="D819" s="247"/>
      <c r="S819" s="247"/>
      <c r="T819" s="247"/>
      <c r="U819" s="302"/>
      <c r="V819" s="303"/>
      <c r="AA819" s="302"/>
      <c r="AF819" s="247"/>
      <c r="AQ819" s="247"/>
      <c r="AR819" s="247"/>
      <c r="AS819" s="247"/>
      <c r="AT819" s="247"/>
      <c r="AU819" s="247"/>
      <c r="AV819" s="247"/>
      <c r="AW819" s="247"/>
      <c r="AX819" s="247"/>
      <c r="BI819" s="247"/>
      <c r="BJ819" s="247"/>
      <c r="BK819" s="302"/>
      <c r="BL819" s="302"/>
      <c r="BM819" s="247"/>
      <c r="BN819" s="247"/>
      <c r="BO819" s="247"/>
      <c r="BQ819" s="247"/>
      <c r="BR819" s="247"/>
      <c r="BS819" s="247"/>
      <c r="BT819" s="247"/>
    </row>
    <row r="820" spans="4:72" ht="51" customHeight="1">
      <c r="D820" s="247"/>
      <c r="S820" s="247"/>
      <c r="T820" s="247"/>
      <c r="U820" s="302"/>
      <c r="V820" s="303"/>
      <c r="AA820" s="302"/>
      <c r="AF820" s="247"/>
      <c r="AQ820" s="247"/>
      <c r="AR820" s="247"/>
      <c r="AS820" s="247"/>
      <c r="AT820" s="247"/>
      <c r="AU820" s="247"/>
      <c r="AV820" s="247"/>
      <c r="AW820" s="247"/>
      <c r="AX820" s="247"/>
      <c r="BI820" s="247"/>
      <c r="BJ820" s="247"/>
      <c r="BK820" s="302"/>
      <c r="BL820" s="302"/>
      <c r="BM820" s="247"/>
      <c r="BN820" s="247"/>
      <c r="BO820" s="247"/>
      <c r="BQ820" s="247"/>
      <c r="BR820" s="247"/>
      <c r="BS820" s="247"/>
      <c r="BT820" s="247"/>
    </row>
    <row r="821" spans="4:72" ht="51" customHeight="1">
      <c r="D821" s="247"/>
      <c r="S821" s="247"/>
      <c r="T821" s="247"/>
      <c r="U821" s="302"/>
      <c r="V821" s="303"/>
      <c r="AA821" s="302"/>
      <c r="AF821" s="247"/>
      <c r="AQ821" s="247"/>
      <c r="AR821" s="247"/>
      <c r="AS821" s="247"/>
      <c r="AT821" s="247"/>
      <c r="AU821" s="247"/>
      <c r="AV821" s="247"/>
      <c r="AW821" s="247"/>
      <c r="AX821" s="247"/>
      <c r="BI821" s="247"/>
      <c r="BJ821" s="247"/>
      <c r="BK821" s="302"/>
      <c r="BL821" s="302"/>
      <c r="BM821" s="247"/>
      <c r="BN821" s="247"/>
      <c r="BO821" s="247"/>
      <c r="BQ821" s="247"/>
      <c r="BR821" s="247"/>
      <c r="BS821" s="247"/>
      <c r="BT821" s="247"/>
    </row>
    <row r="822" spans="4:72" ht="51" customHeight="1">
      <c r="D822" s="247"/>
      <c r="S822" s="247"/>
      <c r="T822" s="247"/>
      <c r="U822" s="302"/>
      <c r="V822" s="303"/>
      <c r="AA822" s="302"/>
      <c r="AF822" s="247"/>
      <c r="AQ822" s="247"/>
      <c r="AR822" s="247"/>
      <c r="AS822" s="247"/>
      <c r="AT822" s="247"/>
      <c r="AU822" s="247"/>
      <c r="AV822" s="247"/>
      <c r="AW822" s="247"/>
      <c r="AX822" s="247"/>
      <c r="BI822" s="247"/>
      <c r="BJ822" s="247"/>
      <c r="BK822" s="302"/>
      <c r="BL822" s="302"/>
      <c r="BM822" s="247"/>
      <c r="BN822" s="247"/>
      <c r="BO822" s="247"/>
      <c r="BQ822" s="247"/>
      <c r="BR822" s="247"/>
      <c r="BS822" s="247"/>
      <c r="BT822" s="247"/>
    </row>
    <row r="823" spans="4:72" ht="51" customHeight="1">
      <c r="D823" s="247"/>
      <c r="S823" s="247"/>
      <c r="T823" s="247"/>
      <c r="U823" s="302"/>
      <c r="V823" s="303"/>
      <c r="AA823" s="302"/>
      <c r="AF823" s="247"/>
      <c r="AQ823" s="247"/>
      <c r="AR823" s="247"/>
      <c r="AS823" s="247"/>
      <c r="AT823" s="247"/>
      <c r="AU823" s="247"/>
      <c r="AV823" s="247"/>
      <c r="AW823" s="247"/>
      <c r="AX823" s="247"/>
      <c r="BI823" s="247"/>
      <c r="BJ823" s="247"/>
      <c r="BK823" s="302"/>
      <c r="BL823" s="302"/>
      <c r="BM823" s="247"/>
      <c r="BN823" s="247"/>
      <c r="BO823" s="247"/>
      <c r="BQ823" s="247"/>
      <c r="BR823" s="247"/>
      <c r="BS823" s="247"/>
      <c r="BT823" s="247"/>
    </row>
    <row r="824" spans="4:72" ht="51" customHeight="1">
      <c r="D824" s="247"/>
      <c r="S824" s="247"/>
      <c r="T824" s="247"/>
      <c r="U824" s="302"/>
      <c r="V824" s="303"/>
      <c r="AA824" s="302"/>
      <c r="AF824" s="247"/>
      <c r="AQ824" s="247"/>
      <c r="AR824" s="247"/>
      <c r="AS824" s="247"/>
      <c r="AT824" s="247"/>
      <c r="AU824" s="247"/>
      <c r="AV824" s="247"/>
      <c r="AW824" s="247"/>
      <c r="AX824" s="247"/>
      <c r="BI824" s="247"/>
      <c r="BJ824" s="247"/>
      <c r="BK824" s="302"/>
      <c r="BL824" s="302"/>
      <c r="BM824" s="247"/>
      <c r="BN824" s="247"/>
      <c r="BO824" s="247"/>
      <c r="BQ824" s="247"/>
      <c r="BR824" s="247"/>
      <c r="BS824" s="247"/>
      <c r="BT824" s="247"/>
    </row>
    <row r="825" spans="4:72" ht="51" customHeight="1">
      <c r="D825" s="247"/>
      <c r="S825" s="247"/>
      <c r="T825" s="247"/>
      <c r="U825" s="302"/>
      <c r="V825" s="303"/>
      <c r="AA825" s="302"/>
      <c r="AF825" s="247"/>
      <c r="AQ825" s="247"/>
      <c r="AR825" s="247"/>
      <c r="AS825" s="247"/>
      <c r="AT825" s="247"/>
      <c r="AU825" s="247"/>
      <c r="AV825" s="247"/>
      <c r="AW825" s="247"/>
      <c r="AX825" s="247"/>
      <c r="BI825" s="247"/>
      <c r="BJ825" s="247"/>
      <c r="BK825" s="302"/>
      <c r="BL825" s="302"/>
      <c r="BM825" s="247"/>
      <c r="BN825" s="247"/>
      <c r="BO825" s="247"/>
      <c r="BQ825" s="247"/>
      <c r="BR825" s="247"/>
      <c r="BS825" s="247"/>
      <c r="BT825" s="247"/>
    </row>
    <row r="826" spans="4:72" ht="51" customHeight="1">
      <c r="D826" s="247"/>
      <c r="S826" s="247"/>
      <c r="T826" s="247"/>
      <c r="U826" s="302"/>
      <c r="V826" s="303"/>
      <c r="AA826" s="302"/>
      <c r="AF826" s="247"/>
      <c r="AQ826" s="247"/>
      <c r="AR826" s="247"/>
      <c r="AS826" s="247"/>
      <c r="AT826" s="247"/>
      <c r="AU826" s="247"/>
      <c r="AV826" s="247"/>
      <c r="AW826" s="247"/>
      <c r="AX826" s="247"/>
      <c r="BI826" s="247"/>
      <c r="BJ826" s="247"/>
      <c r="BK826" s="302"/>
      <c r="BL826" s="302"/>
      <c r="BM826" s="247"/>
      <c r="BN826" s="247"/>
      <c r="BO826" s="247"/>
      <c r="BQ826" s="247"/>
      <c r="BR826" s="247"/>
      <c r="BS826" s="247"/>
      <c r="BT826" s="247"/>
    </row>
    <row r="827" spans="4:72" ht="51" customHeight="1">
      <c r="D827" s="247"/>
      <c r="S827" s="247"/>
      <c r="T827" s="247"/>
      <c r="U827" s="302"/>
      <c r="V827" s="303"/>
      <c r="AA827" s="302"/>
      <c r="AF827" s="247"/>
      <c r="AQ827" s="247"/>
      <c r="AR827" s="247"/>
      <c r="AS827" s="247"/>
      <c r="AT827" s="247"/>
      <c r="AU827" s="247"/>
      <c r="AV827" s="247"/>
      <c r="AW827" s="247"/>
      <c r="AX827" s="247"/>
      <c r="BI827" s="247"/>
      <c r="BJ827" s="247"/>
      <c r="BK827" s="302"/>
      <c r="BL827" s="302"/>
      <c r="BM827" s="247"/>
      <c r="BN827" s="247"/>
      <c r="BO827" s="247"/>
      <c r="BQ827" s="247"/>
      <c r="BR827" s="247"/>
      <c r="BS827" s="247"/>
      <c r="BT827" s="247"/>
    </row>
    <row r="828" spans="4:72" ht="51" customHeight="1">
      <c r="D828" s="247"/>
      <c r="S828" s="247"/>
      <c r="T828" s="247"/>
      <c r="U828" s="302"/>
      <c r="V828" s="303"/>
      <c r="AA828" s="302"/>
      <c r="AF828" s="247"/>
      <c r="AQ828" s="247"/>
      <c r="AR828" s="247"/>
      <c r="AS828" s="247"/>
      <c r="AT828" s="247"/>
      <c r="AU828" s="247"/>
      <c r="AV828" s="247"/>
      <c r="AW828" s="247"/>
      <c r="AX828" s="247"/>
      <c r="BI828" s="247"/>
      <c r="BJ828" s="247"/>
      <c r="BK828" s="302"/>
      <c r="BL828" s="302"/>
      <c r="BM828" s="247"/>
      <c r="BN828" s="247"/>
      <c r="BO828" s="247"/>
      <c r="BQ828" s="247"/>
      <c r="BR828" s="247"/>
      <c r="BS828" s="247"/>
      <c r="BT828" s="247"/>
    </row>
    <row r="829" spans="4:72" ht="51" customHeight="1">
      <c r="D829" s="247"/>
      <c r="S829" s="247"/>
      <c r="T829" s="247"/>
      <c r="U829" s="302"/>
      <c r="V829" s="303"/>
      <c r="AA829" s="302"/>
      <c r="AF829" s="247"/>
      <c r="AQ829" s="247"/>
      <c r="AR829" s="247"/>
      <c r="AS829" s="247"/>
      <c r="AT829" s="247"/>
      <c r="AU829" s="247"/>
      <c r="AV829" s="247"/>
      <c r="AW829" s="247"/>
      <c r="AX829" s="247"/>
      <c r="BI829" s="247"/>
      <c r="BJ829" s="247"/>
      <c r="BK829" s="302"/>
      <c r="BL829" s="302"/>
      <c r="BM829" s="247"/>
      <c r="BN829" s="247"/>
      <c r="BO829" s="247"/>
      <c r="BQ829" s="247"/>
      <c r="BR829" s="247"/>
      <c r="BS829" s="247"/>
      <c r="BT829" s="247"/>
    </row>
    <row r="830" spans="4:72" ht="51" customHeight="1">
      <c r="D830" s="247"/>
      <c r="S830" s="247"/>
      <c r="T830" s="247"/>
      <c r="U830" s="302"/>
      <c r="V830" s="303"/>
      <c r="AA830" s="302"/>
      <c r="AF830" s="247"/>
      <c r="AQ830" s="247"/>
      <c r="AR830" s="247"/>
      <c r="AS830" s="247"/>
      <c r="AT830" s="247"/>
      <c r="AU830" s="247"/>
      <c r="AV830" s="247"/>
      <c r="AW830" s="247"/>
      <c r="AX830" s="247"/>
      <c r="BI830" s="247"/>
      <c r="BJ830" s="247"/>
      <c r="BK830" s="302"/>
      <c r="BL830" s="302"/>
      <c r="BM830" s="247"/>
      <c r="BN830" s="247"/>
      <c r="BO830" s="247"/>
      <c r="BQ830" s="247"/>
      <c r="BR830" s="247"/>
      <c r="BS830" s="247"/>
      <c r="BT830" s="247"/>
    </row>
    <row r="831" spans="4:72" ht="51" customHeight="1">
      <c r="D831" s="247"/>
      <c r="S831" s="247"/>
      <c r="T831" s="247"/>
      <c r="U831" s="302"/>
      <c r="V831" s="303"/>
      <c r="AA831" s="302"/>
      <c r="AF831" s="247"/>
      <c r="AQ831" s="247"/>
      <c r="AR831" s="247"/>
      <c r="AS831" s="247"/>
      <c r="AT831" s="247"/>
      <c r="AU831" s="247"/>
      <c r="AV831" s="247"/>
      <c r="AW831" s="247"/>
      <c r="AX831" s="247"/>
      <c r="BI831" s="247"/>
      <c r="BJ831" s="247"/>
      <c r="BK831" s="302"/>
      <c r="BL831" s="302"/>
      <c r="BM831" s="247"/>
      <c r="BN831" s="247"/>
      <c r="BO831" s="247"/>
      <c r="BQ831" s="247"/>
      <c r="BR831" s="247"/>
      <c r="BS831" s="247"/>
      <c r="BT831" s="247"/>
    </row>
    <row r="832" spans="4:72" ht="51" customHeight="1">
      <c r="D832" s="247"/>
      <c r="S832" s="247"/>
      <c r="T832" s="247"/>
      <c r="U832" s="302"/>
      <c r="V832" s="303"/>
      <c r="AA832" s="302"/>
      <c r="AF832" s="247"/>
      <c r="AQ832" s="247"/>
      <c r="AR832" s="247"/>
      <c r="AS832" s="247"/>
      <c r="AT832" s="247"/>
      <c r="AU832" s="247"/>
      <c r="AV832" s="247"/>
      <c r="AW832" s="247"/>
      <c r="AX832" s="247"/>
      <c r="BI832" s="247"/>
      <c r="BJ832" s="247"/>
      <c r="BK832" s="302"/>
      <c r="BL832" s="302"/>
      <c r="BM832" s="247"/>
      <c r="BN832" s="247"/>
      <c r="BO832" s="247"/>
      <c r="BQ832" s="247"/>
      <c r="BR832" s="247"/>
      <c r="BS832" s="247"/>
      <c r="BT832" s="247"/>
    </row>
    <row r="833" spans="4:72" ht="51" customHeight="1">
      <c r="D833" s="247"/>
      <c r="S833" s="247"/>
      <c r="T833" s="247"/>
      <c r="U833" s="302"/>
      <c r="V833" s="303"/>
      <c r="AA833" s="302"/>
      <c r="AF833" s="247"/>
      <c r="AQ833" s="247"/>
      <c r="AR833" s="247"/>
      <c r="AS833" s="247"/>
      <c r="AT833" s="247"/>
      <c r="AU833" s="247"/>
      <c r="AV833" s="247"/>
      <c r="AW833" s="247"/>
      <c r="AX833" s="247"/>
      <c r="BI833" s="247"/>
      <c r="BJ833" s="247"/>
      <c r="BK833" s="302"/>
      <c r="BL833" s="302"/>
      <c r="BM833" s="247"/>
      <c r="BN833" s="247"/>
      <c r="BO833" s="247"/>
      <c r="BQ833" s="247"/>
      <c r="BR833" s="247"/>
      <c r="BS833" s="247"/>
      <c r="BT833" s="247"/>
    </row>
    <row r="834" spans="4:72" ht="51" customHeight="1">
      <c r="D834" s="247"/>
      <c r="S834" s="247"/>
      <c r="T834" s="247"/>
      <c r="U834" s="302"/>
      <c r="V834" s="303"/>
      <c r="AA834" s="302"/>
      <c r="AF834" s="247"/>
      <c r="AQ834" s="247"/>
      <c r="AR834" s="247"/>
      <c r="AS834" s="247"/>
      <c r="AT834" s="247"/>
      <c r="AU834" s="247"/>
      <c r="AV834" s="247"/>
      <c r="AW834" s="247"/>
      <c r="AX834" s="247"/>
      <c r="BI834" s="247"/>
      <c r="BJ834" s="247"/>
      <c r="BK834" s="302"/>
      <c r="BL834" s="302"/>
      <c r="BM834" s="247"/>
      <c r="BN834" s="247"/>
      <c r="BO834" s="247"/>
      <c r="BQ834" s="247"/>
      <c r="BR834" s="247"/>
      <c r="BS834" s="247"/>
      <c r="BT834" s="247"/>
    </row>
    <row r="835" spans="4:72" ht="51" customHeight="1">
      <c r="D835" s="247"/>
      <c r="S835" s="247"/>
      <c r="T835" s="247"/>
      <c r="U835" s="302"/>
      <c r="V835" s="303"/>
      <c r="AA835" s="302"/>
      <c r="AF835" s="247"/>
      <c r="AQ835" s="247"/>
      <c r="AR835" s="247"/>
      <c r="AS835" s="247"/>
      <c r="AT835" s="247"/>
      <c r="AU835" s="247"/>
      <c r="AV835" s="247"/>
      <c r="AW835" s="247"/>
      <c r="AX835" s="247"/>
      <c r="BI835" s="247"/>
      <c r="BJ835" s="247"/>
      <c r="BK835" s="302"/>
      <c r="BL835" s="302"/>
      <c r="BM835" s="247"/>
      <c r="BN835" s="247"/>
      <c r="BO835" s="247"/>
      <c r="BQ835" s="247"/>
      <c r="BR835" s="247"/>
      <c r="BS835" s="247"/>
      <c r="BT835" s="247"/>
    </row>
    <row r="836" spans="4:72" ht="51" customHeight="1">
      <c r="D836" s="247"/>
      <c r="S836" s="247"/>
      <c r="T836" s="247"/>
      <c r="U836" s="302"/>
      <c r="V836" s="303"/>
      <c r="AA836" s="302"/>
      <c r="AF836" s="247"/>
      <c r="AQ836" s="247"/>
      <c r="AR836" s="247"/>
      <c r="AS836" s="247"/>
      <c r="AT836" s="247"/>
      <c r="AU836" s="247"/>
      <c r="AV836" s="247"/>
      <c r="AW836" s="247"/>
      <c r="AX836" s="247"/>
      <c r="BI836" s="247"/>
      <c r="BJ836" s="247"/>
      <c r="BK836" s="302"/>
      <c r="BL836" s="302"/>
      <c r="BM836" s="247"/>
      <c r="BN836" s="247"/>
      <c r="BO836" s="247"/>
      <c r="BQ836" s="247"/>
      <c r="BR836" s="247"/>
      <c r="BS836" s="247"/>
      <c r="BT836" s="247"/>
    </row>
    <row r="837" spans="4:72" ht="51" customHeight="1">
      <c r="D837" s="247"/>
      <c r="S837" s="247"/>
      <c r="T837" s="247"/>
      <c r="U837" s="302"/>
      <c r="V837" s="303"/>
      <c r="AA837" s="302"/>
      <c r="AF837" s="247"/>
      <c r="AQ837" s="247"/>
      <c r="AR837" s="247"/>
      <c r="AS837" s="247"/>
      <c r="AT837" s="247"/>
      <c r="AU837" s="247"/>
      <c r="AV837" s="247"/>
      <c r="AW837" s="247"/>
      <c r="AX837" s="247"/>
      <c r="BI837" s="247"/>
      <c r="BJ837" s="247"/>
      <c r="BK837" s="302"/>
      <c r="BL837" s="302"/>
      <c r="BM837" s="247"/>
      <c r="BN837" s="247"/>
      <c r="BO837" s="247"/>
      <c r="BQ837" s="247"/>
      <c r="BR837" s="247"/>
      <c r="BS837" s="247"/>
      <c r="BT837" s="247"/>
    </row>
    <row r="838" spans="4:72" ht="51" customHeight="1">
      <c r="D838" s="247"/>
      <c r="S838" s="247"/>
      <c r="T838" s="247"/>
      <c r="U838" s="302"/>
      <c r="V838" s="303"/>
      <c r="AA838" s="302"/>
      <c r="AF838" s="247"/>
      <c r="AQ838" s="247"/>
      <c r="AR838" s="247"/>
      <c r="AS838" s="247"/>
      <c r="AT838" s="247"/>
      <c r="AU838" s="247"/>
      <c r="AV838" s="247"/>
      <c r="AW838" s="247"/>
      <c r="AX838" s="247"/>
      <c r="BI838" s="247"/>
      <c r="BJ838" s="247"/>
      <c r="BK838" s="302"/>
      <c r="BL838" s="302"/>
      <c r="BM838" s="247"/>
      <c r="BN838" s="247"/>
      <c r="BO838" s="247"/>
      <c r="BQ838" s="247"/>
      <c r="BR838" s="247"/>
      <c r="BS838" s="247"/>
      <c r="BT838" s="247"/>
    </row>
    <row r="839" spans="4:72" ht="51" customHeight="1">
      <c r="D839" s="247"/>
      <c r="S839" s="247"/>
      <c r="T839" s="247"/>
      <c r="U839" s="302"/>
      <c r="V839" s="303"/>
      <c r="AA839" s="302"/>
      <c r="AF839" s="247"/>
      <c r="AQ839" s="247"/>
      <c r="AR839" s="247"/>
      <c r="AS839" s="247"/>
      <c r="AT839" s="247"/>
      <c r="AU839" s="247"/>
      <c r="AV839" s="247"/>
      <c r="AW839" s="247"/>
      <c r="AX839" s="247"/>
      <c r="BI839" s="247"/>
      <c r="BJ839" s="247"/>
      <c r="BK839" s="302"/>
      <c r="BL839" s="302"/>
      <c r="BM839" s="247"/>
      <c r="BN839" s="247"/>
      <c r="BO839" s="247"/>
      <c r="BQ839" s="247"/>
      <c r="BR839" s="247"/>
      <c r="BS839" s="247"/>
      <c r="BT839" s="247"/>
    </row>
    <row r="840" spans="4:72" ht="51" customHeight="1">
      <c r="D840" s="247"/>
      <c r="S840" s="247"/>
      <c r="T840" s="247"/>
      <c r="U840" s="302"/>
      <c r="V840" s="303"/>
      <c r="AA840" s="302"/>
      <c r="AF840" s="247"/>
      <c r="AQ840" s="247"/>
      <c r="AR840" s="247"/>
      <c r="AS840" s="247"/>
      <c r="AT840" s="247"/>
      <c r="AU840" s="247"/>
      <c r="AV840" s="247"/>
      <c r="AW840" s="247"/>
      <c r="AX840" s="247"/>
      <c r="BI840" s="247"/>
      <c r="BJ840" s="247"/>
      <c r="BK840" s="302"/>
      <c r="BL840" s="302"/>
      <c r="BM840" s="247"/>
      <c r="BN840" s="247"/>
      <c r="BO840" s="247"/>
      <c r="BQ840" s="247"/>
      <c r="BR840" s="247"/>
      <c r="BS840" s="247"/>
      <c r="BT840" s="247"/>
    </row>
    <row r="841" spans="4:72" ht="51" customHeight="1">
      <c r="D841" s="247"/>
      <c r="S841" s="247"/>
      <c r="T841" s="247"/>
      <c r="U841" s="302"/>
      <c r="V841" s="303"/>
      <c r="AA841" s="302"/>
      <c r="AF841" s="247"/>
      <c r="AQ841" s="247"/>
      <c r="AR841" s="247"/>
      <c r="AS841" s="247"/>
      <c r="AT841" s="247"/>
      <c r="AU841" s="247"/>
      <c r="AV841" s="247"/>
      <c r="AW841" s="247"/>
      <c r="AX841" s="247"/>
      <c r="BI841" s="247"/>
      <c r="BJ841" s="247"/>
      <c r="BK841" s="302"/>
      <c r="BL841" s="302"/>
      <c r="BM841" s="247"/>
      <c r="BN841" s="247"/>
      <c r="BO841" s="247"/>
      <c r="BQ841" s="247"/>
      <c r="BR841" s="247"/>
      <c r="BS841" s="247"/>
      <c r="BT841" s="247"/>
    </row>
    <row r="842" spans="4:72" ht="51" customHeight="1">
      <c r="D842" s="247"/>
      <c r="S842" s="247"/>
      <c r="T842" s="247"/>
      <c r="U842" s="302"/>
      <c r="V842" s="303"/>
      <c r="AA842" s="302"/>
      <c r="AF842" s="247"/>
      <c r="AQ842" s="247"/>
      <c r="AR842" s="247"/>
      <c r="AS842" s="247"/>
      <c r="AT842" s="247"/>
      <c r="AU842" s="247"/>
      <c r="AV842" s="247"/>
      <c r="AW842" s="247"/>
      <c r="AX842" s="247"/>
      <c r="BI842" s="247"/>
      <c r="BJ842" s="247"/>
      <c r="BK842" s="302"/>
      <c r="BL842" s="302"/>
      <c r="BM842" s="247"/>
      <c r="BN842" s="247"/>
      <c r="BO842" s="247"/>
      <c r="BQ842" s="247"/>
      <c r="BR842" s="247"/>
      <c r="BS842" s="247"/>
      <c r="BT842" s="247"/>
    </row>
    <row r="843" spans="4:72" ht="51" customHeight="1">
      <c r="D843" s="247"/>
      <c r="S843" s="247"/>
      <c r="T843" s="247"/>
      <c r="U843" s="302"/>
      <c r="V843" s="303"/>
      <c r="AA843" s="302"/>
      <c r="AF843" s="247"/>
      <c r="AQ843" s="247"/>
      <c r="AR843" s="247"/>
      <c r="AS843" s="247"/>
      <c r="AT843" s="247"/>
      <c r="AU843" s="247"/>
      <c r="AV843" s="247"/>
      <c r="AW843" s="247"/>
      <c r="AX843" s="247"/>
      <c r="BI843" s="247"/>
      <c r="BJ843" s="247"/>
      <c r="BK843" s="302"/>
      <c r="BL843" s="302"/>
      <c r="BM843" s="247"/>
      <c r="BN843" s="247"/>
      <c r="BO843" s="247"/>
      <c r="BQ843" s="247"/>
      <c r="BR843" s="247"/>
      <c r="BS843" s="247"/>
      <c r="BT843" s="247"/>
    </row>
    <row r="844" spans="4:72" ht="51" customHeight="1">
      <c r="D844" s="247"/>
      <c r="S844" s="247"/>
      <c r="T844" s="247"/>
      <c r="U844" s="302"/>
      <c r="V844" s="303"/>
      <c r="AA844" s="302"/>
      <c r="AF844" s="247"/>
      <c r="AQ844" s="247"/>
      <c r="AR844" s="247"/>
      <c r="AS844" s="247"/>
      <c r="AT844" s="247"/>
      <c r="AU844" s="247"/>
      <c r="AV844" s="247"/>
      <c r="AW844" s="247"/>
      <c r="AX844" s="247"/>
      <c r="BI844" s="247"/>
      <c r="BJ844" s="247"/>
      <c r="BK844" s="302"/>
      <c r="BL844" s="302"/>
      <c r="BM844" s="247"/>
      <c r="BN844" s="247"/>
      <c r="BO844" s="247"/>
      <c r="BQ844" s="247"/>
      <c r="BR844" s="247"/>
      <c r="BS844" s="247"/>
      <c r="BT844" s="247"/>
    </row>
    <row r="845" spans="4:72" ht="51" customHeight="1">
      <c r="D845" s="247"/>
      <c r="S845" s="247"/>
      <c r="T845" s="247"/>
      <c r="U845" s="302"/>
      <c r="V845" s="303"/>
      <c r="AA845" s="302"/>
      <c r="AF845" s="247"/>
      <c r="AQ845" s="247"/>
      <c r="AR845" s="247"/>
      <c r="AS845" s="247"/>
      <c r="AT845" s="247"/>
      <c r="AU845" s="247"/>
      <c r="AV845" s="247"/>
      <c r="AW845" s="247"/>
      <c r="AX845" s="247"/>
      <c r="BI845" s="247"/>
      <c r="BJ845" s="247"/>
      <c r="BK845" s="302"/>
      <c r="BL845" s="302"/>
      <c r="BM845" s="247"/>
      <c r="BN845" s="247"/>
      <c r="BO845" s="247"/>
      <c r="BQ845" s="247"/>
      <c r="BR845" s="247"/>
      <c r="BS845" s="247"/>
      <c r="BT845" s="247"/>
    </row>
    <row r="846" spans="4:72" ht="51" customHeight="1">
      <c r="D846" s="247"/>
      <c r="S846" s="247"/>
      <c r="T846" s="247"/>
      <c r="U846" s="302"/>
      <c r="V846" s="303"/>
      <c r="AA846" s="302"/>
      <c r="AF846" s="247"/>
      <c r="AQ846" s="247"/>
      <c r="AR846" s="247"/>
      <c r="AS846" s="247"/>
      <c r="AT846" s="247"/>
      <c r="AU846" s="247"/>
      <c r="AV846" s="247"/>
      <c r="AW846" s="247"/>
      <c r="AX846" s="247"/>
      <c r="BI846" s="247"/>
      <c r="BJ846" s="247"/>
      <c r="BK846" s="302"/>
      <c r="BL846" s="302"/>
      <c r="BM846" s="247"/>
      <c r="BN846" s="247"/>
      <c r="BO846" s="247"/>
      <c r="BQ846" s="247"/>
      <c r="BR846" s="247"/>
      <c r="BS846" s="247"/>
      <c r="BT846" s="247"/>
    </row>
    <row r="847" spans="4:72" ht="51" customHeight="1">
      <c r="D847" s="247"/>
      <c r="S847" s="247"/>
      <c r="T847" s="247"/>
      <c r="U847" s="302"/>
      <c r="V847" s="303"/>
      <c r="AA847" s="302"/>
      <c r="AF847" s="247"/>
      <c r="AQ847" s="247"/>
      <c r="AR847" s="247"/>
      <c r="AS847" s="247"/>
      <c r="AT847" s="247"/>
      <c r="AU847" s="247"/>
      <c r="AV847" s="247"/>
      <c r="AW847" s="247"/>
      <c r="AX847" s="247"/>
      <c r="BI847" s="247"/>
      <c r="BJ847" s="247"/>
      <c r="BK847" s="302"/>
      <c r="BL847" s="302"/>
      <c r="BM847" s="247"/>
      <c r="BN847" s="247"/>
      <c r="BO847" s="247"/>
      <c r="BQ847" s="247"/>
      <c r="BR847" s="247"/>
      <c r="BS847" s="247"/>
      <c r="BT847" s="247"/>
    </row>
    <row r="848" spans="4:72" ht="51" customHeight="1">
      <c r="D848" s="247"/>
      <c r="S848" s="247"/>
      <c r="T848" s="247"/>
      <c r="U848" s="302"/>
      <c r="V848" s="303"/>
      <c r="AA848" s="302"/>
      <c r="AF848" s="247"/>
      <c r="AQ848" s="247"/>
      <c r="AR848" s="247"/>
      <c r="AS848" s="247"/>
      <c r="AT848" s="247"/>
      <c r="AU848" s="247"/>
      <c r="AV848" s="247"/>
      <c r="AW848" s="247"/>
      <c r="AX848" s="247"/>
      <c r="BI848" s="247"/>
      <c r="BJ848" s="247"/>
      <c r="BK848" s="302"/>
      <c r="BL848" s="302"/>
      <c r="BM848" s="247"/>
      <c r="BN848" s="247"/>
      <c r="BO848" s="247"/>
      <c r="BQ848" s="247"/>
      <c r="BR848" s="247"/>
      <c r="BS848" s="247"/>
      <c r="BT848" s="247"/>
    </row>
    <row r="849" spans="4:72" ht="51" customHeight="1">
      <c r="D849" s="247"/>
      <c r="S849" s="247"/>
      <c r="T849" s="247"/>
      <c r="U849" s="302"/>
      <c r="V849" s="303"/>
      <c r="AA849" s="302"/>
      <c r="AF849" s="247"/>
      <c r="AQ849" s="247"/>
      <c r="AR849" s="247"/>
      <c r="AS849" s="247"/>
      <c r="AT849" s="247"/>
      <c r="AU849" s="247"/>
      <c r="AV849" s="247"/>
      <c r="AW849" s="247"/>
      <c r="AX849" s="247"/>
      <c r="BI849" s="247"/>
      <c r="BJ849" s="247"/>
      <c r="BK849" s="302"/>
      <c r="BL849" s="302"/>
      <c r="BM849" s="247"/>
      <c r="BN849" s="247"/>
      <c r="BO849" s="247"/>
      <c r="BQ849" s="247"/>
      <c r="BR849" s="247"/>
      <c r="BS849" s="247"/>
      <c r="BT849" s="247"/>
    </row>
    <row r="850" spans="4:72" ht="51" customHeight="1">
      <c r="D850" s="247"/>
      <c r="S850" s="247"/>
      <c r="T850" s="247"/>
      <c r="U850" s="302"/>
      <c r="V850" s="303"/>
      <c r="AA850" s="302"/>
      <c r="AF850" s="247"/>
      <c r="AQ850" s="247"/>
      <c r="AR850" s="247"/>
      <c r="AS850" s="247"/>
      <c r="AT850" s="247"/>
      <c r="AU850" s="247"/>
      <c r="AV850" s="247"/>
      <c r="AW850" s="247"/>
      <c r="AX850" s="247"/>
      <c r="BI850" s="247"/>
      <c r="BJ850" s="247"/>
      <c r="BK850" s="302"/>
      <c r="BL850" s="302"/>
      <c r="BM850" s="247"/>
      <c r="BN850" s="247"/>
      <c r="BO850" s="247"/>
      <c r="BQ850" s="247"/>
      <c r="BR850" s="247"/>
      <c r="BS850" s="247"/>
      <c r="BT850" s="247"/>
    </row>
    <row r="851" spans="4:72" ht="51" customHeight="1">
      <c r="D851" s="247"/>
      <c r="S851" s="247"/>
      <c r="T851" s="247"/>
      <c r="U851" s="302"/>
      <c r="V851" s="303"/>
      <c r="AA851" s="302"/>
      <c r="AF851" s="247"/>
      <c r="AQ851" s="247"/>
      <c r="AR851" s="247"/>
      <c r="AS851" s="247"/>
      <c r="AT851" s="247"/>
      <c r="AU851" s="247"/>
      <c r="AV851" s="247"/>
      <c r="AW851" s="247"/>
      <c r="AX851" s="247"/>
      <c r="BI851" s="247"/>
      <c r="BJ851" s="247"/>
      <c r="BK851" s="302"/>
      <c r="BL851" s="302"/>
      <c r="BM851" s="247"/>
      <c r="BN851" s="247"/>
      <c r="BO851" s="247"/>
      <c r="BQ851" s="247"/>
      <c r="BR851" s="247"/>
      <c r="BS851" s="247"/>
      <c r="BT851" s="247"/>
    </row>
    <row r="852" spans="4:72" ht="51" customHeight="1">
      <c r="D852" s="247"/>
      <c r="S852" s="247"/>
      <c r="T852" s="247"/>
      <c r="U852" s="302"/>
      <c r="V852" s="303"/>
      <c r="AA852" s="302"/>
      <c r="AF852" s="247"/>
      <c r="AQ852" s="247"/>
      <c r="AR852" s="247"/>
      <c r="AS852" s="247"/>
      <c r="AT852" s="247"/>
      <c r="AU852" s="247"/>
      <c r="AV852" s="247"/>
      <c r="AW852" s="247"/>
      <c r="AX852" s="247"/>
      <c r="BI852" s="247"/>
      <c r="BJ852" s="247"/>
      <c r="BK852" s="302"/>
      <c r="BL852" s="302"/>
      <c r="BM852" s="247"/>
      <c r="BN852" s="247"/>
      <c r="BO852" s="247"/>
      <c r="BQ852" s="247"/>
      <c r="BR852" s="247"/>
      <c r="BS852" s="247"/>
      <c r="BT852" s="247"/>
    </row>
    <row r="853" spans="4:72" ht="51" customHeight="1">
      <c r="D853" s="247"/>
      <c r="S853" s="247"/>
      <c r="T853" s="247"/>
      <c r="U853" s="302"/>
      <c r="V853" s="303"/>
      <c r="AA853" s="302"/>
      <c r="AF853" s="247"/>
      <c r="AQ853" s="247"/>
      <c r="AR853" s="247"/>
      <c r="AS853" s="247"/>
      <c r="AT853" s="247"/>
      <c r="AU853" s="247"/>
      <c r="AV853" s="247"/>
      <c r="AW853" s="247"/>
      <c r="AX853" s="247"/>
      <c r="BI853" s="247"/>
      <c r="BJ853" s="247"/>
      <c r="BK853" s="302"/>
      <c r="BL853" s="302"/>
      <c r="BM853" s="247"/>
      <c r="BN853" s="247"/>
      <c r="BO853" s="247"/>
      <c r="BQ853" s="247"/>
      <c r="BR853" s="247"/>
      <c r="BS853" s="247"/>
      <c r="BT853" s="247"/>
    </row>
    <row r="854" spans="4:72" ht="51" customHeight="1">
      <c r="D854" s="247"/>
      <c r="S854" s="247"/>
      <c r="T854" s="247"/>
      <c r="U854" s="302"/>
      <c r="V854" s="303"/>
      <c r="AA854" s="302"/>
      <c r="AF854" s="247"/>
      <c r="AQ854" s="247"/>
      <c r="AR854" s="247"/>
      <c r="AS854" s="247"/>
      <c r="AT854" s="247"/>
      <c r="AU854" s="247"/>
      <c r="AV854" s="247"/>
      <c r="AW854" s="247"/>
      <c r="AX854" s="247"/>
      <c r="BI854" s="247"/>
      <c r="BJ854" s="247"/>
      <c r="BK854" s="302"/>
      <c r="BL854" s="302"/>
      <c r="BM854" s="247"/>
      <c r="BN854" s="247"/>
      <c r="BO854" s="247"/>
      <c r="BQ854" s="247"/>
      <c r="BR854" s="247"/>
      <c r="BS854" s="247"/>
      <c r="BT854" s="247"/>
    </row>
    <row r="855" spans="4:72" ht="51" customHeight="1">
      <c r="D855" s="247"/>
      <c r="S855" s="247"/>
      <c r="T855" s="247"/>
      <c r="U855" s="302"/>
      <c r="V855" s="303"/>
      <c r="AA855" s="302"/>
      <c r="AF855" s="247"/>
      <c r="AQ855" s="247"/>
      <c r="AR855" s="247"/>
      <c r="AS855" s="247"/>
      <c r="AT855" s="247"/>
      <c r="AU855" s="247"/>
      <c r="AV855" s="247"/>
      <c r="AW855" s="247"/>
      <c r="AX855" s="247"/>
      <c r="BI855" s="247"/>
      <c r="BJ855" s="247"/>
      <c r="BK855" s="302"/>
      <c r="BL855" s="302"/>
      <c r="BM855" s="247"/>
      <c r="BN855" s="247"/>
      <c r="BO855" s="247"/>
      <c r="BQ855" s="247"/>
      <c r="BR855" s="247"/>
      <c r="BS855" s="247"/>
      <c r="BT855" s="247"/>
    </row>
    <row r="856" spans="4:72" ht="51" customHeight="1">
      <c r="D856" s="247"/>
      <c r="S856" s="247"/>
      <c r="T856" s="247"/>
      <c r="U856" s="302"/>
      <c r="V856" s="303"/>
      <c r="AA856" s="302"/>
      <c r="AF856" s="247"/>
      <c r="AQ856" s="247"/>
      <c r="AR856" s="247"/>
      <c r="AS856" s="247"/>
      <c r="AT856" s="247"/>
      <c r="AU856" s="247"/>
      <c r="AV856" s="247"/>
      <c r="AW856" s="247"/>
      <c r="AX856" s="247"/>
      <c r="BI856" s="247"/>
      <c r="BJ856" s="247"/>
      <c r="BK856" s="302"/>
      <c r="BL856" s="302"/>
      <c r="BM856" s="247"/>
      <c r="BN856" s="247"/>
      <c r="BO856" s="247"/>
      <c r="BQ856" s="247"/>
      <c r="BR856" s="247"/>
      <c r="BS856" s="247"/>
      <c r="BT856" s="247"/>
    </row>
    <row r="857" spans="4:72" ht="51" customHeight="1">
      <c r="D857" s="247"/>
      <c r="S857" s="247"/>
      <c r="T857" s="247"/>
      <c r="U857" s="302"/>
      <c r="V857" s="303"/>
      <c r="AA857" s="302"/>
      <c r="AF857" s="247"/>
      <c r="AQ857" s="247"/>
      <c r="AR857" s="247"/>
      <c r="AS857" s="247"/>
      <c r="AT857" s="247"/>
      <c r="AU857" s="247"/>
      <c r="AV857" s="247"/>
      <c r="AW857" s="247"/>
      <c r="AX857" s="247"/>
      <c r="BI857" s="247"/>
      <c r="BJ857" s="247"/>
      <c r="BK857" s="302"/>
      <c r="BL857" s="302"/>
      <c r="BM857" s="247"/>
      <c r="BN857" s="247"/>
      <c r="BO857" s="247"/>
      <c r="BQ857" s="247"/>
      <c r="BR857" s="247"/>
      <c r="BS857" s="247"/>
      <c r="BT857" s="247"/>
    </row>
    <row r="858" spans="4:72" ht="51" customHeight="1">
      <c r="D858" s="247"/>
      <c r="S858" s="247"/>
      <c r="T858" s="247"/>
      <c r="U858" s="302"/>
      <c r="V858" s="303"/>
      <c r="AA858" s="302"/>
      <c r="AF858" s="247"/>
      <c r="AQ858" s="247"/>
      <c r="AR858" s="247"/>
      <c r="AS858" s="247"/>
      <c r="AT858" s="247"/>
      <c r="AU858" s="247"/>
      <c r="AV858" s="247"/>
      <c r="AW858" s="247"/>
      <c r="AX858" s="247"/>
      <c r="BI858" s="247"/>
      <c r="BJ858" s="247"/>
      <c r="BK858" s="302"/>
      <c r="BL858" s="302"/>
      <c r="BM858" s="247"/>
      <c r="BN858" s="247"/>
      <c r="BO858" s="247"/>
      <c r="BQ858" s="247"/>
      <c r="BR858" s="247"/>
      <c r="BS858" s="247"/>
      <c r="BT858" s="247"/>
    </row>
    <row r="859" spans="4:72" ht="51" customHeight="1">
      <c r="D859" s="247"/>
      <c r="S859" s="247"/>
      <c r="T859" s="247"/>
      <c r="U859" s="302"/>
      <c r="V859" s="303"/>
      <c r="AA859" s="302"/>
      <c r="AF859" s="247"/>
      <c r="AQ859" s="247"/>
      <c r="AR859" s="247"/>
      <c r="AS859" s="247"/>
      <c r="AT859" s="247"/>
      <c r="AU859" s="247"/>
      <c r="AV859" s="247"/>
      <c r="AW859" s="247"/>
      <c r="AX859" s="247"/>
      <c r="BI859" s="247"/>
      <c r="BJ859" s="247"/>
      <c r="BK859" s="302"/>
      <c r="BL859" s="302"/>
      <c r="BM859" s="247"/>
      <c r="BN859" s="247"/>
      <c r="BO859" s="247"/>
      <c r="BQ859" s="247"/>
      <c r="BR859" s="247"/>
      <c r="BS859" s="247"/>
      <c r="BT859" s="247"/>
    </row>
    <row r="860" spans="4:72" ht="51" customHeight="1">
      <c r="D860" s="247"/>
      <c r="S860" s="247"/>
      <c r="T860" s="247"/>
      <c r="U860" s="302"/>
      <c r="V860" s="303"/>
      <c r="AA860" s="302"/>
      <c r="AF860" s="247"/>
      <c r="AQ860" s="247"/>
      <c r="AR860" s="247"/>
      <c r="AS860" s="247"/>
      <c r="AT860" s="247"/>
      <c r="AU860" s="247"/>
      <c r="AV860" s="247"/>
      <c r="AW860" s="247"/>
      <c r="AX860" s="247"/>
      <c r="BI860" s="247"/>
      <c r="BJ860" s="247"/>
      <c r="BK860" s="302"/>
      <c r="BL860" s="302"/>
      <c r="BM860" s="247"/>
      <c r="BN860" s="247"/>
      <c r="BO860" s="247"/>
      <c r="BQ860" s="247"/>
      <c r="BR860" s="247"/>
      <c r="BS860" s="247"/>
      <c r="BT860" s="247"/>
    </row>
    <row r="861" spans="4:72" ht="51" customHeight="1">
      <c r="D861" s="247"/>
      <c r="S861" s="247"/>
      <c r="T861" s="247"/>
      <c r="U861" s="302"/>
      <c r="V861" s="303"/>
      <c r="AA861" s="302"/>
      <c r="AF861" s="247"/>
      <c r="AQ861" s="247"/>
      <c r="AR861" s="247"/>
      <c r="AS861" s="247"/>
      <c r="AT861" s="247"/>
      <c r="AU861" s="247"/>
      <c r="AV861" s="247"/>
      <c r="AW861" s="247"/>
      <c r="AX861" s="247"/>
      <c r="BI861" s="247"/>
      <c r="BJ861" s="247"/>
      <c r="BK861" s="302"/>
      <c r="BL861" s="302"/>
      <c r="BM861" s="247"/>
      <c r="BN861" s="247"/>
      <c r="BO861" s="247"/>
      <c r="BQ861" s="247"/>
      <c r="BR861" s="247"/>
      <c r="BS861" s="247"/>
      <c r="BT861" s="247"/>
    </row>
    <row r="862" spans="4:72" ht="51" customHeight="1">
      <c r="D862" s="247"/>
      <c r="S862" s="247"/>
      <c r="T862" s="247"/>
      <c r="U862" s="302"/>
      <c r="V862" s="303"/>
      <c r="AA862" s="302"/>
      <c r="AF862" s="247"/>
      <c r="AQ862" s="247"/>
      <c r="AR862" s="247"/>
      <c r="AS862" s="247"/>
      <c r="AT862" s="247"/>
      <c r="AU862" s="247"/>
      <c r="AV862" s="247"/>
      <c r="AW862" s="247"/>
      <c r="AX862" s="247"/>
      <c r="BI862" s="247"/>
      <c r="BJ862" s="247"/>
      <c r="BK862" s="302"/>
      <c r="BL862" s="302"/>
      <c r="BM862" s="247"/>
      <c r="BN862" s="247"/>
      <c r="BO862" s="247"/>
      <c r="BQ862" s="247"/>
      <c r="BR862" s="247"/>
      <c r="BS862" s="247"/>
      <c r="BT862" s="247"/>
    </row>
    <row r="863" spans="4:72" ht="51" customHeight="1">
      <c r="D863" s="247"/>
      <c r="S863" s="247"/>
      <c r="T863" s="247"/>
      <c r="U863" s="302"/>
      <c r="V863" s="303"/>
      <c r="AA863" s="302"/>
      <c r="AF863" s="247"/>
      <c r="AQ863" s="247"/>
      <c r="AR863" s="247"/>
      <c r="AS863" s="247"/>
      <c r="AT863" s="247"/>
      <c r="AU863" s="247"/>
      <c r="AV863" s="247"/>
      <c r="AW863" s="247"/>
      <c r="AX863" s="247"/>
      <c r="BI863" s="247"/>
      <c r="BJ863" s="247"/>
      <c r="BK863" s="302"/>
      <c r="BL863" s="302"/>
      <c r="BM863" s="247"/>
      <c r="BN863" s="247"/>
      <c r="BO863" s="247"/>
      <c r="BQ863" s="247"/>
      <c r="BR863" s="247"/>
      <c r="BS863" s="247"/>
      <c r="BT863" s="247"/>
    </row>
    <row r="864" spans="4:72" ht="51" customHeight="1">
      <c r="D864" s="247"/>
      <c r="S864" s="247"/>
      <c r="T864" s="247"/>
      <c r="U864" s="302"/>
      <c r="V864" s="303"/>
      <c r="AA864" s="302"/>
      <c r="AF864" s="247"/>
      <c r="AQ864" s="247"/>
      <c r="AR864" s="247"/>
      <c r="AS864" s="247"/>
      <c r="AT864" s="247"/>
      <c r="AU864" s="247"/>
      <c r="AV864" s="247"/>
      <c r="AW864" s="247"/>
      <c r="AX864" s="247"/>
      <c r="BI864" s="247"/>
      <c r="BJ864" s="247"/>
      <c r="BK864" s="302"/>
      <c r="BL864" s="302"/>
      <c r="BM864" s="247"/>
      <c r="BN864" s="247"/>
      <c r="BO864" s="247"/>
      <c r="BQ864" s="247"/>
      <c r="BR864" s="247"/>
      <c r="BS864" s="247"/>
      <c r="BT864" s="247"/>
    </row>
    <row r="865" spans="4:72" ht="51" customHeight="1">
      <c r="D865" s="247"/>
      <c r="S865" s="247"/>
      <c r="T865" s="247"/>
      <c r="U865" s="302"/>
      <c r="V865" s="303"/>
      <c r="AA865" s="302"/>
      <c r="AF865" s="247"/>
      <c r="AQ865" s="247"/>
      <c r="AR865" s="247"/>
      <c r="AS865" s="247"/>
      <c r="AT865" s="247"/>
      <c r="AU865" s="247"/>
      <c r="AV865" s="247"/>
      <c r="AW865" s="247"/>
      <c r="AX865" s="247"/>
      <c r="BI865" s="247"/>
      <c r="BJ865" s="247"/>
      <c r="BK865" s="302"/>
      <c r="BL865" s="302"/>
      <c r="BM865" s="247"/>
      <c r="BN865" s="247"/>
      <c r="BO865" s="247"/>
      <c r="BQ865" s="247"/>
      <c r="BR865" s="247"/>
      <c r="BS865" s="247"/>
      <c r="BT865" s="247"/>
    </row>
    <row r="866" spans="4:72" ht="51" customHeight="1">
      <c r="D866" s="247"/>
      <c r="S866" s="247"/>
      <c r="T866" s="247"/>
      <c r="U866" s="302"/>
      <c r="V866" s="303"/>
      <c r="AA866" s="302"/>
      <c r="AF866" s="247"/>
      <c r="AQ866" s="247"/>
      <c r="AR866" s="247"/>
      <c r="AS866" s="247"/>
      <c r="AT866" s="247"/>
      <c r="AU866" s="247"/>
      <c r="AV866" s="247"/>
      <c r="AW866" s="247"/>
      <c r="AX866" s="247"/>
      <c r="BI866" s="247"/>
      <c r="BJ866" s="247"/>
      <c r="BK866" s="302"/>
      <c r="BL866" s="302"/>
      <c r="BM866" s="247"/>
      <c r="BN866" s="247"/>
      <c r="BO866" s="247"/>
      <c r="BQ866" s="247"/>
      <c r="BR866" s="247"/>
      <c r="BS866" s="247"/>
      <c r="BT866" s="247"/>
    </row>
    <row r="867" spans="4:72" ht="51" customHeight="1">
      <c r="D867" s="247"/>
      <c r="S867" s="247"/>
      <c r="T867" s="247"/>
      <c r="U867" s="302"/>
      <c r="V867" s="303"/>
      <c r="AA867" s="302"/>
      <c r="AF867" s="247"/>
      <c r="AQ867" s="247"/>
      <c r="AR867" s="247"/>
      <c r="AS867" s="247"/>
      <c r="AT867" s="247"/>
      <c r="AU867" s="247"/>
      <c r="AV867" s="247"/>
      <c r="AW867" s="247"/>
      <c r="AX867" s="247"/>
      <c r="BI867" s="247"/>
      <c r="BJ867" s="247"/>
      <c r="BK867" s="302"/>
      <c r="BL867" s="302"/>
      <c r="BM867" s="247"/>
      <c r="BN867" s="247"/>
      <c r="BO867" s="247"/>
      <c r="BQ867" s="247"/>
      <c r="BR867" s="247"/>
      <c r="BS867" s="247"/>
      <c r="BT867" s="247"/>
    </row>
    <row r="868" spans="4:72" ht="51" customHeight="1">
      <c r="D868" s="247"/>
      <c r="S868" s="247"/>
      <c r="T868" s="247"/>
      <c r="U868" s="302"/>
      <c r="V868" s="303"/>
      <c r="AA868" s="302"/>
      <c r="AF868" s="247"/>
      <c r="AQ868" s="247"/>
      <c r="AR868" s="247"/>
      <c r="AS868" s="247"/>
      <c r="AT868" s="247"/>
      <c r="AU868" s="247"/>
      <c r="AV868" s="247"/>
      <c r="AW868" s="247"/>
      <c r="AX868" s="247"/>
      <c r="BI868" s="247"/>
      <c r="BJ868" s="247"/>
      <c r="BK868" s="302"/>
      <c r="BL868" s="302"/>
      <c r="BM868" s="247"/>
      <c r="BN868" s="247"/>
      <c r="BO868" s="247"/>
      <c r="BQ868" s="247"/>
      <c r="BR868" s="247"/>
      <c r="BS868" s="247"/>
      <c r="BT868" s="247"/>
    </row>
    <row r="869" spans="4:72" ht="51" customHeight="1">
      <c r="D869" s="247"/>
      <c r="S869" s="247"/>
      <c r="T869" s="247"/>
      <c r="U869" s="302"/>
      <c r="V869" s="303"/>
      <c r="AA869" s="302"/>
      <c r="AF869" s="247"/>
      <c r="AQ869" s="247"/>
      <c r="AR869" s="247"/>
      <c r="AS869" s="247"/>
      <c r="AT869" s="247"/>
      <c r="AU869" s="247"/>
      <c r="AV869" s="247"/>
      <c r="AW869" s="247"/>
      <c r="AX869" s="247"/>
      <c r="BI869" s="247"/>
      <c r="BJ869" s="247"/>
      <c r="BK869" s="302"/>
      <c r="BL869" s="302"/>
      <c r="BM869" s="247"/>
      <c r="BN869" s="247"/>
      <c r="BO869" s="247"/>
      <c r="BQ869" s="247"/>
      <c r="BR869" s="247"/>
      <c r="BS869" s="247"/>
      <c r="BT869" s="247"/>
    </row>
    <row r="870" spans="4:72" ht="51" customHeight="1">
      <c r="D870" s="247"/>
      <c r="S870" s="247"/>
      <c r="T870" s="247"/>
      <c r="U870" s="302"/>
      <c r="V870" s="303"/>
      <c r="AA870" s="302"/>
      <c r="AF870" s="247"/>
      <c r="AQ870" s="247"/>
      <c r="AR870" s="247"/>
      <c r="AS870" s="247"/>
      <c r="AT870" s="247"/>
      <c r="AU870" s="247"/>
      <c r="AV870" s="247"/>
      <c r="AW870" s="247"/>
      <c r="AX870" s="247"/>
      <c r="BI870" s="247"/>
      <c r="BJ870" s="247"/>
      <c r="BK870" s="302"/>
      <c r="BL870" s="302"/>
      <c r="BM870" s="247"/>
      <c r="BN870" s="247"/>
      <c r="BO870" s="247"/>
      <c r="BQ870" s="247"/>
      <c r="BR870" s="247"/>
      <c r="BS870" s="247"/>
      <c r="BT870" s="247"/>
    </row>
    <row r="871" spans="4:72" ht="51" customHeight="1">
      <c r="D871" s="247"/>
      <c r="S871" s="247"/>
      <c r="T871" s="247"/>
      <c r="U871" s="302"/>
      <c r="V871" s="303"/>
      <c r="AA871" s="302"/>
      <c r="AF871" s="247"/>
      <c r="AQ871" s="247"/>
      <c r="AR871" s="247"/>
      <c r="AS871" s="247"/>
      <c r="AT871" s="247"/>
      <c r="AU871" s="247"/>
      <c r="AV871" s="247"/>
      <c r="AW871" s="247"/>
      <c r="AX871" s="247"/>
      <c r="BI871" s="247"/>
      <c r="BJ871" s="247"/>
      <c r="BK871" s="302"/>
      <c r="BL871" s="302"/>
      <c r="BM871" s="247"/>
      <c r="BN871" s="247"/>
      <c r="BO871" s="247"/>
      <c r="BQ871" s="247"/>
      <c r="BR871" s="247"/>
      <c r="BS871" s="247"/>
      <c r="BT871" s="247"/>
    </row>
    <row r="872" spans="4:72" ht="51" customHeight="1">
      <c r="D872" s="247"/>
      <c r="S872" s="247"/>
      <c r="T872" s="247"/>
      <c r="U872" s="302"/>
      <c r="V872" s="303"/>
      <c r="AA872" s="302"/>
      <c r="AF872" s="247"/>
      <c r="AQ872" s="247"/>
      <c r="AR872" s="247"/>
      <c r="AS872" s="247"/>
      <c r="AT872" s="247"/>
      <c r="AU872" s="247"/>
      <c r="AV872" s="247"/>
      <c r="AW872" s="247"/>
      <c r="AX872" s="247"/>
      <c r="BI872" s="247"/>
      <c r="BJ872" s="247"/>
      <c r="BK872" s="302"/>
      <c r="BL872" s="302"/>
      <c r="BM872" s="247"/>
      <c r="BN872" s="247"/>
      <c r="BO872" s="247"/>
      <c r="BQ872" s="247"/>
      <c r="BR872" s="247"/>
      <c r="BS872" s="247"/>
      <c r="BT872" s="247"/>
    </row>
    <row r="873" spans="4:72" ht="51" customHeight="1">
      <c r="D873" s="247"/>
      <c r="S873" s="247"/>
      <c r="T873" s="247"/>
      <c r="U873" s="302"/>
      <c r="V873" s="303"/>
      <c r="AA873" s="302"/>
      <c r="AF873" s="247"/>
      <c r="AQ873" s="247"/>
      <c r="AR873" s="247"/>
      <c r="AS873" s="247"/>
      <c r="AT873" s="247"/>
      <c r="AU873" s="247"/>
      <c r="AV873" s="247"/>
      <c r="AW873" s="247"/>
      <c r="AX873" s="247"/>
      <c r="BI873" s="247"/>
      <c r="BJ873" s="247"/>
      <c r="BK873" s="302"/>
      <c r="BL873" s="302"/>
      <c r="BM873" s="247"/>
      <c r="BN873" s="247"/>
      <c r="BO873" s="247"/>
      <c r="BQ873" s="247"/>
      <c r="BR873" s="247"/>
      <c r="BS873" s="247"/>
      <c r="BT873" s="247"/>
    </row>
    <row r="874" spans="4:72" ht="51" customHeight="1">
      <c r="D874" s="247"/>
      <c r="S874" s="247"/>
      <c r="T874" s="247"/>
      <c r="U874" s="302"/>
      <c r="V874" s="303"/>
      <c r="AA874" s="302"/>
      <c r="AF874" s="247"/>
      <c r="AQ874" s="247"/>
      <c r="AR874" s="247"/>
      <c r="AS874" s="247"/>
      <c r="AT874" s="247"/>
      <c r="AU874" s="247"/>
      <c r="AV874" s="247"/>
      <c r="AW874" s="247"/>
      <c r="AX874" s="247"/>
      <c r="BI874" s="247"/>
      <c r="BJ874" s="247"/>
      <c r="BK874" s="302"/>
      <c r="BL874" s="302"/>
      <c r="BM874" s="247"/>
      <c r="BN874" s="247"/>
      <c r="BO874" s="247"/>
      <c r="BQ874" s="247"/>
      <c r="BR874" s="247"/>
      <c r="BS874" s="247"/>
      <c r="BT874" s="247"/>
    </row>
    <row r="875" spans="4:72" ht="51" customHeight="1">
      <c r="D875" s="247"/>
      <c r="S875" s="247"/>
      <c r="T875" s="247"/>
      <c r="U875" s="302"/>
      <c r="V875" s="303"/>
      <c r="AA875" s="302"/>
      <c r="AF875" s="247"/>
      <c r="AQ875" s="247"/>
      <c r="AR875" s="247"/>
      <c r="AS875" s="247"/>
      <c r="AT875" s="247"/>
      <c r="AU875" s="247"/>
      <c r="AV875" s="247"/>
      <c r="AW875" s="247"/>
      <c r="AX875" s="247"/>
      <c r="BI875" s="247"/>
      <c r="BJ875" s="247"/>
      <c r="BK875" s="302"/>
      <c r="BL875" s="302"/>
      <c r="BM875" s="247"/>
      <c r="BN875" s="247"/>
      <c r="BO875" s="247"/>
      <c r="BQ875" s="247"/>
      <c r="BR875" s="247"/>
      <c r="BS875" s="247"/>
      <c r="BT875" s="247"/>
    </row>
    <row r="876" spans="4:72" ht="51" customHeight="1">
      <c r="D876" s="247"/>
      <c r="S876" s="247"/>
      <c r="T876" s="247"/>
      <c r="U876" s="302"/>
      <c r="V876" s="303"/>
      <c r="AA876" s="302"/>
      <c r="AF876" s="247"/>
      <c r="AQ876" s="247"/>
      <c r="AR876" s="247"/>
      <c r="AS876" s="247"/>
      <c r="AT876" s="247"/>
      <c r="AU876" s="247"/>
      <c r="AV876" s="247"/>
      <c r="AW876" s="247"/>
      <c r="AX876" s="247"/>
      <c r="BI876" s="247"/>
      <c r="BJ876" s="247"/>
      <c r="BK876" s="302"/>
      <c r="BL876" s="302"/>
      <c r="BM876" s="247"/>
      <c r="BN876" s="247"/>
      <c r="BO876" s="247"/>
      <c r="BQ876" s="247"/>
      <c r="BR876" s="247"/>
      <c r="BS876" s="247"/>
      <c r="BT876" s="247"/>
    </row>
    <row r="877" spans="4:72" ht="51" customHeight="1">
      <c r="D877" s="247"/>
      <c r="S877" s="247"/>
      <c r="T877" s="247"/>
      <c r="U877" s="302"/>
      <c r="V877" s="303"/>
      <c r="AA877" s="302"/>
      <c r="AF877" s="247"/>
      <c r="AQ877" s="247"/>
      <c r="AR877" s="247"/>
      <c r="AS877" s="247"/>
      <c r="AT877" s="247"/>
      <c r="AU877" s="247"/>
      <c r="AV877" s="247"/>
      <c r="AW877" s="247"/>
      <c r="AX877" s="247"/>
      <c r="BI877" s="247"/>
      <c r="BJ877" s="247"/>
      <c r="BK877" s="302"/>
      <c r="BL877" s="302"/>
      <c r="BM877" s="247"/>
      <c r="BN877" s="247"/>
      <c r="BO877" s="247"/>
      <c r="BQ877" s="247"/>
      <c r="BR877" s="247"/>
      <c r="BS877" s="247"/>
      <c r="BT877" s="247"/>
    </row>
    <row r="878" spans="4:72" ht="51" customHeight="1">
      <c r="D878" s="247"/>
      <c r="S878" s="247"/>
      <c r="T878" s="247"/>
      <c r="U878" s="302"/>
      <c r="V878" s="303"/>
      <c r="AA878" s="302"/>
      <c r="AF878" s="247"/>
      <c r="AQ878" s="247"/>
      <c r="AR878" s="247"/>
      <c r="AS878" s="247"/>
      <c r="AT878" s="247"/>
      <c r="AU878" s="247"/>
      <c r="AV878" s="247"/>
      <c r="AW878" s="247"/>
      <c r="AX878" s="247"/>
      <c r="BI878" s="247"/>
      <c r="BJ878" s="247"/>
      <c r="BK878" s="302"/>
      <c r="BL878" s="302"/>
      <c r="BM878" s="247"/>
      <c r="BN878" s="247"/>
      <c r="BO878" s="247"/>
      <c r="BQ878" s="247"/>
      <c r="BR878" s="247"/>
      <c r="BS878" s="247"/>
      <c r="BT878" s="247"/>
    </row>
    <row r="879" spans="4:72" ht="51" customHeight="1">
      <c r="D879" s="247"/>
      <c r="S879" s="247"/>
      <c r="T879" s="247"/>
      <c r="U879" s="302"/>
      <c r="V879" s="303"/>
      <c r="AA879" s="302"/>
      <c r="AF879" s="247"/>
      <c r="AQ879" s="247"/>
      <c r="AR879" s="247"/>
      <c r="AS879" s="247"/>
      <c r="AT879" s="247"/>
      <c r="AU879" s="247"/>
      <c r="AV879" s="247"/>
      <c r="AW879" s="247"/>
      <c r="AX879" s="247"/>
      <c r="BI879" s="247"/>
      <c r="BJ879" s="247"/>
      <c r="BK879" s="302"/>
      <c r="BL879" s="302"/>
      <c r="BM879" s="247"/>
      <c r="BN879" s="247"/>
      <c r="BO879" s="247"/>
      <c r="BQ879" s="247"/>
      <c r="BR879" s="247"/>
      <c r="BS879" s="247"/>
      <c r="BT879" s="247"/>
    </row>
    <row r="880" spans="4:72" ht="51" customHeight="1">
      <c r="D880" s="247"/>
      <c r="S880" s="247"/>
      <c r="T880" s="247"/>
      <c r="U880" s="302"/>
      <c r="V880" s="303"/>
      <c r="AA880" s="302"/>
      <c r="AF880" s="247"/>
      <c r="AQ880" s="247"/>
      <c r="AR880" s="247"/>
      <c r="AS880" s="247"/>
      <c r="AT880" s="247"/>
      <c r="AU880" s="247"/>
      <c r="AV880" s="247"/>
      <c r="AW880" s="247"/>
      <c r="AX880" s="247"/>
      <c r="BI880" s="247"/>
      <c r="BJ880" s="247"/>
      <c r="BK880" s="302"/>
      <c r="BL880" s="302"/>
      <c r="BM880" s="247"/>
      <c r="BN880" s="247"/>
      <c r="BO880" s="247"/>
      <c r="BQ880" s="247"/>
      <c r="BR880" s="247"/>
      <c r="BS880" s="247"/>
      <c r="BT880" s="247"/>
    </row>
    <row r="881" spans="4:72" ht="51" customHeight="1">
      <c r="D881" s="247"/>
      <c r="S881" s="247"/>
      <c r="T881" s="247"/>
      <c r="U881" s="302"/>
      <c r="V881" s="303"/>
      <c r="AA881" s="302"/>
      <c r="AF881" s="247"/>
      <c r="AQ881" s="247"/>
      <c r="AR881" s="247"/>
      <c r="AS881" s="247"/>
      <c r="AT881" s="247"/>
      <c r="AU881" s="247"/>
      <c r="AV881" s="247"/>
      <c r="AW881" s="247"/>
      <c r="AX881" s="247"/>
      <c r="BI881" s="247"/>
      <c r="BJ881" s="247"/>
      <c r="BK881" s="302"/>
      <c r="BL881" s="302"/>
      <c r="BM881" s="247"/>
      <c r="BN881" s="247"/>
      <c r="BO881" s="247"/>
      <c r="BQ881" s="247"/>
      <c r="BR881" s="247"/>
      <c r="BS881" s="247"/>
      <c r="BT881" s="247"/>
    </row>
    <row r="882" spans="4:72" ht="51" customHeight="1">
      <c r="D882" s="247"/>
      <c r="S882" s="247"/>
      <c r="T882" s="247"/>
      <c r="U882" s="302"/>
      <c r="V882" s="303"/>
      <c r="AA882" s="302"/>
      <c r="AF882" s="247"/>
      <c r="AQ882" s="247"/>
      <c r="AR882" s="247"/>
      <c r="AS882" s="247"/>
      <c r="AT882" s="247"/>
      <c r="AU882" s="247"/>
      <c r="AV882" s="247"/>
      <c r="AW882" s="247"/>
      <c r="AX882" s="247"/>
      <c r="BI882" s="247"/>
      <c r="BJ882" s="247"/>
      <c r="BK882" s="302"/>
      <c r="BL882" s="302"/>
      <c r="BM882" s="247"/>
      <c r="BN882" s="247"/>
      <c r="BO882" s="247"/>
      <c r="BQ882" s="247"/>
      <c r="BR882" s="247"/>
      <c r="BS882" s="247"/>
      <c r="BT882" s="247"/>
    </row>
    <row r="883" spans="4:72" ht="51" customHeight="1">
      <c r="D883" s="247"/>
      <c r="S883" s="247"/>
      <c r="T883" s="247"/>
      <c r="U883" s="302"/>
      <c r="V883" s="303"/>
      <c r="AA883" s="302"/>
      <c r="AF883" s="247"/>
      <c r="AQ883" s="247"/>
      <c r="AR883" s="247"/>
      <c r="AS883" s="247"/>
      <c r="AT883" s="247"/>
      <c r="AU883" s="247"/>
      <c r="AV883" s="247"/>
      <c r="AW883" s="247"/>
      <c r="AX883" s="247"/>
      <c r="BI883" s="247"/>
      <c r="BJ883" s="247"/>
      <c r="BK883" s="302"/>
      <c r="BL883" s="302"/>
      <c r="BM883" s="247"/>
      <c r="BN883" s="247"/>
      <c r="BO883" s="247"/>
      <c r="BQ883" s="247"/>
      <c r="BR883" s="247"/>
      <c r="BS883" s="247"/>
      <c r="BT883" s="247"/>
    </row>
    <row r="884" spans="4:72" ht="51" customHeight="1">
      <c r="D884" s="247"/>
      <c r="S884" s="247"/>
      <c r="T884" s="247"/>
      <c r="U884" s="302"/>
      <c r="V884" s="303"/>
      <c r="AA884" s="302"/>
      <c r="AF884" s="247"/>
      <c r="AQ884" s="247"/>
      <c r="AR884" s="247"/>
      <c r="AS884" s="247"/>
      <c r="AT884" s="247"/>
      <c r="AU884" s="247"/>
      <c r="AV884" s="247"/>
      <c r="AW884" s="247"/>
      <c r="AX884" s="247"/>
      <c r="BI884" s="247"/>
      <c r="BJ884" s="247"/>
      <c r="BK884" s="302"/>
      <c r="BL884" s="302"/>
      <c r="BM884" s="247"/>
      <c r="BN884" s="247"/>
      <c r="BO884" s="247"/>
      <c r="BQ884" s="247"/>
      <c r="BR884" s="247"/>
      <c r="BS884" s="247"/>
      <c r="BT884" s="247"/>
    </row>
    <row r="885" spans="4:72" ht="51" customHeight="1">
      <c r="D885" s="247"/>
      <c r="S885" s="247"/>
      <c r="T885" s="247"/>
      <c r="U885" s="302"/>
      <c r="V885" s="303"/>
      <c r="AA885" s="302"/>
      <c r="AF885" s="247"/>
      <c r="AQ885" s="247"/>
      <c r="AR885" s="247"/>
      <c r="AS885" s="247"/>
      <c r="AT885" s="247"/>
      <c r="AU885" s="247"/>
      <c r="AV885" s="247"/>
      <c r="AW885" s="247"/>
      <c r="AX885" s="247"/>
      <c r="BI885" s="247"/>
      <c r="BJ885" s="247"/>
      <c r="BK885" s="302"/>
      <c r="BL885" s="302"/>
      <c r="BM885" s="247"/>
      <c r="BN885" s="247"/>
      <c r="BO885" s="247"/>
      <c r="BQ885" s="247"/>
      <c r="BR885" s="247"/>
      <c r="BS885" s="247"/>
      <c r="BT885" s="247"/>
    </row>
    <row r="886" spans="4:72" ht="51" customHeight="1">
      <c r="D886" s="247"/>
      <c r="S886" s="247"/>
      <c r="T886" s="247"/>
      <c r="U886" s="302"/>
      <c r="V886" s="303"/>
      <c r="AA886" s="302"/>
      <c r="AF886" s="247"/>
      <c r="AQ886" s="247"/>
      <c r="AR886" s="247"/>
      <c r="AS886" s="247"/>
      <c r="AT886" s="247"/>
      <c r="AU886" s="247"/>
      <c r="AV886" s="247"/>
      <c r="AW886" s="247"/>
      <c r="AX886" s="247"/>
      <c r="BI886" s="247"/>
      <c r="BJ886" s="247"/>
      <c r="BK886" s="302"/>
      <c r="BL886" s="302"/>
      <c r="BM886" s="247"/>
      <c r="BN886" s="247"/>
      <c r="BO886" s="247"/>
      <c r="BQ886" s="247"/>
      <c r="BR886" s="247"/>
      <c r="BS886" s="247"/>
      <c r="BT886" s="247"/>
    </row>
    <row r="887" spans="4:72" ht="51" customHeight="1">
      <c r="D887" s="247"/>
      <c r="S887" s="247"/>
      <c r="T887" s="247"/>
      <c r="U887" s="302"/>
      <c r="V887" s="303"/>
      <c r="AA887" s="302"/>
      <c r="AF887" s="247"/>
      <c r="AQ887" s="247"/>
      <c r="AR887" s="247"/>
      <c r="AS887" s="247"/>
      <c r="AT887" s="247"/>
      <c r="AU887" s="247"/>
      <c r="AV887" s="247"/>
      <c r="AW887" s="247"/>
      <c r="AX887" s="247"/>
      <c r="BI887" s="247"/>
      <c r="BJ887" s="247"/>
      <c r="BK887" s="302"/>
      <c r="BL887" s="302"/>
      <c r="BM887" s="247"/>
      <c r="BN887" s="247"/>
      <c r="BO887" s="247"/>
      <c r="BQ887" s="247"/>
      <c r="BR887" s="247"/>
      <c r="BS887" s="247"/>
      <c r="BT887" s="247"/>
    </row>
    <row r="888" spans="4:72" ht="51" customHeight="1">
      <c r="D888" s="247"/>
      <c r="S888" s="247"/>
      <c r="T888" s="247"/>
      <c r="U888" s="302"/>
      <c r="V888" s="303"/>
      <c r="AA888" s="302"/>
      <c r="AF888" s="247"/>
      <c r="AQ888" s="247"/>
      <c r="AR888" s="247"/>
      <c r="AS888" s="247"/>
      <c r="AT888" s="247"/>
      <c r="AU888" s="247"/>
      <c r="AV888" s="247"/>
      <c r="AW888" s="247"/>
      <c r="AX888" s="247"/>
      <c r="BI888" s="247"/>
      <c r="BJ888" s="247"/>
      <c r="BK888" s="302"/>
      <c r="BL888" s="302"/>
      <c r="BM888" s="247"/>
      <c r="BN888" s="247"/>
      <c r="BO888" s="247"/>
      <c r="BQ888" s="247"/>
      <c r="BR888" s="247"/>
      <c r="BS888" s="247"/>
      <c r="BT888" s="247"/>
    </row>
    <row r="889" spans="4:72" ht="51" customHeight="1">
      <c r="D889" s="247"/>
      <c r="S889" s="247"/>
      <c r="T889" s="247"/>
      <c r="U889" s="302"/>
      <c r="V889" s="303"/>
      <c r="AA889" s="302"/>
      <c r="AF889" s="247"/>
      <c r="AQ889" s="247"/>
      <c r="AR889" s="247"/>
      <c r="AS889" s="247"/>
      <c r="AT889" s="247"/>
      <c r="AU889" s="247"/>
      <c r="AV889" s="247"/>
      <c r="AW889" s="247"/>
      <c r="AX889" s="247"/>
      <c r="BI889" s="247"/>
      <c r="BJ889" s="247"/>
      <c r="BK889" s="302"/>
      <c r="BL889" s="302"/>
      <c r="BM889" s="247"/>
      <c r="BN889" s="247"/>
      <c r="BO889" s="247"/>
      <c r="BQ889" s="247"/>
      <c r="BR889" s="247"/>
      <c r="BS889" s="247"/>
      <c r="BT889" s="247"/>
    </row>
    <row r="890" spans="4:72" ht="51" customHeight="1">
      <c r="D890" s="247"/>
      <c r="S890" s="247"/>
      <c r="T890" s="247"/>
      <c r="U890" s="302"/>
      <c r="V890" s="303"/>
      <c r="AA890" s="302"/>
      <c r="AF890" s="247"/>
      <c r="AQ890" s="247"/>
      <c r="AR890" s="247"/>
      <c r="AS890" s="247"/>
      <c r="AT890" s="247"/>
      <c r="AU890" s="247"/>
      <c r="AV890" s="247"/>
      <c r="AW890" s="247"/>
      <c r="AX890" s="247"/>
      <c r="BI890" s="247"/>
      <c r="BJ890" s="247"/>
      <c r="BK890" s="302"/>
      <c r="BL890" s="302"/>
      <c r="BM890" s="247"/>
      <c r="BN890" s="247"/>
      <c r="BO890" s="247"/>
      <c r="BQ890" s="247"/>
      <c r="BR890" s="247"/>
      <c r="BS890" s="247"/>
      <c r="BT890" s="247"/>
    </row>
    <row r="891" spans="4:72" ht="51" customHeight="1">
      <c r="D891" s="247"/>
      <c r="S891" s="247"/>
      <c r="T891" s="247"/>
      <c r="U891" s="302"/>
      <c r="V891" s="303"/>
      <c r="AA891" s="302"/>
      <c r="AF891" s="247"/>
      <c r="AQ891" s="247"/>
      <c r="AR891" s="247"/>
      <c r="AS891" s="247"/>
      <c r="AT891" s="247"/>
      <c r="AU891" s="247"/>
      <c r="AV891" s="247"/>
      <c r="AW891" s="247"/>
      <c r="AX891" s="247"/>
      <c r="BI891" s="247"/>
      <c r="BJ891" s="247"/>
      <c r="BK891" s="302"/>
      <c r="BL891" s="302"/>
      <c r="BM891" s="247"/>
      <c r="BN891" s="247"/>
      <c r="BO891" s="247"/>
      <c r="BQ891" s="247"/>
      <c r="BR891" s="247"/>
      <c r="BS891" s="247"/>
      <c r="BT891" s="247"/>
    </row>
    <row r="892" spans="4:72" ht="51" customHeight="1">
      <c r="D892" s="247"/>
      <c r="S892" s="247"/>
      <c r="T892" s="247"/>
      <c r="U892" s="302"/>
      <c r="V892" s="303"/>
      <c r="AA892" s="302"/>
      <c r="AF892" s="247"/>
      <c r="AQ892" s="247"/>
      <c r="AR892" s="247"/>
      <c r="AS892" s="247"/>
      <c r="AT892" s="247"/>
      <c r="AU892" s="247"/>
      <c r="AV892" s="247"/>
      <c r="AW892" s="247"/>
      <c r="AX892" s="247"/>
      <c r="BI892" s="247"/>
      <c r="BJ892" s="247"/>
      <c r="BK892" s="302"/>
      <c r="BL892" s="302"/>
      <c r="BM892" s="247"/>
      <c r="BN892" s="247"/>
      <c r="BO892" s="247"/>
      <c r="BQ892" s="247"/>
      <c r="BR892" s="247"/>
      <c r="BS892" s="247"/>
      <c r="BT892" s="247"/>
    </row>
    <row r="893" spans="4:72" ht="51" customHeight="1">
      <c r="D893" s="247"/>
      <c r="S893" s="247"/>
      <c r="T893" s="247"/>
      <c r="U893" s="302"/>
      <c r="V893" s="303"/>
      <c r="AA893" s="302"/>
      <c r="AF893" s="247"/>
      <c r="AQ893" s="247"/>
      <c r="AR893" s="247"/>
      <c r="AS893" s="247"/>
      <c r="AT893" s="247"/>
      <c r="AU893" s="247"/>
      <c r="AV893" s="247"/>
      <c r="AW893" s="247"/>
      <c r="AX893" s="247"/>
      <c r="BI893" s="247"/>
      <c r="BJ893" s="247"/>
      <c r="BK893" s="302"/>
      <c r="BL893" s="302"/>
      <c r="BM893" s="247"/>
      <c r="BN893" s="247"/>
      <c r="BO893" s="247"/>
      <c r="BQ893" s="247"/>
      <c r="BR893" s="247"/>
      <c r="BS893" s="247"/>
      <c r="BT893" s="247"/>
    </row>
    <row r="894" spans="4:72" ht="51" customHeight="1">
      <c r="D894" s="247"/>
      <c r="S894" s="247"/>
      <c r="T894" s="247"/>
      <c r="U894" s="302"/>
      <c r="V894" s="303"/>
      <c r="AA894" s="302"/>
      <c r="AF894" s="247"/>
      <c r="AQ894" s="247"/>
      <c r="AR894" s="247"/>
      <c r="AS894" s="247"/>
      <c r="AT894" s="247"/>
      <c r="AU894" s="247"/>
      <c r="AV894" s="247"/>
      <c r="AW894" s="247"/>
      <c r="AX894" s="247"/>
      <c r="BI894" s="247"/>
      <c r="BJ894" s="247"/>
      <c r="BK894" s="302"/>
      <c r="BL894" s="302"/>
      <c r="BM894" s="247"/>
      <c r="BN894" s="247"/>
      <c r="BO894" s="247"/>
      <c r="BQ894" s="247"/>
      <c r="BR894" s="247"/>
      <c r="BS894" s="247"/>
      <c r="BT894" s="247"/>
    </row>
    <row r="895" spans="4:72" ht="51" customHeight="1">
      <c r="D895" s="247"/>
      <c r="S895" s="247"/>
      <c r="T895" s="247"/>
      <c r="U895" s="302"/>
      <c r="V895" s="303"/>
      <c r="AA895" s="302"/>
      <c r="AF895" s="247"/>
      <c r="AQ895" s="247"/>
      <c r="AR895" s="247"/>
      <c r="AS895" s="247"/>
      <c r="AT895" s="247"/>
      <c r="AU895" s="247"/>
      <c r="AV895" s="247"/>
      <c r="AW895" s="247"/>
      <c r="AX895" s="247"/>
      <c r="BI895" s="247"/>
      <c r="BJ895" s="247"/>
      <c r="BK895" s="302"/>
      <c r="BL895" s="302"/>
      <c r="BM895" s="247"/>
      <c r="BN895" s="247"/>
      <c r="BO895" s="247"/>
      <c r="BQ895" s="247"/>
      <c r="BR895" s="247"/>
      <c r="BS895" s="247"/>
      <c r="BT895" s="247"/>
    </row>
    <row r="896" spans="4:72" ht="51" customHeight="1">
      <c r="D896" s="247"/>
      <c r="S896" s="247"/>
      <c r="T896" s="247"/>
      <c r="U896" s="302"/>
      <c r="V896" s="303"/>
      <c r="AA896" s="302"/>
      <c r="AF896" s="247"/>
      <c r="AQ896" s="247"/>
      <c r="AR896" s="247"/>
      <c r="AS896" s="247"/>
      <c r="AT896" s="247"/>
      <c r="AU896" s="247"/>
      <c r="AV896" s="247"/>
      <c r="AW896" s="247"/>
      <c r="AX896" s="247"/>
      <c r="BI896" s="247"/>
      <c r="BJ896" s="247"/>
      <c r="BK896" s="302"/>
      <c r="BL896" s="302"/>
      <c r="BM896" s="247"/>
      <c r="BN896" s="247"/>
      <c r="BO896" s="247"/>
      <c r="BQ896" s="247"/>
      <c r="BR896" s="247"/>
      <c r="BS896" s="247"/>
      <c r="BT896" s="247"/>
    </row>
    <row r="897" spans="4:72" ht="51" customHeight="1">
      <c r="D897" s="247"/>
      <c r="S897" s="247"/>
      <c r="T897" s="247"/>
      <c r="U897" s="302"/>
      <c r="V897" s="303"/>
      <c r="AA897" s="302"/>
      <c r="AF897" s="247"/>
      <c r="AQ897" s="247"/>
      <c r="AR897" s="247"/>
      <c r="AS897" s="247"/>
      <c r="AT897" s="247"/>
      <c r="AU897" s="247"/>
      <c r="AV897" s="247"/>
      <c r="AW897" s="247"/>
      <c r="AX897" s="247"/>
      <c r="BI897" s="247"/>
      <c r="BJ897" s="247"/>
      <c r="BK897" s="302"/>
      <c r="BL897" s="302"/>
      <c r="BM897" s="247"/>
      <c r="BN897" s="247"/>
      <c r="BO897" s="247"/>
      <c r="BQ897" s="247"/>
      <c r="BR897" s="247"/>
      <c r="BS897" s="247"/>
      <c r="BT897" s="247"/>
    </row>
    <row r="898" spans="4:72" ht="51" customHeight="1">
      <c r="D898" s="247"/>
      <c r="S898" s="247"/>
      <c r="T898" s="247"/>
      <c r="U898" s="302"/>
      <c r="V898" s="303"/>
      <c r="AA898" s="302"/>
      <c r="AF898" s="247"/>
      <c r="AQ898" s="247"/>
      <c r="AR898" s="247"/>
      <c r="AS898" s="247"/>
      <c r="AT898" s="247"/>
      <c r="AU898" s="247"/>
      <c r="AV898" s="247"/>
      <c r="AW898" s="247"/>
      <c r="AX898" s="247"/>
      <c r="BI898" s="247"/>
      <c r="BJ898" s="247"/>
      <c r="BK898" s="302"/>
      <c r="BL898" s="302"/>
      <c r="BM898" s="247"/>
      <c r="BN898" s="247"/>
      <c r="BO898" s="247"/>
      <c r="BQ898" s="247"/>
      <c r="BR898" s="247"/>
      <c r="BS898" s="247"/>
      <c r="BT898" s="247"/>
    </row>
    <row r="899" spans="4:72" ht="51" customHeight="1">
      <c r="D899" s="247"/>
      <c r="S899" s="247"/>
      <c r="T899" s="247"/>
      <c r="U899" s="302"/>
      <c r="V899" s="303"/>
      <c r="AA899" s="302"/>
      <c r="AF899" s="247"/>
      <c r="AQ899" s="247"/>
      <c r="AR899" s="247"/>
      <c r="AS899" s="247"/>
      <c r="AT899" s="247"/>
      <c r="AU899" s="247"/>
      <c r="AV899" s="247"/>
      <c r="AW899" s="247"/>
      <c r="AX899" s="247"/>
      <c r="BI899" s="247"/>
      <c r="BJ899" s="247"/>
      <c r="BK899" s="302"/>
      <c r="BL899" s="302"/>
      <c r="BM899" s="247"/>
      <c r="BN899" s="247"/>
      <c r="BO899" s="247"/>
      <c r="BQ899" s="247"/>
      <c r="BR899" s="247"/>
      <c r="BS899" s="247"/>
      <c r="BT899" s="247"/>
    </row>
    <row r="900" spans="4:72" ht="51" customHeight="1">
      <c r="D900" s="247"/>
      <c r="S900" s="247"/>
      <c r="T900" s="247"/>
      <c r="U900" s="302"/>
      <c r="V900" s="303"/>
      <c r="AA900" s="302"/>
      <c r="AF900" s="247"/>
      <c r="AQ900" s="247"/>
      <c r="AR900" s="247"/>
      <c r="AS900" s="247"/>
      <c r="AT900" s="247"/>
      <c r="AU900" s="247"/>
      <c r="AV900" s="247"/>
      <c r="AW900" s="247"/>
      <c r="AX900" s="247"/>
      <c r="BI900" s="247"/>
      <c r="BJ900" s="247"/>
      <c r="BK900" s="302"/>
      <c r="BL900" s="302"/>
      <c r="BM900" s="247"/>
      <c r="BN900" s="247"/>
      <c r="BO900" s="247"/>
      <c r="BQ900" s="247"/>
      <c r="BR900" s="247"/>
      <c r="BS900" s="247"/>
      <c r="BT900" s="247"/>
    </row>
    <row r="901" spans="4:72" ht="51" customHeight="1">
      <c r="D901" s="247"/>
      <c r="S901" s="247"/>
      <c r="T901" s="247"/>
      <c r="U901" s="302"/>
      <c r="V901" s="303"/>
      <c r="AA901" s="302"/>
      <c r="AF901" s="247"/>
      <c r="AQ901" s="247"/>
      <c r="AR901" s="247"/>
      <c r="AS901" s="247"/>
      <c r="AT901" s="247"/>
      <c r="AU901" s="247"/>
      <c r="AV901" s="247"/>
      <c r="AW901" s="247"/>
      <c r="AX901" s="247"/>
      <c r="BI901" s="247"/>
      <c r="BJ901" s="247"/>
      <c r="BK901" s="302"/>
      <c r="BL901" s="302"/>
      <c r="BM901" s="247"/>
      <c r="BN901" s="247"/>
      <c r="BO901" s="247"/>
      <c r="BQ901" s="247"/>
      <c r="BR901" s="247"/>
      <c r="BS901" s="247"/>
      <c r="BT901" s="247"/>
    </row>
    <row r="902" spans="4:72" ht="51" customHeight="1">
      <c r="D902" s="247"/>
      <c r="S902" s="247"/>
      <c r="T902" s="247"/>
      <c r="U902" s="302"/>
      <c r="V902" s="303"/>
      <c r="AA902" s="302"/>
      <c r="AF902" s="247"/>
      <c r="AQ902" s="247"/>
      <c r="AR902" s="247"/>
      <c r="AS902" s="247"/>
      <c r="AT902" s="247"/>
      <c r="AU902" s="247"/>
      <c r="AV902" s="247"/>
      <c r="AW902" s="247"/>
      <c r="AX902" s="247"/>
      <c r="BI902" s="247"/>
      <c r="BJ902" s="247"/>
      <c r="BK902" s="302"/>
      <c r="BL902" s="302"/>
      <c r="BM902" s="247"/>
      <c r="BN902" s="247"/>
      <c r="BO902" s="247"/>
      <c r="BQ902" s="247"/>
      <c r="BR902" s="247"/>
      <c r="BS902" s="247"/>
      <c r="BT902" s="247"/>
    </row>
    <row r="903" spans="4:72" ht="51" customHeight="1">
      <c r="D903" s="247"/>
      <c r="S903" s="247"/>
      <c r="T903" s="247"/>
      <c r="U903" s="302"/>
      <c r="V903" s="303"/>
      <c r="AA903" s="302"/>
      <c r="AF903" s="247"/>
      <c r="AQ903" s="247"/>
      <c r="AR903" s="247"/>
      <c r="AS903" s="247"/>
      <c r="AT903" s="247"/>
      <c r="AU903" s="247"/>
      <c r="AV903" s="247"/>
      <c r="AW903" s="247"/>
      <c r="AX903" s="247"/>
      <c r="BI903" s="247"/>
      <c r="BJ903" s="247"/>
      <c r="BK903" s="302"/>
      <c r="BL903" s="302"/>
      <c r="BM903" s="247"/>
      <c r="BN903" s="247"/>
      <c r="BO903" s="247"/>
      <c r="BQ903" s="247"/>
      <c r="BR903" s="247"/>
      <c r="BS903" s="247"/>
      <c r="BT903" s="247"/>
    </row>
    <row r="904" spans="4:72" ht="51" customHeight="1">
      <c r="D904" s="247"/>
      <c r="S904" s="247"/>
      <c r="T904" s="247"/>
      <c r="U904" s="302"/>
      <c r="V904" s="303"/>
      <c r="AA904" s="302"/>
      <c r="AF904" s="247"/>
      <c r="AQ904" s="247"/>
      <c r="AR904" s="247"/>
      <c r="AS904" s="247"/>
      <c r="AT904" s="247"/>
      <c r="AU904" s="247"/>
      <c r="AV904" s="247"/>
      <c r="AW904" s="247"/>
      <c r="AX904" s="247"/>
      <c r="BI904" s="247"/>
      <c r="BJ904" s="247"/>
      <c r="BK904" s="302"/>
      <c r="BL904" s="302"/>
      <c r="BM904" s="247"/>
      <c r="BN904" s="247"/>
      <c r="BO904" s="247"/>
      <c r="BQ904" s="247"/>
      <c r="BR904" s="247"/>
      <c r="BS904" s="247"/>
      <c r="BT904" s="247"/>
    </row>
    <row r="905" spans="4:72" ht="51" customHeight="1">
      <c r="D905" s="247"/>
      <c r="S905" s="247"/>
      <c r="T905" s="247"/>
      <c r="U905" s="302"/>
      <c r="V905" s="303"/>
      <c r="AA905" s="302"/>
      <c r="AF905" s="247"/>
      <c r="AQ905" s="247"/>
      <c r="AR905" s="247"/>
      <c r="AS905" s="247"/>
      <c r="AT905" s="247"/>
      <c r="AU905" s="247"/>
      <c r="AV905" s="247"/>
      <c r="AW905" s="247"/>
      <c r="AX905" s="247"/>
      <c r="BI905" s="247"/>
      <c r="BJ905" s="247"/>
      <c r="BK905" s="302"/>
      <c r="BL905" s="302"/>
      <c r="BM905" s="247"/>
      <c r="BN905" s="247"/>
      <c r="BO905" s="247"/>
      <c r="BQ905" s="247"/>
      <c r="BR905" s="247"/>
      <c r="BS905" s="247"/>
      <c r="BT905" s="247"/>
    </row>
    <row r="906" spans="4:72" ht="51" customHeight="1">
      <c r="D906" s="247"/>
      <c r="S906" s="247"/>
      <c r="T906" s="247"/>
      <c r="U906" s="302"/>
      <c r="V906" s="303"/>
      <c r="AA906" s="302"/>
      <c r="AF906" s="247"/>
      <c r="AQ906" s="247"/>
      <c r="AR906" s="247"/>
      <c r="AS906" s="247"/>
      <c r="AT906" s="247"/>
      <c r="AU906" s="247"/>
      <c r="AV906" s="247"/>
      <c r="AW906" s="247"/>
      <c r="AX906" s="247"/>
      <c r="BI906" s="247"/>
      <c r="BJ906" s="247"/>
      <c r="BK906" s="302"/>
      <c r="BL906" s="302"/>
      <c r="BM906" s="247"/>
      <c r="BN906" s="247"/>
      <c r="BO906" s="247"/>
      <c r="BQ906" s="247"/>
      <c r="BR906" s="247"/>
      <c r="BS906" s="247"/>
      <c r="BT906" s="247"/>
    </row>
    <row r="907" spans="4:72" ht="51" customHeight="1">
      <c r="D907" s="247"/>
      <c r="S907" s="247"/>
      <c r="T907" s="247"/>
      <c r="U907" s="302"/>
      <c r="V907" s="303"/>
      <c r="AA907" s="302"/>
      <c r="AF907" s="247"/>
      <c r="AQ907" s="247"/>
      <c r="AR907" s="247"/>
      <c r="AS907" s="247"/>
      <c r="AT907" s="247"/>
      <c r="AU907" s="247"/>
      <c r="AV907" s="247"/>
      <c r="AW907" s="247"/>
      <c r="AX907" s="247"/>
      <c r="BI907" s="247"/>
      <c r="BJ907" s="247"/>
      <c r="BK907" s="302"/>
      <c r="BL907" s="302"/>
      <c r="BM907" s="247"/>
      <c r="BN907" s="247"/>
      <c r="BO907" s="247"/>
      <c r="BQ907" s="247"/>
      <c r="BR907" s="247"/>
      <c r="BS907" s="247"/>
      <c r="BT907" s="247"/>
    </row>
    <row r="908" spans="4:72" ht="51" customHeight="1">
      <c r="D908" s="247"/>
      <c r="S908" s="247"/>
      <c r="T908" s="247"/>
      <c r="U908" s="302"/>
      <c r="V908" s="303"/>
      <c r="AA908" s="302"/>
      <c r="AF908" s="247"/>
      <c r="AQ908" s="247"/>
      <c r="AR908" s="247"/>
      <c r="AS908" s="247"/>
      <c r="AT908" s="247"/>
      <c r="AU908" s="247"/>
      <c r="AV908" s="247"/>
      <c r="AW908" s="247"/>
      <c r="AX908" s="247"/>
      <c r="BI908" s="247"/>
      <c r="BJ908" s="247"/>
      <c r="BK908" s="302"/>
      <c r="BL908" s="302"/>
      <c r="BM908" s="247"/>
      <c r="BN908" s="247"/>
      <c r="BO908" s="247"/>
      <c r="BQ908" s="247"/>
      <c r="BR908" s="247"/>
      <c r="BS908" s="247"/>
      <c r="BT908" s="247"/>
    </row>
    <row r="909" spans="4:72" ht="51" customHeight="1">
      <c r="D909" s="247"/>
      <c r="S909" s="247"/>
      <c r="T909" s="247"/>
      <c r="U909" s="302"/>
      <c r="V909" s="303"/>
      <c r="AA909" s="302"/>
      <c r="AF909" s="247"/>
      <c r="AQ909" s="247"/>
      <c r="AR909" s="247"/>
      <c r="AS909" s="247"/>
      <c r="AT909" s="247"/>
      <c r="AU909" s="247"/>
      <c r="AV909" s="247"/>
      <c r="AW909" s="247"/>
      <c r="AX909" s="247"/>
      <c r="BI909" s="247"/>
      <c r="BJ909" s="247"/>
      <c r="BK909" s="302"/>
      <c r="BL909" s="302"/>
      <c r="BM909" s="247"/>
      <c r="BN909" s="247"/>
      <c r="BO909" s="247"/>
      <c r="BQ909" s="247"/>
      <c r="BR909" s="247"/>
      <c r="BS909" s="247"/>
      <c r="BT909" s="247"/>
    </row>
    <row r="910" spans="4:72" ht="51" customHeight="1">
      <c r="D910" s="247"/>
      <c r="S910" s="247"/>
      <c r="T910" s="247"/>
      <c r="U910" s="302"/>
      <c r="V910" s="303"/>
      <c r="AA910" s="302"/>
      <c r="AF910" s="247"/>
      <c r="AQ910" s="247"/>
      <c r="AR910" s="247"/>
      <c r="AS910" s="247"/>
      <c r="AT910" s="247"/>
      <c r="AU910" s="247"/>
      <c r="AV910" s="247"/>
      <c r="AW910" s="247"/>
      <c r="AX910" s="247"/>
      <c r="BI910" s="247"/>
      <c r="BJ910" s="247"/>
      <c r="BK910" s="302"/>
      <c r="BL910" s="302"/>
      <c r="BM910" s="247"/>
      <c r="BN910" s="247"/>
      <c r="BO910" s="247"/>
      <c r="BQ910" s="247"/>
      <c r="BR910" s="247"/>
      <c r="BS910" s="247"/>
      <c r="BT910" s="247"/>
    </row>
    <row r="911" spans="4:72" ht="51" customHeight="1">
      <c r="D911" s="247"/>
      <c r="S911" s="247"/>
      <c r="T911" s="247"/>
      <c r="U911" s="302"/>
      <c r="V911" s="303"/>
      <c r="AA911" s="302"/>
      <c r="AF911" s="247"/>
      <c r="AQ911" s="247"/>
      <c r="AR911" s="247"/>
      <c r="AS911" s="247"/>
      <c r="AT911" s="247"/>
      <c r="AU911" s="247"/>
      <c r="AV911" s="247"/>
      <c r="AW911" s="247"/>
      <c r="AX911" s="247"/>
      <c r="BI911" s="247"/>
      <c r="BJ911" s="247"/>
      <c r="BK911" s="302"/>
      <c r="BL911" s="302"/>
      <c r="BM911" s="247"/>
      <c r="BN911" s="247"/>
      <c r="BO911" s="247"/>
      <c r="BQ911" s="247"/>
      <c r="BR911" s="247"/>
      <c r="BS911" s="247"/>
      <c r="BT911" s="247"/>
    </row>
    <row r="912" spans="4:72" ht="51" customHeight="1">
      <c r="D912" s="247"/>
      <c r="S912" s="247"/>
      <c r="T912" s="247"/>
      <c r="U912" s="302"/>
      <c r="V912" s="303"/>
      <c r="AA912" s="302"/>
      <c r="AF912" s="247"/>
      <c r="AQ912" s="247"/>
      <c r="AR912" s="247"/>
      <c r="AS912" s="247"/>
      <c r="AT912" s="247"/>
      <c r="AU912" s="247"/>
      <c r="AV912" s="247"/>
      <c r="AW912" s="247"/>
      <c r="AX912" s="247"/>
      <c r="BI912" s="247"/>
      <c r="BJ912" s="247"/>
      <c r="BK912" s="302"/>
      <c r="BL912" s="302"/>
      <c r="BM912" s="247"/>
      <c r="BN912" s="247"/>
      <c r="BO912" s="247"/>
      <c r="BQ912" s="247"/>
      <c r="BR912" s="247"/>
      <c r="BS912" s="247"/>
      <c r="BT912" s="247"/>
    </row>
    <row r="913" spans="4:72" ht="51" customHeight="1">
      <c r="D913" s="247"/>
      <c r="S913" s="247"/>
      <c r="T913" s="247"/>
      <c r="U913" s="302"/>
      <c r="V913" s="303"/>
      <c r="AA913" s="302"/>
      <c r="AF913" s="247"/>
      <c r="AQ913" s="247"/>
      <c r="AR913" s="247"/>
      <c r="AS913" s="247"/>
      <c r="AT913" s="247"/>
      <c r="AU913" s="247"/>
      <c r="AV913" s="247"/>
      <c r="AW913" s="247"/>
      <c r="AX913" s="247"/>
      <c r="BI913" s="247"/>
      <c r="BJ913" s="247"/>
      <c r="BK913" s="302"/>
      <c r="BL913" s="302"/>
      <c r="BM913" s="247"/>
      <c r="BN913" s="247"/>
      <c r="BO913" s="247"/>
      <c r="BQ913" s="247"/>
      <c r="BR913" s="247"/>
      <c r="BS913" s="247"/>
      <c r="BT913" s="247"/>
    </row>
    <row r="914" spans="4:72" ht="51" customHeight="1">
      <c r="D914" s="247"/>
      <c r="S914" s="247"/>
      <c r="T914" s="247"/>
      <c r="U914" s="302"/>
      <c r="V914" s="303"/>
      <c r="AA914" s="302"/>
      <c r="AF914" s="247"/>
      <c r="AQ914" s="247"/>
      <c r="AR914" s="247"/>
      <c r="AS914" s="247"/>
      <c r="AT914" s="247"/>
      <c r="AU914" s="247"/>
      <c r="AV914" s="247"/>
      <c r="AW914" s="247"/>
      <c r="AX914" s="247"/>
      <c r="BI914" s="247"/>
      <c r="BJ914" s="247"/>
      <c r="BK914" s="302"/>
      <c r="BL914" s="302"/>
      <c r="BM914" s="247"/>
      <c r="BN914" s="247"/>
      <c r="BO914" s="247"/>
      <c r="BQ914" s="247"/>
      <c r="BR914" s="247"/>
      <c r="BS914" s="247"/>
      <c r="BT914" s="247"/>
    </row>
    <row r="915" spans="4:72" ht="51" customHeight="1">
      <c r="D915" s="247"/>
      <c r="S915" s="247"/>
      <c r="T915" s="247"/>
      <c r="U915" s="302"/>
      <c r="V915" s="303"/>
      <c r="AA915" s="302"/>
      <c r="AF915" s="247"/>
      <c r="AQ915" s="247"/>
      <c r="AR915" s="247"/>
      <c r="AS915" s="247"/>
      <c r="AT915" s="247"/>
      <c r="AU915" s="247"/>
      <c r="AV915" s="247"/>
      <c r="AW915" s="247"/>
      <c r="AX915" s="247"/>
      <c r="BI915" s="247"/>
      <c r="BJ915" s="247"/>
      <c r="BK915" s="302"/>
      <c r="BL915" s="302"/>
      <c r="BM915" s="247"/>
      <c r="BN915" s="247"/>
      <c r="BO915" s="247"/>
      <c r="BQ915" s="247"/>
      <c r="BR915" s="247"/>
      <c r="BS915" s="247"/>
      <c r="BT915" s="247"/>
    </row>
    <row r="916" spans="4:72" ht="51" customHeight="1">
      <c r="D916" s="247"/>
      <c r="S916" s="247"/>
      <c r="T916" s="247"/>
      <c r="U916" s="302"/>
      <c r="V916" s="303"/>
      <c r="AA916" s="302"/>
      <c r="AF916" s="247"/>
      <c r="AQ916" s="247"/>
      <c r="AR916" s="247"/>
      <c r="AS916" s="247"/>
      <c r="AT916" s="247"/>
      <c r="AU916" s="247"/>
      <c r="AV916" s="247"/>
      <c r="AW916" s="247"/>
      <c r="AX916" s="247"/>
      <c r="BI916" s="247"/>
      <c r="BJ916" s="247"/>
      <c r="BK916" s="302"/>
      <c r="BL916" s="302"/>
      <c r="BM916" s="247"/>
      <c r="BN916" s="247"/>
      <c r="BO916" s="247"/>
      <c r="BQ916" s="247"/>
      <c r="BR916" s="247"/>
      <c r="BS916" s="247"/>
      <c r="BT916" s="247"/>
    </row>
    <row r="917" spans="4:72" ht="51" customHeight="1">
      <c r="D917" s="247"/>
      <c r="S917" s="247"/>
      <c r="T917" s="247"/>
      <c r="U917" s="302"/>
      <c r="V917" s="303"/>
      <c r="AA917" s="302"/>
      <c r="AF917" s="247"/>
      <c r="AQ917" s="247"/>
      <c r="AR917" s="247"/>
      <c r="AS917" s="247"/>
      <c r="AT917" s="247"/>
      <c r="AU917" s="247"/>
      <c r="AV917" s="247"/>
      <c r="AW917" s="247"/>
      <c r="AX917" s="247"/>
      <c r="BI917" s="247"/>
      <c r="BJ917" s="247"/>
      <c r="BK917" s="302"/>
      <c r="BL917" s="302"/>
      <c r="BM917" s="247"/>
      <c r="BN917" s="247"/>
      <c r="BO917" s="247"/>
      <c r="BQ917" s="247"/>
      <c r="BR917" s="247"/>
      <c r="BS917" s="247"/>
      <c r="BT917" s="247"/>
    </row>
    <row r="918" spans="4:72" ht="51" customHeight="1">
      <c r="D918" s="247"/>
      <c r="S918" s="247"/>
      <c r="T918" s="247"/>
      <c r="U918" s="302"/>
      <c r="V918" s="303"/>
      <c r="AA918" s="302"/>
      <c r="AF918" s="247"/>
      <c r="AQ918" s="247"/>
      <c r="AR918" s="247"/>
      <c r="AS918" s="247"/>
      <c r="AT918" s="247"/>
      <c r="AU918" s="247"/>
      <c r="AV918" s="247"/>
      <c r="AW918" s="247"/>
      <c r="AX918" s="247"/>
      <c r="BI918" s="247"/>
      <c r="BJ918" s="247"/>
      <c r="BK918" s="302"/>
      <c r="BL918" s="302"/>
      <c r="BM918" s="247"/>
      <c r="BN918" s="247"/>
      <c r="BO918" s="247"/>
      <c r="BQ918" s="247"/>
      <c r="BR918" s="247"/>
      <c r="BS918" s="247"/>
      <c r="BT918" s="247"/>
    </row>
    <row r="919" spans="4:72" ht="51" customHeight="1">
      <c r="D919" s="247"/>
      <c r="S919" s="247"/>
      <c r="T919" s="247"/>
      <c r="U919" s="302"/>
      <c r="V919" s="303"/>
      <c r="AA919" s="302"/>
      <c r="AF919" s="247"/>
      <c r="AQ919" s="247"/>
      <c r="AR919" s="247"/>
      <c r="AS919" s="247"/>
      <c r="AT919" s="247"/>
      <c r="AU919" s="247"/>
      <c r="AV919" s="247"/>
      <c r="AW919" s="247"/>
      <c r="AX919" s="247"/>
      <c r="BI919" s="247"/>
      <c r="BJ919" s="247"/>
      <c r="BK919" s="302"/>
      <c r="BL919" s="302"/>
      <c r="BM919" s="247"/>
      <c r="BN919" s="247"/>
      <c r="BO919" s="247"/>
      <c r="BQ919" s="247"/>
      <c r="BR919" s="247"/>
      <c r="BS919" s="247"/>
      <c r="BT919" s="247"/>
    </row>
    <row r="920" spans="4:72" ht="51" customHeight="1">
      <c r="D920" s="247"/>
      <c r="S920" s="247"/>
      <c r="T920" s="247"/>
      <c r="U920" s="302"/>
      <c r="V920" s="303"/>
      <c r="AA920" s="302"/>
      <c r="AF920" s="247"/>
      <c r="AQ920" s="247"/>
      <c r="AR920" s="247"/>
      <c r="AS920" s="247"/>
      <c r="AT920" s="247"/>
      <c r="AU920" s="247"/>
      <c r="AV920" s="247"/>
      <c r="AW920" s="247"/>
      <c r="AX920" s="247"/>
      <c r="BI920" s="247"/>
      <c r="BJ920" s="247"/>
      <c r="BK920" s="302"/>
      <c r="BL920" s="302"/>
      <c r="BM920" s="247"/>
      <c r="BN920" s="247"/>
      <c r="BO920" s="247"/>
      <c r="BQ920" s="247"/>
      <c r="BR920" s="247"/>
      <c r="BS920" s="247"/>
      <c r="BT920" s="247"/>
    </row>
    <row r="921" spans="4:72" ht="51" customHeight="1">
      <c r="D921" s="247"/>
      <c r="S921" s="247"/>
      <c r="T921" s="247"/>
      <c r="U921" s="302"/>
      <c r="V921" s="303"/>
      <c r="AA921" s="302"/>
      <c r="AF921" s="247"/>
      <c r="AQ921" s="247"/>
      <c r="AR921" s="247"/>
      <c r="AS921" s="247"/>
      <c r="AT921" s="247"/>
      <c r="AU921" s="247"/>
      <c r="AV921" s="247"/>
      <c r="AW921" s="247"/>
      <c r="AX921" s="247"/>
      <c r="BI921" s="247"/>
      <c r="BJ921" s="247"/>
      <c r="BK921" s="302"/>
      <c r="BL921" s="302"/>
      <c r="BM921" s="247"/>
      <c r="BN921" s="247"/>
      <c r="BO921" s="247"/>
      <c r="BQ921" s="247"/>
      <c r="BR921" s="247"/>
      <c r="BS921" s="247"/>
      <c r="BT921" s="247"/>
    </row>
    <row r="922" spans="4:72" ht="51" customHeight="1">
      <c r="D922" s="247"/>
      <c r="S922" s="247"/>
      <c r="T922" s="247"/>
      <c r="U922" s="302"/>
      <c r="V922" s="303"/>
      <c r="AA922" s="302"/>
      <c r="AF922" s="247"/>
      <c r="AQ922" s="247"/>
      <c r="AR922" s="247"/>
      <c r="AS922" s="247"/>
      <c r="AT922" s="247"/>
      <c r="AU922" s="247"/>
      <c r="AV922" s="247"/>
      <c r="AW922" s="247"/>
      <c r="AX922" s="247"/>
      <c r="BI922" s="247"/>
      <c r="BJ922" s="247"/>
      <c r="BK922" s="302"/>
      <c r="BL922" s="302"/>
      <c r="BM922" s="247"/>
      <c r="BN922" s="247"/>
      <c r="BO922" s="247"/>
      <c r="BQ922" s="247"/>
      <c r="BR922" s="247"/>
      <c r="BS922" s="247"/>
      <c r="BT922" s="247"/>
    </row>
    <row r="923" spans="4:72" ht="51" customHeight="1">
      <c r="D923" s="247"/>
      <c r="S923" s="247"/>
      <c r="T923" s="247"/>
      <c r="U923" s="302"/>
      <c r="V923" s="303"/>
      <c r="AA923" s="302"/>
      <c r="AF923" s="247"/>
      <c r="AQ923" s="247"/>
      <c r="AR923" s="247"/>
      <c r="AS923" s="247"/>
      <c r="AT923" s="247"/>
      <c r="AU923" s="247"/>
      <c r="AV923" s="247"/>
      <c r="AW923" s="247"/>
      <c r="AX923" s="247"/>
      <c r="BI923" s="247"/>
      <c r="BJ923" s="247"/>
      <c r="BK923" s="302"/>
      <c r="BL923" s="302"/>
      <c r="BM923" s="247"/>
      <c r="BN923" s="247"/>
      <c r="BO923" s="247"/>
      <c r="BQ923" s="247"/>
      <c r="BR923" s="247"/>
      <c r="BS923" s="247"/>
      <c r="BT923" s="247"/>
    </row>
    <row r="924" spans="4:72" ht="51" customHeight="1">
      <c r="D924" s="247"/>
      <c r="S924" s="247"/>
      <c r="T924" s="247"/>
      <c r="U924" s="302"/>
      <c r="V924" s="303"/>
      <c r="AA924" s="302"/>
      <c r="AF924" s="247"/>
      <c r="AQ924" s="247"/>
      <c r="AR924" s="247"/>
      <c r="AS924" s="247"/>
      <c r="AT924" s="247"/>
      <c r="AU924" s="247"/>
      <c r="AV924" s="247"/>
      <c r="AW924" s="247"/>
      <c r="AX924" s="247"/>
      <c r="BI924" s="247"/>
      <c r="BJ924" s="247"/>
      <c r="BK924" s="302"/>
      <c r="BL924" s="302"/>
      <c r="BM924" s="247"/>
      <c r="BN924" s="247"/>
      <c r="BO924" s="247"/>
      <c r="BQ924" s="247"/>
      <c r="BR924" s="247"/>
      <c r="BS924" s="247"/>
      <c r="BT924" s="247"/>
    </row>
    <row r="925" spans="4:72" ht="51" customHeight="1">
      <c r="D925" s="247"/>
      <c r="S925" s="247"/>
      <c r="T925" s="247"/>
      <c r="U925" s="302"/>
      <c r="V925" s="303"/>
      <c r="AA925" s="302"/>
      <c r="AF925" s="247"/>
      <c r="AQ925" s="247"/>
      <c r="AR925" s="247"/>
      <c r="AS925" s="247"/>
      <c r="AT925" s="247"/>
      <c r="AU925" s="247"/>
      <c r="AV925" s="247"/>
      <c r="AW925" s="247"/>
      <c r="AX925" s="247"/>
      <c r="BI925" s="247"/>
      <c r="BJ925" s="247"/>
      <c r="BK925" s="302"/>
      <c r="BL925" s="302"/>
      <c r="BM925" s="247"/>
      <c r="BN925" s="247"/>
      <c r="BO925" s="247"/>
      <c r="BQ925" s="247"/>
      <c r="BR925" s="247"/>
      <c r="BS925" s="247"/>
      <c r="BT925" s="247"/>
    </row>
    <row r="926" spans="4:72" ht="51" customHeight="1">
      <c r="D926" s="247"/>
      <c r="S926" s="247"/>
      <c r="T926" s="247"/>
      <c r="U926" s="302"/>
      <c r="V926" s="303"/>
      <c r="AA926" s="302"/>
      <c r="AF926" s="247"/>
      <c r="AQ926" s="247"/>
      <c r="AR926" s="247"/>
      <c r="AS926" s="247"/>
      <c r="AT926" s="247"/>
      <c r="AU926" s="247"/>
      <c r="AV926" s="247"/>
      <c r="AW926" s="247"/>
      <c r="AX926" s="247"/>
      <c r="BI926" s="247"/>
      <c r="BJ926" s="247"/>
      <c r="BK926" s="302"/>
      <c r="BL926" s="302"/>
      <c r="BM926" s="247"/>
      <c r="BN926" s="247"/>
      <c r="BO926" s="247"/>
      <c r="BQ926" s="247"/>
      <c r="BR926" s="247"/>
      <c r="BS926" s="247"/>
      <c r="BT926" s="247"/>
    </row>
    <row r="927" spans="4:72" ht="51" customHeight="1">
      <c r="D927" s="247"/>
      <c r="S927" s="247"/>
      <c r="T927" s="247"/>
      <c r="U927" s="302"/>
      <c r="V927" s="303"/>
      <c r="AA927" s="302"/>
      <c r="AF927" s="247"/>
      <c r="AQ927" s="247"/>
      <c r="AR927" s="247"/>
      <c r="AS927" s="247"/>
      <c r="AT927" s="247"/>
      <c r="AU927" s="247"/>
      <c r="AV927" s="247"/>
      <c r="AW927" s="247"/>
      <c r="AX927" s="247"/>
      <c r="BI927" s="247"/>
      <c r="BJ927" s="247"/>
      <c r="BK927" s="302"/>
      <c r="BL927" s="302"/>
      <c r="BM927" s="247"/>
      <c r="BN927" s="247"/>
      <c r="BO927" s="247"/>
      <c r="BQ927" s="247"/>
      <c r="BR927" s="247"/>
      <c r="BS927" s="247"/>
      <c r="BT927" s="247"/>
    </row>
    <row r="928" spans="4:72" ht="51" customHeight="1">
      <c r="D928" s="247"/>
      <c r="S928" s="247"/>
      <c r="T928" s="247"/>
      <c r="U928" s="302"/>
      <c r="V928" s="303"/>
      <c r="AA928" s="302"/>
      <c r="AF928" s="247"/>
      <c r="AQ928" s="247"/>
      <c r="AR928" s="247"/>
      <c r="AS928" s="247"/>
      <c r="AT928" s="247"/>
      <c r="AU928" s="247"/>
      <c r="AV928" s="247"/>
      <c r="AW928" s="247"/>
      <c r="AX928" s="247"/>
      <c r="BI928" s="247"/>
      <c r="BJ928" s="247"/>
      <c r="BK928" s="302"/>
      <c r="BL928" s="302"/>
      <c r="BM928" s="247"/>
      <c r="BN928" s="247"/>
      <c r="BO928" s="247"/>
      <c r="BQ928" s="247"/>
      <c r="BR928" s="247"/>
      <c r="BS928" s="247"/>
      <c r="BT928" s="247"/>
    </row>
    <row r="929" spans="4:72" ht="51" customHeight="1">
      <c r="D929" s="247"/>
      <c r="S929" s="247"/>
      <c r="T929" s="247"/>
      <c r="U929" s="302"/>
      <c r="V929" s="303"/>
      <c r="AA929" s="302"/>
      <c r="AF929" s="247"/>
      <c r="AQ929" s="247"/>
      <c r="AR929" s="247"/>
      <c r="AS929" s="247"/>
      <c r="AT929" s="247"/>
      <c r="AU929" s="247"/>
      <c r="AV929" s="247"/>
      <c r="AW929" s="247"/>
      <c r="AX929" s="247"/>
      <c r="BI929" s="247"/>
      <c r="BJ929" s="247"/>
      <c r="BK929" s="302"/>
      <c r="BL929" s="302"/>
      <c r="BM929" s="247"/>
      <c r="BN929" s="247"/>
      <c r="BO929" s="247"/>
      <c r="BQ929" s="247"/>
      <c r="BR929" s="247"/>
      <c r="BS929" s="247"/>
      <c r="BT929" s="247"/>
    </row>
    <row r="930" spans="4:72" ht="51" customHeight="1">
      <c r="D930" s="247"/>
      <c r="S930" s="247"/>
      <c r="T930" s="247"/>
      <c r="U930" s="302"/>
      <c r="V930" s="303"/>
      <c r="AA930" s="302"/>
      <c r="AF930" s="247"/>
      <c r="AQ930" s="247"/>
      <c r="AR930" s="247"/>
      <c r="AS930" s="247"/>
      <c r="AT930" s="247"/>
      <c r="AU930" s="247"/>
      <c r="AV930" s="247"/>
      <c r="AW930" s="247"/>
      <c r="AX930" s="247"/>
      <c r="BI930" s="247"/>
      <c r="BJ930" s="247"/>
      <c r="BK930" s="302"/>
      <c r="BL930" s="302"/>
      <c r="BM930" s="247"/>
      <c r="BN930" s="247"/>
      <c r="BO930" s="247"/>
      <c r="BQ930" s="247"/>
      <c r="BR930" s="247"/>
      <c r="BS930" s="247"/>
      <c r="BT930" s="247"/>
    </row>
    <row r="931" spans="4:72" ht="51" customHeight="1">
      <c r="D931" s="247"/>
      <c r="S931" s="247"/>
      <c r="T931" s="247"/>
      <c r="U931" s="302"/>
      <c r="V931" s="303"/>
      <c r="AA931" s="302"/>
      <c r="AF931" s="247"/>
      <c r="AQ931" s="247"/>
      <c r="AR931" s="247"/>
      <c r="AS931" s="247"/>
      <c r="AT931" s="247"/>
      <c r="AU931" s="247"/>
      <c r="AV931" s="247"/>
      <c r="AW931" s="247"/>
      <c r="AX931" s="247"/>
      <c r="BI931" s="247"/>
      <c r="BJ931" s="247"/>
      <c r="BK931" s="302"/>
      <c r="BL931" s="302"/>
      <c r="BM931" s="247"/>
      <c r="BN931" s="247"/>
      <c r="BO931" s="247"/>
      <c r="BQ931" s="247"/>
      <c r="BR931" s="247"/>
      <c r="BS931" s="247"/>
      <c r="BT931" s="247"/>
    </row>
    <row r="932" spans="4:72" ht="51" customHeight="1">
      <c r="D932" s="247"/>
      <c r="S932" s="247"/>
      <c r="T932" s="247"/>
      <c r="U932" s="302"/>
      <c r="V932" s="303"/>
      <c r="AA932" s="302"/>
      <c r="AF932" s="247"/>
      <c r="AQ932" s="247"/>
      <c r="AR932" s="247"/>
      <c r="AS932" s="247"/>
      <c r="AT932" s="247"/>
      <c r="AU932" s="247"/>
      <c r="AV932" s="247"/>
      <c r="AW932" s="247"/>
      <c r="AX932" s="247"/>
      <c r="BI932" s="247"/>
      <c r="BJ932" s="247"/>
      <c r="BK932" s="302"/>
      <c r="BL932" s="302"/>
      <c r="BM932" s="247"/>
      <c r="BN932" s="247"/>
      <c r="BO932" s="247"/>
      <c r="BQ932" s="247"/>
      <c r="BR932" s="247"/>
      <c r="BS932" s="247"/>
      <c r="BT932" s="247"/>
    </row>
    <row r="933" spans="4:72" ht="51" customHeight="1">
      <c r="D933" s="247"/>
      <c r="S933" s="247"/>
      <c r="T933" s="247"/>
      <c r="U933" s="302"/>
      <c r="V933" s="303"/>
      <c r="AA933" s="302"/>
      <c r="AF933" s="247"/>
      <c r="AQ933" s="247"/>
      <c r="AR933" s="247"/>
      <c r="AS933" s="247"/>
      <c r="AT933" s="247"/>
      <c r="AU933" s="247"/>
      <c r="AV933" s="247"/>
      <c r="AW933" s="247"/>
      <c r="AX933" s="247"/>
      <c r="BI933" s="247"/>
      <c r="BJ933" s="247"/>
      <c r="BK933" s="302"/>
      <c r="BL933" s="302"/>
      <c r="BM933" s="247"/>
      <c r="BN933" s="247"/>
      <c r="BO933" s="247"/>
      <c r="BQ933" s="247"/>
      <c r="BR933" s="247"/>
      <c r="BS933" s="247"/>
      <c r="BT933" s="247"/>
    </row>
    <row r="934" spans="4:72" ht="51" customHeight="1">
      <c r="D934" s="247"/>
      <c r="S934" s="247"/>
      <c r="T934" s="247"/>
      <c r="U934" s="302"/>
      <c r="V934" s="303"/>
      <c r="AA934" s="302"/>
      <c r="AF934" s="247"/>
      <c r="AQ934" s="247"/>
      <c r="AR934" s="247"/>
      <c r="AS934" s="247"/>
      <c r="AT934" s="247"/>
      <c r="AU934" s="247"/>
      <c r="AV934" s="247"/>
      <c r="AW934" s="247"/>
      <c r="AX934" s="247"/>
      <c r="BI934" s="247"/>
      <c r="BJ934" s="247"/>
      <c r="BK934" s="302"/>
      <c r="BL934" s="302"/>
      <c r="BM934" s="247"/>
      <c r="BN934" s="247"/>
      <c r="BO934" s="247"/>
      <c r="BQ934" s="247"/>
      <c r="BR934" s="247"/>
      <c r="BS934" s="247"/>
      <c r="BT934" s="247"/>
    </row>
    <row r="935" spans="4:72" ht="51" customHeight="1">
      <c r="D935" s="247"/>
      <c r="S935" s="247"/>
      <c r="T935" s="247"/>
      <c r="U935" s="302"/>
      <c r="V935" s="303"/>
      <c r="AA935" s="302"/>
      <c r="AF935" s="247"/>
      <c r="AQ935" s="247"/>
      <c r="AR935" s="247"/>
      <c r="AS935" s="247"/>
      <c r="AT935" s="247"/>
      <c r="AU935" s="247"/>
      <c r="AV935" s="247"/>
      <c r="AW935" s="247"/>
      <c r="AX935" s="247"/>
      <c r="BI935" s="247"/>
      <c r="BJ935" s="247"/>
      <c r="BK935" s="302"/>
      <c r="BL935" s="302"/>
      <c r="BM935" s="247"/>
      <c r="BN935" s="247"/>
      <c r="BO935" s="247"/>
      <c r="BQ935" s="247"/>
      <c r="BR935" s="247"/>
      <c r="BS935" s="247"/>
      <c r="BT935" s="247"/>
    </row>
    <row r="936" spans="4:72" ht="51" customHeight="1">
      <c r="D936" s="247"/>
      <c r="S936" s="247"/>
      <c r="T936" s="247"/>
      <c r="U936" s="302"/>
      <c r="V936" s="303"/>
      <c r="AA936" s="302"/>
      <c r="AF936" s="247"/>
      <c r="AQ936" s="247"/>
      <c r="AR936" s="247"/>
      <c r="AS936" s="247"/>
      <c r="AT936" s="247"/>
      <c r="AU936" s="247"/>
      <c r="AV936" s="247"/>
      <c r="AW936" s="247"/>
      <c r="AX936" s="247"/>
      <c r="BI936" s="247"/>
      <c r="BJ936" s="247"/>
      <c r="BK936" s="302"/>
      <c r="BL936" s="302"/>
      <c r="BM936" s="247"/>
      <c r="BN936" s="247"/>
      <c r="BO936" s="247"/>
      <c r="BQ936" s="247"/>
      <c r="BR936" s="247"/>
      <c r="BS936" s="247"/>
      <c r="BT936" s="247"/>
    </row>
    <row r="937" spans="4:72" ht="51" customHeight="1">
      <c r="D937" s="247"/>
      <c r="S937" s="247"/>
      <c r="T937" s="247"/>
      <c r="U937" s="302"/>
      <c r="V937" s="303"/>
      <c r="AA937" s="302"/>
      <c r="AF937" s="247"/>
      <c r="AQ937" s="247"/>
      <c r="AR937" s="247"/>
      <c r="AS937" s="247"/>
      <c r="AT937" s="247"/>
      <c r="AU937" s="247"/>
      <c r="AV937" s="247"/>
      <c r="AW937" s="247"/>
      <c r="AX937" s="247"/>
      <c r="BI937" s="247"/>
      <c r="BJ937" s="247"/>
      <c r="BK937" s="302"/>
      <c r="BL937" s="302"/>
      <c r="BM937" s="247"/>
      <c r="BN937" s="247"/>
      <c r="BO937" s="247"/>
      <c r="BQ937" s="247"/>
      <c r="BR937" s="247"/>
      <c r="BS937" s="247"/>
      <c r="BT937" s="247"/>
    </row>
    <row r="938" spans="4:72" ht="51" customHeight="1">
      <c r="D938" s="247"/>
      <c r="S938" s="247"/>
      <c r="T938" s="247"/>
      <c r="U938" s="302"/>
      <c r="V938" s="303"/>
      <c r="AA938" s="302"/>
      <c r="AF938" s="247"/>
      <c r="AQ938" s="247"/>
      <c r="AR938" s="247"/>
      <c r="AS938" s="247"/>
      <c r="AT938" s="247"/>
      <c r="AU938" s="247"/>
      <c r="AV938" s="247"/>
      <c r="AW938" s="247"/>
      <c r="AX938" s="247"/>
      <c r="BI938" s="247"/>
      <c r="BJ938" s="247"/>
      <c r="BK938" s="302"/>
      <c r="BL938" s="302"/>
      <c r="BM938" s="247"/>
      <c r="BN938" s="247"/>
      <c r="BO938" s="247"/>
      <c r="BQ938" s="247"/>
      <c r="BR938" s="247"/>
      <c r="BS938" s="247"/>
      <c r="BT938" s="247"/>
    </row>
    <row r="939" spans="4:72" ht="51" customHeight="1">
      <c r="D939" s="247"/>
      <c r="S939" s="247"/>
      <c r="T939" s="247"/>
      <c r="U939" s="302"/>
      <c r="V939" s="303"/>
      <c r="AA939" s="302"/>
      <c r="AF939" s="247"/>
      <c r="AQ939" s="247"/>
      <c r="AR939" s="247"/>
      <c r="AS939" s="247"/>
      <c r="AT939" s="247"/>
      <c r="AU939" s="247"/>
      <c r="AV939" s="247"/>
      <c r="AW939" s="247"/>
      <c r="AX939" s="247"/>
      <c r="BI939" s="247"/>
      <c r="BJ939" s="247"/>
      <c r="BK939" s="302"/>
      <c r="BL939" s="302"/>
      <c r="BM939" s="247"/>
      <c r="BN939" s="247"/>
      <c r="BO939" s="247"/>
      <c r="BQ939" s="247"/>
      <c r="BR939" s="247"/>
      <c r="BS939" s="247"/>
      <c r="BT939" s="247"/>
    </row>
    <row r="940" spans="4:72" ht="51" customHeight="1">
      <c r="D940" s="247"/>
      <c r="S940" s="247"/>
      <c r="T940" s="247"/>
      <c r="U940" s="302"/>
      <c r="V940" s="303"/>
      <c r="AA940" s="302"/>
      <c r="AF940" s="247"/>
      <c r="AQ940" s="247"/>
      <c r="AR940" s="247"/>
      <c r="AS940" s="247"/>
      <c r="AT940" s="247"/>
      <c r="AU940" s="247"/>
      <c r="AV940" s="247"/>
      <c r="AW940" s="247"/>
      <c r="AX940" s="247"/>
      <c r="BI940" s="247"/>
      <c r="BJ940" s="247"/>
      <c r="BK940" s="302"/>
      <c r="BL940" s="302"/>
      <c r="BM940" s="247"/>
      <c r="BN940" s="247"/>
      <c r="BO940" s="247"/>
      <c r="BQ940" s="247"/>
      <c r="BR940" s="247"/>
      <c r="BS940" s="247"/>
      <c r="BT940" s="247"/>
    </row>
    <row r="941" spans="4:72" ht="51" customHeight="1">
      <c r="D941" s="247"/>
      <c r="S941" s="247"/>
      <c r="T941" s="247"/>
      <c r="U941" s="302"/>
      <c r="V941" s="303"/>
      <c r="AA941" s="302"/>
      <c r="AF941" s="247"/>
      <c r="AQ941" s="247"/>
      <c r="AR941" s="247"/>
      <c r="AS941" s="247"/>
      <c r="AT941" s="247"/>
      <c r="AU941" s="247"/>
      <c r="AV941" s="247"/>
      <c r="AW941" s="247"/>
      <c r="AX941" s="247"/>
      <c r="BI941" s="247"/>
      <c r="BJ941" s="247"/>
      <c r="BK941" s="302"/>
      <c r="BL941" s="302"/>
      <c r="BM941" s="247"/>
      <c r="BN941" s="247"/>
      <c r="BO941" s="247"/>
      <c r="BQ941" s="247"/>
      <c r="BR941" s="247"/>
      <c r="BS941" s="247"/>
      <c r="BT941" s="247"/>
    </row>
    <row r="942" spans="4:72" ht="51" customHeight="1">
      <c r="D942" s="247"/>
      <c r="S942" s="247"/>
      <c r="T942" s="247"/>
      <c r="U942" s="302"/>
      <c r="V942" s="303"/>
      <c r="AA942" s="302"/>
      <c r="AF942" s="247"/>
      <c r="AQ942" s="247"/>
      <c r="AR942" s="247"/>
      <c r="AS942" s="247"/>
      <c r="AT942" s="247"/>
      <c r="AU942" s="247"/>
      <c r="AV942" s="247"/>
      <c r="AW942" s="247"/>
      <c r="AX942" s="247"/>
      <c r="BI942" s="247"/>
      <c r="BJ942" s="247"/>
      <c r="BK942" s="302"/>
      <c r="BL942" s="302"/>
      <c r="BM942" s="247"/>
      <c r="BN942" s="247"/>
      <c r="BO942" s="247"/>
      <c r="BQ942" s="247"/>
      <c r="BR942" s="247"/>
      <c r="BS942" s="247"/>
      <c r="BT942" s="247"/>
    </row>
    <row r="943" spans="4:72" ht="51" customHeight="1">
      <c r="D943" s="247"/>
      <c r="S943" s="247"/>
      <c r="T943" s="247"/>
      <c r="U943" s="302"/>
      <c r="V943" s="303"/>
      <c r="AA943" s="302"/>
      <c r="AF943" s="247"/>
      <c r="AQ943" s="247"/>
      <c r="AR943" s="247"/>
      <c r="AS943" s="247"/>
      <c r="AT943" s="247"/>
      <c r="AU943" s="247"/>
      <c r="AV943" s="247"/>
      <c r="AW943" s="247"/>
      <c r="AX943" s="247"/>
      <c r="BI943" s="247"/>
      <c r="BJ943" s="247"/>
      <c r="BK943" s="302"/>
      <c r="BL943" s="302"/>
      <c r="BM943" s="247"/>
      <c r="BN943" s="247"/>
      <c r="BO943" s="247"/>
      <c r="BQ943" s="247"/>
      <c r="BR943" s="247"/>
      <c r="BS943" s="247"/>
      <c r="BT943" s="247"/>
    </row>
    <row r="944" spans="4:72" ht="51" customHeight="1">
      <c r="D944" s="247"/>
      <c r="S944" s="247"/>
      <c r="T944" s="247"/>
      <c r="U944" s="302"/>
      <c r="V944" s="303"/>
      <c r="AA944" s="302"/>
      <c r="AF944" s="247"/>
      <c r="AQ944" s="247"/>
      <c r="AR944" s="247"/>
      <c r="AS944" s="247"/>
      <c r="AT944" s="247"/>
      <c r="AU944" s="247"/>
      <c r="AV944" s="247"/>
      <c r="AW944" s="247"/>
      <c r="AX944" s="247"/>
      <c r="BI944" s="247"/>
      <c r="BJ944" s="247"/>
      <c r="BK944" s="302"/>
      <c r="BL944" s="302"/>
      <c r="BM944" s="247"/>
      <c r="BN944" s="247"/>
      <c r="BO944" s="247"/>
      <c r="BQ944" s="247"/>
      <c r="BR944" s="247"/>
      <c r="BS944" s="247"/>
      <c r="BT944" s="247"/>
    </row>
    <row r="945" spans="4:72" ht="51" customHeight="1">
      <c r="D945" s="247"/>
      <c r="S945" s="247"/>
      <c r="T945" s="247"/>
      <c r="U945" s="302"/>
      <c r="V945" s="303"/>
      <c r="AA945" s="302"/>
      <c r="AF945" s="247"/>
      <c r="AQ945" s="247"/>
      <c r="AR945" s="247"/>
      <c r="AS945" s="247"/>
      <c r="AT945" s="247"/>
      <c r="AU945" s="247"/>
      <c r="AV945" s="247"/>
      <c r="AW945" s="247"/>
      <c r="AX945" s="247"/>
      <c r="BI945" s="247"/>
      <c r="BJ945" s="247"/>
      <c r="BK945" s="302"/>
      <c r="BL945" s="302"/>
      <c r="BM945" s="247"/>
      <c r="BN945" s="247"/>
      <c r="BO945" s="247"/>
      <c r="BQ945" s="247"/>
      <c r="BR945" s="247"/>
      <c r="BS945" s="247"/>
      <c r="BT945" s="247"/>
    </row>
    <row r="946" spans="4:72" ht="51" customHeight="1">
      <c r="D946" s="247"/>
      <c r="S946" s="247"/>
      <c r="T946" s="247"/>
      <c r="U946" s="302"/>
      <c r="V946" s="303"/>
      <c r="AA946" s="302"/>
      <c r="AF946" s="247"/>
      <c r="AQ946" s="247"/>
      <c r="AR946" s="247"/>
      <c r="AS946" s="247"/>
      <c r="AT946" s="247"/>
      <c r="AU946" s="247"/>
      <c r="AV946" s="247"/>
      <c r="AW946" s="247"/>
      <c r="AX946" s="247"/>
      <c r="BI946" s="247"/>
      <c r="BJ946" s="247"/>
      <c r="BK946" s="302"/>
      <c r="BL946" s="302"/>
      <c r="BM946" s="247"/>
      <c r="BN946" s="247"/>
      <c r="BO946" s="247"/>
      <c r="BQ946" s="247"/>
      <c r="BR946" s="247"/>
      <c r="BS946" s="247"/>
      <c r="BT946" s="247"/>
    </row>
    <row r="947" spans="4:72" ht="51" customHeight="1">
      <c r="D947" s="247"/>
      <c r="S947" s="247"/>
      <c r="T947" s="247"/>
      <c r="U947" s="302"/>
      <c r="V947" s="303"/>
      <c r="AA947" s="302"/>
      <c r="AF947" s="247"/>
      <c r="AQ947" s="247"/>
      <c r="AR947" s="247"/>
      <c r="AS947" s="247"/>
      <c r="AT947" s="247"/>
      <c r="AU947" s="247"/>
      <c r="AV947" s="247"/>
      <c r="AW947" s="247"/>
      <c r="AX947" s="247"/>
      <c r="BI947" s="247"/>
      <c r="BJ947" s="247"/>
      <c r="BK947" s="302"/>
      <c r="BL947" s="302"/>
      <c r="BM947" s="247"/>
      <c r="BN947" s="247"/>
      <c r="BO947" s="247"/>
      <c r="BQ947" s="247"/>
      <c r="BR947" s="247"/>
      <c r="BS947" s="247"/>
      <c r="BT947" s="247"/>
    </row>
    <row r="948" spans="4:72" ht="51" customHeight="1">
      <c r="D948" s="247"/>
      <c r="S948" s="247"/>
      <c r="T948" s="247"/>
      <c r="U948" s="302"/>
      <c r="V948" s="303"/>
      <c r="AA948" s="302"/>
      <c r="AF948" s="247"/>
      <c r="AQ948" s="247"/>
      <c r="AR948" s="247"/>
      <c r="AS948" s="247"/>
      <c r="AT948" s="247"/>
      <c r="AU948" s="247"/>
      <c r="AV948" s="247"/>
      <c r="AW948" s="247"/>
      <c r="AX948" s="247"/>
      <c r="BI948" s="247"/>
      <c r="BJ948" s="247"/>
      <c r="BK948" s="302"/>
      <c r="BL948" s="302"/>
      <c r="BM948" s="247"/>
      <c r="BN948" s="247"/>
      <c r="BO948" s="247"/>
      <c r="BQ948" s="247"/>
      <c r="BR948" s="247"/>
      <c r="BS948" s="247"/>
      <c r="BT948" s="247"/>
    </row>
    <row r="949" spans="4:72" ht="51" customHeight="1">
      <c r="D949" s="247"/>
      <c r="S949" s="247"/>
      <c r="T949" s="247"/>
      <c r="U949" s="302"/>
      <c r="V949" s="303"/>
      <c r="AA949" s="302"/>
      <c r="AF949" s="247"/>
      <c r="AQ949" s="247"/>
      <c r="AR949" s="247"/>
      <c r="AS949" s="247"/>
      <c r="AT949" s="247"/>
      <c r="AU949" s="247"/>
      <c r="AV949" s="247"/>
      <c r="AW949" s="247"/>
      <c r="AX949" s="247"/>
      <c r="BI949" s="247"/>
      <c r="BJ949" s="247"/>
      <c r="BK949" s="302"/>
      <c r="BL949" s="302"/>
      <c r="BM949" s="247"/>
      <c r="BN949" s="247"/>
      <c r="BO949" s="247"/>
      <c r="BQ949" s="247"/>
      <c r="BR949" s="247"/>
      <c r="BS949" s="247"/>
      <c r="BT949" s="247"/>
    </row>
    <row r="950" spans="4:72" ht="51" customHeight="1">
      <c r="D950" s="247"/>
      <c r="S950" s="247"/>
      <c r="T950" s="247"/>
      <c r="U950" s="302"/>
      <c r="V950" s="303"/>
      <c r="AA950" s="302"/>
      <c r="AF950" s="247"/>
      <c r="AQ950" s="247"/>
      <c r="AR950" s="247"/>
      <c r="AS950" s="247"/>
      <c r="AT950" s="247"/>
      <c r="AU950" s="247"/>
      <c r="AV950" s="247"/>
      <c r="AW950" s="247"/>
      <c r="AX950" s="247"/>
      <c r="BI950" s="247"/>
      <c r="BJ950" s="247"/>
      <c r="BK950" s="302"/>
      <c r="BL950" s="302"/>
      <c r="BM950" s="247"/>
      <c r="BN950" s="247"/>
      <c r="BO950" s="247"/>
      <c r="BQ950" s="247"/>
      <c r="BR950" s="247"/>
      <c r="BS950" s="247"/>
      <c r="BT950" s="247"/>
    </row>
    <row r="951" spans="4:72" ht="51" customHeight="1">
      <c r="D951" s="247"/>
      <c r="S951" s="247"/>
      <c r="T951" s="247"/>
      <c r="U951" s="302"/>
      <c r="V951" s="303"/>
      <c r="AA951" s="302"/>
      <c r="AF951" s="247"/>
      <c r="AQ951" s="247"/>
      <c r="AR951" s="247"/>
      <c r="AS951" s="247"/>
      <c r="AT951" s="247"/>
      <c r="AU951" s="247"/>
      <c r="AV951" s="247"/>
      <c r="AW951" s="247"/>
      <c r="AX951" s="247"/>
      <c r="BI951" s="247"/>
      <c r="BJ951" s="247"/>
      <c r="BK951" s="302"/>
      <c r="BL951" s="302"/>
      <c r="BM951" s="247"/>
      <c r="BN951" s="247"/>
      <c r="BO951" s="247"/>
      <c r="BQ951" s="247"/>
      <c r="BR951" s="247"/>
      <c r="BS951" s="247"/>
      <c r="BT951" s="247"/>
    </row>
    <row r="952" spans="4:72" ht="51" customHeight="1">
      <c r="D952" s="247"/>
      <c r="S952" s="247"/>
      <c r="T952" s="247"/>
      <c r="U952" s="302"/>
      <c r="V952" s="303"/>
      <c r="AA952" s="302"/>
      <c r="AF952" s="247"/>
      <c r="AQ952" s="247"/>
      <c r="AR952" s="247"/>
      <c r="AS952" s="247"/>
      <c r="AT952" s="247"/>
      <c r="AU952" s="247"/>
      <c r="AV952" s="247"/>
      <c r="AW952" s="247"/>
      <c r="AX952" s="247"/>
      <c r="BI952" s="247"/>
      <c r="BJ952" s="247"/>
      <c r="BK952" s="302"/>
      <c r="BL952" s="302"/>
      <c r="BM952" s="247"/>
      <c r="BN952" s="247"/>
      <c r="BO952" s="247"/>
      <c r="BQ952" s="247"/>
      <c r="BR952" s="247"/>
      <c r="BS952" s="247"/>
      <c r="BT952" s="247"/>
    </row>
    <row r="953" spans="4:72" ht="51" customHeight="1">
      <c r="D953" s="247"/>
      <c r="S953" s="247"/>
      <c r="T953" s="247"/>
      <c r="U953" s="302"/>
      <c r="V953" s="303"/>
      <c r="AA953" s="302"/>
      <c r="AF953" s="247"/>
      <c r="AQ953" s="247"/>
      <c r="AR953" s="247"/>
      <c r="AS953" s="247"/>
      <c r="AT953" s="247"/>
      <c r="AU953" s="247"/>
      <c r="AV953" s="247"/>
      <c r="AW953" s="247"/>
      <c r="AX953" s="247"/>
      <c r="BI953" s="247"/>
      <c r="BJ953" s="247"/>
      <c r="BK953" s="302"/>
      <c r="BL953" s="302"/>
      <c r="BM953" s="247"/>
      <c r="BN953" s="247"/>
      <c r="BO953" s="247"/>
      <c r="BQ953" s="247"/>
      <c r="BR953" s="247"/>
      <c r="BS953" s="247"/>
      <c r="BT953" s="247"/>
    </row>
    <row r="954" spans="4:72" ht="51" customHeight="1">
      <c r="D954" s="247"/>
      <c r="S954" s="247"/>
      <c r="T954" s="247"/>
      <c r="U954" s="302"/>
      <c r="V954" s="303"/>
      <c r="AA954" s="302"/>
      <c r="AF954" s="247"/>
      <c r="AQ954" s="247"/>
      <c r="AR954" s="247"/>
      <c r="AS954" s="247"/>
      <c r="AT954" s="247"/>
      <c r="AU954" s="247"/>
      <c r="AV954" s="247"/>
      <c r="AW954" s="247"/>
      <c r="AX954" s="247"/>
      <c r="BI954" s="247"/>
      <c r="BJ954" s="247"/>
      <c r="BK954" s="302"/>
      <c r="BL954" s="302"/>
      <c r="BM954" s="247"/>
      <c r="BN954" s="247"/>
      <c r="BO954" s="247"/>
      <c r="BQ954" s="247"/>
      <c r="BR954" s="247"/>
      <c r="BS954" s="247"/>
      <c r="BT954" s="247"/>
    </row>
    <row r="955" spans="4:72" ht="51" customHeight="1">
      <c r="D955" s="247"/>
      <c r="S955" s="247"/>
      <c r="T955" s="247"/>
      <c r="U955" s="302"/>
      <c r="V955" s="303"/>
      <c r="AA955" s="302"/>
      <c r="AF955" s="247"/>
      <c r="AQ955" s="247"/>
      <c r="AR955" s="247"/>
      <c r="AS955" s="247"/>
      <c r="AT955" s="247"/>
      <c r="AU955" s="247"/>
      <c r="AV955" s="247"/>
      <c r="AW955" s="247"/>
      <c r="AX955" s="247"/>
      <c r="BI955" s="247"/>
      <c r="BJ955" s="247"/>
      <c r="BK955" s="302"/>
      <c r="BL955" s="302"/>
      <c r="BM955" s="247"/>
      <c r="BN955" s="247"/>
      <c r="BO955" s="247"/>
      <c r="BQ955" s="247"/>
      <c r="BR955" s="247"/>
      <c r="BS955" s="247"/>
      <c r="BT955" s="247"/>
    </row>
    <row r="956" spans="4:72" ht="51" customHeight="1">
      <c r="D956" s="247"/>
      <c r="S956" s="247"/>
      <c r="T956" s="247"/>
      <c r="U956" s="302"/>
      <c r="V956" s="303"/>
      <c r="AA956" s="302"/>
      <c r="AF956" s="247"/>
      <c r="AQ956" s="247"/>
      <c r="AR956" s="247"/>
      <c r="AS956" s="247"/>
      <c r="AT956" s="247"/>
      <c r="AU956" s="247"/>
      <c r="AV956" s="247"/>
      <c r="AW956" s="247"/>
      <c r="AX956" s="247"/>
      <c r="BI956" s="247"/>
      <c r="BJ956" s="247"/>
      <c r="BK956" s="302"/>
      <c r="BL956" s="302"/>
      <c r="BM956" s="247"/>
      <c r="BN956" s="247"/>
      <c r="BO956" s="247"/>
      <c r="BQ956" s="247"/>
      <c r="BR956" s="247"/>
      <c r="BS956" s="247"/>
      <c r="BT956" s="247"/>
    </row>
    <row r="957" spans="4:72" ht="51" customHeight="1">
      <c r="D957" s="247"/>
      <c r="S957" s="247"/>
      <c r="T957" s="247"/>
      <c r="U957" s="302"/>
      <c r="V957" s="303"/>
      <c r="AA957" s="302"/>
      <c r="AF957" s="247"/>
      <c r="AQ957" s="247"/>
      <c r="AR957" s="247"/>
      <c r="AS957" s="247"/>
      <c r="AT957" s="247"/>
      <c r="AU957" s="247"/>
      <c r="AV957" s="247"/>
      <c r="AW957" s="247"/>
      <c r="AX957" s="247"/>
      <c r="BI957" s="247"/>
      <c r="BJ957" s="247"/>
      <c r="BK957" s="302"/>
      <c r="BL957" s="302"/>
      <c r="BM957" s="247"/>
      <c r="BN957" s="247"/>
      <c r="BO957" s="247"/>
      <c r="BQ957" s="247"/>
      <c r="BR957" s="247"/>
      <c r="BS957" s="247"/>
      <c r="BT957" s="247"/>
    </row>
    <row r="958" spans="4:72" ht="51" customHeight="1">
      <c r="D958" s="247"/>
      <c r="S958" s="247"/>
      <c r="T958" s="247"/>
      <c r="U958" s="302"/>
      <c r="V958" s="303"/>
      <c r="AA958" s="302"/>
      <c r="AF958" s="247"/>
      <c r="AQ958" s="247"/>
      <c r="AR958" s="247"/>
      <c r="AS958" s="247"/>
      <c r="AT958" s="247"/>
      <c r="AU958" s="247"/>
      <c r="AV958" s="247"/>
      <c r="AW958" s="247"/>
      <c r="AX958" s="247"/>
      <c r="BI958" s="247"/>
      <c r="BJ958" s="247"/>
      <c r="BK958" s="302"/>
      <c r="BL958" s="302"/>
      <c r="BM958" s="247"/>
      <c r="BN958" s="247"/>
      <c r="BO958" s="247"/>
      <c r="BQ958" s="247"/>
      <c r="BR958" s="247"/>
      <c r="BS958" s="247"/>
      <c r="BT958" s="247"/>
    </row>
    <row r="959" spans="4:72" ht="51" customHeight="1">
      <c r="D959" s="247"/>
      <c r="S959" s="247"/>
      <c r="T959" s="247"/>
      <c r="U959" s="302"/>
      <c r="V959" s="303"/>
      <c r="AA959" s="302"/>
      <c r="AF959" s="247"/>
      <c r="AQ959" s="247"/>
      <c r="AR959" s="247"/>
      <c r="AS959" s="247"/>
      <c r="AT959" s="247"/>
      <c r="AU959" s="247"/>
      <c r="AV959" s="247"/>
      <c r="AW959" s="247"/>
      <c r="AX959" s="247"/>
      <c r="BI959" s="247"/>
      <c r="BJ959" s="247"/>
      <c r="BK959" s="302"/>
      <c r="BL959" s="302"/>
      <c r="BM959" s="247"/>
      <c r="BN959" s="247"/>
      <c r="BO959" s="247"/>
      <c r="BQ959" s="247"/>
      <c r="BR959" s="247"/>
      <c r="BS959" s="247"/>
      <c r="BT959" s="247"/>
    </row>
    <row r="960" spans="4:72" ht="51" customHeight="1">
      <c r="D960" s="247"/>
      <c r="S960" s="247"/>
      <c r="T960" s="247"/>
      <c r="U960" s="302"/>
      <c r="V960" s="303"/>
      <c r="AA960" s="302"/>
      <c r="AF960" s="247"/>
      <c r="AQ960" s="247"/>
      <c r="AR960" s="247"/>
      <c r="AS960" s="247"/>
      <c r="AT960" s="247"/>
      <c r="AU960" s="247"/>
      <c r="AV960" s="247"/>
      <c r="AW960" s="247"/>
      <c r="AX960" s="247"/>
      <c r="BI960" s="247"/>
      <c r="BJ960" s="247"/>
      <c r="BK960" s="302"/>
      <c r="BL960" s="302"/>
      <c r="BM960" s="247"/>
      <c r="BN960" s="247"/>
      <c r="BO960" s="247"/>
      <c r="BQ960" s="247"/>
      <c r="BR960" s="247"/>
      <c r="BS960" s="247"/>
      <c r="BT960" s="247"/>
    </row>
    <row r="961" spans="4:72" ht="51" customHeight="1">
      <c r="D961" s="247"/>
      <c r="S961" s="247"/>
      <c r="T961" s="247"/>
      <c r="U961" s="302"/>
      <c r="V961" s="303"/>
      <c r="AA961" s="302"/>
      <c r="AF961" s="247"/>
      <c r="AQ961" s="247"/>
      <c r="AR961" s="247"/>
      <c r="AS961" s="247"/>
      <c r="AT961" s="247"/>
      <c r="AU961" s="247"/>
      <c r="AV961" s="247"/>
      <c r="AW961" s="247"/>
      <c r="AX961" s="247"/>
      <c r="BI961" s="247"/>
      <c r="BJ961" s="247"/>
      <c r="BK961" s="302"/>
      <c r="BL961" s="302"/>
      <c r="BM961" s="247"/>
      <c r="BN961" s="247"/>
      <c r="BO961" s="247"/>
      <c r="BQ961" s="247"/>
      <c r="BR961" s="247"/>
      <c r="BS961" s="247"/>
      <c r="BT961" s="247"/>
    </row>
    <row r="962" spans="4:72" ht="51" customHeight="1">
      <c r="D962" s="247"/>
      <c r="S962" s="247"/>
      <c r="T962" s="247"/>
      <c r="U962" s="302"/>
      <c r="V962" s="303"/>
      <c r="AA962" s="302"/>
      <c r="AF962" s="247"/>
      <c r="AQ962" s="247"/>
      <c r="AR962" s="247"/>
      <c r="AS962" s="247"/>
      <c r="AT962" s="247"/>
      <c r="AU962" s="247"/>
      <c r="AV962" s="247"/>
      <c r="AW962" s="247"/>
      <c r="AX962" s="247"/>
      <c r="BI962" s="247"/>
      <c r="BJ962" s="247"/>
      <c r="BK962" s="302"/>
      <c r="BL962" s="302"/>
      <c r="BM962" s="247"/>
      <c r="BN962" s="247"/>
      <c r="BO962" s="247"/>
      <c r="BQ962" s="247"/>
      <c r="BR962" s="247"/>
      <c r="BS962" s="247"/>
      <c r="BT962" s="247"/>
    </row>
    <row r="963" spans="4:72" ht="51" customHeight="1">
      <c r="D963" s="247"/>
      <c r="S963" s="247"/>
      <c r="T963" s="247"/>
      <c r="U963" s="302"/>
      <c r="V963" s="303"/>
      <c r="AA963" s="302"/>
      <c r="AF963" s="247"/>
      <c r="AQ963" s="247"/>
      <c r="AR963" s="247"/>
      <c r="AS963" s="247"/>
      <c r="AT963" s="247"/>
      <c r="AU963" s="247"/>
      <c r="AV963" s="247"/>
      <c r="AW963" s="247"/>
      <c r="AX963" s="247"/>
      <c r="BI963" s="247"/>
      <c r="BJ963" s="247"/>
      <c r="BK963" s="302"/>
      <c r="BL963" s="302"/>
      <c r="BM963" s="247"/>
      <c r="BN963" s="247"/>
      <c r="BO963" s="247"/>
      <c r="BQ963" s="247"/>
      <c r="BR963" s="247"/>
      <c r="BS963" s="247"/>
      <c r="BT963" s="247"/>
    </row>
    <row r="964" spans="4:72" ht="51" customHeight="1">
      <c r="D964" s="247"/>
      <c r="S964" s="247"/>
      <c r="T964" s="247"/>
      <c r="U964" s="302"/>
      <c r="V964" s="303"/>
      <c r="AA964" s="302"/>
      <c r="AF964" s="247"/>
      <c r="AQ964" s="247"/>
      <c r="AR964" s="247"/>
      <c r="AS964" s="247"/>
      <c r="AT964" s="247"/>
      <c r="AU964" s="247"/>
      <c r="AV964" s="247"/>
      <c r="AW964" s="247"/>
      <c r="AX964" s="247"/>
      <c r="BI964" s="247"/>
      <c r="BJ964" s="247"/>
      <c r="BK964" s="302"/>
      <c r="BL964" s="302"/>
      <c r="BM964" s="247"/>
      <c r="BN964" s="247"/>
      <c r="BO964" s="247"/>
      <c r="BQ964" s="247"/>
      <c r="BR964" s="247"/>
      <c r="BS964" s="247"/>
      <c r="BT964" s="247"/>
    </row>
    <row r="965" spans="4:72" ht="51" customHeight="1">
      <c r="D965" s="247"/>
      <c r="S965" s="247"/>
      <c r="T965" s="247"/>
      <c r="U965" s="302"/>
      <c r="V965" s="303"/>
      <c r="AA965" s="302"/>
      <c r="AF965" s="247"/>
      <c r="AQ965" s="247"/>
      <c r="AR965" s="247"/>
      <c r="AS965" s="247"/>
      <c r="AT965" s="247"/>
      <c r="AU965" s="247"/>
      <c r="AV965" s="247"/>
      <c r="AW965" s="247"/>
      <c r="AX965" s="247"/>
      <c r="BI965" s="247"/>
      <c r="BJ965" s="247"/>
      <c r="BK965" s="302"/>
      <c r="BL965" s="302"/>
      <c r="BM965" s="247"/>
      <c r="BN965" s="247"/>
      <c r="BO965" s="247"/>
      <c r="BQ965" s="247"/>
      <c r="BR965" s="247"/>
      <c r="BS965" s="247"/>
      <c r="BT965" s="247"/>
    </row>
    <row r="966" spans="4:72" ht="51" customHeight="1">
      <c r="D966" s="247"/>
      <c r="S966" s="247"/>
      <c r="T966" s="247"/>
      <c r="U966" s="302"/>
      <c r="V966" s="303"/>
      <c r="AA966" s="302"/>
      <c r="AF966" s="247"/>
      <c r="AQ966" s="247"/>
      <c r="AR966" s="247"/>
      <c r="AS966" s="247"/>
      <c r="AT966" s="247"/>
      <c r="AU966" s="247"/>
      <c r="AV966" s="247"/>
      <c r="AW966" s="247"/>
      <c r="AX966" s="247"/>
      <c r="BI966" s="247"/>
      <c r="BJ966" s="247"/>
      <c r="BK966" s="302"/>
      <c r="BL966" s="302"/>
      <c r="BM966" s="247"/>
      <c r="BN966" s="247"/>
      <c r="BO966" s="247"/>
      <c r="BQ966" s="247"/>
      <c r="BR966" s="247"/>
      <c r="BS966" s="247"/>
      <c r="BT966" s="247"/>
    </row>
    <row r="967" spans="4:72" ht="51" customHeight="1">
      <c r="D967" s="247"/>
      <c r="S967" s="247"/>
      <c r="T967" s="247"/>
      <c r="U967" s="302"/>
      <c r="V967" s="303"/>
      <c r="AA967" s="302"/>
      <c r="AF967" s="247"/>
      <c r="AQ967" s="247"/>
      <c r="AR967" s="247"/>
      <c r="AS967" s="247"/>
      <c r="AT967" s="247"/>
      <c r="AU967" s="247"/>
      <c r="AV967" s="247"/>
      <c r="AW967" s="247"/>
      <c r="AX967" s="247"/>
      <c r="BI967" s="247"/>
      <c r="BJ967" s="247"/>
      <c r="BK967" s="302"/>
      <c r="BL967" s="302"/>
      <c r="BM967" s="247"/>
      <c r="BN967" s="247"/>
      <c r="BO967" s="247"/>
      <c r="BQ967" s="247"/>
      <c r="BR967" s="247"/>
      <c r="BS967" s="247"/>
      <c r="BT967" s="247"/>
    </row>
    <row r="968" spans="4:72" ht="51" customHeight="1">
      <c r="D968" s="247"/>
      <c r="S968" s="247"/>
      <c r="T968" s="247"/>
      <c r="U968" s="302"/>
      <c r="V968" s="303"/>
      <c r="AA968" s="302"/>
      <c r="AF968" s="247"/>
      <c r="AQ968" s="247"/>
      <c r="AR968" s="247"/>
      <c r="AS968" s="247"/>
      <c r="AT968" s="247"/>
      <c r="AU968" s="247"/>
      <c r="AV968" s="247"/>
      <c r="AW968" s="247"/>
      <c r="AX968" s="247"/>
      <c r="BI968" s="247"/>
      <c r="BJ968" s="247"/>
      <c r="BK968" s="302"/>
      <c r="BL968" s="302"/>
      <c r="BM968" s="247"/>
      <c r="BN968" s="247"/>
      <c r="BO968" s="247"/>
      <c r="BQ968" s="247"/>
      <c r="BR968" s="247"/>
      <c r="BS968" s="247"/>
      <c r="BT968" s="247"/>
    </row>
    <row r="969" spans="4:72" ht="51" customHeight="1">
      <c r="D969" s="247"/>
      <c r="S969" s="247"/>
      <c r="T969" s="247"/>
      <c r="U969" s="302"/>
      <c r="V969" s="303"/>
      <c r="AA969" s="302"/>
      <c r="AF969" s="247"/>
      <c r="AQ969" s="247"/>
      <c r="AR969" s="247"/>
      <c r="AS969" s="247"/>
      <c r="AT969" s="247"/>
      <c r="AU969" s="247"/>
      <c r="AV969" s="247"/>
      <c r="AW969" s="247"/>
      <c r="AX969" s="247"/>
      <c r="BI969" s="247"/>
      <c r="BJ969" s="247"/>
      <c r="BK969" s="302"/>
      <c r="BL969" s="302"/>
      <c r="BM969" s="247"/>
      <c r="BN969" s="247"/>
      <c r="BO969" s="247"/>
      <c r="BQ969" s="247"/>
      <c r="BR969" s="247"/>
      <c r="BS969" s="247"/>
      <c r="BT969" s="247"/>
    </row>
    <row r="970" spans="4:72" ht="51" customHeight="1">
      <c r="D970" s="247"/>
      <c r="S970" s="247"/>
      <c r="T970" s="247"/>
      <c r="U970" s="302"/>
      <c r="V970" s="303"/>
      <c r="AA970" s="302"/>
      <c r="AF970" s="247"/>
      <c r="AQ970" s="247"/>
      <c r="AR970" s="247"/>
      <c r="AS970" s="247"/>
      <c r="AT970" s="247"/>
      <c r="AU970" s="247"/>
      <c r="AV970" s="247"/>
      <c r="AW970" s="247"/>
      <c r="AX970" s="247"/>
      <c r="BI970" s="247"/>
      <c r="BJ970" s="247"/>
      <c r="BK970" s="302"/>
      <c r="BL970" s="302"/>
      <c r="BM970" s="247"/>
      <c r="BN970" s="247"/>
      <c r="BO970" s="247"/>
      <c r="BQ970" s="247"/>
      <c r="BR970" s="247"/>
      <c r="BS970" s="247"/>
      <c r="BT970" s="247"/>
    </row>
    <row r="971" spans="4:72" ht="51" customHeight="1">
      <c r="D971" s="247"/>
      <c r="S971" s="247"/>
      <c r="T971" s="247"/>
      <c r="U971" s="302"/>
      <c r="V971" s="303"/>
      <c r="AA971" s="302"/>
      <c r="AF971" s="247"/>
      <c r="AQ971" s="247"/>
      <c r="AR971" s="247"/>
      <c r="AS971" s="247"/>
      <c r="AT971" s="247"/>
      <c r="AU971" s="247"/>
      <c r="AV971" s="247"/>
      <c r="AW971" s="247"/>
      <c r="AX971" s="247"/>
      <c r="BI971" s="247"/>
      <c r="BJ971" s="247"/>
      <c r="BK971" s="302"/>
      <c r="BL971" s="302"/>
      <c r="BM971" s="247"/>
      <c r="BN971" s="247"/>
      <c r="BO971" s="247"/>
      <c r="BQ971" s="247"/>
      <c r="BR971" s="247"/>
      <c r="BS971" s="247"/>
      <c r="BT971" s="247"/>
    </row>
    <row r="972" spans="4:72" ht="51" customHeight="1">
      <c r="D972" s="247"/>
      <c r="S972" s="247"/>
      <c r="T972" s="247"/>
      <c r="U972" s="302"/>
      <c r="V972" s="303"/>
      <c r="AA972" s="302"/>
      <c r="AF972" s="247"/>
      <c r="AQ972" s="247"/>
      <c r="AR972" s="247"/>
      <c r="AS972" s="247"/>
      <c r="AT972" s="247"/>
      <c r="AU972" s="247"/>
      <c r="AV972" s="247"/>
      <c r="AW972" s="247"/>
      <c r="AX972" s="247"/>
      <c r="BI972" s="247"/>
      <c r="BJ972" s="247"/>
      <c r="BK972" s="302"/>
      <c r="BL972" s="302"/>
      <c r="BM972" s="247"/>
      <c r="BN972" s="247"/>
      <c r="BO972" s="247"/>
      <c r="BQ972" s="247"/>
      <c r="BR972" s="247"/>
      <c r="BS972" s="247"/>
      <c r="BT972" s="247"/>
    </row>
    <row r="973" spans="4:72" ht="51" customHeight="1">
      <c r="D973" s="247"/>
      <c r="S973" s="247"/>
      <c r="T973" s="247"/>
      <c r="U973" s="302"/>
      <c r="V973" s="303"/>
      <c r="AA973" s="302"/>
      <c r="AF973" s="247"/>
      <c r="AQ973" s="247"/>
      <c r="AR973" s="247"/>
      <c r="AS973" s="247"/>
      <c r="AT973" s="247"/>
      <c r="AU973" s="247"/>
      <c r="AV973" s="247"/>
      <c r="AW973" s="247"/>
      <c r="AX973" s="247"/>
      <c r="BI973" s="247"/>
      <c r="BJ973" s="247"/>
      <c r="BK973" s="302"/>
      <c r="BL973" s="302"/>
      <c r="BM973" s="247"/>
      <c r="BN973" s="247"/>
      <c r="BO973" s="247"/>
      <c r="BQ973" s="247"/>
      <c r="BR973" s="247"/>
      <c r="BS973" s="247"/>
      <c r="BT973" s="247"/>
    </row>
    <row r="974" spans="4:72" ht="51" customHeight="1">
      <c r="D974" s="247"/>
      <c r="S974" s="247"/>
      <c r="T974" s="247"/>
      <c r="U974" s="302"/>
      <c r="V974" s="303"/>
      <c r="AA974" s="302"/>
      <c r="AF974" s="247"/>
      <c r="AQ974" s="247"/>
      <c r="AR974" s="247"/>
      <c r="AS974" s="247"/>
      <c r="AT974" s="247"/>
      <c r="AU974" s="247"/>
      <c r="AV974" s="247"/>
      <c r="AW974" s="247"/>
      <c r="AX974" s="247"/>
      <c r="BI974" s="247"/>
      <c r="BJ974" s="247"/>
      <c r="BK974" s="302"/>
      <c r="BL974" s="302"/>
      <c r="BM974" s="247"/>
      <c r="BN974" s="247"/>
      <c r="BO974" s="247"/>
      <c r="BQ974" s="247"/>
      <c r="BR974" s="247"/>
      <c r="BS974" s="247"/>
      <c r="BT974" s="247"/>
    </row>
    <row r="975" spans="4:72" ht="51" customHeight="1">
      <c r="D975" s="247"/>
      <c r="S975" s="247"/>
      <c r="T975" s="247"/>
      <c r="U975" s="302"/>
      <c r="V975" s="303"/>
      <c r="AA975" s="302"/>
      <c r="AF975" s="247"/>
      <c r="AQ975" s="247"/>
      <c r="AR975" s="247"/>
      <c r="AS975" s="247"/>
      <c r="AT975" s="247"/>
      <c r="AU975" s="247"/>
      <c r="AV975" s="247"/>
      <c r="AW975" s="247"/>
      <c r="AX975" s="247"/>
      <c r="BI975" s="247"/>
      <c r="BJ975" s="247"/>
      <c r="BK975" s="302"/>
      <c r="BL975" s="302"/>
      <c r="BM975" s="247"/>
      <c r="BN975" s="247"/>
      <c r="BO975" s="247"/>
      <c r="BQ975" s="247"/>
      <c r="BR975" s="247"/>
      <c r="BS975" s="247"/>
      <c r="BT975" s="247"/>
    </row>
    <row r="976" spans="4:72" ht="51" customHeight="1">
      <c r="D976" s="247"/>
      <c r="S976" s="247"/>
      <c r="T976" s="247"/>
      <c r="U976" s="302"/>
      <c r="V976" s="303"/>
      <c r="AA976" s="302"/>
      <c r="AF976" s="247"/>
      <c r="AQ976" s="247"/>
      <c r="AR976" s="247"/>
      <c r="AS976" s="247"/>
      <c r="AT976" s="247"/>
      <c r="AU976" s="247"/>
      <c r="AV976" s="247"/>
      <c r="AW976" s="247"/>
      <c r="AX976" s="247"/>
      <c r="BI976" s="247"/>
      <c r="BJ976" s="247"/>
      <c r="BK976" s="302"/>
      <c r="BL976" s="302"/>
      <c r="BM976" s="247"/>
      <c r="BN976" s="247"/>
      <c r="BO976" s="247"/>
      <c r="BQ976" s="247"/>
      <c r="BR976" s="247"/>
      <c r="BS976" s="247"/>
      <c r="BT976" s="247"/>
    </row>
    <row r="977" spans="4:72" ht="51" customHeight="1">
      <c r="D977" s="247"/>
      <c r="S977" s="247"/>
      <c r="T977" s="247"/>
      <c r="U977" s="302"/>
      <c r="V977" s="303"/>
      <c r="AA977" s="302"/>
      <c r="AF977" s="247"/>
      <c r="AQ977" s="247"/>
      <c r="AR977" s="247"/>
      <c r="AS977" s="247"/>
      <c r="AT977" s="247"/>
      <c r="AU977" s="247"/>
      <c r="AV977" s="247"/>
      <c r="AW977" s="247"/>
      <c r="AX977" s="247"/>
      <c r="BI977" s="247"/>
      <c r="BJ977" s="247"/>
      <c r="BK977" s="302"/>
      <c r="BL977" s="302"/>
      <c r="BM977" s="247"/>
      <c r="BN977" s="247"/>
      <c r="BO977" s="247"/>
      <c r="BQ977" s="247"/>
      <c r="BR977" s="247"/>
      <c r="BS977" s="247"/>
      <c r="BT977" s="247"/>
    </row>
    <row r="978" spans="4:72" ht="51" customHeight="1">
      <c r="D978" s="247"/>
      <c r="S978" s="247"/>
      <c r="T978" s="247"/>
      <c r="U978" s="302"/>
      <c r="V978" s="303"/>
      <c r="AA978" s="302"/>
      <c r="AF978" s="247"/>
      <c r="AQ978" s="247"/>
      <c r="AR978" s="247"/>
      <c r="AS978" s="247"/>
      <c r="AT978" s="247"/>
      <c r="AU978" s="247"/>
      <c r="AV978" s="247"/>
      <c r="AW978" s="247"/>
      <c r="AX978" s="247"/>
      <c r="BI978" s="247"/>
      <c r="BJ978" s="247"/>
      <c r="BK978" s="302"/>
      <c r="BL978" s="302"/>
      <c r="BM978" s="247"/>
      <c r="BN978" s="247"/>
      <c r="BO978" s="247"/>
      <c r="BQ978" s="247"/>
      <c r="BR978" s="247"/>
      <c r="BS978" s="247"/>
      <c r="BT978" s="247"/>
    </row>
    <row r="979" spans="4:72" ht="51" customHeight="1">
      <c r="D979" s="247"/>
      <c r="S979" s="247"/>
      <c r="T979" s="247"/>
      <c r="U979" s="302"/>
      <c r="V979" s="303"/>
      <c r="AA979" s="302"/>
      <c r="AF979" s="247"/>
      <c r="AQ979" s="247"/>
      <c r="AR979" s="247"/>
      <c r="AS979" s="247"/>
      <c r="AT979" s="247"/>
      <c r="AU979" s="247"/>
      <c r="AV979" s="247"/>
      <c r="AW979" s="247"/>
      <c r="AX979" s="247"/>
      <c r="BI979" s="247"/>
      <c r="BJ979" s="247"/>
      <c r="BK979" s="302"/>
      <c r="BL979" s="302"/>
      <c r="BM979" s="247"/>
      <c r="BN979" s="247"/>
      <c r="BO979" s="247"/>
      <c r="BQ979" s="247"/>
      <c r="BR979" s="247"/>
      <c r="BS979" s="247"/>
      <c r="BT979" s="247"/>
    </row>
    <row r="980" spans="4:72" ht="51" customHeight="1">
      <c r="D980" s="247"/>
      <c r="S980" s="247"/>
      <c r="T980" s="247"/>
      <c r="U980" s="302"/>
      <c r="V980" s="303"/>
      <c r="AA980" s="302"/>
      <c r="AF980" s="247"/>
      <c r="AQ980" s="247"/>
      <c r="AR980" s="247"/>
      <c r="AS980" s="247"/>
      <c r="AT980" s="247"/>
      <c r="AU980" s="247"/>
      <c r="AV980" s="247"/>
      <c r="AW980" s="247"/>
      <c r="AX980" s="247"/>
      <c r="BI980" s="247"/>
      <c r="BJ980" s="247"/>
      <c r="BK980" s="302"/>
      <c r="BL980" s="302"/>
      <c r="BM980" s="247"/>
      <c r="BN980" s="247"/>
      <c r="BO980" s="247"/>
      <c r="BQ980" s="247"/>
      <c r="BR980" s="247"/>
      <c r="BS980" s="247"/>
      <c r="BT980" s="247"/>
    </row>
    <row r="981" spans="4:72" ht="51" customHeight="1">
      <c r="D981" s="247"/>
      <c r="S981" s="247"/>
      <c r="T981" s="247"/>
      <c r="U981" s="302"/>
      <c r="V981" s="303"/>
      <c r="AA981" s="302"/>
      <c r="AF981" s="247"/>
      <c r="AQ981" s="247"/>
      <c r="AR981" s="247"/>
      <c r="AS981" s="247"/>
      <c r="AT981" s="247"/>
      <c r="AU981" s="247"/>
      <c r="AV981" s="247"/>
      <c r="AW981" s="247"/>
      <c r="AX981" s="247"/>
      <c r="BI981" s="247"/>
      <c r="BJ981" s="247"/>
      <c r="BK981" s="302"/>
      <c r="BL981" s="302"/>
      <c r="BM981" s="247"/>
      <c r="BN981" s="247"/>
      <c r="BO981" s="247"/>
      <c r="BQ981" s="247"/>
      <c r="BR981" s="247"/>
      <c r="BS981" s="247"/>
      <c r="BT981" s="247"/>
    </row>
    <row r="982" spans="4:72" ht="51" customHeight="1">
      <c r="D982" s="247"/>
      <c r="S982" s="247"/>
      <c r="T982" s="247"/>
      <c r="U982" s="302"/>
      <c r="V982" s="303"/>
      <c r="AA982" s="302"/>
      <c r="AF982" s="247"/>
      <c r="AQ982" s="247"/>
      <c r="AR982" s="247"/>
      <c r="AS982" s="247"/>
      <c r="AT982" s="247"/>
      <c r="AU982" s="247"/>
      <c r="AV982" s="247"/>
      <c r="AW982" s="247"/>
      <c r="AX982" s="247"/>
      <c r="BI982" s="247"/>
      <c r="BJ982" s="247"/>
      <c r="BK982" s="302"/>
      <c r="BL982" s="302"/>
      <c r="BM982" s="247"/>
      <c r="BN982" s="247"/>
      <c r="BO982" s="247"/>
      <c r="BQ982" s="247"/>
      <c r="BR982" s="247"/>
      <c r="BS982" s="247"/>
      <c r="BT982" s="247"/>
    </row>
    <row r="983" spans="4:72" ht="51" customHeight="1">
      <c r="D983" s="247"/>
      <c r="S983" s="247"/>
      <c r="T983" s="247"/>
      <c r="U983" s="302"/>
      <c r="V983" s="303"/>
      <c r="AA983" s="302"/>
      <c r="AF983" s="247"/>
      <c r="AQ983" s="247"/>
      <c r="AR983" s="247"/>
      <c r="AS983" s="247"/>
      <c r="AT983" s="247"/>
      <c r="AU983" s="247"/>
      <c r="AV983" s="247"/>
      <c r="AW983" s="247"/>
      <c r="AX983" s="247"/>
      <c r="BI983" s="247"/>
      <c r="BJ983" s="247"/>
      <c r="BK983" s="302"/>
      <c r="BL983" s="302"/>
      <c r="BM983" s="247"/>
      <c r="BN983" s="247"/>
      <c r="BO983" s="247"/>
      <c r="BQ983" s="247"/>
      <c r="BR983" s="247"/>
      <c r="BS983" s="247"/>
      <c r="BT983" s="247"/>
    </row>
    <row r="984" spans="4:72" ht="51" customHeight="1">
      <c r="D984" s="247"/>
      <c r="S984" s="247"/>
      <c r="T984" s="247"/>
      <c r="U984" s="302"/>
      <c r="V984" s="303"/>
      <c r="AA984" s="302"/>
      <c r="AF984" s="247"/>
      <c r="AQ984" s="247"/>
      <c r="AR984" s="247"/>
      <c r="AS984" s="247"/>
      <c r="AT984" s="247"/>
      <c r="AU984" s="247"/>
      <c r="AV984" s="247"/>
      <c r="AW984" s="247"/>
      <c r="AX984" s="247"/>
      <c r="BI984" s="247"/>
      <c r="BJ984" s="247"/>
      <c r="BK984" s="302"/>
      <c r="BL984" s="302"/>
      <c r="BM984" s="247"/>
      <c r="BN984" s="247"/>
      <c r="BO984" s="247"/>
      <c r="BQ984" s="247"/>
      <c r="BR984" s="247"/>
      <c r="BS984" s="247"/>
      <c r="BT984" s="247"/>
    </row>
    <row r="985" spans="4:72" ht="51" customHeight="1">
      <c r="D985" s="247"/>
      <c r="S985" s="247"/>
      <c r="T985" s="247"/>
      <c r="U985" s="302"/>
      <c r="V985" s="303"/>
      <c r="AA985" s="302"/>
      <c r="AF985" s="247"/>
      <c r="AQ985" s="247"/>
      <c r="AR985" s="247"/>
      <c r="AS985" s="247"/>
      <c r="AT985" s="247"/>
      <c r="AU985" s="247"/>
      <c r="AV985" s="247"/>
      <c r="AW985" s="247"/>
      <c r="AX985" s="247"/>
      <c r="BI985" s="247"/>
      <c r="BJ985" s="247"/>
      <c r="BK985" s="302"/>
      <c r="BL985" s="302"/>
      <c r="BM985" s="247"/>
      <c r="BN985" s="247"/>
      <c r="BO985" s="247"/>
      <c r="BQ985" s="247"/>
      <c r="BR985" s="247"/>
      <c r="BS985" s="247"/>
      <c r="BT985" s="247"/>
    </row>
    <row r="986" spans="4:72" ht="51" customHeight="1">
      <c r="D986" s="247"/>
      <c r="S986" s="247"/>
      <c r="T986" s="247"/>
      <c r="U986" s="302"/>
      <c r="V986" s="303"/>
      <c r="AA986" s="302"/>
      <c r="AF986" s="247"/>
      <c r="AQ986" s="247"/>
      <c r="AR986" s="247"/>
      <c r="AS986" s="247"/>
      <c r="AT986" s="247"/>
      <c r="AU986" s="247"/>
      <c r="AV986" s="247"/>
      <c r="AW986" s="247"/>
      <c r="AX986" s="247"/>
      <c r="BI986" s="247"/>
      <c r="BJ986" s="247"/>
      <c r="BK986" s="302"/>
      <c r="BL986" s="302"/>
      <c r="BM986" s="247"/>
      <c r="BN986" s="247"/>
      <c r="BO986" s="247"/>
      <c r="BQ986" s="247"/>
      <c r="BR986" s="247"/>
      <c r="BS986" s="247"/>
      <c r="BT986" s="247"/>
    </row>
    <row r="987" spans="4:72" ht="51" customHeight="1">
      <c r="D987" s="247"/>
      <c r="S987" s="247"/>
      <c r="T987" s="247"/>
      <c r="U987" s="302"/>
      <c r="V987" s="303"/>
      <c r="AA987" s="302"/>
      <c r="AF987" s="247"/>
      <c r="AQ987" s="247"/>
      <c r="AR987" s="247"/>
      <c r="AS987" s="247"/>
      <c r="AT987" s="247"/>
      <c r="AU987" s="247"/>
      <c r="AV987" s="247"/>
      <c r="AW987" s="247"/>
      <c r="AX987" s="247"/>
      <c r="BI987" s="247"/>
      <c r="BJ987" s="247"/>
      <c r="BK987" s="302"/>
      <c r="BL987" s="302"/>
      <c r="BM987" s="247"/>
      <c r="BN987" s="247"/>
      <c r="BO987" s="247"/>
      <c r="BQ987" s="247"/>
      <c r="BR987" s="247"/>
      <c r="BS987" s="247"/>
      <c r="BT987" s="247"/>
    </row>
    <row r="988" spans="4:72" ht="51" customHeight="1">
      <c r="D988" s="247"/>
      <c r="S988" s="247"/>
      <c r="T988" s="247"/>
      <c r="U988" s="302"/>
      <c r="V988" s="303"/>
      <c r="AA988" s="302"/>
      <c r="AF988" s="247"/>
      <c r="AQ988" s="247"/>
      <c r="AR988" s="247"/>
      <c r="AS988" s="247"/>
      <c r="AT988" s="247"/>
      <c r="AU988" s="247"/>
      <c r="AV988" s="247"/>
      <c r="AW988" s="247"/>
      <c r="AX988" s="247"/>
      <c r="BI988" s="247"/>
      <c r="BJ988" s="247"/>
      <c r="BK988" s="302"/>
      <c r="BL988" s="302"/>
      <c r="BM988" s="247"/>
      <c r="BN988" s="247"/>
      <c r="BO988" s="247"/>
      <c r="BQ988" s="247"/>
      <c r="BR988" s="247"/>
      <c r="BS988" s="247"/>
      <c r="BT988" s="247"/>
    </row>
    <row r="989" spans="4:72" ht="51" customHeight="1">
      <c r="D989" s="247"/>
      <c r="S989" s="247"/>
      <c r="T989" s="247"/>
      <c r="U989" s="302"/>
      <c r="V989" s="303"/>
      <c r="AA989" s="302"/>
      <c r="AF989" s="247"/>
      <c r="AQ989" s="247"/>
      <c r="AR989" s="247"/>
      <c r="AS989" s="247"/>
      <c r="AT989" s="247"/>
      <c r="AU989" s="247"/>
      <c r="AV989" s="247"/>
      <c r="AW989" s="247"/>
      <c r="AX989" s="247"/>
      <c r="BI989" s="247"/>
      <c r="BJ989" s="247"/>
      <c r="BK989" s="302"/>
      <c r="BL989" s="302"/>
      <c r="BM989" s="247"/>
      <c r="BN989" s="247"/>
      <c r="BO989" s="247"/>
      <c r="BQ989" s="247"/>
      <c r="BR989" s="247"/>
      <c r="BS989" s="247"/>
      <c r="BT989" s="247"/>
    </row>
    <row r="990" spans="4:72" ht="51" customHeight="1">
      <c r="D990" s="247"/>
      <c r="S990" s="247"/>
      <c r="T990" s="247"/>
      <c r="U990" s="302"/>
      <c r="V990" s="303"/>
      <c r="AA990" s="302"/>
      <c r="AF990" s="247"/>
      <c r="AQ990" s="247"/>
      <c r="AR990" s="247"/>
      <c r="AS990" s="247"/>
      <c r="AT990" s="247"/>
      <c r="AU990" s="247"/>
      <c r="AV990" s="247"/>
      <c r="AW990" s="247"/>
      <c r="AX990" s="247"/>
      <c r="BI990" s="247"/>
      <c r="BJ990" s="247"/>
      <c r="BK990" s="302"/>
      <c r="BL990" s="302"/>
      <c r="BM990" s="247"/>
      <c r="BN990" s="247"/>
      <c r="BO990" s="247"/>
      <c r="BQ990" s="247"/>
      <c r="BR990" s="247"/>
      <c r="BS990" s="247"/>
      <c r="BT990" s="247"/>
    </row>
    <row r="991" spans="4:72" ht="51" customHeight="1">
      <c r="D991" s="247"/>
      <c r="S991" s="247"/>
      <c r="T991" s="247"/>
      <c r="U991" s="302"/>
      <c r="V991" s="303"/>
      <c r="AA991" s="302"/>
      <c r="AF991" s="247"/>
      <c r="AQ991" s="247"/>
      <c r="AR991" s="247"/>
      <c r="AS991" s="247"/>
      <c r="AT991" s="247"/>
      <c r="AU991" s="247"/>
      <c r="AV991" s="247"/>
      <c r="AW991" s="247"/>
      <c r="AX991" s="247"/>
      <c r="BI991" s="247"/>
      <c r="BJ991" s="247"/>
      <c r="BK991" s="302"/>
      <c r="BL991" s="302"/>
      <c r="BM991" s="247"/>
      <c r="BN991" s="247"/>
      <c r="BO991" s="247"/>
      <c r="BQ991" s="247"/>
      <c r="BR991" s="247"/>
      <c r="BS991" s="247"/>
      <c r="BT991" s="247"/>
    </row>
    <row r="992" spans="4:72" ht="51" customHeight="1">
      <c r="D992" s="247"/>
      <c r="S992" s="247"/>
      <c r="T992" s="247"/>
      <c r="U992" s="302"/>
      <c r="V992" s="303"/>
      <c r="AA992" s="302"/>
      <c r="AF992" s="247"/>
      <c r="AQ992" s="247"/>
      <c r="AR992" s="247"/>
      <c r="AS992" s="247"/>
      <c r="AT992" s="247"/>
      <c r="AU992" s="247"/>
      <c r="AV992" s="247"/>
      <c r="AW992" s="247"/>
      <c r="AX992" s="247"/>
      <c r="BI992" s="247"/>
      <c r="BJ992" s="247"/>
      <c r="BK992" s="302"/>
      <c r="BL992" s="302"/>
      <c r="BM992" s="247"/>
      <c r="BN992" s="247"/>
      <c r="BO992" s="247"/>
      <c r="BQ992" s="247"/>
      <c r="BR992" s="247"/>
      <c r="BS992" s="247"/>
      <c r="BT992" s="247"/>
    </row>
    <row r="993" spans="4:72" ht="51" customHeight="1">
      <c r="D993" s="247"/>
      <c r="S993" s="247"/>
      <c r="T993" s="247"/>
      <c r="U993" s="302"/>
      <c r="V993" s="303"/>
      <c r="AA993" s="302"/>
      <c r="AF993" s="247"/>
      <c r="AQ993" s="247"/>
      <c r="AR993" s="247"/>
      <c r="AS993" s="247"/>
      <c r="AT993" s="247"/>
      <c r="AU993" s="247"/>
      <c r="AV993" s="247"/>
      <c r="AW993" s="247"/>
      <c r="AX993" s="247"/>
      <c r="BI993" s="247"/>
      <c r="BJ993" s="247"/>
      <c r="BK993" s="302"/>
      <c r="BL993" s="302"/>
      <c r="BM993" s="247"/>
      <c r="BN993" s="247"/>
      <c r="BO993" s="247"/>
      <c r="BQ993" s="247"/>
      <c r="BR993" s="247"/>
      <c r="BS993" s="247"/>
      <c r="BT993" s="247"/>
    </row>
    <row r="994" spans="4:72" ht="51" customHeight="1">
      <c r="D994" s="247"/>
      <c r="S994" s="247"/>
      <c r="T994" s="247"/>
      <c r="U994" s="302"/>
      <c r="V994" s="303"/>
      <c r="AA994" s="302"/>
      <c r="AF994" s="247"/>
      <c r="AQ994" s="247"/>
      <c r="AR994" s="247"/>
      <c r="AS994" s="247"/>
      <c r="AT994" s="247"/>
      <c r="AU994" s="247"/>
      <c r="AV994" s="247"/>
      <c r="AW994" s="247"/>
      <c r="AX994" s="247"/>
      <c r="BI994" s="247"/>
      <c r="BJ994" s="247"/>
      <c r="BK994" s="302"/>
      <c r="BL994" s="302"/>
      <c r="BM994" s="247"/>
      <c r="BN994" s="247"/>
      <c r="BO994" s="247"/>
      <c r="BQ994" s="247"/>
      <c r="BR994" s="247"/>
      <c r="BS994" s="247"/>
      <c r="BT994" s="247"/>
    </row>
    <row r="995" spans="4:72" ht="51" customHeight="1">
      <c r="D995" s="247"/>
      <c r="S995" s="247"/>
      <c r="T995" s="247"/>
      <c r="U995" s="302"/>
      <c r="V995" s="303"/>
      <c r="AA995" s="302"/>
      <c r="AF995" s="247"/>
      <c r="AQ995" s="247"/>
      <c r="AR995" s="247"/>
      <c r="AS995" s="247"/>
      <c r="AT995" s="247"/>
      <c r="AU995" s="247"/>
      <c r="AV995" s="247"/>
      <c r="AW995" s="247"/>
      <c r="AX995" s="247"/>
      <c r="BI995" s="247"/>
      <c r="BJ995" s="247"/>
      <c r="BK995" s="302"/>
      <c r="BL995" s="302"/>
      <c r="BM995" s="247"/>
      <c r="BN995" s="247"/>
      <c r="BO995" s="247"/>
      <c r="BQ995" s="247"/>
      <c r="BR995" s="247"/>
      <c r="BS995" s="247"/>
      <c r="BT995" s="247"/>
    </row>
    <row r="996" spans="4:72" ht="51" customHeight="1">
      <c r="D996" s="247"/>
      <c r="S996" s="247"/>
      <c r="T996" s="247"/>
      <c r="U996" s="302"/>
      <c r="V996" s="303"/>
      <c r="AA996" s="302"/>
      <c r="AF996" s="247"/>
      <c r="AQ996" s="247"/>
      <c r="AR996" s="247"/>
      <c r="AS996" s="247"/>
      <c r="AT996" s="247"/>
      <c r="AU996" s="247"/>
      <c r="AV996" s="247"/>
      <c r="AW996" s="247"/>
      <c r="AX996" s="247"/>
      <c r="BI996" s="247"/>
      <c r="BJ996" s="247"/>
      <c r="BK996" s="302"/>
      <c r="BL996" s="302"/>
      <c r="BM996" s="247"/>
      <c r="BN996" s="247"/>
      <c r="BO996" s="247"/>
      <c r="BQ996" s="247"/>
      <c r="BR996" s="247"/>
      <c r="BS996" s="247"/>
      <c r="BT996" s="247"/>
    </row>
    <row r="997" spans="4:72" ht="51" customHeight="1">
      <c r="D997" s="247"/>
      <c r="S997" s="247"/>
      <c r="T997" s="247"/>
      <c r="U997" s="302"/>
      <c r="V997" s="303"/>
      <c r="AA997" s="302"/>
      <c r="AF997" s="247"/>
      <c r="AQ997" s="247"/>
      <c r="AR997" s="247"/>
      <c r="AS997" s="247"/>
      <c r="AT997" s="247"/>
      <c r="AU997" s="247"/>
      <c r="AV997" s="247"/>
      <c r="AW997" s="247"/>
      <c r="AX997" s="247"/>
      <c r="BI997" s="247"/>
      <c r="BJ997" s="247"/>
      <c r="BK997" s="302"/>
      <c r="BL997" s="302"/>
      <c r="BM997" s="247"/>
      <c r="BN997" s="247"/>
      <c r="BO997" s="247"/>
      <c r="BQ997" s="247"/>
      <c r="BR997" s="247"/>
      <c r="BS997" s="247"/>
      <c r="BT997" s="247"/>
    </row>
    <row r="998" spans="4:72" ht="51" customHeight="1">
      <c r="D998" s="247"/>
      <c r="S998" s="247"/>
      <c r="T998" s="247"/>
      <c r="U998" s="302"/>
      <c r="V998" s="303"/>
      <c r="AA998" s="302"/>
      <c r="AF998" s="247"/>
      <c r="AQ998" s="247"/>
      <c r="AR998" s="247"/>
      <c r="AS998" s="247"/>
      <c r="AT998" s="247"/>
      <c r="AU998" s="247"/>
      <c r="AV998" s="247"/>
      <c r="AW998" s="247"/>
      <c r="AX998" s="247"/>
      <c r="BI998" s="247"/>
      <c r="BJ998" s="247"/>
      <c r="BK998" s="302"/>
      <c r="BL998" s="302"/>
      <c r="BM998" s="247"/>
      <c r="BN998" s="247"/>
      <c r="BO998" s="247"/>
      <c r="BQ998" s="247"/>
      <c r="BR998" s="247"/>
      <c r="BS998" s="247"/>
      <c r="BT998" s="247"/>
    </row>
    <row r="999" spans="4:72" ht="51" customHeight="1">
      <c r="D999" s="247"/>
      <c r="S999" s="247"/>
      <c r="T999" s="247"/>
      <c r="U999" s="302"/>
      <c r="V999" s="303"/>
      <c r="AA999" s="302"/>
      <c r="AF999" s="247"/>
      <c r="AQ999" s="247"/>
      <c r="AR999" s="247"/>
      <c r="AS999" s="247"/>
      <c r="AT999" s="247"/>
      <c r="AU999" s="247"/>
      <c r="AV999" s="247"/>
      <c r="AW999" s="247"/>
      <c r="AX999" s="247"/>
      <c r="BI999" s="247"/>
      <c r="BJ999" s="247"/>
      <c r="BK999" s="302"/>
      <c r="BL999" s="302"/>
      <c r="BM999" s="247"/>
      <c r="BN999" s="247"/>
      <c r="BO999" s="247"/>
      <c r="BQ999" s="247"/>
      <c r="BR999" s="247"/>
      <c r="BS999" s="247"/>
      <c r="BT999" s="247"/>
    </row>
    <row r="1000" spans="4:72" ht="51" customHeight="1">
      <c r="D1000" s="247"/>
      <c r="S1000" s="247"/>
      <c r="T1000" s="247"/>
      <c r="U1000" s="302"/>
      <c r="V1000" s="303"/>
      <c r="AA1000" s="302"/>
      <c r="AF1000" s="247"/>
      <c r="AQ1000" s="247"/>
      <c r="AR1000" s="247"/>
      <c r="AS1000" s="247"/>
      <c r="AT1000" s="247"/>
      <c r="AU1000" s="247"/>
      <c r="AV1000" s="247"/>
      <c r="AW1000" s="247"/>
      <c r="AX1000" s="247"/>
      <c r="BI1000" s="247"/>
      <c r="BJ1000" s="247"/>
      <c r="BK1000" s="302"/>
      <c r="BL1000" s="302"/>
      <c r="BM1000" s="247"/>
      <c r="BN1000" s="247"/>
      <c r="BO1000" s="247"/>
      <c r="BQ1000" s="247"/>
      <c r="BR1000" s="247"/>
      <c r="BS1000" s="247"/>
      <c r="BT1000" s="247"/>
    </row>
    <row r="1001" spans="4:72" ht="51" customHeight="1">
      <c r="D1001" s="247"/>
      <c r="S1001" s="247"/>
      <c r="T1001" s="247"/>
      <c r="U1001" s="302"/>
      <c r="V1001" s="303"/>
      <c r="AA1001" s="302"/>
      <c r="AF1001" s="247"/>
      <c r="AQ1001" s="247"/>
      <c r="AR1001" s="247"/>
      <c r="AS1001" s="247"/>
      <c r="AT1001" s="247"/>
      <c r="AU1001" s="247"/>
      <c r="AV1001" s="247"/>
      <c r="AW1001" s="247"/>
      <c r="AX1001" s="247"/>
      <c r="BI1001" s="247"/>
      <c r="BJ1001" s="247"/>
      <c r="BK1001" s="302"/>
      <c r="BL1001" s="302"/>
      <c r="BM1001" s="247"/>
      <c r="BN1001" s="247"/>
      <c r="BO1001" s="247"/>
      <c r="BQ1001" s="247"/>
      <c r="BR1001" s="247"/>
      <c r="BS1001" s="247"/>
      <c r="BT1001" s="247"/>
    </row>
    <row r="1002" spans="4:72" ht="51" customHeight="1">
      <c r="D1002" s="247"/>
      <c r="S1002" s="247"/>
      <c r="T1002" s="247"/>
      <c r="U1002" s="302"/>
      <c r="V1002" s="303"/>
      <c r="AA1002" s="302"/>
      <c r="AF1002" s="247"/>
      <c r="AQ1002" s="247"/>
      <c r="AR1002" s="247"/>
      <c r="AS1002" s="247"/>
      <c r="AT1002" s="247"/>
      <c r="AU1002" s="247"/>
      <c r="AV1002" s="247"/>
      <c r="AW1002" s="247"/>
      <c r="AX1002" s="247"/>
      <c r="BI1002" s="247"/>
      <c r="BJ1002" s="247"/>
      <c r="BK1002" s="302"/>
      <c r="BL1002" s="302"/>
      <c r="BM1002" s="247"/>
      <c r="BN1002" s="247"/>
      <c r="BO1002" s="247"/>
      <c r="BQ1002" s="247"/>
      <c r="BR1002" s="247"/>
      <c r="BS1002" s="247"/>
      <c r="BT1002" s="247"/>
    </row>
    <row r="1003" spans="4:72" ht="51" customHeight="1">
      <c r="D1003" s="247"/>
      <c r="S1003" s="247"/>
      <c r="T1003" s="247"/>
      <c r="U1003" s="302"/>
      <c r="V1003" s="303"/>
      <c r="AA1003" s="302"/>
      <c r="AF1003" s="247"/>
      <c r="AQ1003" s="247"/>
      <c r="AR1003" s="247"/>
      <c r="AS1003" s="247"/>
      <c r="AT1003" s="247"/>
      <c r="AU1003" s="247"/>
      <c r="AV1003" s="247"/>
      <c r="AW1003" s="247"/>
      <c r="AX1003" s="247"/>
      <c r="BI1003" s="247"/>
      <c r="BJ1003" s="247"/>
      <c r="BK1003" s="302"/>
      <c r="BL1003" s="302"/>
      <c r="BM1003" s="247"/>
      <c r="BN1003" s="247"/>
      <c r="BO1003" s="247"/>
      <c r="BQ1003" s="247"/>
      <c r="BR1003" s="247"/>
      <c r="BS1003" s="247"/>
      <c r="BT1003" s="247"/>
    </row>
    <row r="1004" spans="4:72" ht="51" customHeight="1">
      <c r="D1004" s="247"/>
      <c r="S1004" s="247"/>
      <c r="T1004" s="247"/>
      <c r="U1004" s="302"/>
      <c r="V1004" s="303"/>
      <c r="AA1004" s="302"/>
      <c r="AF1004" s="247"/>
      <c r="AQ1004" s="247"/>
      <c r="AR1004" s="247"/>
      <c r="AS1004" s="247"/>
      <c r="AT1004" s="247"/>
      <c r="AU1004" s="247"/>
      <c r="AV1004" s="247"/>
      <c r="AW1004" s="247"/>
      <c r="AX1004" s="247"/>
      <c r="BI1004" s="247"/>
      <c r="BJ1004" s="247"/>
      <c r="BK1004" s="302"/>
      <c r="BL1004" s="302"/>
      <c r="BM1004" s="247"/>
      <c r="BN1004" s="247"/>
      <c r="BO1004" s="247"/>
      <c r="BQ1004" s="247"/>
      <c r="BR1004" s="247"/>
      <c r="BS1004" s="247"/>
      <c r="BT1004" s="247"/>
    </row>
    <row r="1005" spans="4:72" ht="51" customHeight="1">
      <c r="D1005" s="247"/>
      <c r="S1005" s="247"/>
      <c r="T1005" s="247"/>
      <c r="U1005" s="302"/>
      <c r="V1005" s="303"/>
      <c r="AA1005" s="302"/>
      <c r="AF1005" s="247"/>
      <c r="AQ1005" s="247"/>
      <c r="AR1005" s="247"/>
      <c r="AS1005" s="247"/>
      <c r="AT1005" s="247"/>
      <c r="AU1005" s="247"/>
      <c r="AV1005" s="247"/>
      <c r="AW1005" s="247"/>
      <c r="AX1005" s="247"/>
      <c r="BI1005" s="247"/>
      <c r="BJ1005" s="247"/>
      <c r="BK1005" s="302"/>
      <c r="BL1005" s="302"/>
      <c r="BM1005" s="247"/>
      <c r="BN1005" s="247"/>
      <c r="BO1005" s="247"/>
      <c r="BQ1005" s="247"/>
      <c r="BR1005" s="247"/>
      <c r="BS1005" s="247"/>
      <c r="BT1005" s="247"/>
    </row>
    <row r="1006" spans="4:72" ht="51" customHeight="1">
      <c r="D1006" s="247"/>
      <c r="S1006" s="247"/>
      <c r="T1006" s="247"/>
      <c r="U1006" s="302"/>
      <c r="V1006" s="303"/>
      <c r="AA1006" s="302"/>
      <c r="AF1006" s="247"/>
      <c r="AQ1006" s="247"/>
      <c r="AR1006" s="247"/>
      <c r="AS1006" s="247"/>
      <c r="AT1006" s="247"/>
      <c r="AU1006" s="247"/>
      <c r="AV1006" s="247"/>
      <c r="AW1006" s="247"/>
      <c r="AX1006" s="247"/>
      <c r="BI1006" s="247"/>
      <c r="BJ1006" s="247"/>
      <c r="BK1006" s="302"/>
      <c r="BL1006" s="302"/>
      <c r="BM1006" s="247"/>
      <c r="BN1006" s="247"/>
      <c r="BO1006" s="247"/>
      <c r="BQ1006" s="247"/>
      <c r="BR1006" s="247"/>
      <c r="BS1006" s="247"/>
      <c r="BT1006" s="247"/>
    </row>
    <row r="1007" spans="4:72" ht="51" customHeight="1">
      <c r="D1007" s="247"/>
      <c r="S1007" s="247"/>
      <c r="T1007" s="247"/>
      <c r="U1007" s="302"/>
      <c r="V1007" s="303"/>
      <c r="AA1007" s="302"/>
      <c r="AF1007" s="247"/>
      <c r="AQ1007" s="247"/>
      <c r="AR1007" s="247"/>
      <c r="AS1007" s="247"/>
      <c r="AT1007" s="247"/>
      <c r="AU1007" s="247"/>
      <c r="AV1007" s="247"/>
      <c r="AW1007" s="247"/>
      <c r="AX1007" s="247"/>
      <c r="BI1007" s="247"/>
      <c r="BJ1007" s="247"/>
      <c r="BK1007" s="302"/>
      <c r="BL1007" s="302"/>
      <c r="BM1007" s="247"/>
      <c r="BN1007" s="247"/>
      <c r="BO1007" s="247"/>
      <c r="BQ1007" s="247"/>
      <c r="BR1007" s="247"/>
      <c r="BS1007" s="247"/>
      <c r="BT1007" s="247"/>
    </row>
    <row r="1008" spans="4:72" ht="51" customHeight="1">
      <c r="D1008" s="247"/>
      <c r="S1008" s="247"/>
      <c r="T1008" s="247"/>
      <c r="U1008" s="302"/>
      <c r="V1008" s="303"/>
      <c r="AA1008" s="302"/>
      <c r="AF1008" s="247"/>
      <c r="AQ1008" s="247"/>
      <c r="AR1008" s="247"/>
      <c r="AS1008" s="247"/>
      <c r="AT1008" s="247"/>
      <c r="AU1008" s="247"/>
      <c r="AV1008" s="247"/>
      <c r="AW1008" s="247"/>
      <c r="AX1008" s="247"/>
      <c r="BI1008" s="247"/>
      <c r="BJ1008" s="247"/>
      <c r="BK1008" s="302"/>
      <c r="BL1008" s="302"/>
      <c r="BM1008" s="247"/>
      <c r="BN1008" s="247"/>
      <c r="BO1008" s="247"/>
      <c r="BQ1008" s="247"/>
      <c r="BR1008" s="247"/>
      <c r="BS1008" s="247"/>
      <c r="BT1008" s="247"/>
    </row>
    <row r="1009" spans="4:72" ht="51" customHeight="1">
      <c r="D1009" s="247"/>
      <c r="S1009" s="247"/>
      <c r="T1009" s="247"/>
      <c r="U1009" s="302"/>
      <c r="V1009" s="303"/>
      <c r="AA1009" s="302"/>
      <c r="AF1009" s="247"/>
      <c r="AQ1009" s="247"/>
      <c r="AR1009" s="247"/>
      <c r="AS1009" s="247"/>
      <c r="AT1009" s="247"/>
      <c r="AU1009" s="247"/>
      <c r="AV1009" s="247"/>
      <c r="AW1009" s="247"/>
      <c r="AX1009" s="247"/>
      <c r="BI1009" s="247"/>
      <c r="BJ1009" s="247"/>
      <c r="BK1009" s="302"/>
      <c r="BL1009" s="302"/>
      <c r="BM1009" s="247"/>
      <c r="BN1009" s="247"/>
      <c r="BO1009" s="247"/>
      <c r="BQ1009" s="247"/>
      <c r="BR1009" s="247"/>
      <c r="BS1009" s="247"/>
      <c r="BT1009" s="247"/>
    </row>
    <row r="1010" spans="4:72" ht="51" customHeight="1">
      <c r="D1010" s="247"/>
      <c r="S1010" s="247"/>
      <c r="T1010" s="247"/>
      <c r="U1010" s="302"/>
      <c r="V1010" s="303"/>
      <c r="AA1010" s="302"/>
      <c r="AF1010" s="247"/>
      <c r="AQ1010" s="247"/>
      <c r="AR1010" s="247"/>
      <c r="AS1010" s="247"/>
      <c r="AT1010" s="247"/>
      <c r="AU1010" s="247"/>
      <c r="AV1010" s="247"/>
      <c r="AW1010" s="247"/>
      <c r="AX1010" s="247"/>
      <c r="BI1010" s="247"/>
      <c r="BJ1010" s="247"/>
      <c r="BK1010" s="302"/>
      <c r="BL1010" s="302"/>
      <c r="BM1010" s="247"/>
      <c r="BN1010" s="247"/>
      <c r="BO1010" s="247"/>
      <c r="BQ1010" s="247"/>
      <c r="BR1010" s="247"/>
      <c r="BS1010" s="247"/>
      <c r="BT1010" s="247"/>
    </row>
    <row r="1011" spans="4:72" ht="51" customHeight="1">
      <c r="D1011" s="247"/>
      <c r="S1011" s="247"/>
      <c r="T1011" s="247"/>
      <c r="U1011" s="302"/>
      <c r="V1011" s="303"/>
      <c r="AA1011" s="302"/>
      <c r="AF1011" s="247"/>
      <c r="AQ1011" s="247"/>
      <c r="AR1011" s="247"/>
      <c r="AS1011" s="247"/>
      <c r="AT1011" s="247"/>
      <c r="AU1011" s="247"/>
      <c r="AV1011" s="247"/>
      <c r="AW1011" s="247"/>
      <c r="AX1011" s="247"/>
      <c r="BI1011" s="247"/>
      <c r="BJ1011" s="247"/>
      <c r="BK1011" s="302"/>
      <c r="BL1011" s="302"/>
      <c r="BM1011" s="247"/>
      <c r="BN1011" s="247"/>
      <c r="BO1011" s="247"/>
      <c r="BQ1011" s="247"/>
      <c r="BR1011" s="247"/>
      <c r="BS1011" s="247"/>
      <c r="BT1011" s="247"/>
    </row>
    <row r="1012" spans="4:72" ht="51" customHeight="1">
      <c r="D1012" s="247"/>
      <c r="S1012" s="247"/>
      <c r="T1012" s="247"/>
      <c r="U1012" s="302"/>
      <c r="V1012" s="303"/>
      <c r="AA1012" s="302"/>
      <c r="AF1012" s="247"/>
      <c r="AQ1012" s="247"/>
      <c r="AR1012" s="247"/>
      <c r="AS1012" s="247"/>
      <c r="AT1012" s="247"/>
      <c r="AU1012" s="247"/>
      <c r="AV1012" s="247"/>
      <c r="AW1012" s="247"/>
      <c r="AX1012" s="247"/>
      <c r="BI1012" s="247"/>
      <c r="BJ1012" s="247"/>
      <c r="BK1012" s="302"/>
      <c r="BL1012" s="302"/>
      <c r="BM1012" s="247"/>
      <c r="BN1012" s="247"/>
      <c r="BO1012" s="247"/>
      <c r="BQ1012" s="247"/>
      <c r="BR1012" s="247"/>
      <c r="BS1012" s="247"/>
      <c r="BT1012" s="247"/>
    </row>
    <row r="1013" spans="4:72" ht="51" customHeight="1">
      <c r="D1013" s="247"/>
      <c r="S1013" s="247"/>
      <c r="T1013" s="247"/>
      <c r="U1013" s="302"/>
      <c r="V1013" s="303"/>
      <c r="AA1013" s="302"/>
      <c r="AF1013" s="247"/>
      <c r="AQ1013" s="247"/>
      <c r="AR1013" s="247"/>
      <c r="AS1013" s="247"/>
      <c r="AT1013" s="247"/>
      <c r="AU1013" s="247"/>
      <c r="AV1013" s="247"/>
      <c r="AW1013" s="247"/>
      <c r="AX1013" s="247"/>
      <c r="BI1013" s="247"/>
      <c r="BJ1013" s="247"/>
      <c r="BK1013" s="302"/>
      <c r="BL1013" s="302"/>
      <c r="BM1013" s="247"/>
      <c r="BN1013" s="247"/>
      <c r="BO1013" s="247"/>
      <c r="BQ1013" s="247"/>
      <c r="BR1013" s="247"/>
      <c r="BS1013" s="247"/>
      <c r="BT1013" s="247"/>
    </row>
    <row r="1014" spans="4:72" ht="51" customHeight="1">
      <c r="D1014" s="247"/>
      <c r="S1014" s="247"/>
      <c r="T1014" s="247"/>
      <c r="U1014" s="302"/>
      <c r="V1014" s="303"/>
      <c r="AA1014" s="302"/>
      <c r="AF1014" s="247"/>
      <c r="AQ1014" s="247"/>
      <c r="AR1014" s="247"/>
      <c r="AS1014" s="247"/>
      <c r="AT1014" s="247"/>
      <c r="AU1014" s="247"/>
      <c r="AV1014" s="247"/>
      <c r="AW1014" s="247"/>
      <c r="AX1014" s="247"/>
      <c r="BI1014" s="247"/>
      <c r="BJ1014" s="247"/>
      <c r="BK1014" s="302"/>
      <c r="BL1014" s="302"/>
      <c r="BM1014" s="247"/>
      <c r="BN1014" s="247"/>
      <c r="BO1014" s="247"/>
      <c r="BQ1014" s="247"/>
      <c r="BR1014" s="247"/>
      <c r="BS1014" s="247"/>
      <c r="BT1014" s="247"/>
    </row>
    <row r="1015" spans="4:72" ht="51" customHeight="1">
      <c r="D1015" s="247"/>
      <c r="S1015" s="247"/>
      <c r="T1015" s="247"/>
      <c r="U1015" s="302"/>
      <c r="V1015" s="303"/>
      <c r="AA1015" s="302"/>
      <c r="AF1015" s="247"/>
      <c r="AQ1015" s="247"/>
      <c r="AR1015" s="247"/>
      <c r="AS1015" s="247"/>
      <c r="AT1015" s="247"/>
      <c r="AU1015" s="247"/>
      <c r="AV1015" s="247"/>
      <c r="AW1015" s="247"/>
      <c r="AX1015" s="247"/>
      <c r="BI1015" s="247"/>
      <c r="BJ1015" s="247"/>
      <c r="BK1015" s="302"/>
      <c r="BL1015" s="302"/>
      <c r="BM1015" s="247"/>
      <c r="BN1015" s="247"/>
      <c r="BO1015" s="247"/>
      <c r="BQ1015" s="247"/>
      <c r="BR1015" s="247"/>
      <c r="BS1015" s="247"/>
      <c r="BT1015" s="247"/>
    </row>
    <row r="1016" spans="4:72" ht="51" customHeight="1">
      <c r="D1016" s="247"/>
      <c r="S1016" s="247"/>
      <c r="T1016" s="247"/>
      <c r="U1016" s="302"/>
      <c r="V1016" s="303"/>
      <c r="AA1016" s="302"/>
      <c r="AF1016" s="247"/>
      <c r="AQ1016" s="247"/>
      <c r="AR1016" s="247"/>
      <c r="AS1016" s="247"/>
      <c r="AT1016" s="247"/>
      <c r="AU1016" s="247"/>
      <c r="AV1016" s="247"/>
      <c r="AW1016" s="247"/>
      <c r="AX1016" s="247"/>
      <c r="BI1016" s="247"/>
      <c r="BJ1016" s="247"/>
      <c r="BK1016" s="302"/>
      <c r="BL1016" s="302"/>
      <c r="BM1016" s="247"/>
      <c r="BN1016" s="247"/>
      <c r="BO1016" s="247"/>
      <c r="BQ1016" s="247"/>
      <c r="BR1016" s="247"/>
      <c r="BS1016" s="247"/>
      <c r="BT1016" s="247"/>
    </row>
    <row r="1017" spans="4:72" ht="51" customHeight="1">
      <c r="D1017" s="247"/>
      <c r="S1017" s="247"/>
      <c r="T1017" s="247"/>
      <c r="U1017" s="302"/>
      <c r="V1017" s="303"/>
      <c r="AA1017" s="302"/>
      <c r="AF1017" s="247"/>
      <c r="AQ1017" s="247"/>
      <c r="AR1017" s="247"/>
      <c r="AS1017" s="247"/>
      <c r="AT1017" s="247"/>
      <c r="AU1017" s="247"/>
      <c r="AV1017" s="247"/>
      <c r="AW1017" s="247"/>
      <c r="AX1017" s="247"/>
      <c r="BI1017" s="247"/>
      <c r="BJ1017" s="247"/>
      <c r="BK1017" s="302"/>
      <c r="BL1017" s="302"/>
      <c r="BM1017" s="247"/>
      <c r="BN1017" s="247"/>
      <c r="BO1017" s="247"/>
      <c r="BQ1017" s="247"/>
      <c r="BR1017" s="247"/>
      <c r="BS1017" s="247"/>
      <c r="BT1017" s="247"/>
    </row>
    <row r="1018" spans="4:72" ht="51" customHeight="1">
      <c r="D1018" s="247"/>
      <c r="S1018" s="247"/>
      <c r="T1018" s="247"/>
      <c r="U1018" s="302"/>
      <c r="V1018" s="303"/>
      <c r="AA1018" s="302"/>
      <c r="AF1018" s="247"/>
      <c r="AQ1018" s="247"/>
      <c r="AR1018" s="247"/>
      <c r="AS1018" s="247"/>
      <c r="AT1018" s="247"/>
      <c r="AU1018" s="247"/>
      <c r="AV1018" s="247"/>
      <c r="AW1018" s="247"/>
      <c r="AX1018" s="247"/>
      <c r="BI1018" s="247"/>
      <c r="BJ1018" s="247"/>
      <c r="BK1018" s="302"/>
      <c r="BL1018" s="302"/>
      <c r="BM1018" s="247"/>
      <c r="BN1018" s="247"/>
      <c r="BO1018" s="247"/>
      <c r="BQ1018" s="247"/>
      <c r="BR1018" s="247"/>
      <c r="BS1018" s="247"/>
      <c r="BT1018" s="247"/>
    </row>
    <row r="1019" spans="4:72" ht="51" customHeight="1">
      <c r="D1019" s="247"/>
      <c r="S1019" s="247"/>
      <c r="T1019" s="247"/>
      <c r="U1019" s="302"/>
      <c r="V1019" s="303"/>
      <c r="AA1019" s="302"/>
      <c r="AF1019" s="247"/>
      <c r="AQ1019" s="247"/>
      <c r="AR1019" s="247"/>
      <c r="AS1019" s="247"/>
      <c r="AT1019" s="247"/>
      <c r="AU1019" s="247"/>
      <c r="AV1019" s="247"/>
      <c r="AW1019" s="247"/>
      <c r="AX1019" s="247"/>
      <c r="BI1019" s="247"/>
      <c r="BJ1019" s="247"/>
      <c r="BK1019" s="302"/>
      <c r="BL1019" s="302"/>
      <c r="BM1019" s="247"/>
      <c r="BN1019" s="247"/>
      <c r="BO1019" s="247"/>
      <c r="BQ1019" s="247"/>
      <c r="BR1019" s="247"/>
      <c r="BS1019" s="247"/>
      <c r="BT1019" s="247"/>
    </row>
    <row r="1020" spans="4:72" ht="51" customHeight="1">
      <c r="D1020" s="247"/>
      <c r="S1020" s="247"/>
      <c r="T1020" s="247"/>
      <c r="U1020" s="302"/>
      <c r="V1020" s="303"/>
      <c r="AA1020" s="302"/>
      <c r="AF1020" s="247"/>
      <c r="AQ1020" s="247"/>
      <c r="AR1020" s="247"/>
      <c r="AS1020" s="247"/>
      <c r="AT1020" s="247"/>
      <c r="AU1020" s="247"/>
      <c r="AV1020" s="247"/>
      <c r="AW1020" s="247"/>
      <c r="AX1020" s="247"/>
      <c r="BI1020" s="247"/>
      <c r="BJ1020" s="247"/>
      <c r="BK1020" s="302"/>
      <c r="BL1020" s="302"/>
      <c r="BM1020" s="247"/>
      <c r="BN1020" s="247"/>
      <c r="BO1020" s="247"/>
      <c r="BQ1020" s="247"/>
      <c r="BR1020" s="247"/>
      <c r="BS1020" s="247"/>
      <c r="BT1020" s="247"/>
    </row>
    <row r="1021" spans="4:72" ht="51" customHeight="1">
      <c r="D1021" s="247"/>
      <c r="S1021" s="247"/>
      <c r="T1021" s="247"/>
      <c r="U1021" s="302"/>
      <c r="V1021" s="303"/>
      <c r="AA1021" s="302"/>
      <c r="AF1021" s="247"/>
      <c r="AQ1021" s="247"/>
      <c r="AR1021" s="247"/>
      <c r="AS1021" s="247"/>
      <c r="AT1021" s="247"/>
      <c r="AU1021" s="247"/>
      <c r="AV1021" s="247"/>
      <c r="AW1021" s="247"/>
      <c r="AX1021" s="247"/>
      <c r="BI1021" s="247"/>
      <c r="BJ1021" s="247"/>
      <c r="BK1021" s="302"/>
      <c r="BL1021" s="302"/>
      <c r="BM1021" s="247"/>
      <c r="BN1021" s="247"/>
      <c r="BO1021" s="247"/>
      <c r="BQ1021" s="247"/>
      <c r="BR1021" s="247"/>
      <c r="BS1021" s="247"/>
      <c r="BT1021" s="247"/>
    </row>
    <row r="1022" spans="4:72" ht="51" customHeight="1">
      <c r="D1022" s="247"/>
      <c r="S1022" s="247"/>
      <c r="T1022" s="247"/>
      <c r="U1022" s="302"/>
      <c r="V1022" s="303"/>
      <c r="AA1022" s="302"/>
      <c r="AF1022" s="247"/>
      <c r="AQ1022" s="247"/>
      <c r="AR1022" s="247"/>
      <c r="AS1022" s="247"/>
      <c r="AT1022" s="247"/>
      <c r="AU1022" s="247"/>
      <c r="AV1022" s="247"/>
      <c r="AW1022" s="247"/>
      <c r="AX1022" s="247"/>
      <c r="BI1022" s="247"/>
      <c r="BJ1022" s="247"/>
      <c r="BK1022" s="302"/>
      <c r="BL1022" s="302"/>
      <c r="BM1022" s="247"/>
      <c r="BN1022" s="247"/>
      <c r="BO1022" s="247"/>
      <c r="BQ1022" s="247"/>
      <c r="BR1022" s="247"/>
      <c r="BS1022" s="247"/>
      <c r="BT1022" s="247"/>
    </row>
    <row r="1023" spans="4:72" ht="51" customHeight="1">
      <c r="D1023" s="247"/>
      <c r="S1023" s="247"/>
      <c r="T1023" s="247"/>
      <c r="U1023" s="302"/>
      <c r="V1023" s="303"/>
      <c r="AA1023" s="302"/>
      <c r="AF1023" s="247"/>
      <c r="AQ1023" s="247"/>
      <c r="AR1023" s="247"/>
      <c r="AS1023" s="247"/>
      <c r="AT1023" s="247"/>
      <c r="AU1023" s="247"/>
      <c r="AV1023" s="247"/>
      <c r="AW1023" s="247"/>
      <c r="AX1023" s="247"/>
      <c r="BI1023" s="247"/>
      <c r="BJ1023" s="247"/>
      <c r="BK1023" s="302"/>
      <c r="BL1023" s="302"/>
      <c r="BM1023" s="247"/>
      <c r="BN1023" s="247"/>
      <c r="BO1023" s="247"/>
      <c r="BQ1023" s="247"/>
      <c r="BR1023" s="247"/>
      <c r="BS1023" s="247"/>
      <c r="BT1023" s="247"/>
    </row>
    <row r="1024" spans="4:72" ht="51" customHeight="1">
      <c r="D1024" s="247"/>
      <c r="S1024" s="247"/>
      <c r="T1024" s="247"/>
      <c r="U1024" s="302"/>
      <c r="V1024" s="303"/>
      <c r="AA1024" s="302"/>
      <c r="AF1024" s="247"/>
      <c r="AQ1024" s="247"/>
      <c r="AR1024" s="247"/>
      <c r="AS1024" s="247"/>
      <c r="AT1024" s="247"/>
      <c r="AU1024" s="247"/>
      <c r="AV1024" s="247"/>
      <c r="AW1024" s="247"/>
      <c r="AX1024" s="247"/>
      <c r="BI1024" s="247"/>
      <c r="BJ1024" s="247"/>
      <c r="BK1024" s="302"/>
      <c r="BL1024" s="302"/>
      <c r="BM1024" s="247"/>
      <c r="BN1024" s="247"/>
      <c r="BO1024" s="247"/>
      <c r="BQ1024" s="247"/>
      <c r="BR1024" s="247"/>
      <c r="BS1024" s="247"/>
      <c r="BT1024" s="247"/>
    </row>
    <row r="1025" spans="4:72" ht="51" customHeight="1">
      <c r="D1025" s="247"/>
      <c r="S1025" s="247"/>
      <c r="T1025" s="247"/>
      <c r="U1025" s="302"/>
      <c r="V1025" s="303"/>
      <c r="AA1025" s="302"/>
      <c r="AF1025" s="247"/>
      <c r="AQ1025" s="247"/>
      <c r="AR1025" s="247"/>
      <c r="AS1025" s="247"/>
      <c r="AT1025" s="247"/>
      <c r="AU1025" s="247"/>
      <c r="AV1025" s="247"/>
      <c r="AW1025" s="247"/>
      <c r="AX1025" s="247"/>
      <c r="BI1025" s="247"/>
      <c r="BJ1025" s="247"/>
      <c r="BK1025" s="302"/>
      <c r="BL1025" s="302"/>
      <c r="BM1025" s="247"/>
      <c r="BN1025" s="247"/>
      <c r="BO1025" s="247"/>
      <c r="BQ1025" s="247"/>
      <c r="BR1025" s="247"/>
      <c r="BS1025" s="247"/>
      <c r="BT1025" s="247"/>
    </row>
    <row r="1026" spans="4:72" ht="51" customHeight="1">
      <c r="D1026" s="247"/>
      <c r="S1026" s="247"/>
      <c r="T1026" s="247"/>
      <c r="U1026" s="302"/>
      <c r="V1026" s="303"/>
      <c r="AA1026" s="302"/>
      <c r="AF1026" s="247"/>
      <c r="AQ1026" s="247"/>
      <c r="AR1026" s="247"/>
      <c r="AS1026" s="247"/>
      <c r="AT1026" s="247"/>
      <c r="AU1026" s="247"/>
      <c r="AV1026" s="247"/>
      <c r="AW1026" s="247"/>
      <c r="AX1026" s="247"/>
      <c r="BI1026" s="247"/>
      <c r="BJ1026" s="247"/>
      <c r="BK1026" s="302"/>
      <c r="BL1026" s="302"/>
      <c r="BM1026" s="247"/>
      <c r="BN1026" s="247"/>
      <c r="BO1026" s="247"/>
      <c r="BQ1026" s="247"/>
      <c r="BR1026" s="247"/>
      <c r="BS1026" s="247"/>
      <c r="BT1026" s="247"/>
    </row>
    <row r="1027" spans="4:72" ht="51" customHeight="1">
      <c r="D1027" s="247"/>
      <c r="S1027" s="247"/>
      <c r="T1027" s="247"/>
      <c r="U1027" s="302"/>
      <c r="V1027" s="303"/>
      <c r="AA1027" s="302"/>
      <c r="AF1027" s="247"/>
      <c r="AQ1027" s="247"/>
      <c r="AR1027" s="247"/>
      <c r="AS1027" s="247"/>
      <c r="AT1027" s="247"/>
      <c r="AU1027" s="247"/>
      <c r="AV1027" s="247"/>
      <c r="AW1027" s="247"/>
      <c r="AX1027" s="247"/>
      <c r="BI1027" s="247"/>
      <c r="BJ1027" s="247"/>
      <c r="BK1027" s="302"/>
      <c r="BL1027" s="302"/>
      <c r="BM1027" s="247"/>
      <c r="BN1027" s="247"/>
      <c r="BO1027" s="247"/>
      <c r="BQ1027" s="247"/>
      <c r="BR1027" s="247"/>
      <c r="BS1027" s="247"/>
      <c r="BT1027" s="247"/>
    </row>
    <row r="1028" spans="4:72" ht="51" customHeight="1">
      <c r="D1028" s="247"/>
      <c r="S1028" s="247"/>
      <c r="T1028" s="247"/>
      <c r="U1028" s="302"/>
      <c r="V1028" s="303"/>
      <c r="AA1028" s="302"/>
      <c r="AF1028" s="247"/>
      <c r="AQ1028" s="247"/>
      <c r="AR1028" s="247"/>
      <c r="AS1028" s="247"/>
      <c r="AT1028" s="247"/>
      <c r="AU1028" s="247"/>
      <c r="AV1028" s="247"/>
      <c r="AW1028" s="247"/>
      <c r="AX1028" s="247"/>
      <c r="BI1028" s="247"/>
      <c r="BJ1028" s="247"/>
      <c r="BK1028" s="302"/>
      <c r="BL1028" s="302"/>
      <c r="BM1028" s="247"/>
      <c r="BN1028" s="247"/>
      <c r="BO1028" s="247"/>
      <c r="BQ1028" s="247"/>
      <c r="BR1028" s="247"/>
      <c r="BS1028" s="247"/>
      <c r="BT1028" s="247"/>
    </row>
    <row r="1029" spans="4:72" ht="51" customHeight="1">
      <c r="D1029" s="247"/>
      <c r="S1029" s="247"/>
      <c r="T1029" s="247"/>
      <c r="U1029" s="302"/>
      <c r="V1029" s="303"/>
      <c r="AA1029" s="302"/>
      <c r="AF1029" s="247"/>
      <c r="AQ1029" s="247"/>
      <c r="AR1029" s="247"/>
      <c r="AS1029" s="247"/>
      <c r="AT1029" s="247"/>
      <c r="AU1029" s="247"/>
      <c r="AV1029" s="247"/>
      <c r="AW1029" s="247"/>
      <c r="AX1029" s="247"/>
      <c r="BI1029" s="247"/>
      <c r="BJ1029" s="247"/>
      <c r="BK1029" s="302"/>
      <c r="BL1029" s="302"/>
      <c r="BM1029" s="247"/>
      <c r="BN1029" s="247"/>
      <c r="BO1029" s="247"/>
      <c r="BQ1029" s="247"/>
      <c r="BR1029" s="247"/>
      <c r="BS1029" s="247"/>
      <c r="BT1029" s="247"/>
    </row>
    <row r="1030" spans="4:72" ht="51" customHeight="1">
      <c r="D1030" s="247"/>
      <c r="S1030" s="247"/>
      <c r="T1030" s="247"/>
      <c r="U1030" s="302"/>
      <c r="V1030" s="303"/>
      <c r="AA1030" s="302"/>
      <c r="AF1030" s="247"/>
      <c r="AQ1030" s="247"/>
      <c r="AR1030" s="247"/>
      <c r="AS1030" s="247"/>
      <c r="AT1030" s="247"/>
      <c r="AU1030" s="247"/>
      <c r="AV1030" s="247"/>
      <c r="AW1030" s="247"/>
      <c r="AX1030" s="247"/>
      <c r="BI1030" s="247"/>
      <c r="BJ1030" s="247"/>
      <c r="BK1030" s="302"/>
      <c r="BL1030" s="302"/>
      <c r="BM1030" s="247"/>
      <c r="BN1030" s="247"/>
      <c r="BO1030" s="247"/>
      <c r="BQ1030" s="247"/>
      <c r="BR1030" s="247"/>
      <c r="BS1030" s="247"/>
      <c r="BT1030" s="247"/>
    </row>
    <row r="1031" spans="4:72" ht="51" customHeight="1">
      <c r="D1031" s="247"/>
      <c r="S1031" s="247"/>
      <c r="T1031" s="247"/>
      <c r="U1031" s="302"/>
      <c r="V1031" s="303"/>
      <c r="AA1031" s="302"/>
      <c r="AF1031" s="247"/>
      <c r="AQ1031" s="247"/>
      <c r="AR1031" s="247"/>
      <c r="AS1031" s="247"/>
      <c r="AT1031" s="247"/>
      <c r="AU1031" s="247"/>
      <c r="AV1031" s="247"/>
      <c r="AW1031" s="247"/>
      <c r="AX1031" s="247"/>
      <c r="BI1031" s="247"/>
      <c r="BJ1031" s="247"/>
      <c r="BK1031" s="302"/>
      <c r="BL1031" s="302"/>
      <c r="BM1031" s="247"/>
      <c r="BN1031" s="247"/>
      <c r="BO1031" s="247"/>
      <c r="BQ1031" s="247"/>
      <c r="BR1031" s="247"/>
      <c r="BS1031" s="247"/>
      <c r="BT1031" s="247"/>
    </row>
    <row r="1032" spans="4:72" ht="51" customHeight="1">
      <c r="D1032" s="247"/>
      <c r="S1032" s="247"/>
      <c r="T1032" s="247"/>
      <c r="U1032" s="302"/>
      <c r="V1032" s="303"/>
      <c r="AA1032" s="302"/>
      <c r="AF1032" s="247"/>
      <c r="AQ1032" s="247"/>
      <c r="AR1032" s="247"/>
      <c r="AS1032" s="247"/>
      <c r="AT1032" s="247"/>
      <c r="AU1032" s="247"/>
      <c r="AV1032" s="247"/>
      <c r="AW1032" s="247"/>
      <c r="AX1032" s="247"/>
      <c r="BI1032" s="247"/>
      <c r="BJ1032" s="247"/>
      <c r="BK1032" s="302"/>
      <c r="BL1032" s="302"/>
      <c r="BM1032" s="247"/>
      <c r="BN1032" s="247"/>
      <c r="BO1032" s="247"/>
      <c r="BQ1032" s="247"/>
      <c r="BR1032" s="247"/>
      <c r="BS1032" s="247"/>
      <c r="BT1032" s="247"/>
    </row>
    <row r="1033" spans="4:72" ht="51" customHeight="1">
      <c r="D1033" s="247"/>
      <c r="S1033" s="247"/>
      <c r="T1033" s="247"/>
      <c r="U1033" s="302"/>
      <c r="V1033" s="303"/>
      <c r="AA1033" s="302"/>
      <c r="AF1033" s="247"/>
      <c r="AQ1033" s="247"/>
      <c r="AR1033" s="247"/>
      <c r="AS1033" s="247"/>
      <c r="AT1033" s="247"/>
      <c r="AU1033" s="247"/>
      <c r="AV1033" s="247"/>
      <c r="AW1033" s="247"/>
      <c r="AX1033" s="247"/>
      <c r="BI1033" s="247"/>
      <c r="BJ1033" s="247"/>
      <c r="BK1033" s="302"/>
      <c r="BL1033" s="302"/>
      <c r="BM1033" s="247"/>
      <c r="BN1033" s="247"/>
      <c r="BO1033" s="247"/>
      <c r="BQ1033" s="247"/>
      <c r="BR1033" s="247"/>
      <c r="BS1033" s="247"/>
      <c r="BT1033" s="247"/>
    </row>
    <row r="1034" spans="4:72" ht="51" customHeight="1">
      <c r="D1034" s="247"/>
      <c r="S1034" s="247"/>
      <c r="T1034" s="247"/>
      <c r="U1034" s="302"/>
      <c r="V1034" s="303"/>
      <c r="AA1034" s="302"/>
      <c r="AF1034" s="247"/>
      <c r="AQ1034" s="247"/>
      <c r="AR1034" s="247"/>
      <c r="AS1034" s="247"/>
      <c r="AT1034" s="247"/>
      <c r="AU1034" s="247"/>
      <c r="AV1034" s="247"/>
      <c r="AW1034" s="247"/>
      <c r="AX1034" s="247"/>
      <c r="BI1034" s="247"/>
      <c r="BJ1034" s="247"/>
      <c r="BK1034" s="302"/>
      <c r="BL1034" s="302"/>
      <c r="BM1034" s="247"/>
      <c r="BN1034" s="247"/>
      <c r="BO1034" s="247"/>
      <c r="BQ1034" s="247"/>
      <c r="BR1034" s="247"/>
      <c r="BS1034" s="247"/>
      <c r="BT1034" s="247"/>
    </row>
    <row r="1035" spans="4:72" ht="51" customHeight="1">
      <c r="D1035" s="247"/>
      <c r="S1035" s="247"/>
      <c r="T1035" s="247"/>
      <c r="U1035" s="302"/>
      <c r="V1035" s="303"/>
      <c r="AA1035" s="302"/>
      <c r="AF1035" s="247"/>
      <c r="AQ1035" s="247"/>
      <c r="AR1035" s="247"/>
      <c r="AS1035" s="247"/>
      <c r="AT1035" s="247"/>
      <c r="AU1035" s="247"/>
      <c r="AV1035" s="247"/>
      <c r="AW1035" s="247"/>
      <c r="AX1035" s="247"/>
      <c r="BI1035" s="247"/>
      <c r="BJ1035" s="247"/>
      <c r="BK1035" s="302"/>
      <c r="BL1035" s="302"/>
      <c r="BM1035" s="247"/>
      <c r="BN1035" s="247"/>
      <c r="BO1035" s="247"/>
      <c r="BQ1035" s="247"/>
      <c r="BR1035" s="247"/>
      <c r="BS1035" s="247"/>
      <c r="BT1035" s="247"/>
    </row>
    <row r="1036" spans="4:72" ht="51" customHeight="1">
      <c r="D1036" s="247"/>
      <c r="S1036" s="247"/>
      <c r="T1036" s="247"/>
      <c r="U1036" s="302"/>
      <c r="V1036" s="303"/>
      <c r="AA1036" s="302"/>
      <c r="AF1036" s="247"/>
      <c r="AQ1036" s="247"/>
      <c r="AR1036" s="247"/>
      <c r="AS1036" s="247"/>
      <c r="AT1036" s="247"/>
      <c r="AU1036" s="247"/>
      <c r="AV1036" s="247"/>
      <c r="AW1036" s="247"/>
      <c r="AX1036" s="247"/>
      <c r="BI1036" s="247"/>
      <c r="BJ1036" s="247"/>
      <c r="BK1036" s="302"/>
      <c r="BL1036" s="302"/>
      <c r="BM1036" s="247"/>
      <c r="BN1036" s="247"/>
      <c r="BO1036" s="247"/>
      <c r="BQ1036" s="247"/>
      <c r="BR1036" s="247"/>
      <c r="BS1036" s="247"/>
      <c r="BT1036" s="247"/>
    </row>
    <row r="1037" spans="4:72" ht="51" customHeight="1">
      <c r="D1037" s="247"/>
      <c r="S1037" s="247"/>
      <c r="T1037" s="247"/>
      <c r="U1037" s="302"/>
      <c r="V1037" s="303"/>
      <c r="AA1037" s="302"/>
      <c r="AF1037" s="247"/>
      <c r="AQ1037" s="247"/>
      <c r="AR1037" s="247"/>
      <c r="AS1037" s="247"/>
      <c r="AT1037" s="247"/>
      <c r="AU1037" s="247"/>
      <c r="AV1037" s="247"/>
      <c r="AW1037" s="247"/>
      <c r="AX1037" s="247"/>
      <c r="BI1037" s="247"/>
      <c r="BJ1037" s="247"/>
      <c r="BK1037" s="302"/>
      <c r="BL1037" s="302"/>
      <c r="BM1037" s="247"/>
      <c r="BN1037" s="247"/>
      <c r="BO1037" s="247"/>
      <c r="BQ1037" s="247"/>
      <c r="BR1037" s="247"/>
      <c r="BS1037" s="247"/>
      <c r="BT1037" s="247"/>
    </row>
    <row r="1038" spans="4:72" ht="51" customHeight="1">
      <c r="D1038" s="247"/>
      <c r="S1038" s="247"/>
      <c r="T1038" s="247"/>
      <c r="U1038" s="302"/>
      <c r="V1038" s="303"/>
      <c r="AA1038" s="302"/>
      <c r="AF1038" s="247"/>
      <c r="AQ1038" s="247"/>
      <c r="AR1038" s="247"/>
      <c r="AS1038" s="247"/>
      <c r="AT1038" s="247"/>
      <c r="AU1038" s="247"/>
      <c r="AV1038" s="247"/>
      <c r="AW1038" s="247"/>
      <c r="AX1038" s="247"/>
      <c r="BI1038" s="247"/>
      <c r="BJ1038" s="247"/>
      <c r="BK1038" s="302"/>
      <c r="BL1038" s="302"/>
      <c r="BM1038" s="247"/>
      <c r="BN1038" s="247"/>
      <c r="BO1038" s="247"/>
      <c r="BQ1038" s="247"/>
      <c r="BR1038" s="247"/>
      <c r="BS1038" s="247"/>
      <c r="BT1038" s="247"/>
    </row>
    <row r="1039" spans="4:72" ht="51" customHeight="1">
      <c r="D1039" s="247"/>
      <c r="S1039" s="247"/>
      <c r="T1039" s="247"/>
      <c r="U1039" s="302"/>
      <c r="V1039" s="303"/>
      <c r="AA1039" s="302"/>
      <c r="AF1039" s="247"/>
      <c r="AQ1039" s="247"/>
      <c r="AR1039" s="247"/>
      <c r="AS1039" s="247"/>
      <c r="AT1039" s="247"/>
      <c r="AU1039" s="247"/>
      <c r="AV1039" s="247"/>
      <c r="AW1039" s="247"/>
      <c r="AX1039" s="247"/>
      <c r="BI1039" s="247"/>
      <c r="BJ1039" s="247"/>
      <c r="BK1039" s="302"/>
      <c r="BL1039" s="302"/>
      <c r="BM1039" s="247"/>
      <c r="BN1039" s="247"/>
      <c r="BO1039" s="247"/>
      <c r="BQ1039" s="247"/>
      <c r="BR1039" s="247"/>
      <c r="BS1039" s="247"/>
      <c r="BT1039" s="247"/>
    </row>
    <row r="1040" spans="4:72" ht="51" customHeight="1">
      <c r="D1040" s="247"/>
      <c r="S1040" s="247"/>
      <c r="T1040" s="247"/>
      <c r="U1040" s="302"/>
      <c r="V1040" s="303"/>
      <c r="AA1040" s="302"/>
      <c r="AF1040" s="247"/>
      <c r="AQ1040" s="247"/>
      <c r="AR1040" s="247"/>
      <c r="AS1040" s="247"/>
      <c r="AT1040" s="247"/>
      <c r="AU1040" s="247"/>
      <c r="AV1040" s="247"/>
      <c r="AW1040" s="247"/>
      <c r="AX1040" s="247"/>
      <c r="BI1040" s="247"/>
      <c r="BJ1040" s="247"/>
      <c r="BK1040" s="302"/>
      <c r="BL1040" s="302"/>
      <c r="BM1040" s="247"/>
      <c r="BN1040" s="247"/>
      <c r="BO1040" s="247"/>
      <c r="BQ1040" s="247"/>
      <c r="BR1040" s="247"/>
      <c r="BS1040" s="247"/>
      <c r="BT1040" s="247"/>
    </row>
    <row r="1041" spans="4:72" ht="51" customHeight="1">
      <c r="D1041" s="247"/>
      <c r="S1041" s="247"/>
      <c r="T1041" s="247"/>
      <c r="U1041" s="302"/>
      <c r="V1041" s="303"/>
      <c r="AA1041" s="302"/>
      <c r="AF1041" s="247"/>
      <c r="AQ1041" s="247"/>
      <c r="AR1041" s="247"/>
      <c r="AS1041" s="247"/>
      <c r="AT1041" s="247"/>
      <c r="AU1041" s="247"/>
      <c r="AV1041" s="247"/>
      <c r="AW1041" s="247"/>
      <c r="AX1041" s="247"/>
      <c r="BI1041" s="247"/>
      <c r="BJ1041" s="247"/>
      <c r="BK1041" s="302"/>
      <c r="BL1041" s="302"/>
      <c r="BM1041" s="247"/>
      <c r="BN1041" s="247"/>
      <c r="BO1041" s="247"/>
      <c r="BQ1041" s="247"/>
      <c r="BR1041" s="247"/>
      <c r="BS1041" s="247"/>
      <c r="BT1041" s="247"/>
    </row>
    <row r="1042" spans="4:72" ht="51" customHeight="1">
      <c r="D1042" s="247"/>
      <c r="S1042" s="247"/>
      <c r="T1042" s="247"/>
      <c r="U1042" s="302"/>
      <c r="V1042" s="303"/>
      <c r="AA1042" s="302"/>
      <c r="AF1042" s="247"/>
      <c r="AQ1042" s="247"/>
      <c r="AR1042" s="247"/>
      <c r="AS1042" s="247"/>
      <c r="AT1042" s="247"/>
      <c r="AU1042" s="247"/>
      <c r="AV1042" s="247"/>
      <c r="AW1042" s="247"/>
      <c r="AX1042" s="247"/>
      <c r="BI1042" s="247"/>
      <c r="BJ1042" s="247"/>
      <c r="BK1042" s="302"/>
      <c r="BL1042" s="302"/>
      <c r="BM1042" s="247"/>
      <c r="BN1042" s="247"/>
      <c r="BO1042" s="247"/>
      <c r="BQ1042" s="247"/>
      <c r="BR1042" s="247"/>
      <c r="BS1042" s="247"/>
      <c r="BT1042" s="247"/>
    </row>
    <row r="1043" spans="4:72" ht="51" customHeight="1">
      <c r="D1043" s="247"/>
      <c r="S1043" s="247"/>
      <c r="T1043" s="247"/>
      <c r="U1043" s="302"/>
      <c r="V1043" s="303"/>
      <c r="AA1043" s="302"/>
      <c r="AF1043" s="247"/>
      <c r="AQ1043" s="247"/>
      <c r="AR1043" s="247"/>
      <c r="AS1043" s="247"/>
      <c r="AT1043" s="247"/>
      <c r="AU1043" s="247"/>
      <c r="AV1043" s="247"/>
      <c r="AW1043" s="247"/>
      <c r="AX1043" s="247"/>
      <c r="BI1043" s="247"/>
      <c r="BJ1043" s="247"/>
      <c r="BK1043" s="302"/>
      <c r="BL1043" s="302"/>
      <c r="BM1043" s="247"/>
      <c r="BN1043" s="247"/>
      <c r="BO1043" s="247"/>
      <c r="BQ1043" s="247"/>
      <c r="BR1043" s="247"/>
      <c r="BS1043" s="247"/>
      <c r="BT1043" s="247"/>
    </row>
    <row r="1044" spans="4:72" ht="51" customHeight="1">
      <c r="D1044" s="247"/>
      <c r="S1044" s="247"/>
      <c r="T1044" s="247"/>
      <c r="U1044" s="302"/>
      <c r="V1044" s="303"/>
      <c r="AA1044" s="302"/>
      <c r="AF1044" s="247"/>
      <c r="AQ1044" s="247"/>
      <c r="AR1044" s="247"/>
      <c r="AS1044" s="247"/>
      <c r="AT1044" s="247"/>
      <c r="AU1044" s="247"/>
      <c r="AV1044" s="247"/>
      <c r="AW1044" s="247"/>
      <c r="AX1044" s="247"/>
      <c r="BI1044" s="247"/>
      <c r="BJ1044" s="247"/>
      <c r="BK1044" s="302"/>
      <c r="BL1044" s="302"/>
      <c r="BM1044" s="247"/>
      <c r="BN1044" s="247"/>
      <c r="BO1044" s="247"/>
      <c r="BQ1044" s="247"/>
      <c r="BR1044" s="247"/>
      <c r="BS1044" s="247"/>
      <c r="BT1044" s="247"/>
    </row>
    <row r="1045" spans="4:72" ht="51" customHeight="1">
      <c r="D1045" s="247"/>
      <c r="S1045" s="247"/>
      <c r="T1045" s="247"/>
      <c r="U1045" s="302"/>
      <c r="V1045" s="303"/>
      <c r="AA1045" s="302"/>
      <c r="AF1045" s="247"/>
      <c r="AQ1045" s="247"/>
      <c r="AR1045" s="247"/>
      <c r="AS1045" s="247"/>
      <c r="AT1045" s="247"/>
      <c r="AU1045" s="247"/>
      <c r="AV1045" s="247"/>
      <c r="AW1045" s="247"/>
      <c r="AX1045" s="247"/>
      <c r="BI1045" s="247"/>
      <c r="BJ1045" s="247"/>
      <c r="BK1045" s="302"/>
      <c r="BL1045" s="302"/>
      <c r="BM1045" s="247"/>
      <c r="BN1045" s="247"/>
      <c r="BO1045" s="247"/>
      <c r="BQ1045" s="247"/>
      <c r="BR1045" s="247"/>
      <c r="BS1045" s="247"/>
      <c r="BT1045" s="247"/>
    </row>
    <row r="1046" spans="4:72" ht="51" customHeight="1">
      <c r="D1046" s="247"/>
      <c r="S1046" s="247"/>
      <c r="T1046" s="247"/>
      <c r="U1046" s="302"/>
      <c r="V1046" s="303"/>
      <c r="AA1046" s="302"/>
      <c r="AF1046" s="247"/>
      <c r="AQ1046" s="247"/>
      <c r="AR1046" s="247"/>
      <c r="AS1046" s="247"/>
      <c r="AT1046" s="247"/>
      <c r="AU1046" s="247"/>
      <c r="AV1046" s="247"/>
      <c r="AW1046" s="247"/>
      <c r="AX1046" s="247"/>
      <c r="BI1046" s="247"/>
      <c r="BJ1046" s="247"/>
      <c r="BK1046" s="302"/>
      <c r="BL1046" s="302"/>
      <c r="BM1046" s="247"/>
      <c r="BN1046" s="247"/>
      <c r="BO1046" s="247"/>
      <c r="BQ1046" s="247"/>
      <c r="BR1046" s="247"/>
      <c r="BS1046" s="247"/>
      <c r="BT1046" s="247"/>
    </row>
    <row r="1047" spans="4:72" ht="51" customHeight="1">
      <c r="D1047" s="247"/>
      <c r="S1047" s="247"/>
      <c r="T1047" s="247"/>
      <c r="U1047" s="302"/>
      <c r="V1047" s="303"/>
      <c r="AA1047" s="302"/>
      <c r="AF1047" s="247"/>
      <c r="AQ1047" s="247"/>
      <c r="AR1047" s="247"/>
      <c r="AS1047" s="247"/>
      <c r="AT1047" s="247"/>
      <c r="AU1047" s="247"/>
      <c r="AV1047" s="247"/>
      <c r="AW1047" s="247"/>
      <c r="AX1047" s="247"/>
      <c r="BI1047" s="247"/>
      <c r="BJ1047" s="247"/>
      <c r="BK1047" s="302"/>
      <c r="BL1047" s="302"/>
      <c r="BM1047" s="247"/>
      <c r="BN1047" s="247"/>
      <c r="BO1047" s="247"/>
      <c r="BQ1047" s="247"/>
      <c r="BR1047" s="247"/>
      <c r="BS1047" s="247"/>
      <c r="BT1047" s="247"/>
    </row>
    <row r="1048" spans="4:72" ht="51" customHeight="1">
      <c r="D1048" s="247"/>
      <c r="S1048" s="247"/>
      <c r="T1048" s="247"/>
      <c r="U1048" s="302"/>
      <c r="V1048" s="303"/>
      <c r="AA1048" s="302"/>
      <c r="AF1048" s="247"/>
      <c r="AQ1048" s="247"/>
      <c r="AR1048" s="247"/>
      <c r="AS1048" s="247"/>
      <c r="AT1048" s="247"/>
      <c r="AU1048" s="247"/>
      <c r="AV1048" s="247"/>
      <c r="AW1048" s="247"/>
      <c r="AX1048" s="247"/>
      <c r="BI1048" s="247"/>
      <c r="BJ1048" s="247"/>
      <c r="BK1048" s="302"/>
      <c r="BL1048" s="302"/>
      <c r="BM1048" s="247"/>
      <c r="BN1048" s="247"/>
      <c r="BO1048" s="247"/>
      <c r="BQ1048" s="247"/>
      <c r="BR1048" s="247"/>
      <c r="BS1048" s="247"/>
      <c r="BT1048" s="247"/>
    </row>
    <row r="1049" spans="4:72" ht="51" customHeight="1">
      <c r="D1049" s="247"/>
      <c r="S1049" s="247"/>
      <c r="T1049" s="247"/>
      <c r="U1049" s="302"/>
      <c r="V1049" s="303"/>
      <c r="AA1049" s="302"/>
      <c r="AF1049" s="247"/>
      <c r="AQ1049" s="247"/>
      <c r="AR1049" s="247"/>
      <c r="AS1049" s="247"/>
      <c r="AT1049" s="247"/>
      <c r="AU1049" s="247"/>
      <c r="AV1049" s="247"/>
      <c r="AW1049" s="247"/>
      <c r="AX1049" s="247"/>
      <c r="BI1049" s="247"/>
      <c r="BJ1049" s="247"/>
      <c r="BK1049" s="302"/>
      <c r="BL1049" s="302"/>
      <c r="BM1049" s="247"/>
      <c r="BN1049" s="247"/>
      <c r="BO1049" s="247"/>
      <c r="BQ1049" s="247"/>
      <c r="BR1049" s="247"/>
      <c r="BS1049" s="247"/>
      <c r="BT1049" s="247"/>
    </row>
    <row r="1050" spans="4:72" ht="51" customHeight="1">
      <c r="D1050" s="247"/>
      <c r="S1050" s="247"/>
      <c r="T1050" s="247"/>
      <c r="U1050" s="302"/>
      <c r="V1050" s="303"/>
      <c r="AA1050" s="302"/>
      <c r="AF1050" s="247"/>
      <c r="AQ1050" s="247"/>
      <c r="AR1050" s="247"/>
      <c r="AS1050" s="247"/>
      <c r="AT1050" s="247"/>
      <c r="AU1050" s="247"/>
      <c r="AV1050" s="247"/>
      <c r="AW1050" s="247"/>
      <c r="AX1050" s="247"/>
      <c r="BI1050" s="247"/>
      <c r="BJ1050" s="247"/>
      <c r="BK1050" s="302"/>
      <c r="BL1050" s="302"/>
      <c r="BM1050" s="247"/>
      <c r="BN1050" s="247"/>
      <c r="BO1050" s="247"/>
      <c r="BQ1050" s="247"/>
      <c r="BR1050" s="247"/>
      <c r="BS1050" s="247"/>
      <c r="BT1050" s="247"/>
    </row>
    <row r="1051" spans="4:72" ht="51" customHeight="1">
      <c r="D1051" s="247"/>
      <c r="S1051" s="247"/>
      <c r="T1051" s="247"/>
      <c r="U1051" s="302"/>
      <c r="V1051" s="303"/>
      <c r="AA1051" s="302"/>
      <c r="AF1051" s="247"/>
      <c r="AQ1051" s="247"/>
      <c r="AR1051" s="247"/>
      <c r="AS1051" s="247"/>
      <c r="AT1051" s="247"/>
      <c r="AU1051" s="247"/>
      <c r="AV1051" s="247"/>
      <c r="AW1051" s="247"/>
      <c r="AX1051" s="247"/>
      <c r="BI1051" s="247"/>
      <c r="BJ1051" s="247"/>
      <c r="BK1051" s="302"/>
      <c r="BL1051" s="302"/>
      <c r="BM1051" s="247"/>
      <c r="BN1051" s="247"/>
      <c r="BO1051" s="247"/>
      <c r="BQ1051" s="247"/>
      <c r="BR1051" s="247"/>
      <c r="BS1051" s="247"/>
      <c r="BT1051" s="247"/>
    </row>
    <row r="1052" spans="4:72" ht="51" customHeight="1">
      <c r="D1052" s="247"/>
      <c r="S1052" s="247"/>
      <c r="T1052" s="247"/>
      <c r="U1052" s="302"/>
      <c r="V1052" s="303"/>
      <c r="AA1052" s="302"/>
      <c r="AF1052" s="247"/>
      <c r="AQ1052" s="247"/>
      <c r="AR1052" s="247"/>
      <c r="AS1052" s="247"/>
      <c r="AT1052" s="247"/>
      <c r="AU1052" s="247"/>
      <c r="AV1052" s="247"/>
      <c r="AW1052" s="247"/>
      <c r="AX1052" s="247"/>
      <c r="BI1052" s="247"/>
      <c r="BJ1052" s="247"/>
      <c r="BK1052" s="302"/>
      <c r="BL1052" s="302"/>
      <c r="BM1052" s="247"/>
      <c r="BN1052" s="247"/>
      <c r="BO1052" s="247"/>
      <c r="BQ1052" s="247"/>
      <c r="BR1052" s="247"/>
      <c r="BS1052" s="247"/>
      <c r="BT1052" s="247"/>
    </row>
    <row r="1053" spans="4:72" ht="51" customHeight="1">
      <c r="D1053" s="247"/>
      <c r="S1053" s="247"/>
      <c r="T1053" s="247"/>
      <c r="U1053" s="302"/>
      <c r="V1053" s="303"/>
      <c r="AA1053" s="302"/>
      <c r="AF1053" s="247"/>
      <c r="AQ1053" s="247"/>
      <c r="AR1053" s="247"/>
      <c r="AS1053" s="247"/>
      <c r="AT1053" s="247"/>
      <c r="AU1053" s="247"/>
      <c r="AV1053" s="247"/>
      <c r="AW1053" s="247"/>
      <c r="AX1053" s="247"/>
      <c r="BI1053" s="247"/>
      <c r="BJ1053" s="247"/>
      <c r="BK1053" s="302"/>
      <c r="BL1053" s="302"/>
      <c r="BM1053" s="247"/>
      <c r="BN1053" s="247"/>
      <c r="BO1053" s="247"/>
      <c r="BQ1053" s="247"/>
      <c r="BR1053" s="247"/>
      <c r="BS1053" s="247"/>
      <c r="BT1053" s="247"/>
    </row>
    <row r="1054" spans="4:72" ht="51" customHeight="1">
      <c r="D1054" s="247"/>
      <c r="S1054" s="247"/>
      <c r="T1054" s="247"/>
      <c r="U1054" s="302"/>
      <c r="V1054" s="303"/>
      <c r="AA1054" s="302"/>
      <c r="AF1054" s="247"/>
      <c r="AQ1054" s="247"/>
      <c r="AR1054" s="247"/>
      <c r="AS1054" s="247"/>
      <c r="AT1054" s="247"/>
      <c r="AU1054" s="247"/>
      <c r="AV1054" s="247"/>
      <c r="AW1054" s="247"/>
      <c r="AX1054" s="247"/>
      <c r="BI1054" s="247"/>
      <c r="BJ1054" s="247"/>
      <c r="BK1054" s="302"/>
      <c r="BL1054" s="302"/>
      <c r="BM1054" s="247"/>
      <c r="BN1054" s="247"/>
      <c r="BO1054" s="247"/>
      <c r="BQ1054" s="247"/>
      <c r="BR1054" s="247"/>
      <c r="BS1054" s="247"/>
      <c r="BT1054" s="247"/>
    </row>
    <row r="1055" spans="4:72" ht="51" customHeight="1">
      <c r="D1055" s="247"/>
      <c r="S1055" s="247"/>
      <c r="T1055" s="247"/>
      <c r="U1055" s="302"/>
      <c r="V1055" s="303"/>
      <c r="AA1055" s="302"/>
      <c r="AF1055" s="247"/>
      <c r="AQ1055" s="247"/>
      <c r="AR1055" s="247"/>
      <c r="AS1055" s="247"/>
      <c r="AT1055" s="247"/>
      <c r="AU1055" s="247"/>
      <c r="AV1055" s="247"/>
      <c r="AW1055" s="247"/>
      <c r="AX1055" s="247"/>
      <c r="BI1055" s="247"/>
      <c r="BJ1055" s="247"/>
      <c r="BK1055" s="302"/>
      <c r="BL1055" s="302"/>
      <c r="BM1055" s="247"/>
      <c r="BN1055" s="247"/>
      <c r="BO1055" s="247"/>
      <c r="BQ1055" s="247"/>
      <c r="BR1055" s="247"/>
      <c r="BS1055" s="247"/>
      <c r="BT1055" s="247"/>
    </row>
    <row r="1056" spans="4:72" ht="51" customHeight="1">
      <c r="D1056" s="247"/>
      <c r="S1056" s="247"/>
      <c r="T1056" s="247"/>
      <c r="U1056" s="302"/>
      <c r="V1056" s="303"/>
      <c r="AA1056" s="302"/>
      <c r="AF1056" s="247"/>
      <c r="AQ1056" s="247"/>
      <c r="AR1056" s="247"/>
      <c r="AS1056" s="247"/>
      <c r="AT1056" s="247"/>
      <c r="AU1056" s="247"/>
      <c r="AV1056" s="247"/>
      <c r="AW1056" s="247"/>
      <c r="AX1056" s="247"/>
      <c r="BI1056" s="247"/>
      <c r="BJ1056" s="247"/>
      <c r="BK1056" s="302"/>
      <c r="BL1056" s="302"/>
      <c r="BM1056" s="247"/>
      <c r="BN1056" s="247"/>
      <c r="BO1056" s="247"/>
      <c r="BQ1056" s="247"/>
      <c r="BR1056" s="247"/>
      <c r="BS1056" s="247"/>
      <c r="BT1056" s="247"/>
    </row>
    <row r="1057" spans="4:72" ht="51" customHeight="1">
      <c r="D1057" s="247"/>
      <c r="S1057" s="247"/>
      <c r="T1057" s="247"/>
      <c r="U1057" s="302"/>
      <c r="V1057" s="303"/>
      <c r="AA1057" s="302"/>
      <c r="AF1057" s="247"/>
      <c r="AQ1057" s="247"/>
      <c r="AR1057" s="247"/>
      <c r="AS1057" s="247"/>
      <c r="AT1057" s="247"/>
      <c r="AU1057" s="247"/>
      <c r="AV1057" s="247"/>
      <c r="AW1057" s="247"/>
      <c r="AX1057" s="247"/>
      <c r="BI1057" s="247"/>
      <c r="BJ1057" s="247"/>
      <c r="BK1057" s="302"/>
      <c r="BL1057" s="302"/>
      <c r="BM1057" s="247"/>
      <c r="BN1057" s="247"/>
      <c r="BO1057" s="247"/>
      <c r="BQ1057" s="247"/>
      <c r="BR1057" s="247"/>
      <c r="BS1057" s="247"/>
      <c r="BT1057" s="247"/>
    </row>
    <row r="1058" spans="4:72" ht="51" customHeight="1">
      <c r="D1058" s="247"/>
      <c r="S1058" s="247"/>
      <c r="T1058" s="247"/>
      <c r="U1058" s="302"/>
      <c r="V1058" s="303"/>
      <c r="AA1058" s="302"/>
      <c r="AF1058" s="247"/>
      <c r="AQ1058" s="247"/>
      <c r="AR1058" s="247"/>
      <c r="AS1058" s="247"/>
      <c r="AT1058" s="247"/>
      <c r="AU1058" s="247"/>
      <c r="AV1058" s="247"/>
      <c r="AW1058" s="247"/>
      <c r="AX1058" s="247"/>
      <c r="BI1058" s="247"/>
      <c r="BJ1058" s="247"/>
      <c r="BK1058" s="302"/>
      <c r="BL1058" s="302"/>
      <c r="BM1058" s="247"/>
      <c r="BN1058" s="247"/>
      <c r="BO1058" s="247"/>
      <c r="BQ1058" s="247"/>
      <c r="BR1058" s="247"/>
      <c r="BS1058" s="247"/>
      <c r="BT1058" s="247"/>
    </row>
    <row r="1059" spans="4:72" ht="51" customHeight="1">
      <c r="D1059" s="247"/>
      <c r="S1059" s="247"/>
      <c r="T1059" s="247"/>
      <c r="U1059" s="302"/>
      <c r="V1059" s="303"/>
      <c r="AA1059" s="302"/>
      <c r="AF1059" s="247"/>
      <c r="AQ1059" s="247"/>
      <c r="AR1059" s="247"/>
      <c r="AS1059" s="247"/>
      <c r="AT1059" s="247"/>
      <c r="AU1059" s="247"/>
      <c r="AV1059" s="247"/>
      <c r="AW1059" s="247"/>
      <c r="AX1059" s="247"/>
      <c r="BI1059" s="247"/>
      <c r="BJ1059" s="247"/>
      <c r="BK1059" s="302"/>
      <c r="BL1059" s="302"/>
      <c r="BM1059" s="247"/>
      <c r="BN1059" s="247"/>
      <c r="BO1059" s="247"/>
      <c r="BQ1059" s="247"/>
      <c r="BR1059" s="247"/>
      <c r="BS1059" s="247"/>
      <c r="BT1059" s="247"/>
    </row>
    <row r="1060" spans="4:72" ht="51" customHeight="1">
      <c r="D1060" s="247"/>
      <c r="S1060" s="247"/>
      <c r="T1060" s="247"/>
      <c r="U1060" s="302"/>
      <c r="V1060" s="303"/>
      <c r="AA1060" s="302"/>
      <c r="AF1060" s="247"/>
      <c r="AQ1060" s="247"/>
      <c r="AR1060" s="247"/>
      <c r="AS1060" s="247"/>
      <c r="AT1060" s="247"/>
      <c r="AU1060" s="247"/>
      <c r="AV1060" s="247"/>
      <c r="AW1060" s="247"/>
      <c r="AX1060" s="247"/>
      <c r="BI1060" s="247"/>
      <c r="BJ1060" s="247"/>
      <c r="BK1060" s="302"/>
      <c r="BL1060" s="302"/>
      <c r="BM1060" s="247"/>
      <c r="BN1060" s="247"/>
      <c r="BO1060" s="247"/>
      <c r="BQ1060" s="247"/>
      <c r="BR1060" s="247"/>
      <c r="BS1060" s="247"/>
      <c r="BT1060" s="247"/>
    </row>
    <row r="1061" spans="4:72" ht="51" customHeight="1">
      <c r="D1061" s="247"/>
      <c r="S1061" s="247"/>
      <c r="T1061" s="247"/>
      <c r="U1061" s="302"/>
      <c r="V1061" s="303"/>
      <c r="AA1061" s="302"/>
      <c r="AF1061" s="247"/>
      <c r="AQ1061" s="247"/>
      <c r="AR1061" s="247"/>
      <c r="AS1061" s="247"/>
      <c r="AT1061" s="247"/>
      <c r="AU1061" s="247"/>
      <c r="AV1061" s="247"/>
      <c r="AW1061" s="247"/>
      <c r="AX1061" s="247"/>
      <c r="BI1061" s="247"/>
      <c r="BJ1061" s="247"/>
      <c r="BK1061" s="302"/>
      <c r="BL1061" s="302"/>
      <c r="BM1061" s="247"/>
      <c r="BN1061" s="247"/>
      <c r="BO1061" s="247"/>
      <c r="BQ1061" s="247"/>
      <c r="BR1061" s="247"/>
      <c r="BS1061" s="247"/>
      <c r="BT1061" s="247"/>
    </row>
    <row r="1062" spans="4:72" ht="51" customHeight="1">
      <c r="D1062" s="247"/>
      <c r="S1062" s="247"/>
      <c r="T1062" s="247"/>
      <c r="U1062" s="302"/>
      <c r="V1062" s="303"/>
      <c r="AA1062" s="302"/>
      <c r="AF1062" s="247"/>
      <c r="AQ1062" s="247"/>
      <c r="AR1062" s="247"/>
      <c r="AS1062" s="247"/>
      <c r="AT1062" s="247"/>
      <c r="AU1062" s="247"/>
      <c r="AV1062" s="247"/>
      <c r="AW1062" s="247"/>
      <c r="AX1062" s="247"/>
      <c r="BI1062" s="247"/>
      <c r="BJ1062" s="247"/>
      <c r="BK1062" s="302"/>
      <c r="BL1062" s="302"/>
      <c r="BM1062" s="247"/>
      <c r="BN1062" s="247"/>
      <c r="BO1062" s="247"/>
      <c r="BQ1062" s="247"/>
      <c r="BR1062" s="247"/>
      <c r="BS1062" s="247"/>
      <c r="BT1062" s="247"/>
    </row>
    <row r="1063" spans="4:72" ht="51" customHeight="1">
      <c r="D1063" s="247"/>
      <c r="S1063" s="247"/>
      <c r="T1063" s="247"/>
      <c r="U1063" s="302"/>
      <c r="V1063" s="303"/>
      <c r="AA1063" s="302"/>
      <c r="AF1063" s="247"/>
      <c r="AQ1063" s="247"/>
      <c r="AR1063" s="247"/>
      <c r="AS1063" s="247"/>
      <c r="AT1063" s="247"/>
      <c r="AU1063" s="247"/>
      <c r="AV1063" s="247"/>
      <c r="AW1063" s="247"/>
      <c r="AX1063" s="247"/>
      <c r="BI1063" s="247"/>
      <c r="BJ1063" s="247"/>
      <c r="BK1063" s="302"/>
      <c r="BL1063" s="302"/>
      <c r="BM1063" s="247"/>
      <c r="BN1063" s="247"/>
      <c r="BO1063" s="247"/>
      <c r="BQ1063" s="247"/>
      <c r="BR1063" s="247"/>
      <c r="BS1063" s="247"/>
      <c r="BT1063" s="247"/>
    </row>
    <row r="1064" spans="4:72" ht="51" customHeight="1">
      <c r="D1064" s="247"/>
      <c r="S1064" s="247"/>
      <c r="T1064" s="247"/>
      <c r="U1064" s="302"/>
      <c r="V1064" s="303"/>
      <c r="AA1064" s="302"/>
      <c r="AF1064" s="247"/>
      <c r="AQ1064" s="247"/>
      <c r="AR1064" s="247"/>
      <c r="AS1064" s="247"/>
      <c r="AT1064" s="247"/>
      <c r="AU1064" s="247"/>
      <c r="AV1064" s="247"/>
      <c r="AW1064" s="247"/>
      <c r="AX1064" s="247"/>
      <c r="BI1064" s="247"/>
      <c r="BJ1064" s="247"/>
      <c r="BK1064" s="302"/>
      <c r="BL1064" s="302"/>
      <c r="BM1064" s="247"/>
      <c r="BN1064" s="247"/>
      <c r="BO1064" s="247"/>
      <c r="BQ1064" s="247"/>
      <c r="BR1064" s="247"/>
      <c r="BS1064" s="247"/>
      <c r="BT1064" s="247"/>
    </row>
    <row r="1065" spans="4:72" ht="51" customHeight="1">
      <c r="D1065" s="247"/>
      <c r="S1065" s="247"/>
      <c r="T1065" s="247"/>
      <c r="U1065" s="302"/>
      <c r="V1065" s="303"/>
      <c r="AA1065" s="302"/>
      <c r="AF1065" s="247"/>
      <c r="AQ1065" s="247"/>
      <c r="AR1065" s="247"/>
      <c r="AS1065" s="247"/>
      <c r="AT1065" s="247"/>
      <c r="AU1065" s="247"/>
      <c r="AV1065" s="247"/>
      <c r="AW1065" s="247"/>
      <c r="AX1065" s="247"/>
      <c r="BI1065" s="247"/>
      <c r="BJ1065" s="247"/>
      <c r="BK1065" s="302"/>
      <c r="BL1065" s="302"/>
      <c r="BM1065" s="247"/>
      <c r="BN1065" s="247"/>
      <c r="BO1065" s="247"/>
      <c r="BQ1065" s="247"/>
      <c r="BR1065" s="247"/>
      <c r="BS1065" s="247"/>
      <c r="BT1065" s="247"/>
    </row>
    <row r="1066" spans="4:72" ht="51" customHeight="1">
      <c r="D1066" s="247"/>
      <c r="S1066" s="247"/>
      <c r="T1066" s="247"/>
      <c r="U1066" s="302"/>
      <c r="V1066" s="303"/>
      <c r="AA1066" s="302"/>
      <c r="AF1066" s="247"/>
      <c r="AQ1066" s="247"/>
      <c r="AR1066" s="247"/>
      <c r="AS1066" s="247"/>
      <c r="AT1066" s="247"/>
      <c r="AU1066" s="247"/>
      <c r="AV1066" s="247"/>
      <c r="AW1066" s="247"/>
      <c r="AX1066" s="247"/>
      <c r="BI1066" s="247"/>
      <c r="BJ1066" s="247"/>
      <c r="BK1066" s="302"/>
      <c r="BL1066" s="302"/>
      <c r="BM1066" s="247"/>
      <c r="BN1066" s="247"/>
      <c r="BO1066" s="247"/>
      <c r="BQ1066" s="247"/>
      <c r="BR1066" s="247"/>
      <c r="BS1066" s="247"/>
      <c r="BT1066" s="247"/>
    </row>
    <row r="1067" spans="4:72" ht="51" customHeight="1">
      <c r="D1067" s="247"/>
      <c r="S1067" s="247"/>
      <c r="T1067" s="247"/>
      <c r="U1067" s="302"/>
      <c r="V1067" s="303"/>
      <c r="AA1067" s="302"/>
      <c r="AF1067" s="247"/>
      <c r="AQ1067" s="247"/>
      <c r="AR1067" s="247"/>
      <c r="AS1067" s="247"/>
      <c r="AT1067" s="247"/>
      <c r="AU1067" s="247"/>
      <c r="AV1067" s="247"/>
      <c r="AW1067" s="247"/>
      <c r="AX1067" s="247"/>
      <c r="BI1067" s="247"/>
      <c r="BJ1067" s="247"/>
      <c r="BK1067" s="302"/>
      <c r="BL1067" s="302"/>
      <c r="BM1067" s="247"/>
      <c r="BN1067" s="247"/>
      <c r="BO1067" s="247"/>
      <c r="BQ1067" s="247"/>
      <c r="BR1067" s="247"/>
      <c r="BS1067" s="247"/>
      <c r="BT1067" s="247"/>
    </row>
    <row r="1068" spans="4:72" ht="51" customHeight="1">
      <c r="D1068" s="247"/>
      <c r="S1068" s="247"/>
      <c r="T1068" s="247"/>
      <c r="U1068" s="302"/>
      <c r="V1068" s="303"/>
      <c r="AA1068" s="302"/>
      <c r="AF1068" s="247"/>
      <c r="AQ1068" s="247"/>
      <c r="AR1068" s="247"/>
      <c r="AS1068" s="247"/>
      <c r="AT1068" s="247"/>
      <c r="AU1068" s="247"/>
      <c r="AV1068" s="247"/>
      <c r="AW1068" s="247"/>
      <c r="AX1068" s="247"/>
      <c r="BI1068" s="247"/>
      <c r="BJ1068" s="247"/>
      <c r="BK1068" s="302"/>
      <c r="BL1068" s="302"/>
      <c r="BM1068" s="247"/>
      <c r="BN1068" s="247"/>
      <c r="BO1068" s="247"/>
      <c r="BQ1068" s="247"/>
      <c r="BR1068" s="247"/>
      <c r="BS1068" s="247"/>
      <c r="BT1068" s="247"/>
    </row>
    <row r="1069" spans="4:72" ht="51" customHeight="1">
      <c r="D1069" s="247"/>
      <c r="S1069" s="247"/>
      <c r="T1069" s="247"/>
      <c r="U1069" s="302"/>
      <c r="V1069" s="303"/>
      <c r="AA1069" s="302"/>
      <c r="AF1069" s="247"/>
      <c r="AQ1069" s="247"/>
      <c r="AR1069" s="247"/>
      <c r="AS1069" s="247"/>
      <c r="AT1069" s="247"/>
      <c r="AU1069" s="247"/>
      <c r="AV1069" s="247"/>
      <c r="AW1069" s="247"/>
      <c r="AX1069" s="247"/>
      <c r="BI1069" s="247"/>
      <c r="BJ1069" s="247"/>
      <c r="BK1069" s="302"/>
      <c r="BL1069" s="302"/>
      <c r="BM1069" s="247"/>
      <c r="BN1069" s="247"/>
      <c r="BO1069" s="247"/>
      <c r="BQ1069" s="247"/>
      <c r="BR1069" s="247"/>
      <c r="BS1069" s="247"/>
      <c r="BT1069" s="247"/>
    </row>
    <row r="1070" spans="4:72" ht="51" customHeight="1">
      <c r="D1070" s="247"/>
      <c r="S1070" s="247"/>
      <c r="T1070" s="247"/>
      <c r="U1070" s="302"/>
      <c r="V1070" s="303"/>
      <c r="AA1070" s="302"/>
      <c r="AF1070" s="247"/>
      <c r="AQ1070" s="247"/>
      <c r="AR1070" s="247"/>
      <c r="AS1070" s="247"/>
      <c r="AT1070" s="247"/>
      <c r="AU1070" s="247"/>
      <c r="AV1070" s="247"/>
      <c r="AW1070" s="247"/>
      <c r="AX1070" s="247"/>
      <c r="BI1070" s="247"/>
      <c r="BJ1070" s="247"/>
      <c r="BK1070" s="302"/>
      <c r="BL1070" s="302"/>
      <c r="BM1070" s="247"/>
      <c r="BN1070" s="247"/>
      <c r="BO1070" s="247"/>
      <c r="BQ1070" s="247"/>
      <c r="BR1070" s="247"/>
      <c r="BS1070" s="247"/>
      <c r="BT1070" s="247"/>
    </row>
    <row r="1071" spans="4:72" ht="51" customHeight="1">
      <c r="D1071" s="247"/>
      <c r="S1071" s="247"/>
      <c r="T1071" s="247"/>
      <c r="U1071" s="302"/>
      <c r="V1071" s="303"/>
      <c r="AA1071" s="302"/>
      <c r="AF1071" s="247"/>
      <c r="AQ1071" s="247"/>
      <c r="AR1071" s="247"/>
      <c r="AS1071" s="247"/>
      <c r="AT1071" s="247"/>
      <c r="AU1071" s="247"/>
      <c r="AV1071" s="247"/>
      <c r="AW1071" s="247"/>
      <c r="AX1071" s="247"/>
      <c r="BI1071" s="247"/>
      <c r="BJ1071" s="247"/>
      <c r="BK1071" s="302"/>
      <c r="BL1071" s="302"/>
      <c r="BM1071" s="247"/>
      <c r="BN1071" s="247"/>
      <c r="BO1071" s="247"/>
      <c r="BQ1071" s="247"/>
      <c r="BR1071" s="247"/>
      <c r="BS1071" s="247"/>
      <c r="BT1071" s="247"/>
    </row>
    <row r="1072" spans="4:72" ht="51" customHeight="1">
      <c r="D1072" s="247"/>
      <c r="S1072" s="247"/>
      <c r="T1072" s="247"/>
      <c r="U1072" s="302"/>
      <c r="V1072" s="303"/>
      <c r="AA1072" s="302"/>
      <c r="AF1072" s="247"/>
      <c r="AQ1072" s="247"/>
      <c r="AR1072" s="247"/>
      <c r="AS1072" s="247"/>
      <c r="AT1072" s="247"/>
      <c r="AU1072" s="247"/>
      <c r="AV1072" s="247"/>
      <c r="AW1072" s="247"/>
      <c r="AX1072" s="247"/>
      <c r="BI1072" s="247"/>
      <c r="BJ1072" s="247"/>
      <c r="BK1072" s="302"/>
      <c r="BL1072" s="302"/>
      <c r="BM1072" s="247"/>
      <c r="BN1072" s="247"/>
      <c r="BO1072" s="247"/>
      <c r="BQ1072" s="247"/>
      <c r="BR1072" s="247"/>
      <c r="BS1072" s="247"/>
      <c r="BT1072" s="247"/>
    </row>
    <row r="1073" spans="4:72" ht="51" customHeight="1">
      <c r="D1073" s="247"/>
      <c r="S1073" s="247"/>
      <c r="T1073" s="247"/>
      <c r="U1073" s="302"/>
      <c r="V1073" s="303"/>
      <c r="AA1073" s="302"/>
      <c r="AF1073" s="247"/>
      <c r="AQ1073" s="247"/>
      <c r="AR1073" s="247"/>
      <c r="AS1073" s="247"/>
      <c r="AT1073" s="247"/>
      <c r="AU1073" s="247"/>
      <c r="AV1073" s="247"/>
      <c r="AW1073" s="247"/>
      <c r="AX1073" s="247"/>
      <c r="BI1073" s="247"/>
      <c r="BJ1073" s="247"/>
      <c r="BK1073" s="302"/>
      <c r="BL1073" s="302"/>
      <c r="BM1073" s="247"/>
      <c r="BN1073" s="247"/>
      <c r="BO1073" s="247"/>
      <c r="BQ1073" s="247"/>
      <c r="BR1073" s="247"/>
      <c r="BS1073" s="247"/>
      <c r="BT1073" s="247"/>
    </row>
    <row r="1074" spans="4:72" ht="51" customHeight="1">
      <c r="D1074" s="247"/>
      <c r="S1074" s="247"/>
      <c r="T1074" s="247"/>
      <c r="U1074" s="302"/>
      <c r="V1074" s="303"/>
      <c r="AA1074" s="302"/>
      <c r="AF1074" s="247"/>
      <c r="AQ1074" s="247"/>
      <c r="AR1074" s="247"/>
      <c r="AS1074" s="247"/>
      <c r="AT1074" s="247"/>
      <c r="AU1074" s="247"/>
      <c r="AV1074" s="247"/>
      <c r="AW1074" s="247"/>
      <c r="AX1074" s="247"/>
      <c r="BI1074" s="247"/>
      <c r="BJ1074" s="247"/>
      <c r="BK1074" s="302"/>
      <c r="BL1074" s="302"/>
      <c r="BM1074" s="247"/>
      <c r="BN1074" s="247"/>
      <c r="BO1074" s="247"/>
      <c r="BQ1074" s="247"/>
      <c r="BR1074" s="247"/>
      <c r="BS1074" s="247"/>
      <c r="BT1074" s="247"/>
    </row>
    <row r="1075" spans="4:72" ht="51" customHeight="1">
      <c r="D1075" s="247"/>
      <c r="S1075" s="247"/>
      <c r="T1075" s="247"/>
      <c r="U1075" s="302"/>
      <c r="V1075" s="303"/>
      <c r="AA1075" s="302"/>
      <c r="AF1075" s="247"/>
      <c r="AQ1075" s="247"/>
      <c r="AR1075" s="247"/>
      <c r="AS1075" s="247"/>
      <c r="AT1075" s="247"/>
      <c r="AU1075" s="247"/>
      <c r="AV1075" s="247"/>
      <c r="AW1075" s="247"/>
      <c r="AX1075" s="247"/>
      <c r="BI1075" s="247"/>
      <c r="BJ1075" s="247"/>
      <c r="BK1075" s="302"/>
      <c r="BL1075" s="302"/>
      <c r="BM1075" s="247"/>
      <c r="BN1075" s="247"/>
      <c r="BO1075" s="247"/>
      <c r="BQ1075" s="247"/>
      <c r="BR1075" s="247"/>
      <c r="BS1075" s="247"/>
      <c r="BT1075" s="247"/>
    </row>
    <row r="1076" spans="4:72" ht="51" customHeight="1">
      <c r="D1076" s="247"/>
      <c r="S1076" s="247"/>
      <c r="T1076" s="247"/>
      <c r="U1076" s="302"/>
      <c r="V1076" s="303"/>
      <c r="AA1076" s="302"/>
      <c r="AF1076" s="247"/>
      <c r="AQ1076" s="247"/>
      <c r="AR1076" s="247"/>
      <c r="AS1076" s="247"/>
      <c r="AT1076" s="247"/>
      <c r="AU1076" s="247"/>
      <c r="AV1076" s="247"/>
      <c r="AW1076" s="247"/>
      <c r="AX1076" s="247"/>
      <c r="BI1076" s="247"/>
      <c r="BJ1076" s="247"/>
      <c r="BK1076" s="302"/>
      <c r="BL1076" s="302"/>
      <c r="BM1076" s="247"/>
      <c r="BN1076" s="247"/>
      <c r="BO1076" s="247"/>
      <c r="BQ1076" s="247"/>
      <c r="BR1076" s="247"/>
      <c r="BS1076" s="247"/>
      <c r="BT1076" s="247"/>
    </row>
    <row r="1077" spans="4:72" ht="51" customHeight="1">
      <c r="D1077" s="247"/>
      <c r="S1077" s="247"/>
      <c r="T1077" s="247"/>
      <c r="U1077" s="302"/>
      <c r="V1077" s="303"/>
      <c r="AA1077" s="302"/>
      <c r="AF1077" s="247"/>
      <c r="AQ1077" s="247"/>
      <c r="AR1077" s="247"/>
      <c r="AS1077" s="247"/>
      <c r="AT1077" s="247"/>
      <c r="AU1077" s="247"/>
      <c r="AV1077" s="247"/>
      <c r="AW1077" s="247"/>
      <c r="AX1077" s="247"/>
      <c r="BI1077" s="247"/>
      <c r="BJ1077" s="247"/>
      <c r="BK1077" s="302"/>
      <c r="BL1077" s="302"/>
      <c r="BM1077" s="247"/>
      <c r="BN1077" s="247"/>
      <c r="BO1077" s="247"/>
      <c r="BQ1077" s="247"/>
      <c r="BR1077" s="247"/>
      <c r="BS1077" s="247"/>
      <c r="BT1077" s="247"/>
    </row>
    <row r="1078" spans="4:72" ht="51" customHeight="1">
      <c r="D1078" s="247"/>
      <c r="S1078" s="247"/>
      <c r="T1078" s="247"/>
      <c r="U1078" s="302"/>
      <c r="V1078" s="303"/>
      <c r="AA1078" s="302"/>
      <c r="AF1078" s="247"/>
      <c r="AQ1078" s="247"/>
      <c r="AR1078" s="247"/>
      <c r="AS1078" s="247"/>
      <c r="AT1078" s="247"/>
      <c r="AU1078" s="247"/>
      <c r="AV1078" s="247"/>
      <c r="AW1078" s="247"/>
      <c r="AX1078" s="247"/>
      <c r="BI1078" s="247"/>
      <c r="BJ1078" s="247"/>
      <c r="BK1078" s="302"/>
      <c r="BL1078" s="302"/>
      <c r="BM1078" s="247"/>
      <c r="BN1078" s="247"/>
      <c r="BO1078" s="247"/>
      <c r="BQ1078" s="247"/>
      <c r="BR1078" s="247"/>
      <c r="BS1078" s="247"/>
      <c r="BT1078" s="247"/>
    </row>
    <row r="1079" spans="4:72" ht="51" customHeight="1">
      <c r="D1079" s="247"/>
      <c r="S1079" s="247"/>
      <c r="T1079" s="247"/>
      <c r="U1079" s="302"/>
      <c r="V1079" s="303"/>
      <c r="AA1079" s="302"/>
      <c r="AF1079" s="247"/>
      <c r="AQ1079" s="247"/>
      <c r="AR1079" s="247"/>
      <c r="AS1079" s="247"/>
      <c r="AT1079" s="247"/>
      <c r="AU1079" s="247"/>
      <c r="AV1079" s="247"/>
      <c r="AW1079" s="247"/>
      <c r="AX1079" s="247"/>
      <c r="BI1079" s="247"/>
      <c r="BJ1079" s="247"/>
      <c r="BK1079" s="302"/>
      <c r="BL1079" s="302"/>
      <c r="BM1079" s="247"/>
      <c r="BN1079" s="247"/>
      <c r="BO1079" s="247"/>
      <c r="BQ1079" s="247"/>
      <c r="BR1079" s="247"/>
      <c r="BS1079" s="247"/>
      <c r="BT1079" s="247"/>
    </row>
    <row r="1080" spans="4:72" ht="51" customHeight="1">
      <c r="D1080" s="247"/>
      <c r="S1080" s="247"/>
      <c r="T1080" s="247"/>
      <c r="U1080" s="302"/>
      <c r="V1080" s="303"/>
      <c r="AA1080" s="302"/>
      <c r="AF1080" s="247"/>
      <c r="AQ1080" s="247"/>
      <c r="AR1080" s="247"/>
      <c r="AS1080" s="247"/>
      <c r="AT1080" s="247"/>
      <c r="AU1080" s="247"/>
      <c r="AV1080" s="247"/>
      <c r="AW1080" s="247"/>
      <c r="AX1080" s="247"/>
      <c r="BI1080" s="247"/>
      <c r="BJ1080" s="247"/>
      <c r="BK1080" s="302"/>
      <c r="BL1080" s="302"/>
      <c r="BM1080" s="247"/>
      <c r="BN1080" s="247"/>
      <c r="BO1080" s="247"/>
      <c r="BQ1080" s="247"/>
      <c r="BR1080" s="247"/>
      <c r="BS1080" s="247"/>
      <c r="BT1080" s="247"/>
    </row>
    <row r="1081" spans="4:72" ht="51" customHeight="1">
      <c r="D1081" s="247"/>
      <c r="S1081" s="247"/>
      <c r="T1081" s="247"/>
      <c r="U1081" s="302"/>
      <c r="V1081" s="303"/>
      <c r="AA1081" s="302"/>
      <c r="AF1081" s="247"/>
      <c r="AQ1081" s="247"/>
      <c r="AR1081" s="247"/>
      <c r="AS1081" s="247"/>
      <c r="AT1081" s="247"/>
      <c r="AU1081" s="247"/>
      <c r="AV1081" s="247"/>
      <c r="AW1081" s="247"/>
      <c r="AX1081" s="247"/>
      <c r="BI1081" s="247"/>
      <c r="BJ1081" s="247"/>
      <c r="BK1081" s="302"/>
      <c r="BL1081" s="302"/>
      <c r="BM1081" s="247"/>
      <c r="BN1081" s="247"/>
      <c r="BO1081" s="247"/>
      <c r="BQ1081" s="247"/>
      <c r="BR1081" s="247"/>
      <c r="BS1081" s="247"/>
      <c r="BT1081" s="247"/>
    </row>
    <row r="1082" spans="4:72" ht="51" customHeight="1">
      <c r="D1082" s="247"/>
      <c r="S1082" s="247"/>
      <c r="T1082" s="247"/>
      <c r="U1082" s="302"/>
      <c r="V1082" s="303"/>
      <c r="AA1082" s="302"/>
      <c r="AF1082" s="247"/>
      <c r="AQ1082" s="247"/>
      <c r="AR1082" s="247"/>
      <c r="AS1082" s="247"/>
      <c r="AT1082" s="247"/>
      <c r="AU1082" s="247"/>
      <c r="AV1082" s="247"/>
      <c r="AW1082" s="247"/>
      <c r="AX1082" s="247"/>
      <c r="BI1082" s="247"/>
      <c r="BJ1082" s="247"/>
      <c r="BK1082" s="302"/>
      <c r="BL1082" s="302"/>
      <c r="BM1082" s="247"/>
      <c r="BN1082" s="247"/>
      <c r="BO1082" s="247"/>
      <c r="BQ1082" s="247"/>
      <c r="BR1082" s="247"/>
      <c r="BS1082" s="247"/>
      <c r="BT1082" s="247"/>
    </row>
    <row r="1083" spans="4:72" ht="51" customHeight="1">
      <c r="D1083" s="247"/>
      <c r="S1083" s="247"/>
      <c r="T1083" s="247"/>
      <c r="U1083" s="302"/>
      <c r="V1083" s="303"/>
      <c r="AA1083" s="302"/>
      <c r="AF1083" s="247"/>
      <c r="AQ1083" s="247"/>
      <c r="AR1083" s="247"/>
      <c r="AS1083" s="247"/>
      <c r="AT1083" s="247"/>
      <c r="AU1083" s="247"/>
      <c r="AV1083" s="247"/>
      <c r="AW1083" s="247"/>
      <c r="AX1083" s="247"/>
      <c r="BI1083" s="247"/>
      <c r="BJ1083" s="247"/>
      <c r="BK1083" s="302"/>
      <c r="BL1083" s="302"/>
      <c r="BM1083" s="247"/>
      <c r="BN1083" s="247"/>
      <c r="BO1083" s="247"/>
      <c r="BQ1083" s="247"/>
      <c r="BR1083" s="247"/>
      <c r="BS1083" s="247"/>
      <c r="BT1083" s="247"/>
    </row>
    <row r="1084" spans="4:72" ht="51" customHeight="1">
      <c r="D1084" s="247"/>
      <c r="S1084" s="247"/>
      <c r="T1084" s="247"/>
      <c r="U1084" s="302"/>
      <c r="V1084" s="303"/>
      <c r="AA1084" s="302"/>
      <c r="AF1084" s="247"/>
      <c r="AQ1084" s="247"/>
      <c r="AR1084" s="247"/>
      <c r="AS1084" s="247"/>
      <c r="AT1084" s="247"/>
      <c r="AU1084" s="247"/>
      <c r="AV1084" s="247"/>
      <c r="AW1084" s="247"/>
      <c r="AX1084" s="247"/>
      <c r="BI1084" s="247"/>
      <c r="BJ1084" s="247"/>
      <c r="BK1084" s="302"/>
      <c r="BL1084" s="302"/>
      <c r="BM1084" s="247"/>
      <c r="BN1084" s="247"/>
      <c r="BO1084" s="247"/>
      <c r="BQ1084" s="247"/>
      <c r="BR1084" s="247"/>
      <c r="BS1084" s="247"/>
      <c r="BT1084" s="247"/>
    </row>
    <row r="1085" spans="4:72" ht="51" customHeight="1">
      <c r="D1085" s="247"/>
      <c r="S1085" s="247"/>
      <c r="T1085" s="247"/>
      <c r="U1085" s="302"/>
      <c r="V1085" s="303"/>
      <c r="AA1085" s="302"/>
      <c r="AF1085" s="247"/>
      <c r="AQ1085" s="247"/>
      <c r="AR1085" s="247"/>
      <c r="AS1085" s="247"/>
      <c r="AT1085" s="247"/>
      <c r="AU1085" s="247"/>
      <c r="AV1085" s="247"/>
      <c r="AW1085" s="247"/>
      <c r="AX1085" s="247"/>
      <c r="BI1085" s="247"/>
      <c r="BJ1085" s="247"/>
      <c r="BK1085" s="302"/>
      <c r="BL1085" s="302"/>
      <c r="BM1085" s="247"/>
      <c r="BN1085" s="247"/>
      <c r="BO1085" s="247"/>
      <c r="BQ1085" s="247"/>
      <c r="BR1085" s="247"/>
      <c r="BS1085" s="247"/>
      <c r="BT1085" s="247"/>
    </row>
    <row r="1086" spans="4:72" ht="51" customHeight="1">
      <c r="D1086" s="247"/>
      <c r="S1086" s="247"/>
      <c r="T1086" s="247"/>
      <c r="U1086" s="302"/>
      <c r="V1086" s="303"/>
      <c r="AA1086" s="302"/>
      <c r="AF1086" s="247"/>
      <c r="AQ1086" s="247"/>
      <c r="AR1086" s="247"/>
      <c r="AS1086" s="247"/>
      <c r="AT1086" s="247"/>
      <c r="AU1086" s="247"/>
      <c r="AV1086" s="247"/>
      <c r="AW1086" s="247"/>
      <c r="AX1086" s="247"/>
      <c r="BI1086" s="247"/>
      <c r="BJ1086" s="247"/>
      <c r="BK1086" s="302"/>
      <c r="BL1086" s="302"/>
      <c r="BM1086" s="247"/>
      <c r="BN1086" s="247"/>
      <c r="BO1086" s="247"/>
      <c r="BQ1086" s="247"/>
      <c r="BR1086" s="247"/>
      <c r="BS1086" s="247"/>
      <c r="BT1086" s="247"/>
    </row>
    <row r="1087" spans="4:72" ht="51" customHeight="1">
      <c r="D1087" s="247"/>
      <c r="S1087" s="247"/>
      <c r="T1087" s="247"/>
      <c r="U1087" s="302"/>
      <c r="V1087" s="303"/>
      <c r="AA1087" s="302"/>
      <c r="AF1087" s="247"/>
      <c r="AQ1087" s="247"/>
      <c r="AR1087" s="247"/>
      <c r="AS1087" s="247"/>
      <c r="AT1087" s="247"/>
      <c r="AU1087" s="247"/>
      <c r="AV1087" s="247"/>
      <c r="AW1087" s="247"/>
      <c r="AX1087" s="247"/>
      <c r="BI1087" s="247"/>
      <c r="BJ1087" s="247"/>
      <c r="BK1087" s="302"/>
      <c r="BL1087" s="302"/>
      <c r="BM1087" s="247"/>
      <c r="BN1087" s="247"/>
      <c r="BO1087" s="247"/>
      <c r="BQ1087" s="247"/>
      <c r="BR1087" s="247"/>
      <c r="BS1087" s="247"/>
      <c r="BT1087" s="247"/>
    </row>
    <row r="1088" spans="4:72" ht="51" customHeight="1">
      <c r="D1088" s="247"/>
      <c r="S1088" s="247"/>
      <c r="T1088" s="247"/>
      <c r="U1088" s="302"/>
      <c r="V1088" s="303"/>
      <c r="AA1088" s="302"/>
      <c r="AF1088" s="247"/>
      <c r="AQ1088" s="247"/>
      <c r="AR1088" s="247"/>
      <c r="AS1088" s="247"/>
      <c r="AT1088" s="247"/>
      <c r="AU1088" s="247"/>
      <c r="AV1088" s="247"/>
      <c r="AW1088" s="247"/>
      <c r="AX1088" s="247"/>
      <c r="BI1088" s="247"/>
      <c r="BJ1088" s="247"/>
      <c r="BK1088" s="302"/>
      <c r="BL1088" s="302"/>
      <c r="BM1088" s="247"/>
      <c r="BN1088" s="247"/>
      <c r="BO1088" s="247"/>
      <c r="BQ1088" s="247"/>
      <c r="BR1088" s="247"/>
      <c r="BS1088" s="247"/>
      <c r="BT1088" s="247"/>
    </row>
    <row r="1089" spans="4:72" ht="51" customHeight="1">
      <c r="D1089" s="247"/>
      <c r="S1089" s="247"/>
      <c r="T1089" s="247"/>
      <c r="U1089" s="302"/>
      <c r="V1089" s="303"/>
      <c r="AA1089" s="302"/>
      <c r="AF1089" s="247"/>
      <c r="AQ1089" s="247"/>
      <c r="AR1089" s="247"/>
      <c r="AS1089" s="247"/>
      <c r="AT1089" s="247"/>
      <c r="AU1089" s="247"/>
      <c r="AV1089" s="247"/>
      <c r="AW1089" s="247"/>
      <c r="AX1089" s="247"/>
      <c r="BI1089" s="247"/>
      <c r="BJ1089" s="247"/>
      <c r="BK1089" s="302"/>
      <c r="BL1089" s="302"/>
      <c r="BM1089" s="247"/>
      <c r="BN1089" s="247"/>
      <c r="BO1089" s="247"/>
      <c r="BQ1089" s="247"/>
      <c r="BR1089" s="247"/>
      <c r="BS1089" s="247"/>
      <c r="BT1089" s="247"/>
    </row>
    <row r="1090" spans="4:72" ht="51" customHeight="1">
      <c r="D1090" s="247"/>
      <c r="S1090" s="247"/>
      <c r="T1090" s="247"/>
      <c r="U1090" s="302"/>
      <c r="V1090" s="303"/>
      <c r="AA1090" s="302"/>
      <c r="AF1090" s="247"/>
      <c r="AQ1090" s="247"/>
      <c r="AR1090" s="247"/>
      <c r="AS1090" s="247"/>
      <c r="AT1090" s="247"/>
      <c r="AU1090" s="247"/>
      <c r="AV1090" s="247"/>
      <c r="AW1090" s="247"/>
      <c r="AX1090" s="247"/>
      <c r="BI1090" s="247"/>
      <c r="BJ1090" s="247"/>
      <c r="BK1090" s="302"/>
      <c r="BL1090" s="302"/>
      <c r="BM1090" s="247"/>
      <c r="BN1090" s="247"/>
      <c r="BO1090" s="247"/>
      <c r="BQ1090" s="247"/>
      <c r="BR1090" s="247"/>
      <c r="BS1090" s="247"/>
      <c r="BT1090" s="247"/>
    </row>
    <row r="1091" spans="4:72" ht="51" customHeight="1">
      <c r="D1091" s="247"/>
      <c r="S1091" s="247"/>
      <c r="T1091" s="247"/>
      <c r="U1091" s="302"/>
      <c r="V1091" s="303"/>
      <c r="AA1091" s="302"/>
      <c r="AF1091" s="247"/>
      <c r="AQ1091" s="247"/>
      <c r="AR1091" s="247"/>
      <c r="AS1091" s="247"/>
      <c r="AT1091" s="247"/>
      <c r="AU1091" s="247"/>
      <c r="AV1091" s="247"/>
      <c r="AW1091" s="247"/>
      <c r="AX1091" s="247"/>
      <c r="BI1091" s="247"/>
      <c r="BJ1091" s="247"/>
      <c r="BK1091" s="302"/>
      <c r="BL1091" s="302"/>
      <c r="BM1091" s="247"/>
      <c r="BN1091" s="247"/>
      <c r="BO1091" s="247"/>
      <c r="BQ1091" s="247"/>
      <c r="BR1091" s="247"/>
      <c r="BS1091" s="247"/>
      <c r="BT1091" s="247"/>
    </row>
    <row r="1092" spans="4:72" ht="51" customHeight="1">
      <c r="D1092" s="247"/>
      <c r="S1092" s="247"/>
      <c r="T1092" s="247"/>
      <c r="U1092" s="302"/>
      <c r="V1092" s="303"/>
      <c r="AA1092" s="302"/>
      <c r="AF1092" s="247"/>
      <c r="AQ1092" s="247"/>
      <c r="AR1092" s="247"/>
      <c r="AS1092" s="247"/>
      <c r="AT1092" s="247"/>
      <c r="AU1092" s="247"/>
      <c r="AV1092" s="247"/>
      <c r="AW1092" s="247"/>
      <c r="AX1092" s="247"/>
      <c r="BI1092" s="247"/>
      <c r="BJ1092" s="247"/>
      <c r="BK1092" s="302"/>
      <c r="BL1092" s="302"/>
      <c r="BM1092" s="247"/>
      <c r="BN1092" s="247"/>
      <c r="BO1092" s="247"/>
      <c r="BQ1092" s="247"/>
      <c r="BR1092" s="247"/>
      <c r="BS1092" s="247"/>
      <c r="BT1092" s="247"/>
    </row>
    <row r="1093" spans="4:72" ht="51" customHeight="1">
      <c r="D1093" s="247"/>
      <c r="S1093" s="247"/>
      <c r="T1093" s="247"/>
      <c r="U1093" s="302"/>
      <c r="V1093" s="303"/>
      <c r="AA1093" s="302"/>
      <c r="AF1093" s="247"/>
      <c r="AQ1093" s="247"/>
      <c r="AR1093" s="247"/>
      <c r="AS1093" s="247"/>
      <c r="AT1093" s="247"/>
      <c r="AU1093" s="247"/>
      <c r="AV1093" s="247"/>
      <c r="AW1093" s="247"/>
      <c r="AX1093" s="247"/>
      <c r="BI1093" s="247"/>
      <c r="BJ1093" s="247"/>
      <c r="BK1093" s="302"/>
      <c r="BL1093" s="302"/>
      <c r="BM1093" s="247"/>
      <c r="BN1093" s="247"/>
      <c r="BO1093" s="247"/>
      <c r="BQ1093" s="247"/>
      <c r="BR1093" s="247"/>
      <c r="BS1093" s="247"/>
      <c r="BT1093" s="247"/>
    </row>
    <row r="1094" spans="4:72" ht="51" customHeight="1">
      <c r="D1094" s="247"/>
      <c r="S1094" s="247"/>
      <c r="T1094" s="247"/>
      <c r="U1094" s="302"/>
      <c r="V1094" s="303"/>
      <c r="AA1094" s="302"/>
      <c r="AF1094" s="247"/>
      <c r="AQ1094" s="247"/>
      <c r="AR1094" s="247"/>
      <c r="AS1094" s="247"/>
      <c r="AT1094" s="247"/>
      <c r="AU1094" s="247"/>
      <c r="AV1094" s="247"/>
      <c r="AW1094" s="247"/>
      <c r="AX1094" s="247"/>
      <c r="BI1094" s="247"/>
      <c r="BJ1094" s="247"/>
      <c r="BK1094" s="302"/>
      <c r="BL1094" s="302"/>
      <c r="BM1094" s="247"/>
      <c r="BN1094" s="247"/>
      <c r="BO1094" s="247"/>
      <c r="BQ1094" s="247"/>
      <c r="BR1094" s="247"/>
      <c r="BS1094" s="247"/>
      <c r="BT1094" s="247"/>
    </row>
    <row r="1095" spans="4:72" ht="51" customHeight="1">
      <c r="D1095" s="247"/>
      <c r="S1095" s="247"/>
      <c r="T1095" s="247"/>
      <c r="U1095" s="302"/>
      <c r="V1095" s="303"/>
      <c r="AA1095" s="302"/>
      <c r="AF1095" s="247"/>
      <c r="AQ1095" s="247"/>
      <c r="AR1095" s="247"/>
      <c r="AS1095" s="247"/>
      <c r="AT1095" s="247"/>
      <c r="AU1095" s="247"/>
      <c r="AV1095" s="247"/>
      <c r="AW1095" s="247"/>
      <c r="AX1095" s="247"/>
      <c r="BI1095" s="247"/>
      <c r="BJ1095" s="247"/>
      <c r="BK1095" s="302"/>
      <c r="BL1095" s="302"/>
      <c r="BM1095" s="247"/>
      <c r="BN1095" s="247"/>
      <c r="BO1095" s="247"/>
      <c r="BQ1095" s="247"/>
      <c r="BR1095" s="247"/>
      <c r="BS1095" s="247"/>
      <c r="BT1095" s="247"/>
    </row>
    <row r="1096" spans="4:72" ht="51" customHeight="1">
      <c r="D1096" s="247"/>
      <c r="S1096" s="247"/>
      <c r="T1096" s="247"/>
      <c r="U1096" s="302"/>
      <c r="V1096" s="303"/>
      <c r="AA1096" s="302"/>
      <c r="AF1096" s="247"/>
      <c r="AQ1096" s="247"/>
      <c r="AR1096" s="247"/>
      <c r="AS1096" s="247"/>
      <c r="AT1096" s="247"/>
      <c r="AU1096" s="247"/>
      <c r="AV1096" s="247"/>
      <c r="AW1096" s="247"/>
      <c r="AX1096" s="247"/>
      <c r="BI1096" s="247"/>
      <c r="BJ1096" s="247"/>
      <c r="BK1096" s="302"/>
      <c r="BL1096" s="302"/>
      <c r="BM1096" s="247"/>
      <c r="BN1096" s="247"/>
      <c r="BO1096" s="247"/>
      <c r="BQ1096" s="247"/>
      <c r="BR1096" s="247"/>
      <c r="BS1096" s="247"/>
      <c r="BT1096" s="247"/>
    </row>
    <row r="1097" spans="4:72" ht="51" customHeight="1">
      <c r="D1097" s="247"/>
      <c r="S1097" s="247"/>
      <c r="T1097" s="247"/>
      <c r="U1097" s="302"/>
      <c r="V1097" s="303"/>
      <c r="AA1097" s="302"/>
      <c r="AF1097" s="247"/>
      <c r="AQ1097" s="247"/>
      <c r="AR1097" s="247"/>
      <c r="AS1097" s="247"/>
      <c r="AT1097" s="247"/>
      <c r="AU1097" s="247"/>
      <c r="AV1097" s="247"/>
      <c r="AW1097" s="247"/>
      <c r="AX1097" s="247"/>
      <c r="BI1097" s="247"/>
      <c r="BJ1097" s="247"/>
      <c r="BK1097" s="302"/>
      <c r="BL1097" s="302"/>
      <c r="BM1097" s="247"/>
      <c r="BN1097" s="247"/>
      <c r="BO1097" s="247"/>
      <c r="BQ1097" s="247"/>
      <c r="BR1097" s="247"/>
      <c r="BS1097" s="247"/>
      <c r="BT1097" s="247"/>
    </row>
    <row r="1098" spans="4:72" ht="51" customHeight="1">
      <c r="D1098" s="247"/>
      <c r="S1098" s="247"/>
      <c r="T1098" s="247"/>
      <c r="U1098" s="302"/>
      <c r="V1098" s="303"/>
      <c r="AA1098" s="302"/>
      <c r="AF1098" s="247"/>
      <c r="AQ1098" s="247"/>
      <c r="AR1098" s="247"/>
      <c r="AS1098" s="247"/>
      <c r="AT1098" s="247"/>
      <c r="AU1098" s="247"/>
      <c r="AV1098" s="247"/>
      <c r="AW1098" s="247"/>
      <c r="AX1098" s="247"/>
      <c r="BI1098" s="247"/>
      <c r="BJ1098" s="247"/>
      <c r="BK1098" s="302"/>
      <c r="BL1098" s="302"/>
      <c r="BM1098" s="247"/>
      <c r="BN1098" s="247"/>
      <c r="BO1098" s="247"/>
      <c r="BQ1098" s="247"/>
      <c r="BR1098" s="247"/>
      <c r="BS1098" s="247"/>
      <c r="BT1098" s="247"/>
    </row>
    <row r="1099" spans="4:72" ht="51" customHeight="1">
      <c r="D1099" s="247"/>
      <c r="S1099" s="247"/>
      <c r="T1099" s="247"/>
      <c r="U1099" s="302"/>
      <c r="V1099" s="303"/>
      <c r="AA1099" s="302"/>
      <c r="AF1099" s="247"/>
      <c r="AQ1099" s="247"/>
      <c r="AR1099" s="247"/>
      <c r="AS1099" s="247"/>
      <c r="AT1099" s="247"/>
      <c r="AU1099" s="247"/>
      <c r="AV1099" s="247"/>
      <c r="AW1099" s="247"/>
      <c r="AX1099" s="247"/>
      <c r="BI1099" s="247"/>
      <c r="BJ1099" s="247"/>
      <c r="BK1099" s="302"/>
      <c r="BL1099" s="302"/>
      <c r="BM1099" s="247"/>
      <c r="BN1099" s="247"/>
      <c r="BO1099" s="247"/>
      <c r="BQ1099" s="247"/>
      <c r="BR1099" s="247"/>
      <c r="BS1099" s="247"/>
      <c r="BT1099" s="247"/>
    </row>
    <row r="1100" spans="4:72" ht="51" customHeight="1">
      <c r="D1100" s="247"/>
      <c r="S1100" s="247"/>
      <c r="T1100" s="247"/>
      <c r="U1100" s="302"/>
      <c r="V1100" s="303"/>
      <c r="AA1100" s="302"/>
      <c r="AF1100" s="247"/>
      <c r="AQ1100" s="247"/>
      <c r="AR1100" s="247"/>
      <c r="AS1100" s="247"/>
      <c r="AT1100" s="247"/>
      <c r="AU1100" s="247"/>
      <c r="AV1100" s="247"/>
      <c r="AW1100" s="247"/>
      <c r="AX1100" s="247"/>
      <c r="BI1100" s="247"/>
      <c r="BJ1100" s="247"/>
      <c r="BK1100" s="302"/>
      <c r="BL1100" s="302"/>
      <c r="BM1100" s="247"/>
      <c r="BN1100" s="247"/>
      <c r="BO1100" s="247"/>
      <c r="BQ1100" s="247"/>
      <c r="BR1100" s="247"/>
      <c r="BS1100" s="247"/>
      <c r="BT1100" s="247"/>
    </row>
    <row r="1101" spans="4:72" ht="51" customHeight="1">
      <c r="D1101" s="247"/>
      <c r="S1101" s="247"/>
      <c r="T1101" s="247"/>
      <c r="U1101" s="302"/>
      <c r="V1101" s="303"/>
      <c r="AA1101" s="302"/>
      <c r="AF1101" s="247"/>
      <c r="AQ1101" s="247"/>
      <c r="AR1101" s="247"/>
      <c r="AS1101" s="247"/>
      <c r="AT1101" s="247"/>
      <c r="AU1101" s="247"/>
      <c r="AV1101" s="247"/>
      <c r="AW1101" s="247"/>
      <c r="AX1101" s="247"/>
      <c r="BI1101" s="247"/>
      <c r="BJ1101" s="247"/>
      <c r="BK1101" s="302"/>
      <c r="BL1101" s="302"/>
      <c r="BM1101" s="247"/>
      <c r="BN1101" s="247"/>
      <c r="BO1101" s="247"/>
      <c r="BQ1101" s="247"/>
      <c r="BR1101" s="247"/>
      <c r="BS1101" s="247"/>
      <c r="BT1101" s="247"/>
    </row>
    <row r="1102" spans="4:72" ht="51" customHeight="1">
      <c r="D1102" s="247"/>
      <c r="S1102" s="247"/>
      <c r="T1102" s="247"/>
      <c r="U1102" s="302"/>
      <c r="V1102" s="303"/>
      <c r="AA1102" s="302"/>
      <c r="AF1102" s="247"/>
      <c r="AQ1102" s="247"/>
      <c r="AR1102" s="247"/>
      <c r="AS1102" s="247"/>
      <c r="AT1102" s="247"/>
      <c r="AU1102" s="247"/>
      <c r="AV1102" s="247"/>
      <c r="AW1102" s="247"/>
      <c r="AX1102" s="247"/>
      <c r="BI1102" s="247"/>
      <c r="BJ1102" s="247"/>
      <c r="BK1102" s="302"/>
      <c r="BL1102" s="302"/>
      <c r="BM1102" s="247"/>
      <c r="BN1102" s="247"/>
      <c r="BO1102" s="247"/>
      <c r="BQ1102" s="247"/>
      <c r="BR1102" s="247"/>
      <c r="BS1102" s="247"/>
      <c r="BT1102" s="247"/>
    </row>
    <row r="1103" spans="4:72" ht="51" customHeight="1">
      <c r="D1103" s="247"/>
      <c r="S1103" s="247"/>
      <c r="T1103" s="247"/>
      <c r="U1103" s="302"/>
      <c r="V1103" s="303"/>
      <c r="AA1103" s="302"/>
      <c r="AF1103" s="247"/>
      <c r="AQ1103" s="247"/>
      <c r="AR1103" s="247"/>
      <c r="AS1103" s="247"/>
      <c r="AT1103" s="247"/>
      <c r="AU1103" s="247"/>
      <c r="AV1103" s="247"/>
      <c r="AW1103" s="247"/>
      <c r="AX1103" s="247"/>
      <c r="BI1103" s="247"/>
      <c r="BJ1103" s="247"/>
      <c r="BK1103" s="302"/>
      <c r="BL1103" s="302"/>
      <c r="BM1103" s="247"/>
      <c r="BN1103" s="247"/>
      <c r="BO1103" s="247"/>
      <c r="BQ1103" s="247"/>
      <c r="BR1103" s="247"/>
      <c r="BS1103" s="247"/>
      <c r="BT1103" s="247"/>
    </row>
    <row r="1104" spans="4:72" ht="51" customHeight="1">
      <c r="D1104" s="247"/>
      <c r="S1104" s="247"/>
      <c r="T1104" s="247"/>
      <c r="U1104" s="302"/>
      <c r="V1104" s="303"/>
      <c r="AA1104" s="302"/>
      <c r="AF1104" s="247"/>
      <c r="AQ1104" s="247"/>
      <c r="AR1104" s="247"/>
      <c r="AS1104" s="247"/>
      <c r="AT1104" s="247"/>
      <c r="AU1104" s="247"/>
      <c r="AV1104" s="247"/>
      <c r="AW1104" s="247"/>
      <c r="AX1104" s="247"/>
      <c r="BI1104" s="247"/>
      <c r="BJ1104" s="247"/>
      <c r="BK1104" s="302"/>
      <c r="BL1104" s="302"/>
      <c r="BM1104" s="247"/>
      <c r="BN1104" s="247"/>
      <c r="BO1104" s="247"/>
      <c r="BQ1104" s="247"/>
      <c r="BR1104" s="247"/>
      <c r="BS1104" s="247"/>
      <c r="BT1104" s="247"/>
    </row>
    <row r="1105" spans="4:72" ht="51" customHeight="1">
      <c r="D1105" s="247"/>
      <c r="S1105" s="247"/>
      <c r="T1105" s="247"/>
      <c r="U1105" s="302"/>
      <c r="V1105" s="303"/>
      <c r="AA1105" s="302"/>
      <c r="AF1105" s="247"/>
      <c r="AQ1105" s="247"/>
      <c r="AR1105" s="247"/>
      <c r="AS1105" s="247"/>
      <c r="AT1105" s="247"/>
      <c r="AU1105" s="247"/>
      <c r="AV1105" s="247"/>
      <c r="AW1105" s="247"/>
      <c r="AX1105" s="247"/>
      <c r="BI1105" s="247"/>
      <c r="BJ1105" s="247"/>
      <c r="BK1105" s="302"/>
      <c r="BL1105" s="302"/>
      <c r="BM1105" s="247"/>
      <c r="BN1105" s="247"/>
      <c r="BO1105" s="247"/>
      <c r="BQ1105" s="247"/>
      <c r="BR1105" s="247"/>
      <c r="BS1105" s="247"/>
      <c r="BT1105" s="247"/>
    </row>
    <row r="1106" spans="4:72" ht="51" customHeight="1">
      <c r="D1106" s="247"/>
      <c r="S1106" s="247"/>
      <c r="T1106" s="247"/>
      <c r="U1106" s="302"/>
      <c r="V1106" s="303"/>
      <c r="AA1106" s="302"/>
      <c r="AF1106" s="247"/>
      <c r="AQ1106" s="247"/>
      <c r="AR1106" s="247"/>
      <c r="AS1106" s="247"/>
      <c r="AT1106" s="247"/>
      <c r="AU1106" s="247"/>
      <c r="AV1106" s="247"/>
      <c r="AW1106" s="247"/>
      <c r="AX1106" s="247"/>
      <c r="BI1106" s="247"/>
      <c r="BJ1106" s="247"/>
      <c r="BK1106" s="302"/>
      <c r="BL1106" s="302"/>
      <c r="BM1106" s="247"/>
      <c r="BN1106" s="247"/>
      <c r="BO1106" s="247"/>
      <c r="BQ1106" s="247"/>
      <c r="BR1106" s="247"/>
      <c r="BS1106" s="247"/>
      <c r="BT1106" s="247"/>
    </row>
    <row r="1107" spans="4:72" ht="51" customHeight="1">
      <c r="D1107" s="247"/>
      <c r="S1107" s="247"/>
      <c r="T1107" s="247"/>
      <c r="U1107" s="302"/>
      <c r="V1107" s="303"/>
      <c r="AA1107" s="302"/>
      <c r="AF1107" s="247"/>
      <c r="AQ1107" s="247"/>
      <c r="AR1107" s="247"/>
      <c r="AS1107" s="247"/>
      <c r="AT1107" s="247"/>
      <c r="AU1107" s="247"/>
      <c r="AV1107" s="247"/>
      <c r="AW1107" s="247"/>
      <c r="AX1107" s="247"/>
      <c r="BI1107" s="247"/>
      <c r="BJ1107" s="247"/>
      <c r="BK1107" s="302"/>
      <c r="BL1107" s="302"/>
      <c r="BM1107" s="247"/>
      <c r="BN1107" s="247"/>
      <c r="BO1107" s="247"/>
      <c r="BQ1107" s="247"/>
      <c r="BR1107" s="247"/>
      <c r="BS1107" s="247"/>
      <c r="BT1107" s="247"/>
    </row>
    <row r="1108" spans="4:72" ht="51" customHeight="1">
      <c r="D1108" s="247"/>
      <c r="S1108" s="247"/>
      <c r="T1108" s="247"/>
      <c r="U1108" s="302"/>
      <c r="V1108" s="303"/>
      <c r="AA1108" s="302"/>
      <c r="AF1108" s="247"/>
      <c r="AQ1108" s="247"/>
      <c r="AR1108" s="247"/>
      <c r="AS1108" s="247"/>
      <c r="AT1108" s="247"/>
      <c r="AU1108" s="247"/>
      <c r="AV1108" s="247"/>
      <c r="AW1108" s="247"/>
      <c r="AX1108" s="247"/>
      <c r="BI1108" s="247"/>
      <c r="BJ1108" s="247"/>
      <c r="BK1108" s="302"/>
      <c r="BL1108" s="302"/>
      <c r="BM1108" s="247"/>
      <c r="BN1108" s="247"/>
      <c r="BO1108" s="247"/>
      <c r="BQ1108" s="247"/>
      <c r="BR1108" s="247"/>
      <c r="BS1108" s="247"/>
      <c r="BT1108" s="247"/>
    </row>
    <row r="1109" spans="4:72" ht="51" customHeight="1">
      <c r="D1109" s="247"/>
      <c r="S1109" s="247"/>
      <c r="T1109" s="247"/>
      <c r="U1109" s="302"/>
      <c r="V1109" s="303"/>
      <c r="AA1109" s="302"/>
      <c r="AF1109" s="247"/>
      <c r="AQ1109" s="247"/>
      <c r="AR1109" s="247"/>
      <c r="AS1109" s="247"/>
      <c r="AT1109" s="247"/>
      <c r="AU1109" s="247"/>
      <c r="AV1109" s="247"/>
      <c r="AW1109" s="247"/>
      <c r="AX1109" s="247"/>
      <c r="BI1109" s="247"/>
      <c r="BJ1109" s="247"/>
      <c r="BK1109" s="302"/>
      <c r="BL1109" s="302"/>
      <c r="BM1109" s="247"/>
      <c r="BN1109" s="247"/>
      <c r="BO1109" s="247"/>
      <c r="BQ1109" s="247"/>
      <c r="BR1109" s="247"/>
      <c r="BS1109" s="247"/>
      <c r="BT1109" s="247"/>
    </row>
    <row r="1110" spans="4:72" ht="51" customHeight="1">
      <c r="D1110" s="247"/>
      <c r="S1110" s="247"/>
      <c r="T1110" s="247"/>
      <c r="U1110" s="302"/>
      <c r="V1110" s="303"/>
      <c r="AA1110" s="302"/>
      <c r="AF1110" s="247"/>
      <c r="AQ1110" s="247"/>
      <c r="AR1110" s="247"/>
      <c r="AS1110" s="247"/>
      <c r="AT1110" s="247"/>
      <c r="AU1110" s="247"/>
      <c r="AV1110" s="247"/>
      <c r="AW1110" s="247"/>
      <c r="AX1110" s="247"/>
      <c r="BI1110" s="247"/>
      <c r="BJ1110" s="247"/>
      <c r="BK1110" s="302"/>
      <c r="BL1110" s="302"/>
      <c r="BM1110" s="247"/>
      <c r="BN1110" s="247"/>
      <c r="BO1110" s="247"/>
      <c r="BQ1110" s="247"/>
      <c r="BR1110" s="247"/>
      <c r="BS1110" s="247"/>
      <c r="BT1110" s="247"/>
    </row>
    <row r="1111" spans="4:72" ht="51" customHeight="1">
      <c r="D1111" s="247"/>
      <c r="S1111" s="247"/>
      <c r="T1111" s="247"/>
      <c r="U1111" s="302"/>
      <c r="V1111" s="303"/>
      <c r="AA1111" s="302"/>
      <c r="AF1111" s="247"/>
      <c r="AQ1111" s="247"/>
      <c r="AR1111" s="247"/>
      <c r="AS1111" s="247"/>
      <c r="AT1111" s="247"/>
      <c r="AU1111" s="247"/>
      <c r="AV1111" s="247"/>
      <c r="AW1111" s="247"/>
      <c r="AX1111" s="247"/>
      <c r="BI1111" s="247"/>
      <c r="BJ1111" s="247"/>
      <c r="BK1111" s="302"/>
      <c r="BL1111" s="302"/>
      <c r="BM1111" s="247"/>
      <c r="BN1111" s="247"/>
      <c r="BO1111" s="247"/>
      <c r="BQ1111" s="247"/>
      <c r="BR1111" s="247"/>
      <c r="BS1111" s="247"/>
      <c r="BT1111" s="247"/>
    </row>
    <row r="1112" spans="4:72" ht="51" customHeight="1">
      <c r="D1112" s="247"/>
      <c r="S1112" s="247"/>
      <c r="T1112" s="247"/>
      <c r="U1112" s="302"/>
      <c r="V1112" s="303"/>
      <c r="AA1112" s="302"/>
      <c r="AF1112" s="247"/>
      <c r="AQ1112" s="247"/>
      <c r="AR1112" s="247"/>
      <c r="AS1112" s="247"/>
      <c r="AT1112" s="247"/>
      <c r="AU1112" s="247"/>
      <c r="AV1112" s="247"/>
      <c r="AW1112" s="247"/>
      <c r="AX1112" s="247"/>
      <c r="BI1112" s="247"/>
      <c r="BJ1112" s="247"/>
      <c r="BK1112" s="302"/>
      <c r="BL1112" s="302"/>
      <c r="BM1112" s="247"/>
      <c r="BN1112" s="247"/>
      <c r="BO1112" s="247"/>
      <c r="BQ1112" s="247"/>
      <c r="BR1112" s="247"/>
      <c r="BS1112" s="247"/>
      <c r="BT1112" s="247"/>
    </row>
    <row r="1113" spans="4:72" ht="51" customHeight="1">
      <c r="D1113" s="247"/>
      <c r="S1113" s="247"/>
      <c r="T1113" s="247"/>
      <c r="U1113" s="302"/>
      <c r="V1113" s="303"/>
      <c r="AA1113" s="302"/>
      <c r="AF1113" s="247"/>
      <c r="AQ1113" s="247"/>
      <c r="AR1113" s="247"/>
      <c r="AS1113" s="247"/>
      <c r="AT1113" s="247"/>
      <c r="AU1113" s="247"/>
      <c r="AV1113" s="247"/>
      <c r="AW1113" s="247"/>
      <c r="AX1113" s="247"/>
      <c r="BI1113" s="247"/>
      <c r="BJ1113" s="247"/>
      <c r="BK1113" s="302"/>
      <c r="BL1113" s="302"/>
      <c r="BM1113" s="247"/>
      <c r="BN1113" s="247"/>
      <c r="BO1113" s="247"/>
      <c r="BQ1113" s="247"/>
      <c r="BR1113" s="247"/>
      <c r="BS1113" s="247"/>
      <c r="BT1113" s="247"/>
    </row>
    <row r="1114" spans="4:72" ht="51" customHeight="1">
      <c r="D1114" s="247"/>
      <c r="S1114" s="247"/>
      <c r="T1114" s="247"/>
      <c r="U1114" s="302"/>
      <c r="V1114" s="303"/>
      <c r="AA1114" s="302"/>
      <c r="AF1114" s="247"/>
      <c r="AQ1114" s="247"/>
      <c r="AR1114" s="247"/>
      <c r="AS1114" s="247"/>
      <c r="AT1114" s="247"/>
      <c r="AU1114" s="247"/>
      <c r="AV1114" s="247"/>
      <c r="AW1114" s="247"/>
      <c r="AX1114" s="247"/>
      <c r="BI1114" s="247"/>
      <c r="BJ1114" s="247"/>
      <c r="BK1114" s="302"/>
      <c r="BL1114" s="302"/>
      <c r="BM1114" s="247"/>
      <c r="BN1114" s="247"/>
      <c r="BO1114" s="247"/>
      <c r="BQ1114" s="247"/>
      <c r="BR1114" s="247"/>
      <c r="BS1114" s="247"/>
      <c r="BT1114" s="247"/>
    </row>
    <row r="1115" spans="4:72" ht="51" customHeight="1">
      <c r="D1115" s="247"/>
      <c r="S1115" s="247"/>
      <c r="T1115" s="247"/>
      <c r="U1115" s="302"/>
      <c r="V1115" s="303"/>
      <c r="AA1115" s="302"/>
      <c r="AF1115" s="247"/>
      <c r="AQ1115" s="247"/>
      <c r="AR1115" s="247"/>
      <c r="AS1115" s="247"/>
      <c r="AT1115" s="247"/>
      <c r="AU1115" s="247"/>
      <c r="AV1115" s="247"/>
      <c r="AW1115" s="247"/>
      <c r="AX1115" s="247"/>
      <c r="BI1115" s="247"/>
      <c r="BJ1115" s="247"/>
      <c r="BK1115" s="302"/>
      <c r="BL1115" s="302"/>
      <c r="BM1115" s="247"/>
      <c r="BN1115" s="247"/>
      <c r="BO1115" s="247"/>
      <c r="BQ1115" s="247"/>
      <c r="BR1115" s="247"/>
      <c r="BS1115" s="247"/>
      <c r="BT1115" s="247"/>
    </row>
    <row r="1116" spans="4:72" ht="51" customHeight="1">
      <c r="D1116" s="247"/>
      <c r="S1116" s="247"/>
      <c r="T1116" s="247"/>
      <c r="U1116" s="302"/>
      <c r="V1116" s="303"/>
      <c r="AA1116" s="302"/>
      <c r="AF1116" s="247"/>
      <c r="AQ1116" s="247"/>
      <c r="AR1116" s="247"/>
      <c r="AS1116" s="247"/>
      <c r="AT1116" s="247"/>
      <c r="AU1116" s="247"/>
      <c r="AV1116" s="247"/>
      <c r="AW1116" s="247"/>
      <c r="AX1116" s="247"/>
      <c r="BI1116" s="247"/>
      <c r="BJ1116" s="247"/>
      <c r="BK1116" s="302"/>
      <c r="BL1116" s="302"/>
      <c r="BM1116" s="247"/>
      <c r="BN1116" s="247"/>
      <c r="BO1116" s="247"/>
      <c r="BQ1116" s="247"/>
      <c r="BR1116" s="247"/>
      <c r="BS1116" s="247"/>
      <c r="BT1116" s="247"/>
    </row>
    <row r="1117" spans="4:72" ht="51" customHeight="1">
      <c r="D1117" s="247"/>
      <c r="S1117" s="247"/>
      <c r="T1117" s="247"/>
      <c r="U1117" s="302"/>
      <c r="V1117" s="303"/>
      <c r="AA1117" s="302"/>
      <c r="AF1117" s="247"/>
      <c r="AQ1117" s="247"/>
      <c r="AR1117" s="247"/>
      <c r="AS1117" s="247"/>
      <c r="AT1117" s="247"/>
      <c r="AU1117" s="247"/>
      <c r="AV1117" s="247"/>
      <c r="AW1117" s="247"/>
      <c r="AX1117" s="247"/>
      <c r="BI1117" s="247"/>
      <c r="BJ1117" s="247"/>
      <c r="BK1117" s="302"/>
      <c r="BL1117" s="302"/>
      <c r="BM1117" s="247"/>
      <c r="BN1117" s="247"/>
      <c r="BO1117" s="247"/>
      <c r="BQ1117" s="247"/>
      <c r="BR1117" s="247"/>
      <c r="BS1117" s="247"/>
      <c r="BT1117" s="247"/>
    </row>
    <row r="1118" spans="4:72" ht="51" customHeight="1">
      <c r="D1118" s="247"/>
      <c r="S1118" s="247"/>
      <c r="T1118" s="247"/>
      <c r="U1118" s="302"/>
      <c r="V1118" s="303"/>
      <c r="AA1118" s="302"/>
      <c r="AF1118" s="247"/>
      <c r="AQ1118" s="247"/>
      <c r="AR1118" s="247"/>
      <c r="AS1118" s="247"/>
      <c r="AT1118" s="247"/>
      <c r="AU1118" s="247"/>
      <c r="AV1118" s="247"/>
      <c r="AW1118" s="247"/>
      <c r="AX1118" s="247"/>
      <c r="BI1118" s="247"/>
      <c r="BJ1118" s="247"/>
      <c r="BK1118" s="302"/>
      <c r="BL1118" s="302"/>
      <c r="BM1118" s="247"/>
      <c r="BN1118" s="247"/>
      <c r="BO1118" s="247"/>
      <c r="BQ1118" s="247"/>
      <c r="BR1118" s="247"/>
      <c r="BS1118" s="247"/>
      <c r="BT1118" s="247"/>
    </row>
    <row r="1119" spans="4:72" ht="51" customHeight="1">
      <c r="D1119" s="247"/>
      <c r="S1119" s="247"/>
      <c r="T1119" s="247"/>
      <c r="U1119" s="302"/>
      <c r="V1119" s="303"/>
      <c r="AA1119" s="302"/>
      <c r="AF1119" s="247"/>
      <c r="AQ1119" s="247"/>
      <c r="AR1119" s="247"/>
      <c r="AS1119" s="247"/>
      <c r="AT1119" s="247"/>
      <c r="AU1119" s="247"/>
      <c r="AV1119" s="247"/>
      <c r="AW1119" s="247"/>
      <c r="AX1119" s="247"/>
      <c r="BI1119" s="247"/>
      <c r="BJ1119" s="247"/>
      <c r="BK1119" s="302"/>
      <c r="BL1119" s="302"/>
      <c r="BM1119" s="247"/>
      <c r="BN1119" s="247"/>
      <c r="BO1119" s="247"/>
      <c r="BQ1119" s="247"/>
      <c r="BR1119" s="247"/>
      <c r="BS1119" s="247"/>
      <c r="BT1119" s="247"/>
    </row>
    <row r="1120" spans="4:72" ht="51" customHeight="1">
      <c r="D1120" s="247"/>
      <c r="S1120" s="247"/>
      <c r="T1120" s="247"/>
      <c r="U1120" s="302"/>
      <c r="V1120" s="303"/>
      <c r="AA1120" s="302"/>
      <c r="AF1120" s="247"/>
      <c r="AQ1120" s="247"/>
      <c r="AR1120" s="247"/>
      <c r="AS1120" s="247"/>
      <c r="AT1120" s="247"/>
      <c r="AU1120" s="247"/>
      <c r="AV1120" s="247"/>
      <c r="AW1120" s="247"/>
      <c r="AX1120" s="247"/>
      <c r="BI1120" s="247"/>
      <c r="BJ1120" s="247"/>
      <c r="BK1120" s="302"/>
      <c r="BL1120" s="302"/>
      <c r="BM1120" s="247"/>
      <c r="BN1120" s="247"/>
      <c r="BO1120" s="247"/>
      <c r="BQ1120" s="247"/>
      <c r="BR1120" s="247"/>
      <c r="BS1120" s="247"/>
      <c r="BT1120" s="247"/>
    </row>
    <row r="1121" spans="4:72" ht="51" customHeight="1">
      <c r="D1121" s="247"/>
      <c r="S1121" s="247"/>
      <c r="T1121" s="247"/>
      <c r="U1121" s="302"/>
      <c r="V1121" s="303"/>
      <c r="AA1121" s="302"/>
      <c r="AF1121" s="247"/>
      <c r="AQ1121" s="247"/>
      <c r="AR1121" s="247"/>
      <c r="AS1121" s="247"/>
      <c r="AT1121" s="247"/>
      <c r="AU1121" s="247"/>
      <c r="AV1121" s="247"/>
      <c r="AW1121" s="247"/>
      <c r="AX1121" s="247"/>
      <c r="BI1121" s="247"/>
      <c r="BJ1121" s="247"/>
      <c r="BK1121" s="302"/>
      <c r="BL1121" s="302"/>
      <c r="BM1121" s="247"/>
      <c r="BN1121" s="247"/>
      <c r="BO1121" s="247"/>
      <c r="BQ1121" s="247"/>
      <c r="BR1121" s="247"/>
      <c r="BS1121" s="247"/>
      <c r="BT1121" s="247"/>
    </row>
    <row r="1122" spans="4:72" ht="51" customHeight="1">
      <c r="D1122" s="247"/>
      <c r="S1122" s="247"/>
      <c r="T1122" s="247"/>
      <c r="U1122" s="302"/>
      <c r="V1122" s="303"/>
      <c r="AA1122" s="302"/>
      <c r="AF1122" s="247"/>
      <c r="AQ1122" s="247"/>
      <c r="AR1122" s="247"/>
      <c r="AS1122" s="247"/>
      <c r="AT1122" s="247"/>
      <c r="AU1122" s="247"/>
      <c r="AV1122" s="247"/>
      <c r="AW1122" s="247"/>
      <c r="AX1122" s="247"/>
      <c r="BI1122" s="247"/>
      <c r="BJ1122" s="247"/>
      <c r="BK1122" s="302"/>
      <c r="BL1122" s="302"/>
      <c r="BM1122" s="247"/>
      <c r="BN1122" s="247"/>
      <c r="BO1122" s="247"/>
      <c r="BQ1122" s="247"/>
      <c r="BR1122" s="247"/>
      <c r="BS1122" s="247"/>
      <c r="BT1122" s="247"/>
    </row>
    <row r="1123" spans="4:72" ht="51" customHeight="1">
      <c r="D1123" s="247"/>
      <c r="S1123" s="247"/>
      <c r="T1123" s="247"/>
      <c r="U1123" s="302"/>
      <c r="V1123" s="303"/>
      <c r="AA1123" s="302"/>
      <c r="AF1123" s="247"/>
      <c r="AQ1123" s="247"/>
      <c r="AR1123" s="247"/>
      <c r="AS1123" s="247"/>
      <c r="AT1123" s="247"/>
      <c r="AU1123" s="247"/>
      <c r="AV1123" s="247"/>
      <c r="AW1123" s="247"/>
      <c r="AX1123" s="247"/>
      <c r="BI1123" s="247"/>
      <c r="BJ1123" s="247"/>
      <c r="BK1123" s="302"/>
      <c r="BL1123" s="302"/>
      <c r="BM1123" s="247"/>
      <c r="BN1123" s="247"/>
      <c r="BO1123" s="247"/>
      <c r="BQ1123" s="247"/>
      <c r="BR1123" s="247"/>
      <c r="BS1123" s="247"/>
      <c r="BT1123" s="247"/>
    </row>
    <row r="1124" spans="4:72" ht="51" customHeight="1">
      <c r="D1124" s="247"/>
      <c r="S1124" s="247"/>
      <c r="T1124" s="247"/>
      <c r="U1124" s="302"/>
      <c r="V1124" s="303"/>
      <c r="AA1124" s="302"/>
      <c r="AF1124" s="247"/>
      <c r="AQ1124" s="247"/>
      <c r="AR1124" s="247"/>
      <c r="AS1124" s="247"/>
      <c r="AT1124" s="247"/>
      <c r="AU1124" s="247"/>
      <c r="AV1124" s="247"/>
      <c r="AW1124" s="247"/>
      <c r="AX1124" s="247"/>
      <c r="BI1124" s="247"/>
      <c r="BJ1124" s="247"/>
      <c r="BK1124" s="302"/>
      <c r="BL1124" s="302"/>
      <c r="BM1124" s="247"/>
      <c r="BN1124" s="247"/>
      <c r="BO1124" s="247"/>
      <c r="BQ1124" s="247"/>
      <c r="BR1124" s="247"/>
      <c r="BS1124" s="247"/>
      <c r="BT1124" s="247"/>
    </row>
    <row r="1125" spans="4:72" ht="51" customHeight="1">
      <c r="D1125" s="247"/>
      <c r="S1125" s="247"/>
      <c r="T1125" s="247"/>
      <c r="U1125" s="302"/>
      <c r="V1125" s="303"/>
      <c r="AA1125" s="302"/>
      <c r="AF1125" s="247"/>
      <c r="AQ1125" s="247"/>
      <c r="AR1125" s="247"/>
      <c r="AS1125" s="247"/>
      <c r="AT1125" s="247"/>
      <c r="AU1125" s="247"/>
      <c r="AV1125" s="247"/>
      <c r="AW1125" s="247"/>
      <c r="AX1125" s="247"/>
      <c r="BI1125" s="247"/>
      <c r="BJ1125" s="247"/>
      <c r="BK1125" s="302"/>
      <c r="BL1125" s="302"/>
      <c r="BM1125" s="247"/>
      <c r="BN1125" s="247"/>
      <c r="BO1125" s="247"/>
      <c r="BQ1125" s="247"/>
      <c r="BR1125" s="247"/>
      <c r="BS1125" s="247"/>
      <c r="BT1125" s="247"/>
    </row>
    <row r="1126" spans="4:72" ht="51" customHeight="1">
      <c r="D1126" s="247"/>
      <c r="S1126" s="247"/>
      <c r="T1126" s="247"/>
      <c r="U1126" s="302"/>
      <c r="V1126" s="303"/>
      <c r="AA1126" s="302"/>
      <c r="AF1126" s="247"/>
      <c r="AQ1126" s="247"/>
      <c r="AR1126" s="247"/>
      <c r="AS1126" s="247"/>
      <c r="AT1126" s="247"/>
      <c r="AU1126" s="247"/>
      <c r="AV1126" s="247"/>
      <c r="AW1126" s="247"/>
      <c r="AX1126" s="247"/>
      <c r="BI1126" s="247"/>
      <c r="BJ1126" s="247"/>
      <c r="BK1126" s="302"/>
      <c r="BL1126" s="302"/>
      <c r="BM1126" s="247"/>
      <c r="BN1126" s="247"/>
      <c r="BO1126" s="247"/>
      <c r="BQ1126" s="247"/>
      <c r="BR1126" s="247"/>
      <c r="BS1126" s="247"/>
      <c r="BT1126" s="247"/>
    </row>
    <row r="1127" spans="4:72" ht="51" customHeight="1">
      <c r="D1127" s="247"/>
      <c r="S1127" s="247"/>
      <c r="T1127" s="247"/>
      <c r="U1127" s="302"/>
      <c r="V1127" s="303"/>
      <c r="AA1127" s="302"/>
      <c r="AF1127" s="247"/>
      <c r="AQ1127" s="247"/>
      <c r="AR1127" s="247"/>
      <c r="AS1127" s="247"/>
      <c r="AT1127" s="247"/>
      <c r="AU1127" s="247"/>
      <c r="AV1127" s="247"/>
      <c r="AW1127" s="247"/>
      <c r="AX1127" s="247"/>
      <c r="BI1127" s="247"/>
      <c r="BJ1127" s="247"/>
      <c r="BK1127" s="302"/>
      <c r="BL1127" s="302"/>
      <c r="BM1127" s="247"/>
      <c r="BN1127" s="247"/>
      <c r="BO1127" s="247"/>
      <c r="BQ1127" s="247"/>
      <c r="BR1127" s="247"/>
      <c r="BS1127" s="247"/>
      <c r="BT1127" s="247"/>
    </row>
    <row r="1128" spans="4:72" ht="51" customHeight="1">
      <c r="D1128" s="247"/>
      <c r="S1128" s="247"/>
      <c r="T1128" s="247"/>
      <c r="U1128" s="302"/>
      <c r="V1128" s="303"/>
      <c r="AA1128" s="302"/>
      <c r="AF1128" s="247"/>
      <c r="AQ1128" s="247"/>
      <c r="AR1128" s="247"/>
      <c r="AS1128" s="247"/>
      <c r="AT1128" s="247"/>
      <c r="AU1128" s="247"/>
      <c r="AV1128" s="247"/>
      <c r="AW1128" s="247"/>
      <c r="AX1128" s="247"/>
      <c r="BI1128" s="247"/>
      <c r="BJ1128" s="247"/>
      <c r="BK1128" s="302"/>
      <c r="BL1128" s="302"/>
      <c r="BM1128" s="247"/>
      <c r="BN1128" s="247"/>
      <c r="BO1128" s="247"/>
      <c r="BQ1128" s="247"/>
      <c r="BR1128" s="247"/>
      <c r="BS1128" s="247"/>
      <c r="BT1128" s="247"/>
    </row>
    <row r="1129" spans="4:72" ht="51" customHeight="1">
      <c r="D1129" s="247"/>
      <c r="S1129" s="247"/>
      <c r="T1129" s="247"/>
      <c r="U1129" s="302"/>
      <c r="V1129" s="303"/>
      <c r="AA1129" s="302"/>
      <c r="AF1129" s="247"/>
      <c r="AQ1129" s="247"/>
      <c r="AR1129" s="247"/>
      <c r="AS1129" s="247"/>
      <c r="AT1129" s="247"/>
      <c r="AU1129" s="247"/>
      <c r="AV1129" s="247"/>
      <c r="AW1129" s="247"/>
      <c r="AX1129" s="247"/>
      <c r="BI1129" s="247"/>
      <c r="BJ1129" s="247"/>
      <c r="BK1129" s="302"/>
      <c r="BL1129" s="302"/>
      <c r="BM1129" s="247"/>
      <c r="BN1129" s="247"/>
      <c r="BO1129" s="247"/>
      <c r="BQ1129" s="247"/>
      <c r="BR1129" s="247"/>
      <c r="BS1129" s="247"/>
      <c r="BT1129" s="247"/>
    </row>
    <row r="1130" spans="4:72" ht="51" customHeight="1">
      <c r="D1130" s="247"/>
      <c r="S1130" s="247"/>
      <c r="T1130" s="247"/>
      <c r="U1130" s="302"/>
      <c r="V1130" s="303"/>
      <c r="AA1130" s="302"/>
      <c r="AF1130" s="247"/>
      <c r="AQ1130" s="247"/>
      <c r="AR1130" s="247"/>
      <c r="AS1130" s="247"/>
      <c r="AT1130" s="247"/>
      <c r="AU1130" s="247"/>
      <c r="AV1130" s="247"/>
      <c r="AW1130" s="247"/>
      <c r="AX1130" s="247"/>
      <c r="BI1130" s="247"/>
      <c r="BJ1130" s="247"/>
      <c r="BK1130" s="302"/>
      <c r="BL1130" s="302"/>
      <c r="BM1130" s="247"/>
      <c r="BN1130" s="247"/>
      <c r="BO1130" s="247"/>
      <c r="BQ1130" s="247"/>
      <c r="BR1130" s="247"/>
      <c r="BS1130" s="247"/>
      <c r="BT1130" s="247"/>
    </row>
    <row r="1131" spans="4:72" ht="51" customHeight="1">
      <c r="D1131" s="247"/>
      <c r="S1131" s="247"/>
      <c r="T1131" s="247"/>
      <c r="U1131" s="302"/>
      <c r="V1131" s="303"/>
      <c r="AA1131" s="302"/>
      <c r="AF1131" s="247"/>
      <c r="AQ1131" s="247"/>
      <c r="AR1131" s="247"/>
      <c r="AS1131" s="247"/>
      <c r="AT1131" s="247"/>
      <c r="AU1131" s="247"/>
      <c r="AV1131" s="247"/>
      <c r="AW1131" s="247"/>
      <c r="AX1131" s="247"/>
      <c r="BI1131" s="247"/>
      <c r="BJ1131" s="247"/>
      <c r="BK1131" s="302"/>
      <c r="BL1131" s="302"/>
      <c r="BM1131" s="247"/>
      <c r="BN1131" s="247"/>
      <c r="BO1131" s="247"/>
      <c r="BQ1131" s="247"/>
      <c r="BR1131" s="247"/>
      <c r="BS1131" s="247"/>
      <c r="BT1131" s="247"/>
    </row>
    <row r="1132" spans="4:72" ht="51" customHeight="1">
      <c r="D1132" s="247"/>
      <c r="S1132" s="247"/>
      <c r="T1132" s="247"/>
      <c r="U1132" s="302"/>
      <c r="V1132" s="303"/>
      <c r="AA1132" s="302"/>
      <c r="AF1132" s="247"/>
      <c r="AQ1132" s="247"/>
      <c r="AR1132" s="247"/>
      <c r="AS1132" s="247"/>
      <c r="AT1132" s="247"/>
      <c r="AU1132" s="247"/>
      <c r="AV1132" s="247"/>
      <c r="AW1132" s="247"/>
      <c r="AX1132" s="247"/>
      <c r="BI1132" s="247"/>
      <c r="BJ1132" s="247"/>
      <c r="BK1132" s="302"/>
      <c r="BL1132" s="302"/>
      <c r="BM1132" s="247"/>
      <c r="BN1132" s="247"/>
      <c r="BO1132" s="247"/>
      <c r="BQ1132" s="247"/>
      <c r="BR1132" s="247"/>
      <c r="BS1132" s="247"/>
      <c r="BT1132" s="247"/>
    </row>
    <row r="1133" spans="4:72" ht="51" customHeight="1">
      <c r="D1133" s="247"/>
      <c r="S1133" s="247"/>
      <c r="T1133" s="247"/>
      <c r="U1133" s="302"/>
      <c r="V1133" s="303"/>
      <c r="AA1133" s="302"/>
      <c r="AF1133" s="247"/>
      <c r="AQ1133" s="247"/>
      <c r="AR1133" s="247"/>
      <c r="AS1133" s="247"/>
      <c r="AT1133" s="247"/>
      <c r="AU1133" s="247"/>
      <c r="AV1133" s="247"/>
      <c r="AW1133" s="247"/>
      <c r="AX1133" s="247"/>
      <c r="BI1133" s="247"/>
      <c r="BJ1133" s="247"/>
      <c r="BK1133" s="302"/>
      <c r="BL1133" s="302"/>
      <c r="BM1133" s="247"/>
      <c r="BN1133" s="247"/>
      <c r="BO1133" s="247"/>
      <c r="BQ1133" s="247"/>
      <c r="BR1133" s="247"/>
      <c r="BS1133" s="247"/>
      <c r="BT1133" s="247"/>
    </row>
    <row r="1134" spans="4:72" ht="51" customHeight="1">
      <c r="D1134" s="247"/>
      <c r="S1134" s="247"/>
      <c r="T1134" s="247"/>
      <c r="U1134" s="302"/>
      <c r="V1134" s="303"/>
      <c r="AA1134" s="302"/>
      <c r="AF1134" s="247"/>
      <c r="AQ1134" s="247"/>
      <c r="AR1134" s="247"/>
      <c r="AS1134" s="247"/>
      <c r="AT1134" s="247"/>
      <c r="AU1134" s="247"/>
      <c r="AV1134" s="247"/>
      <c r="AW1134" s="247"/>
      <c r="AX1134" s="247"/>
      <c r="BI1134" s="247"/>
      <c r="BJ1134" s="247"/>
      <c r="BK1134" s="302"/>
      <c r="BL1134" s="302"/>
      <c r="BM1134" s="247"/>
      <c r="BN1134" s="247"/>
      <c r="BO1134" s="247"/>
      <c r="BQ1134" s="247"/>
      <c r="BR1134" s="247"/>
      <c r="BS1134" s="247"/>
      <c r="BT1134" s="247"/>
    </row>
    <row r="1135" spans="4:72" ht="51" customHeight="1">
      <c r="D1135" s="247"/>
      <c r="S1135" s="247"/>
      <c r="T1135" s="247"/>
      <c r="U1135" s="302"/>
      <c r="V1135" s="303"/>
      <c r="AA1135" s="302"/>
      <c r="AF1135" s="247"/>
      <c r="AQ1135" s="247"/>
      <c r="AR1135" s="247"/>
      <c r="AS1135" s="247"/>
      <c r="AT1135" s="247"/>
      <c r="AU1135" s="247"/>
      <c r="AV1135" s="247"/>
      <c r="AW1135" s="247"/>
      <c r="AX1135" s="247"/>
      <c r="BI1135" s="247"/>
      <c r="BJ1135" s="247"/>
      <c r="BK1135" s="302"/>
      <c r="BL1135" s="302"/>
      <c r="BM1135" s="247"/>
      <c r="BN1135" s="247"/>
      <c r="BO1135" s="247"/>
      <c r="BQ1135" s="247"/>
      <c r="BR1135" s="247"/>
      <c r="BS1135" s="247"/>
      <c r="BT1135" s="247"/>
    </row>
    <row r="1136" spans="4:72" ht="51" customHeight="1">
      <c r="D1136" s="247"/>
      <c r="S1136" s="247"/>
      <c r="T1136" s="247"/>
      <c r="U1136" s="302"/>
      <c r="V1136" s="303"/>
      <c r="AA1136" s="302"/>
      <c r="AF1136" s="247"/>
      <c r="AQ1136" s="247"/>
      <c r="AR1136" s="247"/>
      <c r="AS1136" s="247"/>
      <c r="AT1136" s="247"/>
      <c r="AU1136" s="247"/>
      <c r="AV1136" s="247"/>
      <c r="AW1136" s="247"/>
      <c r="AX1136" s="247"/>
      <c r="BI1136" s="247"/>
      <c r="BJ1136" s="247"/>
      <c r="BK1136" s="302"/>
      <c r="BL1136" s="302"/>
      <c r="BM1136" s="247"/>
      <c r="BN1136" s="247"/>
      <c r="BO1136" s="247"/>
      <c r="BQ1136" s="247"/>
      <c r="BR1136" s="247"/>
      <c r="BS1136" s="247"/>
      <c r="BT1136" s="247"/>
    </row>
    <row r="1137" spans="4:72" ht="51" customHeight="1">
      <c r="D1137" s="247"/>
      <c r="S1137" s="247"/>
      <c r="T1137" s="247"/>
      <c r="U1137" s="302"/>
      <c r="V1137" s="303"/>
      <c r="AA1137" s="302"/>
      <c r="AF1137" s="247"/>
      <c r="AQ1137" s="247"/>
      <c r="AR1137" s="247"/>
      <c r="AS1137" s="247"/>
      <c r="AT1137" s="247"/>
      <c r="AU1137" s="247"/>
      <c r="AV1137" s="247"/>
      <c r="AW1137" s="247"/>
      <c r="AX1137" s="247"/>
      <c r="BI1137" s="247"/>
      <c r="BJ1137" s="247"/>
      <c r="BK1137" s="302"/>
      <c r="BL1137" s="302"/>
      <c r="BM1137" s="247"/>
      <c r="BN1137" s="247"/>
      <c r="BO1137" s="247"/>
      <c r="BQ1137" s="247"/>
      <c r="BR1137" s="247"/>
      <c r="BS1137" s="247"/>
      <c r="BT1137" s="247"/>
    </row>
    <row r="1138" spans="4:72" ht="51" customHeight="1">
      <c r="D1138" s="247"/>
      <c r="S1138" s="247"/>
      <c r="T1138" s="247"/>
      <c r="U1138" s="302"/>
      <c r="V1138" s="303"/>
      <c r="AA1138" s="302"/>
      <c r="AF1138" s="247"/>
      <c r="AQ1138" s="247"/>
      <c r="AR1138" s="247"/>
      <c r="AS1138" s="247"/>
      <c r="AT1138" s="247"/>
      <c r="AU1138" s="247"/>
      <c r="AV1138" s="247"/>
      <c r="AW1138" s="247"/>
      <c r="AX1138" s="247"/>
      <c r="BI1138" s="247"/>
      <c r="BJ1138" s="247"/>
      <c r="BK1138" s="302"/>
      <c r="BL1138" s="302"/>
      <c r="BM1138" s="247"/>
      <c r="BN1138" s="247"/>
      <c r="BO1138" s="247"/>
      <c r="BQ1138" s="247"/>
      <c r="BR1138" s="247"/>
      <c r="BS1138" s="247"/>
      <c r="BT1138" s="247"/>
    </row>
    <row r="1139" spans="4:72" ht="51" customHeight="1">
      <c r="D1139" s="247"/>
      <c r="S1139" s="247"/>
      <c r="T1139" s="247"/>
      <c r="U1139" s="302"/>
      <c r="V1139" s="303"/>
      <c r="AA1139" s="302"/>
      <c r="AF1139" s="247"/>
      <c r="AQ1139" s="247"/>
      <c r="AR1139" s="247"/>
      <c r="AS1139" s="247"/>
      <c r="AT1139" s="247"/>
      <c r="AU1139" s="247"/>
      <c r="AV1139" s="247"/>
      <c r="AW1139" s="247"/>
      <c r="AX1139" s="247"/>
      <c r="BI1139" s="247"/>
      <c r="BJ1139" s="247"/>
      <c r="BK1139" s="302"/>
      <c r="BL1139" s="302"/>
      <c r="BM1139" s="247"/>
      <c r="BN1139" s="247"/>
      <c r="BO1139" s="247"/>
      <c r="BQ1139" s="247"/>
      <c r="BR1139" s="247"/>
      <c r="BS1139" s="247"/>
      <c r="BT1139" s="247"/>
    </row>
    <row r="1140" spans="4:72" ht="51" customHeight="1">
      <c r="D1140" s="247"/>
      <c r="S1140" s="247"/>
      <c r="T1140" s="247"/>
      <c r="U1140" s="302"/>
      <c r="V1140" s="303"/>
      <c r="AA1140" s="302"/>
      <c r="AF1140" s="247"/>
      <c r="AQ1140" s="247"/>
      <c r="AR1140" s="247"/>
      <c r="AS1140" s="247"/>
      <c r="AT1140" s="247"/>
      <c r="AU1140" s="247"/>
      <c r="AV1140" s="247"/>
      <c r="AW1140" s="247"/>
      <c r="AX1140" s="247"/>
      <c r="BI1140" s="247"/>
      <c r="BJ1140" s="247"/>
      <c r="BK1140" s="302"/>
      <c r="BL1140" s="302"/>
      <c r="BM1140" s="247"/>
      <c r="BN1140" s="247"/>
      <c r="BO1140" s="247"/>
      <c r="BQ1140" s="247"/>
      <c r="BR1140" s="247"/>
      <c r="BS1140" s="247"/>
      <c r="BT1140" s="247"/>
    </row>
    <row r="1141" spans="4:72" ht="51" customHeight="1">
      <c r="D1141" s="247"/>
      <c r="S1141" s="247"/>
      <c r="T1141" s="247"/>
      <c r="U1141" s="302"/>
      <c r="V1141" s="303"/>
      <c r="AA1141" s="302"/>
      <c r="AF1141" s="247"/>
      <c r="AQ1141" s="247"/>
      <c r="AR1141" s="247"/>
      <c r="AS1141" s="247"/>
      <c r="AT1141" s="247"/>
      <c r="AU1141" s="247"/>
      <c r="AV1141" s="247"/>
      <c r="AW1141" s="247"/>
      <c r="AX1141" s="247"/>
      <c r="BI1141" s="247"/>
      <c r="BJ1141" s="247"/>
      <c r="BK1141" s="302"/>
      <c r="BL1141" s="302"/>
      <c r="BM1141" s="247"/>
      <c r="BN1141" s="247"/>
      <c r="BO1141" s="247"/>
      <c r="BQ1141" s="247"/>
      <c r="BR1141" s="247"/>
      <c r="BS1141" s="247"/>
      <c r="BT1141" s="247"/>
    </row>
    <row r="1142" spans="4:72" ht="51" customHeight="1">
      <c r="D1142" s="247"/>
      <c r="S1142" s="247"/>
      <c r="T1142" s="247"/>
      <c r="U1142" s="302"/>
      <c r="V1142" s="303"/>
      <c r="AA1142" s="302"/>
      <c r="AF1142" s="247"/>
      <c r="AQ1142" s="247"/>
      <c r="AR1142" s="247"/>
      <c r="AS1142" s="247"/>
      <c r="AT1142" s="247"/>
      <c r="AU1142" s="247"/>
      <c r="AV1142" s="247"/>
      <c r="AW1142" s="247"/>
      <c r="AX1142" s="247"/>
      <c r="BI1142" s="247"/>
      <c r="BJ1142" s="247"/>
      <c r="BK1142" s="302"/>
      <c r="BL1142" s="302"/>
      <c r="BM1142" s="247"/>
      <c r="BN1142" s="247"/>
      <c r="BO1142" s="247"/>
      <c r="BQ1142" s="247"/>
      <c r="BR1142" s="247"/>
      <c r="BS1142" s="247"/>
      <c r="BT1142" s="247"/>
    </row>
    <row r="1143" spans="4:72" ht="51" customHeight="1">
      <c r="D1143" s="247"/>
      <c r="S1143" s="247"/>
      <c r="T1143" s="247"/>
      <c r="U1143" s="302"/>
      <c r="V1143" s="303"/>
      <c r="AA1143" s="302"/>
      <c r="AF1143" s="247"/>
      <c r="AQ1143" s="247"/>
      <c r="AR1143" s="247"/>
      <c r="AS1143" s="247"/>
      <c r="AT1143" s="247"/>
      <c r="AU1143" s="247"/>
      <c r="AV1143" s="247"/>
      <c r="AW1143" s="247"/>
      <c r="AX1143" s="247"/>
      <c r="BI1143" s="247"/>
      <c r="BJ1143" s="247"/>
      <c r="BK1143" s="302"/>
      <c r="BL1143" s="302"/>
      <c r="BM1143" s="247"/>
      <c r="BN1143" s="247"/>
      <c r="BO1143" s="247"/>
      <c r="BQ1143" s="247"/>
      <c r="BR1143" s="247"/>
      <c r="BS1143" s="247"/>
      <c r="BT1143" s="247"/>
    </row>
    <row r="1144" spans="4:72" ht="51" customHeight="1">
      <c r="D1144" s="247"/>
      <c r="S1144" s="247"/>
      <c r="T1144" s="247"/>
      <c r="U1144" s="302"/>
      <c r="V1144" s="303"/>
      <c r="AA1144" s="302"/>
      <c r="AF1144" s="247"/>
      <c r="AQ1144" s="247"/>
      <c r="AR1144" s="247"/>
      <c r="AS1144" s="247"/>
      <c r="AT1144" s="247"/>
      <c r="AU1144" s="247"/>
      <c r="AV1144" s="247"/>
      <c r="AW1144" s="247"/>
      <c r="AX1144" s="247"/>
      <c r="BI1144" s="247"/>
      <c r="BJ1144" s="247"/>
      <c r="BK1144" s="302"/>
      <c r="BL1144" s="302"/>
      <c r="BM1144" s="247"/>
      <c r="BN1144" s="247"/>
      <c r="BO1144" s="247"/>
      <c r="BQ1144" s="247"/>
      <c r="BR1144" s="247"/>
      <c r="BS1144" s="247"/>
      <c r="BT1144" s="247"/>
    </row>
    <row r="1145" spans="4:72" ht="51" customHeight="1">
      <c r="D1145" s="247"/>
      <c r="S1145" s="247"/>
      <c r="T1145" s="247"/>
      <c r="U1145" s="302"/>
      <c r="V1145" s="303"/>
      <c r="AA1145" s="302"/>
      <c r="AF1145" s="247"/>
      <c r="AQ1145" s="247"/>
      <c r="AR1145" s="247"/>
      <c r="AS1145" s="247"/>
      <c r="AT1145" s="247"/>
      <c r="AU1145" s="247"/>
      <c r="AV1145" s="247"/>
      <c r="AW1145" s="247"/>
      <c r="AX1145" s="247"/>
      <c r="BI1145" s="247"/>
      <c r="BJ1145" s="247"/>
      <c r="BK1145" s="302"/>
      <c r="BL1145" s="302"/>
      <c r="BM1145" s="247"/>
      <c r="BN1145" s="247"/>
      <c r="BO1145" s="247"/>
      <c r="BQ1145" s="247"/>
      <c r="BR1145" s="247"/>
      <c r="BS1145" s="247"/>
      <c r="BT1145" s="247"/>
    </row>
    <row r="1146" spans="4:72" ht="51" customHeight="1">
      <c r="D1146" s="247"/>
      <c r="S1146" s="247"/>
      <c r="T1146" s="247"/>
      <c r="U1146" s="302"/>
      <c r="V1146" s="303"/>
      <c r="AA1146" s="302"/>
      <c r="AF1146" s="247"/>
      <c r="AQ1146" s="247"/>
      <c r="AR1146" s="247"/>
      <c r="AS1146" s="247"/>
      <c r="AT1146" s="247"/>
      <c r="AU1146" s="247"/>
      <c r="AV1146" s="247"/>
      <c r="AW1146" s="247"/>
      <c r="AX1146" s="247"/>
      <c r="BI1146" s="247"/>
      <c r="BJ1146" s="247"/>
      <c r="BK1146" s="302"/>
      <c r="BL1146" s="302"/>
      <c r="BM1146" s="247"/>
      <c r="BN1146" s="247"/>
      <c r="BO1146" s="247"/>
      <c r="BQ1146" s="247"/>
      <c r="BR1146" s="247"/>
      <c r="BS1146" s="247"/>
      <c r="BT1146" s="247"/>
    </row>
    <row r="1147" spans="4:72" ht="51" customHeight="1">
      <c r="D1147" s="247"/>
      <c r="S1147" s="247"/>
      <c r="T1147" s="247"/>
      <c r="U1147" s="302"/>
      <c r="V1147" s="303"/>
      <c r="AA1147" s="302"/>
      <c r="AF1147" s="247"/>
      <c r="AQ1147" s="247"/>
      <c r="AR1147" s="247"/>
      <c r="AS1147" s="247"/>
      <c r="AT1147" s="247"/>
      <c r="AU1147" s="247"/>
      <c r="AV1147" s="247"/>
      <c r="AW1147" s="247"/>
      <c r="AX1147" s="247"/>
      <c r="BI1147" s="247"/>
      <c r="BJ1147" s="247"/>
      <c r="BK1147" s="302"/>
      <c r="BL1147" s="302"/>
      <c r="BM1147" s="247"/>
      <c r="BN1147" s="247"/>
      <c r="BO1147" s="247"/>
      <c r="BQ1147" s="247"/>
      <c r="BR1147" s="247"/>
      <c r="BS1147" s="247"/>
      <c r="BT1147" s="247"/>
    </row>
    <row r="1148" spans="4:72" ht="51" customHeight="1">
      <c r="D1148" s="247"/>
      <c r="S1148" s="247"/>
      <c r="T1148" s="247"/>
      <c r="U1148" s="302"/>
      <c r="V1148" s="303"/>
      <c r="AA1148" s="302"/>
      <c r="AF1148" s="247"/>
      <c r="AQ1148" s="247"/>
      <c r="AR1148" s="247"/>
      <c r="AS1148" s="247"/>
      <c r="AT1148" s="247"/>
      <c r="AU1148" s="247"/>
      <c r="AV1148" s="247"/>
      <c r="AW1148" s="247"/>
      <c r="AX1148" s="247"/>
      <c r="BI1148" s="247"/>
      <c r="BJ1148" s="247"/>
      <c r="BK1148" s="302"/>
      <c r="BL1148" s="302"/>
      <c r="BM1148" s="247"/>
      <c r="BN1148" s="247"/>
      <c r="BO1148" s="247"/>
      <c r="BQ1148" s="247"/>
      <c r="BR1148" s="247"/>
      <c r="BS1148" s="247"/>
      <c r="BT1148" s="247"/>
    </row>
    <row r="1149" spans="4:72" ht="51" customHeight="1">
      <c r="D1149" s="247"/>
      <c r="S1149" s="247"/>
      <c r="T1149" s="247"/>
      <c r="U1149" s="302"/>
      <c r="V1149" s="303"/>
      <c r="AA1149" s="302"/>
      <c r="AF1149" s="247"/>
      <c r="AQ1149" s="247"/>
      <c r="AR1149" s="247"/>
      <c r="AS1149" s="247"/>
      <c r="AT1149" s="247"/>
      <c r="AU1149" s="247"/>
      <c r="AV1149" s="247"/>
      <c r="AW1149" s="247"/>
      <c r="AX1149" s="247"/>
      <c r="BI1149" s="247"/>
      <c r="BJ1149" s="247"/>
      <c r="BK1149" s="302"/>
      <c r="BL1149" s="302"/>
      <c r="BM1149" s="247"/>
      <c r="BN1149" s="247"/>
      <c r="BO1149" s="247"/>
      <c r="BQ1149" s="247"/>
      <c r="BR1149" s="247"/>
      <c r="BS1149" s="247"/>
      <c r="BT1149" s="247"/>
    </row>
    <row r="1150" spans="4:72" ht="51" customHeight="1">
      <c r="D1150" s="247"/>
      <c r="S1150" s="247"/>
      <c r="T1150" s="247"/>
      <c r="U1150" s="302"/>
      <c r="V1150" s="303"/>
      <c r="AA1150" s="302"/>
      <c r="AF1150" s="247"/>
      <c r="AQ1150" s="247"/>
      <c r="AR1150" s="247"/>
      <c r="AS1150" s="247"/>
      <c r="AT1150" s="247"/>
      <c r="AU1150" s="247"/>
      <c r="AV1150" s="247"/>
      <c r="AW1150" s="247"/>
      <c r="AX1150" s="247"/>
      <c r="BI1150" s="247"/>
      <c r="BJ1150" s="247"/>
      <c r="BK1150" s="302"/>
      <c r="BL1150" s="302"/>
      <c r="BM1150" s="247"/>
      <c r="BN1150" s="247"/>
      <c r="BO1150" s="247"/>
      <c r="BQ1150" s="247"/>
      <c r="BR1150" s="247"/>
      <c r="BS1150" s="247"/>
      <c r="BT1150" s="247"/>
    </row>
    <row r="1151" spans="4:72" ht="51" customHeight="1">
      <c r="D1151" s="247"/>
      <c r="S1151" s="247"/>
      <c r="T1151" s="247"/>
      <c r="U1151" s="302"/>
      <c r="V1151" s="303"/>
      <c r="AA1151" s="302"/>
      <c r="AF1151" s="247"/>
      <c r="AQ1151" s="247"/>
      <c r="AR1151" s="247"/>
      <c r="AS1151" s="247"/>
      <c r="AT1151" s="247"/>
      <c r="AU1151" s="247"/>
      <c r="AV1151" s="247"/>
      <c r="AW1151" s="247"/>
      <c r="AX1151" s="247"/>
      <c r="BI1151" s="247"/>
      <c r="BJ1151" s="247"/>
      <c r="BK1151" s="302"/>
      <c r="BL1151" s="302"/>
      <c r="BM1151" s="247"/>
      <c r="BN1151" s="247"/>
      <c r="BO1151" s="247"/>
      <c r="BQ1151" s="247"/>
      <c r="BR1151" s="247"/>
      <c r="BS1151" s="247"/>
      <c r="BT1151" s="247"/>
    </row>
    <row r="1152" spans="4:72" ht="51" customHeight="1">
      <c r="D1152" s="247"/>
      <c r="S1152" s="247"/>
      <c r="T1152" s="247"/>
      <c r="U1152" s="302"/>
      <c r="V1152" s="303"/>
      <c r="AA1152" s="302"/>
      <c r="AF1152" s="247"/>
      <c r="AQ1152" s="247"/>
      <c r="AR1152" s="247"/>
      <c r="AS1152" s="247"/>
      <c r="AT1152" s="247"/>
      <c r="AU1152" s="247"/>
      <c r="AV1152" s="247"/>
      <c r="AW1152" s="247"/>
      <c r="AX1152" s="247"/>
      <c r="BI1152" s="247"/>
      <c r="BJ1152" s="247"/>
      <c r="BK1152" s="302"/>
      <c r="BL1152" s="302"/>
      <c r="BM1152" s="247"/>
      <c r="BN1152" s="247"/>
      <c r="BO1152" s="247"/>
      <c r="BQ1152" s="247"/>
      <c r="BR1152" s="247"/>
      <c r="BS1152" s="247"/>
      <c r="BT1152" s="247"/>
    </row>
    <row r="1153" spans="4:72" ht="51" customHeight="1">
      <c r="D1153" s="247"/>
      <c r="S1153" s="247"/>
      <c r="T1153" s="247"/>
      <c r="U1153" s="302"/>
      <c r="V1153" s="303"/>
      <c r="AA1153" s="302"/>
      <c r="AF1153" s="247"/>
      <c r="AQ1153" s="247"/>
      <c r="AR1153" s="247"/>
      <c r="AS1153" s="247"/>
      <c r="AT1153" s="247"/>
      <c r="AU1153" s="247"/>
      <c r="AV1153" s="247"/>
      <c r="AW1153" s="247"/>
      <c r="AX1153" s="247"/>
      <c r="BI1153" s="247"/>
      <c r="BJ1153" s="247"/>
      <c r="BK1153" s="302"/>
      <c r="BL1153" s="302"/>
      <c r="BM1153" s="247"/>
      <c r="BN1153" s="247"/>
      <c r="BO1153" s="247"/>
      <c r="BQ1153" s="247"/>
      <c r="BR1153" s="247"/>
      <c r="BS1153" s="247"/>
      <c r="BT1153" s="247"/>
    </row>
    <row r="1154" spans="4:72" ht="51" customHeight="1">
      <c r="D1154" s="247"/>
      <c r="S1154" s="247"/>
      <c r="T1154" s="247"/>
      <c r="U1154" s="302"/>
      <c r="V1154" s="303"/>
      <c r="AA1154" s="302"/>
      <c r="AF1154" s="247"/>
      <c r="AQ1154" s="247"/>
      <c r="AR1154" s="247"/>
      <c r="AS1154" s="247"/>
      <c r="AT1154" s="247"/>
      <c r="AU1154" s="247"/>
      <c r="AV1154" s="247"/>
      <c r="AW1154" s="247"/>
      <c r="AX1154" s="247"/>
      <c r="BI1154" s="247"/>
      <c r="BJ1154" s="247"/>
      <c r="BK1154" s="302"/>
      <c r="BL1154" s="302"/>
      <c r="BM1154" s="247"/>
      <c r="BN1154" s="247"/>
      <c r="BO1154" s="247"/>
      <c r="BQ1154" s="247"/>
      <c r="BR1154" s="247"/>
      <c r="BS1154" s="247"/>
      <c r="BT1154" s="247"/>
    </row>
    <row r="1155" spans="4:72" ht="51" customHeight="1">
      <c r="D1155" s="247"/>
      <c r="S1155" s="247"/>
      <c r="T1155" s="247"/>
      <c r="U1155" s="302"/>
      <c r="V1155" s="303"/>
      <c r="AA1155" s="302"/>
      <c r="AF1155" s="247"/>
      <c r="AQ1155" s="247"/>
      <c r="AR1155" s="247"/>
      <c r="AS1155" s="247"/>
      <c r="AT1155" s="247"/>
      <c r="AU1155" s="247"/>
      <c r="AV1155" s="247"/>
      <c r="AW1155" s="247"/>
      <c r="AX1155" s="247"/>
      <c r="BI1155" s="247"/>
      <c r="BJ1155" s="247"/>
      <c r="BK1155" s="302"/>
      <c r="BL1155" s="302"/>
      <c r="BM1155" s="247"/>
      <c r="BN1155" s="247"/>
      <c r="BO1155" s="247"/>
      <c r="BQ1155" s="247"/>
      <c r="BR1155" s="247"/>
      <c r="BS1155" s="247"/>
      <c r="BT1155" s="247"/>
    </row>
    <row r="1156" spans="4:72" ht="51" customHeight="1">
      <c r="D1156" s="247"/>
      <c r="S1156" s="247"/>
      <c r="T1156" s="247"/>
      <c r="U1156" s="302"/>
      <c r="V1156" s="303"/>
      <c r="AA1156" s="302"/>
      <c r="AF1156" s="247"/>
      <c r="AQ1156" s="247"/>
      <c r="AR1156" s="247"/>
      <c r="AS1156" s="247"/>
      <c r="AT1156" s="247"/>
      <c r="AU1156" s="247"/>
      <c r="AV1156" s="247"/>
      <c r="AW1156" s="247"/>
      <c r="AX1156" s="247"/>
      <c r="BI1156" s="247"/>
      <c r="BJ1156" s="247"/>
      <c r="BK1156" s="302"/>
      <c r="BL1156" s="302"/>
      <c r="BM1156" s="247"/>
      <c r="BN1156" s="247"/>
      <c r="BO1156" s="247"/>
      <c r="BQ1156" s="247"/>
      <c r="BR1156" s="247"/>
      <c r="BS1156" s="247"/>
      <c r="BT1156" s="247"/>
    </row>
    <row r="1157" spans="4:72" ht="51" customHeight="1">
      <c r="D1157" s="247"/>
      <c r="S1157" s="247"/>
      <c r="T1157" s="247"/>
      <c r="U1157" s="302"/>
      <c r="V1157" s="303"/>
      <c r="AA1157" s="302"/>
      <c r="AF1157" s="247"/>
      <c r="AQ1157" s="247"/>
      <c r="AR1157" s="247"/>
      <c r="AS1157" s="247"/>
      <c r="AT1157" s="247"/>
      <c r="AU1157" s="247"/>
      <c r="AV1157" s="247"/>
      <c r="AW1157" s="247"/>
      <c r="AX1157" s="247"/>
      <c r="BI1157" s="247"/>
      <c r="BJ1157" s="247"/>
      <c r="BK1157" s="302"/>
      <c r="BL1157" s="302"/>
      <c r="BM1157" s="247"/>
      <c r="BN1157" s="247"/>
      <c r="BO1157" s="247"/>
      <c r="BQ1157" s="247"/>
      <c r="BR1157" s="247"/>
      <c r="BS1157" s="247"/>
      <c r="BT1157" s="247"/>
    </row>
    <row r="1158" spans="4:72" ht="51" customHeight="1">
      <c r="D1158" s="247"/>
      <c r="S1158" s="247"/>
      <c r="T1158" s="247"/>
      <c r="U1158" s="302"/>
      <c r="V1158" s="303"/>
      <c r="AA1158" s="302"/>
      <c r="AF1158" s="247"/>
      <c r="AQ1158" s="247"/>
      <c r="AR1158" s="247"/>
      <c r="AS1158" s="247"/>
      <c r="AT1158" s="247"/>
      <c r="AU1158" s="247"/>
      <c r="AV1158" s="247"/>
      <c r="AW1158" s="247"/>
      <c r="AX1158" s="247"/>
      <c r="BI1158" s="247"/>
      <c r="BJ1158" s="247"/>
      <c r="BK1158" s="302"/>
      <c r="BL1158" s="302"/>
      <c r="BM1158" s="247"/>
      <c r="BN1158" s="247"/>
      <c r="BO1158" s="247"/>
      <c r="BQ1158" s="247"/>
      <c r="BR1158" s="247"/>
      <c r="BS1158" s="247"/>
      <c r="BT1158" s="247"/>
    </row>
    <row r="1159" spans="4:72" ht="51" customHeight="1">
      <c r="D1159" s="247"/>
      <c r="S1159" s="247"/>
      <c r="T1159" s="247"/>
      <c r="U1159" s="302"/>
      <c r="V1159" s="303"/>
      <c r="AA1159" s="302"/>
      <c r="AF1159" s="247"/>
      <c r="AQ1159" s="247"/>
      <c r="AR1159" s="247"/>
      <c r="AS1159" s="247"/>
      <c r="AT1159" s="247"/>
      <c r="AU1159" s="247"/>
      <c r="AV1159" s="247"/>
      <c r="AW1159" s="247"/>
      <c r="AX1159" s="247"/>
      <c r="BI1159" s="247"/>
      <c r="BJ1159" s="247"/>
      <c r="BK1159" s="302"/>
      <c r="BL1159" s="302"/>
      <c r="BM1159" s="247"/>
      <c r="BN1159" s="247"/>
      <c r="BO1159" s="247"/>
      <c r="BQ1159" s="247"/>
      <c r="BR1159" s="247"/>
      <c r="BS1159" s="247"/>
      <c r="BT1159" s="247"/>
    </row>
    <row r="1160" spans="4:72" ht="51" customHeight="1">
      <c r="D1160" s="247"/>
      <c r="S1160" s="247"/>
      <c r="T1160" s="247"/>
      <c r="U1160" s="302"/>
      <c r="V1160" s="303"/>
      <c r="AA1160" s="302"/>
      <c r="AF1160" s="247"/>
      <c r="AQ1160" s="247"/>
      <c r="AR1160" s="247"/>
      <c r="AS1160" s="247"/>
      <c r="AT1160" s="247"/>
      <c r="AU1160" s="247"/>
      <c r="AV1160" s="247"/>
      <c r="AW1160" s="247"/>
      <c r="AX1160" s="247"/>
      <c r="BI1160" s="247"/>
      <c r="BJ1160" s="247"/>
      <c r="BK1160" s="302"/>
      <c r="BL1160" s="302"/>
      <c r="BM1160" s="247"/>
      <c r="BN1160" s="247"/>
      <c r="BO1160" s="247"/>
      <c r="BQ1160" s="247"/>
      <c r="BR1160" s="247"/>
      <c r="BS1160" s="247"/>
      <c r="BT1160" s="247"/>
    </row>
    <row r="1161" spans="4:72" ht="51" customHeight="1">
      <c r="D1161" s="247"/>
      <c r="S1161" s="247"/>
      <c r="T1161" s="247"/>
      <c r="U1161" s="302"/>
      <c r="V1161" s="303"/>
      <c r="AA1161" s="302"/>
      <c r="AF1161" s="247"/>
      <c r="AQ1161" s="247"/>
      <c r="AR1161" s="247"/>
      <c r="AS1161" s="247"/>
      <c r="AT1161" s="247"/>
      <c r="AU1161" s="247"/>
      <c r="AV1161" s="247"/>
      <c r="AW1161" s="247"/>
      <c r="AX1161" s="247"/>
      <c r="BI1161" s="247"/>
      <c r="BJ1161" s="247"/>
      <c r="BK1161" s="302"/>
      <c r="BL1161" s="302"/>
      <c r="BM1161" s="247"/>
      <c r="BN1161" s="247"/>
      <c r="BO1161" s="247"/>
      <c r="BQ1161" s="247"/>
      <c r="BR1161" s="247"/>
      <c r="BS1161" s="247"/>
      <c r="BT1161" s="247"/>
    </row>
    <row r="1162" spans="4:72" ht="51" customHeight="1">
      <c r="D1162" s="247"/>
      <c r="S1162" s="247"/>
      <c r="T1162" s="247"/>
      <c r="U1162" s="302"/>
      <c r="V1162" s="303"/>
      <c r="AA1162" s="302"/>
      <c r="AF1162" s="247"/>
      <c r="AQ1162" s="247"/>
      <c r="AR1162" s="247"/>
      <c r="AS1162" s="247"/>
      <c r="AT1162" s="247"/>
      <c r="AU1162" s="247"/>
      <c r="AV1162" s="247"/>
      <c r="AW1162" s="247"/>
      <c r="AX1162" s="247"/>
      <c r="BI1162" s="247"/>
      <c r="BJ1162" s="247"/>
      <c r="BK1162" s="302"/>
      <c r="BL1162" s="302"/>
      <c r="BM1162" s="247"/>
      <c r="BN1162" s="247"/>
      <c r="BO1162" s="247"/>
      <c r="BQ1162" s="247"/>
      <c r="BR1162" s="247"/>
      <c r="BS1162" s="247"/>
      <c r="BT1162" s="247"/>
    </row>
    <row r="1163" spans="4:72" ht="51" customHeight="1">
      <c r="D1163" s="247"/>
      <c r="S1163" s="247"/>
      <c r="T1163" s="247"/>
      <c r="U1163" s="302"/>
      <c r="V1163" s="303"/>
      <c r="AA1163" s="302"/>
      <c r="AF1163" s="247"/>
      <c r="AQ1163" s="247"/>
      <c r="AR1163" s="247"/>
      <c r="AS1163" s="247"/>
      <c r="AT1163" s="247"/>
      <c r="AU1163" s="247"/>
      <c r="AV1163" s="247"/>
      <c r="AW1163" s="247"/>
      <c r="AX1163" s="247"/>
      <c r="BI1163" s="247"/>
      <c r="BJ1163" s="247"/>
      <c r="BK1163" s="302"/>
      <c r="BL1163" s="302"/>
      <c r="BM1163" s="247"/>
      <c r="BN1163" s="247"/>
      <c r="BO1163" s="247"/>
      <c r="BQ1163" s="247"/>
      <c r="BR1163" s="247"/>
      <c r="BS1163" s="247"/>
      <c r="BT1163" s="247"/>
    </row>
    <row r="1164" spans="4:72" ht="51" customHeight="1">
      <c r="D1164" s="247"/>
      <c r="S1164" s="247"/>
      <c r="T1164" s="247"/>
      <c r="U1164" s="302"/>
      <c r="V1164" s="303"/>
      <c r="AA1164" s="302"/>
      <c r="AF1164" s="247"/>
      <c r="AQ1164" s="247"/>
      <c r="AR1164" s="247"/>
      <c r="AS1164" s="247"/>
      <c r="AT1164" s="247"/>
      <c r="AU1164" s="247"/>
      <c r="AV1164" s="247"/>
      <c r="AW1164" s="247"/>
      <c r="AX1164" s="247"/>
      <c r="BI1164" s="247"/>
      <c r="BJ1164" s="247"/>
      <c r="BK1164" s="302"/>
      <c r="BL1164" s="302"/>
      <c r="BM1164" s="247"/>
      <c r="BN1164" s="247"/>
      <c r="BO1164" s="247"/>
      <c r="BQ1164" s="247"/>
      <c r="BR1164" s="247"/>
      <c r="BS1164" s="247"/>
      <c r="BT1164" s="247"/>
    </row>
    <row r="1165" spans="4:72" ht="51" customHeight="1">
      <c r="D1165" s="247"/>
      <c r="S1165" s="247"/>
      <c r="T1165" s="247"/>
      <c r="U1165" s="302"/>
      <c r="V1165" s="303"/>
      <c r="AA1165" s="302"/>
      <c r="AF1165" s="247"/>
      <c r="AQ1165" s="247"/>
      <c r="AR1165" s="247"/>
      <c r="AS1165" s="247"/>
      <c r="AT1165" s="247"/>
      <c r="AU1165" s="247"/>
      <c r="AV1165" s="247"/>
      <c r="AW1165" s="247"/>
      <c r="AX1165" s="247"/>
      <c r="BI1165" s="247"/>
      <c r="BJ1165" s="247"/>
      <c r="BK1165" s="302"/>
      <c r="BL1165" s="302"/>
      <c r="BM1165" s="247"/>
      <c r="BN1165" s="247"/>
      <c r="BO1165" s="247"/>
      <c r="BQ1165" s="247"/>
      <c r="BR1165" s="247"/>
      <c r="BS1165" s="247"/>
      <c r="BT1165" s="247"/>
    </row>
    <row r="1166" spans="4:72" ht="51" customHeight="1">
      <c r="D1166" s="247"/>
      <c r="S1166" s="247"/>
      <c r="T1166" s="247"/>
      <c r="U1166" s="302"/>
      <c r="V1166" s="303"/>
      <c r="AA1166" s="302"/>
      <c r="AF1166" s="247"/>
      <c r="AQ1166" s="247"/>
      <c r="AR1166" s="247"/>
      <c r="AS1166" s="247"/>
      <c r="AT1166" s="247"/>
      <c r="AU1166" s="247"/>
      <c r="AV1166" s="247"/>
      <c r="AW1166" s="247"/>
      <c r="AX1166" s="247"/>
      <c r="BI1166" s="247"/>
      <c r="BJ1166" s="247"/>
      <c r="BK1166" s="302"/>
      <c r="BL1166" s="302"/>
      <c r="BM1166" s="247"/>
      <c r="BN1166" s="247"/>
      <c r="BO1166" s="247"/>
      <c r="BQ1166" s="247"/>
      <c r="BR1166" s="247"/>
      <c r="BS1166" s="247"/>
      <c r="BT1166" s="247"/>
    </row>
    <row r="1167" spans="4:72" ht="51" customHeight="1">
      <c r="D1167" s="247"/>
      <c r="S1167" s="247"/>
      <c r="T1167" s="247"/>
      <c r="U1167" s="302"/>
      <c r="V1167" s="303"/>
      <c r="AA1167" s="302"/>
      <c r="AF1167" s="247"/>
      <c r="AQ1167" s="247"/>
      <c r="AR1167" s="247"/>
      <c r="AS1167" s="247"/>
      <c r="AT1167" s="247"/>
      <c r="AU1167" s="247"/>
      <c r="AV1167" s="247"/>
      <c r="AW1167" s="247"/>
      <c r="AX1167" s="247"/>
      <c r="BI1167" s="247"/>
      <c r="BJ1167" s="247"/>
      <c r="BK1167" s="302"/>
      <c r="BL1167" s="302"/>
      <c r="BM1167" s="247"/>
      <c r="BN1167" s="247"/>
      <c r="BO1167" s="247"/>
      <c r="BQ1167" s="247"/>
      <c r="BR1167" s="247"/>
      <c r="BS1167" s="247"/>
      <c r="BT1167" s="247"/>
    </row>
    <row r="1168" spans="4:72" ht="51" customHeight="1">
      <c r="D1168" s="247"/>
      <c r="S1168" s="247"/>
      <c r="T1168" s="247"/>
      <c r="U1168" s="302"/>
      <c r="V1168" s="303"/>
      <c r="AA1168" s="302"/>
      <c r="AF1168" s="247"/>
      <c r="AQ1168" s="247"/>
      <c r="AR1168" s="247"/>
      <c r="AS1168" s="247"/>
      <c r="AT1168" s="247"/>
      <c r="AU1168" s="247"/>
      <c r="AV1168" s="247"/>
      <c r="AW1168" s="247"/>
      <c r="AX1168" s="247"/>
      <c r="BI1168" s="247"/>
      <c r="BJ1168" s="247"/>
      <c r="BK1168" s="302"/>
      <c r="BL1168" s="302"/>
      <c r="BM1168" s="247"/>
      <c r="BN1168" s="247"/>
      <c r="BO1168" s="247"/>
      <c r="BQ1168" s="247"/>
      <c r="BR1168" s="247"/>
      <c r="BS1168" s="247"/>
      <c r="BT1168" s="247"/>
    </row>
    <row r="1169" spans="4:72" ht="51" customHeight="1">
      <c r="D1169" s="247"/>
      <c r="S1169" s="247"/>
      <c r="T1169" s="247"/>
      <c r="U1169" s="302"/>
      <c r="V1169" s="303"/>
      <c r="AA1169" s="302"/>
      <c r="AF1169" s="247"/>
      <c r="AQ1169" s="247"/>
      <c r="AR1169" s="247"/>
      <c r="AS1169" s="247"/>
      <c r="AT1169" s="247"/>
      <c r="AU1169" s="247"/>
      <c r="AV1169" s="247"/>
      <c r="AW1169" s="247"/>
      <c r="AX1169" s="247"/>
      <c r="BI1169" s="247"/>
      <c r="BJ1169" s="247"/>
      <c r="BK1169" s="302"/>
      <c r="BL1169" s="302"/>
      <c r="BM1169" s="247"/>
      <c r="BN1169" s="247"/>
      <c r="BO1169" s="247"/>
      <c r="BQ1169" s="247"/>
      <c r="BR1169" s="247"/>
      <c r="BS1169" s="247"/>
      <c r="BT1169" s="247"/>
    </row>
    <row r="1170" spans="4:72" ht="51" customHeight="1">
      <c r="D1170" s="247"/>
      <c r="S1170" s="247"/>
      <c r="T1170" s="247"/>
      <c r="U1170" s="302"/>
      <c r="V1170" s="303"/>
      <c r="AA1170" s="302"/>
      <c r="AF1170" s="247"/>
      <c r="AQ1170" s="247"/>
      <c r="AR1170" s="247"/>
      <c r="AS1170" s="247"/>
      <c r="AT1170" s="247"/>
      <c r="AU1170" s="247"/>
      <c r="AV1170" s="247"/>
      <c r="AW1170" s="247"/>
      <c r="AX1170" s="247"/>
      <c r="BI1170" s="247"/>
      <c r="BJ1170" s="247"/>
      <c r="BK1170" s="302"/>
      <c r="BL1170" s="302"/>
      <c r="BM1170" s="247"/>
      <c r="BN1170" s="247"/>
      <c r="BO1170" s="247"/>
      <c r="BQ1170" s="247"/>
      <c r="BR1170" s="247"/>
      <c r="BS1170" s="247"/>
      <c r="BT1170" s="247"/>
    </row>
    <row r="1171" spans="4:72" ht="51" customHeight="1">
      <c r="D1171" s="247"/>
      <c r="S1171" s="247"/>
      <c r="T1171" s="247"/>
      <c r="U1171" s="302"/>
      <c r="V1171" s="303"/>
      <c r="AA1171" s="302"/>
      <c r="AF1171" s="247"/>
      <c r="AQ1171" s="247"/>
      <c r="AR1171" s="247"/>
      <c r="AS1171" s="247"/>
      <c r="AT1171" s="247"/>
      <c r="AU1171" s="247"/>
      <c r="AV1171" s="247"/>
      <c r="AW1171" s="247"/>
      <c r="AX1171" s="247"/>
      <c r="BI1171" s="247"/>
      <c r="BJ1171" s="247"/>
      <c r="BK1171" s="302"/>
      <c r="BL1171" s="302"/>
      <c r="BM1171" s="247"/>
      <c r="BN1171" s="247"/>
      <c r="BO1171" s="247"/>
      <c r="BQ1171" s="247"/>
      <c r="BR1171" s="247"/>
      <c r="BS1171" s="247"/>
      <c r="BT1171" s="247"/>
    </row>
    <row r="1172" spans="4:72" ht="51" customHeight="1">
      <c r="D1172" s="247"/>
      <c r="S1172" s="247"/>
      <c r="T1172" s="247"/>
      <c r="U1172" s="302"/>
      <c r="V1172" s="303"/>
      <c r="AA1172" s="302"/>
      <c r="AF1172" s="247"/>
      <c r="AQ1172" s="247"/>
      <c r="AR1172" s="247"/>
      <c r="AS1172" s="247"/>
      <c r="AT1172" s="247"/>
      <c r="AU1172" s="247"/>
      <c r="AV1172" s="247"/>
      <c r="AW1172" s="247"/>
      <c r="AX1172" s="247"/>
      <c r="BI1172" s="247"/>
      <c r="BJ1172" s="247"/>
      <c r="BK1172" s="302"/>
      <c r="BL1172" s="302"/>
      <c r="BM1172" s="247"/>
      <c r="BN1172" s="247"/>
      <c r="BO1172" s="247"/>
      <c r="BQ1172" s="247"/>
      <c r="BR1172" s="247"/>
      <c r="BS1172" s="247"/>
      <c r="BT1172" s="247"/>
    </row>
    <row r="1173" spans="4:72" ht="51" customHeight="1">
      <c r="D1173" s="247"/>
      <c r="S1173" s="247"/>
      <c r="T1173" s="247"/>
      <c r="U1173" s="302"/>
      <c r="V1173" s="303"/>
      <c r="AA1173" s="302"/>
      <c r="AF1173" s="247"/>
      <c r="AQ1173" s="247"/>
      <c r="AR1173" s="247"/>
      <c r="AS1173" s="247"/>
      <c r="AT1173" s="247"/>
      <c r="AU1173" s="247"/>
      <c r="AV1173" s="247"/>
      <c r="AW1173" s="247"/>
      <c r="AX1173" s="247"/>
      <c r="BI1173" s="247"/>
      <c r="BJ1173" s="247"/>
      <c r="BK1173" s="302"/>
      <c r="BL1173" s="302"/>
      <c r="BM1173" s="247"/>
      <c r="BN1173" s="247"/>
      <c r="BO1173" s="247"/>
      <c r="BQ1173" s="247"/>
      <c r="BR1173" s="247"/>
      <c r="BS1173" s="247"/>
      <c r="BT1173" s="247"/>
    </row>
    <row r="1174" spans="4:72" ht="51" customHeight="1">
      <c r="D1174" s="247"/>
      <c r="S1174" s="247"/>
      <c r="T1174" s="247"/>
      <c r="U1174" s="302"/>
      <c r="V1174" s="303"/>
      <c r="AA1174" s="302"/>
      <c r="AF1174" s="247"/>
      <c r="AQ1174" s="247"/>
      <c r="AR1174" s="247"/>
      <c r="AS1174" s="247"/>
      <c r="AT1174" s="247"/>
      <c r="AU1174" s="247"/>
      <c r="AV1174" s="247"/>
      <c r="AW1174" s="247"/>
      <c r="AX1174" s="247"/>
      <c r="BI1174" s="247"/>
      <c r="BJ1174" s="247"/>
      <c r="BK1174" s="302"/>
      <c r="BL1174" s="302"/>
      <c r="BM1174" s="247"/>
      <c r="BN1174" s="247"/>
      <c r="BO1174" s="247"/>
      <c r="BQ1174" s="247"/>
      <c r="BR1174" s="247"/>
      <c r="BS1174" s="247"/>
      <c r="BT1174" s="247"/>
    </row>
    <row r="1175" spans="4:72" ht="51" customHeight="1">
      <c r="D1175" s="247"/>
      <c r="S1175" s="247"/>
      <c r="T1175" s="247"/>
      <c r="U1175" s="302"/>
      <c r="V1175" s="303"/>
      <c r="AA1175" s="302"/>
      <c r="AF1175" s="247"/>
      <c r="AQ1175" s="247"/>
      <c r="AR1175" s="247"/>
      <c r="AS1175" s="247"/>
      <c r="AT1175" s="247"/>
      <c r="AU1175" s="247"/>
      <c r="AV1175" s="247"/>
      <c r="AW1175" s="247"/>
      <c r="AX1175" s="247"/>
      <c r="BI1175" s="247"/>
      <c r="BJ1175" s="247"/>
      <c r="BK1175" s="302"/>
      <c r="BL1175" s="302"/>
      <c r="BM1175" s="247"/>
      <c r="BN1175" s="247"/>
      <c r="BO1175" s="247"/>
      <c r="BQ1175" s="247"/>
      <c r="BR1175" s="247"/>
      <c r="BS1175" s="247"/>
      <c r="BT1175" s="247"/>
    </row>
    <row r="1176" spans="4:72" ht="51" customHeight="1">
      <c r="D1176" s="247"/>
      <c r="S1176" s="247"/>
      <c r="T1176" s="247"/>
      <c r="U1176" s="302"/>
      <c r="V1176" s="303"/>
      <c r="AA1176" s="302"/>
      <c r="AF1176" s="247"/>
      <c r="AQ1176" s="247"/>
      <c r="AR1176" s="247"/>
      <c r="AS1176" s="247"/>
      <c r="AT1176" s="247"/>
      <c r="AU1176" s="247"/>
      <c r="AV1176" s="247"/>
      <c r="AW1176" s="247"/>
      <c r="AX1176" s="247"/>
      <c r="BI1176" s="247"/>
      <c r="BJ1176" s="247"/>
      <c r="BK1176" s="302"/>
      <c r="BL1176" s="302"/>
      <c r="BM1176" s="247"/>
      <c r="BN1176" s="247"/>
      <c r="BO1176" s="247"/>
      <c r="BQ1176" s="247"/>
      <c r="BR1176" s="247"/>
      <c r="BS1176" s="247"/>
      <c r="BT1176" s="247"/>
    </row>
    <row r="1177" spans="4:72" ht="51" customHeight="1">
      <c r="D1177" s="247"/>
      <c r="S1177" s="247"/>
      <c r="T1177" s="247"/>
      <c r="U1177" s="302"/>
      <c r="V1177" s="303"/>
      <c r="AA1177" s="302"/>
      <c r="AF1177" s="247"/>
      <c r="AQ1177" s="247"/>
      <c r="AR1177" s="247"/>
      <c r="AS1177" s="247"/>
      <c r="AT1177" s="247"/>
      <c r="AU1177" s="247"/>
      <c r="AV1177" s="247"/>
      <c r="AW1177" s="247"/>
      <c r="AX1177" s="247"/>
      <c r="BI1177" s="247"/>
      <c r="BJ1177" s="247"/>
      <c r="BK1177" s="302"/>
      <c r="BL1177" s="302"/>
      <c r="BM1177" s="247"/>
      <c r="BN1177" s="247"/>
      <c r="BO1177" s="247"/>
      <c r="BQ1177" s="247"/>
      <c r="BR1177" s="247"/>
      <c r="BS1177" s="247"/>
      <c r="BT1177" s="247"/>
    </row>
    <row r="1178" spans="4:72" ht="51" customHeight="1">
      <c r="D1178" s="247"/>
      <c r="S1178" s="247"/>
      <c r="T1178" s="247"/>
      <c r="U1178" s="302"/>
      <c r="V1178" s="303"/>
      <c r="AA1178" s="302"/>
      <c r="AF1178" s="247"/>
      <c r="AQ1178" s="247"/>
      <c r="AR1178" s="247"/>
      <c r="AS1178" s="247"/>
      <c r="AT1178" s="247"/>
      <c r="AU1178" s="247"/>
      <c r="AV1178" s="247"/>
      <c r="AW1178" s="247"/>
      <c r="AX1178" s="247"/>
      <c r="BI1178" s="247"/>
      <c r="BJ1178" s="247"/>
      <c r="BK1178" s="302"/>
      <c r="BL1178" s="302"/>
      <c r="BM1178" s="247"/>
      <c r="BN1178" s="247"/>
      <c r="BO1178" s="247"/>
      <c r="BQ1178" s="247"/>
      <c r="BR1178" s="247"/>
      <c r="BS1178" s="247"/>
      <c r="BT1178" s="247"/>
    </row>
    <row r="1179" spans="4:72" ht="51" customHeight="1">
      <c r="D1179" s="247"/>
      <c r="S1179" s="247"/>
      <c r="T1179" s="247"/>
      <c r="U1179" s="302"/>
      <c r="V1179" s="303"/>
      <c r="AA1179" s="302"/>
      <c r="AF1179" s="247"/>
      <c r="AQ1179" s="247"/>
      <c r="AR1179" s="247"/>
      <c r="AS1179" s="247"/>
      <c r="AT1179" s="247"/>
      <c r="AU1179" s="247"/>
      <c r="AV1179" s="247"/>
      <c r="AW1179" s="247"/>
      <c r="AX1179" s="247"/>
      <c r="BI1179" s="247"/>
      <c r="BJ1179" s="247"/>
      <c r="BK1179" s="302"/>
      <c r="BL1179" s="302"/>
      <c r="BM1179" s="247"/>
      <c r="BN1179" s="247"/>
      <c r="BO1179" s="247"/>
      <c r="BQ1179" s="247"/>
      <c r="BR1179" s="247"/>
      <c r="BS1179" s="247"/>
      <c r="BT1179" s="247"/>
    </row>
    <row r="1180" spans="4:72" ht="51" customHeight="1">
      <c r="D1180" s="247"/>
      <c r="S1180" s="247"/>
      <c r="T1180" s="247"/>
      <c r="U1180" s="302"/>
      <c r="V1180" s="303"/>
      <c r="AA1180" s="302"/>
      <c r="AF1180" s="247"/>
      <c r="AQ1180" s="247"/>
      <c r="AR1180" s="247"/>
      <c r="AS1180" s="247"/>
      <c r="AT1180" s="247"/>
      <c r="AU1180" s="247"/>
      <c r="AV1180" s="247"/>
      <c r="AW1180" s="247"/>
      <c r="AX1180" s="247"/>
      <c r="BI1180" s="247"/>
      <c r="BJ1180" s="247"/>
      <c r="BK1180" s="302"/>
      <c r="BL1180" s="302"/>
      <c r="BM1180" s="247"/>
      <c r="BN1180" s="247"/>
      <c r="BO1180" s="247"/>
      <c r="BQ1180" s="247"/>
      <c r="BR1180" s="247"/>
      <c r="BS1180" s="247"/>
      <c r="BT1180" s="247"/>
    </row>
    <row r="1181" spans="4:72" ht="51" customHeight="1">
      <c r="D1181" s="247"/>
      <c r="S1181" s="247"/>
      <c r="T1181" s="247"/>
      <c r="U1181" s="302"/>
      <c r="V1181" s="303"/>
      <c r="AA1181" s="302"/>
      <c r="AF1181" s="247"/>
      <c r="AQ1181" s="247"/>
      <c r="AR1181" s="247"/>
      <c r="AS1181" s="247"/>
      <c r="AT1181" s="247"/>
      <c r="AU1181" s="247"/>
      <c r="AV1181" s="247"/>
      <c r="AW1181" s="247"/>
      <c r="AX1181" s="247"/>
      <c r="BI1181" s="247"/>
      <c r="BJ1181" s="247"/>
      <c r="BK1181" s="302"/>
      <c r="BL1181" s="302"/>
      <c r="BM1181" s="247"/>
      <c r="BN1181" s="247"/>
      <c r="BO1181" s="247"/>
      <c r="BQ1181" s="247"/>
      <c r="BR1181" s="247"/>
      <c r="BS1181" s="247"/>
      <c r="BT1181" s="247"/>
    </row>
    <row r="1182" spans="4:72" ht="51" customHeight="1">
      <c r="D1182" s="247"/>
      <c r="S1182" s="247"/>
      <c r="T1182" s="247"/>
      <c r="U1182" s="302"/>
      <c r="V1182" s="303"/>
      <c r="AA1182" s="302"/>
      <c r="AF1182" s="247"/>
      <c r="AQ1182" s="247"/>
      <c r="AR1182" s="247"/>
      <c r="AS1182" s="247"/>
      <c r="AT1182" s="247"/>
      <c r="AU1182" s="247"/>
      <c r="AV1182" s="247"/>
      <c r="AW1182" s="247"/>
      <c r="AX1182" s="247"/>
      <c r="BI1182" s="247"/>
      <c r="BJ1182" s="247"/>
      <c r="BK1182" s="302"/>
      <c r="BL1182" s="302"/>
      <c r="BM1182" s="247"/>
      <c r="BN1182" s="247"/>
      <c r="BO1182" s="247"/>
      <c r="BQ1182" s="247"/>
      <c r="BR1182" s="247"/>
      <c r="BS1182" s="247"/>
      <c r="BT1182" s="247"/>
    </row>
    <row r="1183" spans="4:72" ht="51" customHeight="1">
      <c r="D1183" s="247"/>
      <c r="S1183" s="247"/>
      <c r="T1183" s="247"/>
      <c r="U1183" s="302"/>
      <c r="V1183" s="303"/>
      <c r="AA1183" s="302"/>
      <c r="AF1183" s="247"/>
      <c r="AQ1183" s="247"/>
      <c r="AR1183" s="247"/>
      <c r="AS1183" s="247"/>
      <c r="AT1183" s="247"/>
      <c r="AU1183" s="247"/>
      <c r="AV1183" s="247"/>
      <c r="AW1183" s="247"/>
      <c r="AX1183" s="247"/>
      <c r="BI1183" s="247"/>
      <c r="BJ1183" s="247"/>
      <c r="BK1183" s="302"/>
      <c r="BL1183" s="302"/>
      <c r="BM1183" s="247"/>
      <c r="BN1183" s="247"/>
      <c r="BO1183" s="247"/>
      <c r="BQ1183" s="247"/>
      <c r="BR1183" s="247"/>
      <c r="BS1183" s="247"/>
      <c r="BT1183" s="247"/>
    </row>
    <row r="1184" spans="4:72" ht="51" customHeight="1">
      <c r="D1184" s="247"/>
      <c r="S1184" s="247"/>
      <c r="T1184" s="247"/>
      <c r="U1184" s="302"/>
      <c r="V1184" s="303"/>
      <c r="AA1184" s="302"/>
      <c r="AF1184" s="247"/>
      <c r="AQ1184" s="247"/>
      <c r="AR1184" s="247"/>
      <c r="AS1184" s="247"/>
      <c r="AT1184" s="247"/>
      <c r="AU1184" s="247"/>
      <c r="AV1184" s="247"/>
      <c r="AW1184" s="247"/>
      <c r="AX1184" s="247"/>
      <c r="BI1184" s="247"/>
      <c r="BJ1184" s="247"/>
      <c r="BK1184" s="302"/>
      <c r="BL1184" s="302"/>
      <c r="BM1184" s="247"/>
      <c r="BN1184" s="247"/>
      <c r="BO1184" s="247"/>
      <c r="BQ1184" s="247"/>
      <c r="BR1184" s="247"/>
      <c r="BS1184" s="247"/>
      <c r="BT1184" s="247"/>
    </row>
    <row r="1185" spans="4:72" ht="51" customHeight="1">
      <c r="D1185" s="247"/>
      <c r="S1185" s="247"/>
      <c r="T1185" s="247"/>
      <c r="U1185" s="302"/>
      <c r="V1185" s="303"/>
      <c r="AA1185" s="302"/>
      <c r="AF1185" s="247"/>
      <c r="AQ1185" s="247"/>
      <c r="AR1185" s="247"/>
      <c r="AS1185" s="247"/>
      <c r="AT1185" s="247"/>
      <c r="AU1185" s="247"/>
      <c r="AV1185" s="247"/>
      <c r="AW1185" s="247"/>
      <c r="AX1185" s="247"/>
      <c r="BI1185" s="247"/>
      <c r="BJ1185" s="247"/>
      <c r="BK1185" s="302"/>
      <c r="BL1185" s="302"/>
      <c r="BM1185" s="247"/>
      <c r="BN1185" s="247"/>
      <c r="BO1185" s="247"/>
      <c r="BQ1185" s="247"/>
      <c r="BR1185" s="247"/>
      <c r="BS1185" s="247"/>
      <c r="BT1185" s="247"/>
    </row>
    <row r="1186" spans="4:72" ht="51" customHeight="1">
      <c r="D1186" s="247"/>
      <c r="S1186" s="247"/>
      <c r="T1186" s="247"/>
      <c r="U1186" s="302"/>
      <c r="V1186" s="303"/>
      <c r="AA1186" s="302"/>
      <c r="AF1186" s="247"/>
      <c r="AQ1186" s="247"/>
      <c r="AR1186" s="247"/>
      <c r="AS1186" s="247"/>
      <c r="AT1186" s="247"/>
      <c r="AU1186" s="247"/>
      <c r="AV1186" s="247"/>
      <c r="AW1186" s="247"/>
      <c r="AX1186" s="247"/>
      <c r="BI1186" s="247"/>
      <c r="BJ1186" s="247"/>
      <c r="BK1186" s="302"/>
      <c r="BL1186" s="302"/>
      <c r="BM1186" s="247"/>
      <c r="BN1186" s="247"/>
      <c r="BO1186" s="247"/>
      <c r="BQ1186" s="247"/>
      <c r="BR1186" s="247"/>
      <c r="BS1186" s="247"/>
      <c r="BT1186" s="247"/>
    </row>
    <row r="1187" spans="4:72" ht="51" customHeight="1">
      <c r="D1187" s="247"/>
      <c r="S1187" s="247"/>
      <c r="T1187" s="247"/>
      <c r="U1187" s="302"/>
      <c r="V1187" s="303"/>
      <c r="AA1187" s="302"/>
      <c r="AF1187" s="247"/>
      <c r="AQ1187" s="247"/>
      <c r="AR1187" s="247"/>
      <c r="AS1187" s="247"/>
      <c r="AT1187" s="247"/>
      <c r="AU1187" s="247"/>
      <c r="AV1187" s="247"/>
      <c r="AW1187" s="247"/>
      <c r="AX1187" s="247"/>
      <c r="BI1187" s="247"/>
      <c r="BJ1187" s="247"/>
      <c r="BK1187" s="302"/>
      <c r="BL1187" s="302"/>
      <c r="BM1187" s="247"/>
      <c r="BN1187" s="247"/>
      <c r="BO1187" s="247"/>
      <c r="BQ1187" s="247"/>
      <c r="BR1187" s="247"/>
      <c r="BS1187" s="247"/>
      <c r="BT1187" s="247"/>
    </row>
    <row r="1188" spans="4:72" ht="51" customHeight="1">
      <c r="D1188" s="247"/>
      <c r="S1188" s="247"/>
      <c r="T1188" s="247"/>
      <c r="U1188" s="302"/>
      <c r="V1188" s="303"/>
      <c r="AA1188" s="302"/>
      <c r="AF1188" s="247"/>
      <c r="AQ1188" s="247"/>
      <c r="AR1188" s="247"/>
      <c r="AS1188" s="247"/>
      <c r="AT1188" s="247"/>
      <c r="AU1188" s="247"/>
      <c r="AV1188" s="247"/>
      <c r="AW1188" s="247"/>
      <c r="AX1188" s="247"/>
      <c r="BI1188" s="247"/>
      <c r="BJ1188" s="247"/>
      <c r="BK1188" s="302"/>
      <c r="BL1188" s="302"/>
      <c r="BM1188" s="247"/>
      <c r="BN1188" s="247"/>
      <c r="BO1188" s="247"/>
      <c r="BQ1188" s="247"/>
      <c r="BR1188" s="247"/>
      <c r="BS1188" s="247"/>
      <c r="BT1188" s="247"/>
    </row>
    <row r="1189" spans="4:72" ht="51" customHeight="1">
      <c r="D1189" s="247"/>
      <c r="S1189" s="247"/>
      <c r="T1189" s="247"/>
      <c r="U1189" s="302"/>
      <c r="V1189" s="303"/>
      <c r="AA1189" s="302"/>
      <c r="AF1189" s="247"/>
      <c r="AQ1189" s="247"/>
      <c r="AR1189" s="247"/>
      <c r="AS1189" s="247"/>
      <c r="AT1189" s="247"/>
      <c r="AU1189" s="247"/>
      <c r="AV1189" s="247"/>
      <c r="AW1189" s="247"/>
      <c r="AX1189" s="247"/>
      <c r="BI1189" s="247"/>
      <c r="BJ1189" s="247"/>
      <c r="BK1189" s="302"/>
      <c r="BL1189" s="302"/>
      <c r="BM1189" s="247"/>
      <c r="BN1189" s="247"/>
      <c r="BO1189" s="247"/>
      <c r="BQ1189" s="247"/>
      <c r="BR1189" s="247"/>
      <c r="BS1189" s="247"/>
      <c r="BT1189" s="247"/>
    </row>
    <row r="1190" spans="4:72" ht="51" customHeight="1">
      <c r="D1190" s="247"/>
      <c r="S1190" s="247"/>
      <c r="T1190" s="247"/>
      <c r="U1190" s="302"/>
      <c r="V1190" s="303"/>
      <c r="AA1190" s="302"/>
      <c r="AF1190" s="247"/>
      <c r="AQ1190" s="247"/>
      <c r="AR1190" s="247"/>
      <c r="AS1190" s="247"/>
      <c r="AT1190" s="247"/>
      <c r="AU1190" s="247"/>
      <c r="AV1190" s="247"/>
      <c r="AW1190" s="247"/>
      <c r="AX1190" s="247"/>
      <c r="BI1190" s="247"/>
      <c r="BJ1190" s="247"/>
      <c r="BK1190" s="302"/>
      <c r="BL1190" s="302"/>
      <c r="BM1190" s="247"/>
      <c r="BN1190" s="247"/>
      <c r="BO1190" s="247"/>
      <c r="BQ1190" s="247"/>
      <c r="BR1190" s="247"/>
      <c r="BS1190" s="247"/>
      <c r="BT1190" s="247"/>
    </row>
    <row r="1191" spans="4:72" ht="51" customHeight="1">
      <c r="D1191" s="247"/>
      <c r="S1191" s="247"/>
      <c r="T1191" s="247"/>
      <c r="U1191" s="302"/>
      <c r="V1191" s="303"/>
      <c r="AA1191" s="302"/>
      <c r="AF1191" s="247"/>
      <c r="AQ1191" s="247"/>
      <c r="AR1191" s="247"/>
      <c r="AS1191" s="247"/>
      <c r="AT1191" s="247"/>
      <c r="AU1191" s="247"/>
      <c r="AV1191" s="247"/>
      <c r="AW1191" s="247"/>
      <c r="AX1191" s="247"/>
      <c r="BI1191" s="247"/>
      <c r="BJ1191" s="247"/>
      <c r="BK1191" s="302"/>
      <c r="BL1191" s="302"/>
      <c r="BM1191" s="247"/>
      <c r="BN1191" s="247"/>
      <c r="BO1191" s="247"/>
      <c r="BQ1191" s="247"/>
      <c r="BR1191" s="247"/>
      <c r="BS1191" s="247"/>
      <c r="BT1191" s="247"/>
    </row>
    <row r="1192" spans="4:72" ht="51" customHeight="1">
      <c r="D1192" s="247"/>
      <c r="S1192" s="247"/>
      <c r="T1192" s="247"/>
      <c r="U1192" s="302"/>
      <c r="V1192" s="303"/>
      <c r="AA1192" s="302"/>
      <c r="AF1192" s="247"/>
      <c r="AQ1192" s="247"/>
      <c r="AR1192" s="247"/>
      <c r="AS1192" s="247"/>
      <c r="AT1192" s="247"/>
      <c r="AU1192" s="247"/>
      <c r="AV1192" s="247"/>
      <c r="AW1192" s="247"/>
      <c r="AX1192" s="247"/>
      <c r="BI1192" s="247"/>
      <c r="BJ1192" s="247"/>
      <c r="BK1192" s="302"/>
      <c r="BL1192" s="302"/>
      <c r="BM1192" s="247"/>
      <c r="BN1192" s="247"/>
      <c r="BO1192" s="247"/>
      <c r="BQ1192" s="247"/>
      <c r="BR1192" s="247"/>
      <c r="BS1192" s="247"/>
      <c r="BT1192" s="247"/>
    </row>
    <row r="1193" spans="4:72" ht="51" customHeight="1">
      <c r="D1193" s="247"/>
      <c r="S1193" s="247"/>
      <c r="T1193" s="247"/>
      <c r="U1193" s="302"/>
      <c r="V1193" s="303"/>
      <c r="AA1193" s="302"/>
      <c r="AF1193" s="247"/>
      <c r="AQ1193" s="247"/>
      <c r="AR1193" s="247"/>
      <c r="AS1193" s="247"/>
      <c r="AT1193" s="247"/>
      <c r="AU1193" s="247"/>
      <c r="AV1193" s="247"/>
      <c r="AW1193" s="247"/>
      <c r="AX1193" s="247"/>
      <c r="BI1193" s="247"/>
      <c r="BJ1193" s="247"/>
      <c r="BK1193" s="302"/>
      <c r="BL1193" s="302"/>
      <c r="BM1193" s="247"/>
      <c r="BN1193" s="247"/>
      <c r="BO1193" s="247"/>
      <c r="BQ1193" s="247"/>
      <c r="BR1193" s="247"/>
      <c r="BS1193" s="247"/>
      <c r="BT1193" s="247"/>
    </row>
    <row r="1194" spans="4:72" ht="51" customHeight="1">
      <c r="D1194" s="247"/>
      <c r="S1194" s="247"/>
      <c r="T1194" s="247"/>
      <c r="U1194" s="302"/>
      <c r="V1194" s="303"/>
      <c r="AA1194" s="302"/>
      <c r="AF1194" s="247"/>
      <c r="AQ1194" s="247"/>
      <c r="AR1194" s="247"/>
      <c r="AS1194" s="247"/>
      <c r="AT1194" s="247"/>
      <c r="AU1194" s="247"/>
      <c r="AV1194" s="247"/>
      <c r="AW1194" s="247"/>
      <c r="AX1194" s="247"/>
      <c r="BI1194" s="247"/>
      <c r="BJ1194" s="247"/>
      <c r="BK1194" s="302"/>
      <c r="BL1194" s="302"/>
      <c r="BM1194" s="247"/>
      <c r="BN1194" s="247"/>
      <c r="BO1194" s="247"/>
      <c r="BQ1194" s="247"/>
      <c r="BR1194" s="247"/>
      <c r="BS1194" s="247"/>
      <c r="BT1194" s="247"/>
    </row>
    <row r="1195" spans="4:72" ht="51" customHeight="1">
      <c r="D1195" s="247"/>
      <c r="S1195" s="247"/>
      <c r="T1195" s="247"/>
      <c r="U1195" s="302"/>
      <c r="V1195" s="303"/>
      <c r="AA1195" s="302"/>
      <c r="AF1195" s="247"/>
      <c r="AQ1195" s="247"/>
      <c r="AR1195" s="247"/>
      <c r="AS1195" s="247"/>
      <c r="AT1195" s="247"/>
      <c r="AU1195" s="247"/>
      <c r="AV1195" s="247"/>
      <c r="AW1195" s="247"/>
      <c r="AX1195" s="247"/>
      <c r="BI1195" s="247"/>
      <c r="BJ1195" s="247"/>
      <c r="BK1195" s="302"/>
      <c r="BL1195" s="302"/>
      <c r="BM1195" s="247"/>
      <c r="BN1195" s="247"/>
      <c r="BO1195" s="247"/>
      <c r="BQ1195" s="247"/>
      <c r="BR1195" s="247"/>
      <c r="BS1195" s="247"/>
      <c r="BT1195" s="247"/>
    </row>
    <row r="1196" spans="4:72" ht="51" customHeight="1">
      <c r="D1196" s="247"/>
      <c r="S1196" s="247"/>
      <c r="T1196" s="247"/>
      <c r="U1196" s="302"/>
      <c r="V1196" s="303"/>
      <c r="AA1196" s="302"/>
      <c r="AF1196" s="247"/>
      <c r="AQ1196" s="247"/>
      <c r="AR1196" s="247"/>
      <c r="AS1196" s="247"/>
      <c r="AT1196" s="247"/>
      <c r="AU1196" s="247"/>
      <c r="AV1196" s="247"/>
      <c r="AW1196" s="247"/>
      <c r="AX1196" s="247"/>
      <c r="BI1196" s="247"/>
      <c r="BJ1196" s="247"/>
      <c r="BK1196" s="302"/>
      <c r="BL1196" s="302"/>
      <c r="BM1196" s="247"/>
      <c r="BN1196" s="247"/>
      <c r="BO1196" s="247"/>
      <c r="BQ1196" s="247"/>
      <c r="BR1196" s="247"/>
      <c r="BS1196" s="247"/>
      <c r="BT1196" s="247"/>
    </row>
    <row r="1197" spans="4:72" ht="51" customHeight="1">
      <c r="D1197" s="247"/>
      <c r="S1197" s="247"/>
      <c r="T1197" s="247"/>
      <c r="U1197" s="302"/>
      <c r="V1197" s="303"/>
      <c r="AA1197" s="302"/>
      <c r="AF1197" s="247"/>
      <c r="AQ1197" s="247"/>
      <c r="AR1197" s="247"/>
      <c r="AS1197" s="247"/>
      <c r="AT1197" s="247"/>
      <c r="AU1197" s="247"/>
      <c r="AV1197" s="247"/>
      <c r="AW1197" s="247"/>
      <c r="AX1197" s="247"/>
      <c r="BI1197" s="247"/>
      <c r="BJ1197" s="247"/>
      <c r="BK1197" s="302"/>
      <c r="BL1197" s="302"/>
      <c r="BM1197" s="247"/>
      <c r="BN1197" s="247"/>
      <c r="BO1197" s="247"/>
      <c r="BQ1197" s="247"/>
      <c r="BR1197" s="247"/>
      <c r="BS1197" s="247"/>
      <c r="BT1197" s="247"/>
    </row>
    <row r="1198" spans="4:72" ht="51" customHeight="1">
      <c r="D1198" s="247"/>
      <c r="S1198" s="247"/>
      <c r="T1198" s="247"/>
      <c r="U1198" s="302"/>
      <c r="V1198" s="303"/>
      <c r="AA1198" s="302"/>
      <c r="AF1198" s="247"/>
      <c r="AQ1198" s="247"/>
      <c r="AR1198" s="247"/>
      <c r="AS1198" s="247"/>
      <c r="AT1198" s="247"/>
      <c r="AU1198" s="247"/>
      <c r="AV1198" s="247"/>
      <c r="AW1198" s="247"/>
      <c r="AX1198" s="247"/>
      <c r="BI1198" s="247"/>
      <c r="BJ1198" s="247"/>
      <c r="BK1198" s="302"/>
      <c r="BL1198" s="302"/>
      <c r="BM1198" s="247"/>
      <c r="BN1198" s="247"/>
      <c r="BO1198" s="247"/>
      <c r="BQ1198" s="247"/>
      <c r="BR1198" s="247"/>
      <c r="BS1198" s="247"/>
      <c r="BT1198" s="247"/>
    </row>
    <row r="1199" spans="4:72" ht="51" customHeight="1">
      <c r="D1199" s="247"/>
      <c r="S1199" s="247"/>
      <c r="T1199" s="247"/>
      <c r="U1199" s="302"/>
      <c r="V1199" s="303"/>
      <c r="AA1199" s="302"/>
      <c r="AF1199" s="247"/>
      <c r="AQ1199" s="247"/>
      <c r="AR1199" s="247"/>
      <c r="AS1199" s="247"/>
      <c r="AT1199" s="247"/>
      <c r="AU1199" s="247"/>
      <c r="AV1199" s="247"/>
      <c r="AW1199" s="247"/>
      <c r="AX1199" s="247"/>
      <c r="BI1199" s="247"/>
      <c r="BJ1199" s="247"/>
      <c r="BK1199" s="302"/>
      <c r="BL1199" s="302"/>
      <c r="BM1199" s="247"/>
      <c r="BN1199" s="247"/>
      <c r="BO1199" s="247"/>
      <c r="BQ1199" s="247"/>
      <c r="BR1199" s="247"/>
      <c r="BS1199" s="247"/>
      <c r="BT1199" s="247"/>
    </row>
    <row r="1200" spans="4:72" ht="51" customHeight="1">
      <c r="D1200" s="247"/>
      <c r="S1200" s="247"/>
      <c r="T1200" s="247"/>
      <c r="U1200" s="302"/>
      <c r="V1200" s="303"/>
      <c r="AA1200" s="302"/>
      <c r="AF1200" s="247"/>
      <c r="AQ1200" s="247"/>
      <c r="AR1200" s="247"/>
      <c r="AS1200" s="247"/>
      <c r="AT1200" s="247"/>
      <c r="AU1200" s="247"/>
      <c r="AV1200" s="247"/>
      <c r="AW1200" s="247"/>
      <c r="AX1200" s="247"/>
      <c r="BI1200" s="247"/>
      <c r="BJ1200" s="247"/>
      <c r="BK1200" s="302"/>
      <c r="BL1200" s="302"/>
      <c r="BM1200" s="247"/>
      <c r="BN1200" s="247"/>
      <c r="BO1200" s="247"/>
      <c r="BQ1200" s="247"/>
      <c r="BR1200" s="247"/>
      <c r="BS1200" s="247"/>
      <c r="BT1200" s="247"/>
    </row>
    <row r="1201" spans="4:72" ht="51" customHeight="1">
      <c r="D1201" s="247"/>
      <c r="S1201" s="247"/>
      <c r="T1201" s="247"/>
      <c r="U1201" s="302"/>
      <c r="V1201" s="303"/>
      <c r="AA1201" s="302"/>
      <c r="AF1201" s="247"/>
      <c r="AQ1201" s="247"/>
      <c r="AR1201" s="247"/>
      <c r="AS1201" s="247"/>
      <c r="AT1201" s="247"/>
      <c r="AU1201" s="247"/>
      <c r="AV1201" s="247"/>
      <c r="AW1201" s="247"/>
      <c r="AX1201" s="247"/>
      <c r="BI1201" s="247"/>
      <c r="BJ1201" s="247"/>
      <c r="BK1201" s="302"/>
      <c r="BL1201" s="302"/>
      <c r="BM1201" s="247"/>
      <c r="BN1201" s="247"/>
      <c r="BO1201" s="247"/>
      <c r="BQ1201" s="247"/>
      <c r="BR1201" s="247"/>
      <c r="BS1201" s="247"/>
      <c r="BT1201" s="247"/>
    </row>
    <row r="1202" spans="4:72" ht="51" customHeight="1">
      <c r="D1202" s="247"/>
      <c r="S1202" s="247"/>
      <c r="T1202" s="247"/>
      <c r="U1202" s="302"/>
      <c r="V1202" s="303"/>
      <c r="AA1202" s="302"/>
      <c r="AF1202" s="247"/>
      <c r="AQ1202" s="247"/>
      <c r="AR1202" s="247"/>
      <c r="AS1202" s="247"/>
      <c r="AT1202" s="247"/>
      <c r="AU1202" s="247"/>
      <c r="AV1202" s="247"/>
      <c r="AW1202" s="247"/>
      <c r="AX1202" s="247"/>
      <c r="BI1202" s="247"/>
      <c r="BJ1202" s="247"/>
      <c r="BK1202" s="302"/>
      <c r="BL1202" s="302"/>
      <c r="BM1202" s="247"/>
      <c r="BN1202" s="247"/>
      <c r="BO1202" s="247"/>
      <c r="BQ1202" s="247"/>
      <c r="BR1202" s="247"/>
      <c r="BS1202" s="247"/>
      <c r="BT1202" s="247"/>
    </row>
    <row r="1203" spans="4:72" ht="51" customHeight="1">
      <c r="D1203" s="247"/>
      <c r="S1203" s="247"/>
      <c r="T1203" s="247"/>
      <c r="U1203" s="302"/>
      <c r="V1203" s="303"/>
      <c r="AA1203" s="302"/>
      <c r="AF1203" s="247"/>
      <c r="AQ1203" s="247"/>
      <c r="AR1203" s="247"/>
      <c r="AS1203" s="247"/>
      <c r="AT1203" s="247"/>
      <c r="AU1203" s="247"/>
      <c r="AV1203" s="247"/>
      <c r="AW1203" s="247"/>
      <c r="AX1203" s="247"/>
      <c r="BI1203" s="247"/>
      <c r="BJ1203" s="247"/>
      <c r="BK1203" s="302"/>
      <c r="BL1203" s="302"/>
      <c r="BM1203" s="247"/>
      <c r="BN1203" s="247"/>
      <c r="BO1203" s="247"/>
      <c r="BQ1203" s="247"/>
      <c r="BR1203" s="247"/>
      <c r="BS1203" s="247"/>
      <c r="BT1203" s="247"/>
    </row>
    <row r="1204" spans="4:72" ht="51" customHeight="1">
      <c r="D1204" s="247"/>
      <c r="S1204" s="247"/>
      <c r="T1204" s="247"/>
      <c r="U1204" s="302"/>
      <c r="V1204" s="303"/>
      <c r="AA1204" s="302"/>
      <c r="AF1204" s="247"/>
      <c r="AQ1204" s="247"/>
      <c r="AR1204" s="247"/>
      <c r="AS1204" s="247"/>
      <c r="AT1204" s="247"/>
      <c r="AU1204" s="247"/>
      <c r="AV1204" s="247"/>
      <c r="AW1204" s="247"/>
      <c r="AX1204" s="247"/>
      <c r="BI1204" s="247"/>
      <c r="BJ1204" s="247"/>
      <c r="BK1204" s="302"/>
      <c r="BL1204" s="302"/>
      <c r="BM1204" s="247"/>
      <c r="BN1204" s="247"/>
      <c r="BO1204" s="247"/>
      <c r="BQ1204" s="247"/>
      <c r="BR1204" s="247"/>
      <c r="BS1204" s="247"/>
      <c r="BT1204" s="247"/>
    </row>
    <row r="1205" spans="4:72" ht="51" customHeight="1">
      <c r="D1205" s="247"/>
      <c r="S1205" s="247"/>
      <c r="T1205" s="247"/>
      <c r="U1205" s="302"/>
      <c r="V1205" s="303"/>
      <c r="AA1205" s="302"/>
      <c r="AF1205" s="247"/>
      <c r="AQ1205" s="247"/>
      <c r="AR1205" s="247"/>
      <c r="AS1205" s="247"/>
      <c r="AT1205" s="247"/>
      <c r="AU1205" s="247"/>
      <c r="AV1205" s="247"/>
      <c r="AW1205" s="247"/>
      <c r="AX1205" s="247"/>
      <c r="BI1205" s="247"/>
      <c r="BJ1205" s="247"/>
      <c r="BK1205" s="302"/>
      <c r="BL1205" s="302"/>
      <c r="BM1205" s="247"/>
      <c r="BN1205" s="247"/>
      <c r="BO1205" s="247"/>
      <c r="BQ1205" s="247"/>
      <c r="BR1205" s="247"/>
      <c r="BS1205" s="247"/>
      <c r="BT1205" s="247"/>
    </row>
    <row r="1206" spans="4:72" ht="51" customHeight="1">
      <c r="D1206" s="247"/>
      <c r="S1206" s="247"/>
      <c r="T1206" s="247"/>
      <c r="U1206" s="302"/>
      <c r="V1206" s="303"/>
      <c r="AA1206" s="302"/>
      <c r="AF1206" s="247"/>
      <c r="AQ1206" s="247"/>
      <c r="AR1206" s="247"/>
      <c r="AS1206" s="247"/>
      <c r="AT1206" s="247"/>
      <c r="AU1206" s="247"/>
      <c r="AV1206" s="247"/>
      <c r="AW1206" s="247"/>
      <c r="AX1206" s="247"/>
      <c r="BI1206" s="247"/>
      <c r="BJ1206" s="247"/>
      <c r="BK1206" s="302"/>
      <c r="BL1206" s="302"/>
      <c r="BM1206" s="247"/>
      <c r="BN1206" s="247"/>
      <c r="BO1206" s="247"/>
      <c r="BQ1206" s="247"/>
      <c r="BR1206" s="247"/>
      <c r="BS1206" s="247"/>
      <c r="BT1206" s="247"/>
    </row>
    <row r="1207" spans="4:72" ht="51" customHeight="1">
      <c r="D1207" s="247"/>
      <c r="S1207" s="247"/>
      <c r="T1207" s="247"/>
      <c r="U1207" s="302"/>
      <c r="V1207" s="303"/>
      <c r="AA1207" s="302"/>
      <c r="AF1207" s="247"/>
      <c r="AQ1207" s="247"/>
      <c r="AR1207" s="247"/>
      <c r="AS1207" s="247"/>
      <c r="AT1207" s="247"/>
      <c r="AU1207" s="247"/>
      <c r="AV1207" s="247"/>
      <c r="AW1207" s="247"/>
      <c r="AX1207" s="247"/>
      <c r="BI1207" s="247"/>
      <c r="BJ1207" s="247"/>
      <c r="BK1207" s="302"/>
      <c r="BL1207" s="302"/>
      <c r="BM1207" s="247"/>
      <c r="BN1207" s="247"/>
      <c r="BO1207" s="247"/>
      <c r="BQ1207" s="247"/>
      <c r="BR1207" s="247"/>
      <c r="BS1207" s="247"/>
      <c r="BT1207" s="247"/>
    </row>
    <row r="1208" spans="4:72" ht="51" customHeight="1">
      <c r="D1208" s="247"/>
      <c r="S1208" s="247"/>
      <c r="T1208" s="247"/>
      <c r="U1208" s="302"/>
      <c r="V1208" s="303"/>
      <c r="AA1208" s="302"/>
      <c r="AF1208" s="247"/>
      <c r="AQ1208" s="247"/>
      <c r="AR1208" s="247"/>
      <c r="AS1208" s="247"/>
      <c r="AT1208" s="247"/>
      <c r="AU1208" s="247"/>
      <c r="AV1208" s="247"/>
      <c r="AW1208" s="247"/>
      <c r="AX1208" s="247"/>
      <c r="BI1208" s="247"/>
      <c r="BJ1208" s="247"/>
      <c r="BK1208" s="302"/>
      <c r="BL1208" s="302"/>
      <c r="BM1208" s="247"/>
      <c r="BN1208" s="247"/>
      <c r="BO1208" s="247"/>
      <c r="BQ1208" s="247"/>
      <c r="BR1208" s="247"/>
      <c r="BS1208" s="247"/>
      <c r="BT1208" s="247"/>
    </row>
    <row r="1209" spans="4:72" ht="51" customHeight="1">
      <c r="D1209" s="247"/>
      <c r="S1209" s="247"/>
      <c r="T1209" s="247"/>
      <c r="U1209" s="302"/>
      <c r="V1209" s="303"/>
      <c r="AA1209" s="302"/>
      <c r="AF1209" s="247"/>
      <c r="AQ1209" s="247"/>
      <c r="AR1209" s="247"/>
      <c r="AS1209" s="247"/>
      <c r="AT1209" s="247"/>
      <c r="AU1209" s="247"/>
      <c r="AV1209" s="247"/>
      <c r="AW1209" s="247"/>
      <c r="AX1209" s="247"/>
      <c r="BI1209" s="247"/>
      <c r="BJ1209" s="247"/>
      <c r="BK1209" s="302"/>
      <c r="BL1209" s="302"/>
      <c r="BM1209" s="247"/>
      <c r="BN1209" s="247"/>
      <c r="BO1209" s="247"/>
      <c r="BQ1209" s="247"/>
      <c r="BR1209" s="247"/>
      <c r="BS1209" s="247"/>
      <c r="BT1209" s="247"/>
    </row>
    <row r="1210" spans="4:72" ht="51" customHeight="1">
      <c r="D1210" s="247"/>
      <c r="S1210" s="247"/>
      <c r="T1210" s="247"/>
      <c r="U1210" s="302"/>
      <c r="V1210" s="303"/>
      <c r="AA1210" s="302"/>
      <c r="AF1210" s="247"/>
      <c r="AQ1210" s="247"/>
      <c r="AR1210" s="247"/>
      <c r="AS1210" s="247"/>
      <c r="AT1210" s="247"/>
      <c r="AU1210" s="247"/>
      <c r="AV1210" s="247"/>
      <c r="AW1210" s="247"/>
      <c r="AX1210" s="247"/>
      <c r="BI1210" s="247"/>
      <c r="BJ1210" s="247"/>
      <c r="BK1210" s="302"/>
      <c r="BL1210" s="302"/>
      <c r="BM1210" s="247"/>
      <c r="BN1210" s="247"/>
      <c r="BO1210" s="247"/>
      <c r="BQ1210" s="247"/>
      <c r="BR1210" s="247"/>
      <c r="BS1210" s="247"/>
      <c r="BT1210" s="247"/>
    </row>
    <row r="1211" spans="4:72" ht="51" customHeight="1">
      <c r="D1211" s="247"/>
      <c r="S1211" s="247"/>
      <c r="T1211" s="247"/>
      <c r="U1211" s="302"/>
      <c r="V1211" s="303"/>
      <c r="AA1211" s="302"/>
      <c r="AF1211" s="247"/>
      <c r="AQ1211" s="247"/>
      <c r="AR1211" s="247"/>
      <c r="AS1211" s="247"/>
      <c r="AT1211" s="247"/>
      <c r="AU1211" s="247"/>
      <c r="AV1211" s="247"/>
      <c r="AW1211" s="247"/>
      <c r="AX1211" s="247"/>
      <c r="BI1211" s="247"/>
      <c r="BJ1211" s="247"/>
      <c r="BK1211" s="302"/>
      <c r="BL1211" s="302"/>
      <c r="BM1211" s="247"/>
      <c r="BN1211" s="247"/>
      <c r="BO1211" s="247"/>
      <c r="BQ1211" s="247"/>
      <c r="BR1211" s="247"/>
      <c r="BS1211" s="247"/>
      <c r="BT1211" s="247"/>
    </row>
    <row r="1212" spans="4:72" ht="51" customHeight="1">
      <c r="D1212" s="247"/>
      <c r="S1212" s="247"/>
      <c r="T1212" s="247"/>
      <c r="U1212" s="302"/>
      <c r="V1212" s="303"/>
      <c r="AA1212" s="302"/>
      <c r="AF1212" s="247"/>
      <c r="AQ1212" s="247"/>
      <c r="AR1212" s="247"/>
      <c r="AS1212" s="247"/>
      <c r="AT1212" s="247"/>
      <c r="AU1212" s="247"/>
      <c r="AV1212" s="247"/>
      <c r="AW1212" s="247"/>
      <c r="AX1212" s="247"/>
      <c r="BI1212" s="247"/>
      <c r="BJ1212" s="247"/>
      <c r="BK1212" s="302"/>
      <c r="BL1212" s="302"/>
      <c r="BM1212" s="247"/>
      <c r="BN1212" s="247"/>
      <c r="BO1212" s="247"/>
      <c r="BQ1212" s="247"/>
      <c r="BR1212" s="247"/>
      <c r="BS1212" s="247"/>
      <c r="BT1212" s="247"/>
    </row>
    <row r="1213" spans="4:72" ht="51" customHeight="1">
      <c r="D1213" s="247"/>
      <c r="S1213" s="247"/>
      <c r="T1213" s="247"/>
      <c r="U1213" s="302"/>
      <c r="V1213" s="303"/>
      <c r="AA1213" s="302"/>
      <c r="AF1213" s="247"/>
      <c r="AQ1213" s="247"/>
      <c r="AR1213" s="247"/>
      <c r="AS1213" s="247"/>
      <c r="AT1213" s="247"/>
      <c r="AU1213" s="247"/>
      <c r="AV1213" s="247"/>
      <c r="AW1213" s="247"/>
      <c r="AX1213" s="247"/>
      <c r="BI1213" s="247"/>
      <c r="BJ1213" s="247"/>
      <c r="BK1213" s="302"/>
      <c r="BL1213" s="302"/>
      <c r="BM1213" s="247"/>
      <c r="BN1213" s="247"/>
      <c r="BO1213" s="247"/>
      <c r="BQ1213" s="247"/>
      <c r="BR1213" s="247"/>
      <c r="BS1213" s="247"/>
      <c r="BT1213" s="247"/>
    </row>
    <row r="1214" spans="4:72" ht="51" customHeight="1">
      <c r="D1214" s="247"/>
      <c r="S1214" s="247"/>
      <c r="T1214" s="247"/>
      <c r="U1214" s="302"/>
      <c r="V1214" s="303"/>
      <c r="AA1214" s="302"/>
      <c r="AF1214" s="247"/>
      <c r="AQ1214" s="247"/>
      <c r="AR1214" s="247"/>
      <c r="AS1214" s="247"/>
      <c r="AT1214" s="247"/>
      <c r="AU1214" s="247"/>
      <c r="AV1214" s="247"/>
      <c r="AW1214" s="247"/>
      <c r="AX1214" s="247"/>
      <c r="BI1214" s="247"/>
      <c r="BJ1214" s="247"/>
      <c r="BK1214" s="302"/>
      <c r="BL1214" s="302"/>
      <c r="BM1214" s="247"/>
      <c r="BN1214" s="247"/>
      <c r="BO1214" s="247"/>
      <c r="BQ1214" s="247"/>
      <c r="BR1214" s="247"/>
      <c r="BS1214" s="247"/>
      <c r="BT1214" s="247"/>
    </row>
    <row r="1215" spans="4:72" ht="51" customHeight="1">
      <c r="D1215" s="247"/>
      <c r="S1215" s="247"/>
      <c r="T1215" s="247"/>
      <c r="U1215" s="302"/>
      <c r="V1215" s="303"/>
      <c r="AA1215" s="302"/>
      <c r="AF1215" s="247"/>
      <c r="AQ1215" s="247"/>
      <c r="AR1215" s="247"/>
      <c r="AS1215" s="247"/>
      <c r="AT1215" s="247"/>
      <c r="AU1215" s="247"/>
      <c r="AV1215" s="247"/>
      <c r="AW1215" s="247"/>
      <c r="AX1215" s="247"/>
      <c r="BI1215" s="247"/>
      <c r="BJ1215" s="247"/>
      <c r="BK1215" s="302"/>
      <c r="BL1215" s="302"/>
      <c r="BM1215" s="247"/>
      <c r="BN1215" s="247"/>
      <c r="BO1215" s="247"/>
      <c r="BQ1215" s="247"/>
      <c r="BR1215" s="247"/>
      <c r="BS1215" s="247"/>
      <c r="BT1215" s="247"/>
    </row>
    <row r="1216" spans="4:72" ht="51" customHeight="1">
      <c r="D1216" s="247"/>
      <c r="S1216" s="247"/>
      <c r="T1216" s="247"/>
      <c r="U1216" s="302"/>
      <c r="V1216" s="303"/>
      <c r="AA1216" s="302"/>
      <c r="AF1216" s="247"/>
      <c r="AQ1216" s="247"/>
      <c r="AR1216" s="247"/>
      <c r="AS1216" s="247"/>
      <c r="AT1216" s="247"/>
      <c r="AU1216" s="247"/>
      <c r="AV1216" s="247"/>
      <c r="AW1216" s="247"/>
      <c r="AX1216" s="247"/>
      <c r="BI1216" s="247"/>
      <c r="BJ1216" s="247"/>
      <c r="BK1216" s="302"/>
      <c r="BL1216" s="302"/>
      <c r="BM1216" s="247"/>
      <c r="BN1216" s="247"/>
      <c r="BO1216" s="247"/>
      <c r="BQ1216" s="247"/>
      <c r="BR1216" s="247"/>
      <c r="BS1216" s="247"/>
      <c r="BT1216" s="247"/>
    </row>
    <row r="1217" spans="4:72" ht="51" customHeight="1">
      <c r="D1217" s="247"/>
      <c r="S1217" s="247"/>
      <c r="T1217" s="247"/>
      <c r="U1217" s="302"/>
      <c r="V1217" s="303"/>
      <c r="AA1217" s="302"/>
      <c r="AF1217" s="247"/>
      <c r="AQ1217" s="247"/>
      <c r="AR1217" s="247"/>
      <c r="AS1217" s="247"/>
      <c r="AT1217" s="247"/>
      <c r="AU1217" s="247"/>
      <c r="AV1217" s="247"/>
      <c r="AW1217" s="247"/>
      <c r="AX1217" s="247"/>
      <c r="BI1217" s="247"/>
      <c r="BJ1217" s="247"/>
      <c r="BK1217" s="302"/>
      <c r="BL1217" s="302"/>
      <c r="BM1217" s="247"/>
      <c r="BN1217" s="247"/>
      <c r="BO1217" s="247"/>
      <c r="BQ1217" s="247"/>
      <c r="BR1217" s="247"/>
      <c r="BS1217" s="247"/>
      <c r="BT1217" s="247"/>
    </row>
    <row r="1218" spans="4:72" ht="51" customHeight="1">
      <c r="D1218" s="247"/>
      <c r="S1218" s="247"/>
      <c r="T1218" s="247"/>
      <c r="U1218" s="302"/>
      <c r="V1218" s="303"/>
      <c r="AA1218" s="302"/>
      <c r="AF1218" s="247"/>
      <c r="AQ1218" s="247"/>
      <c r="AR1218" s="247"/>
      <c r="AS1218" s="247"/>
      <c r="AT1218" s="247"/>
      <c r="AU1218" s="247"/>
      <c r="AV1218" s="247"/>
      <c r="AW1218" s="247"/>
      <c r="AX1218" s="247"/>
      <c r="BI1218" s="247"/>
      <c r="BJ1218" s="247"/>
      <c r="BK1218" s="302"/>
      <c r="BL1218" s="302"/>
      <c r="BM1218" s="247"/>
      <c r="BN1218" s="247"/>
      <c r="BO1218" s="247"/>
      <c r="BQ1218" s="247"/>
      <c r="BR1218" s="247"/>
      <c r="BS1218" s="247"/>
      <c r="BT1218" s="247"/>
    </row>
    <row r="1219" spans="4:72" ht="51" customHeight="1">
      <c r="D1219" s="247"/>
      <c r="S1219" s="247"/>
      <c r="T1219" s="247"/>
      <c r="U1219" s="302"/>
      <c r="V1219" s="303"/>
      <c r="AA1219" s="302"/>
      <c r="AF1219" s="247"/>
      <c r="AQ1219" s="247"/>
      <c r="AR1219" s="247"/>
      <c r="AS1219" s="247"/>
      <c r="AT1219" s="247"/>
      <c r="AU1219" s="247"/>
      <c r="AV1219" s="247"/>
      <c r="AW1219" s="247"/>
      <c r="AX1219" s="247"/>
      <c r="BI1219" s="247"/>
      <c r="BJ1219" s="247"/>
      <c r="BK1219" s="302"/>
      <c r="BL1219" s="302"/>
      <c r="BM1219" s="247"/>
      <c r="BN1219" s="247"/>
      <c r="BO1219" s="247"/>
      <c r="BQ1219" s="247"/>
      <c r="BR1219" s="247"/>
      <c r="BS1219" s="247"/>
      <c r="BT1219" s="247"/>
    </row>
    <row r="1220" spans="4:72" ht="51" customHeight="1">
      <c r="D1220" s="247"/>
      <c r="S1220" s="247"/>
      <c r="T1220" s="247"/>
      <c r="U1220" s="302"/>
      <c r="V1220" s="303"/>
      <c r="AA1220" s="302"/>
      <c r="AF1220" s="247"/>
      <c r="AQ1220" s="247"/>
      <c r="AR1220" s="247"/>
      <c r="AS1220" s="247"/>
      <c r="AT1220" s="247"/>
      <c r="AU1220" s="247"/>
      <c r="AV1220" s="247"/>
      <c r="AW1220" s="247"/>
      <c r="AX1220" s="247"/>
      <c r="BI1220" s="247"/>
      <c r="BJ1220" s="247"/>
      <c r="BK1220" s="302"/>
      <c r="BL1220" s="302"/>
      <c r="BM1220" s="247"/>
      <c r="BN1220" s="247"/>
      <c r="BO1220" s="247"/>
      <c r="BQ1220" s="247"/>
      <c r="BR1220" s="247"/>
      <c r="BS1220" s="247"/>
      <c r="BT1220" s="247"/>
    </row>
    <row r="1221" spans="4:72" ht="51" customHeight="1">
      <c r="D1221" s="247"/>
      <c r="S1221" s="247"/>
      <c r="T1221" s="247"/>
      <c r="U1221" s="302"/>
      <c r="V1221" s="303"/>
      <c r="AA1221" s="302"/>
      <c r="AF1221" s="247"/>
      <c r="AQ1221" s="247"/>
      <c r="AR1221" s="247"/>
      <c r="AS1221" s="247"/>
      <c r="AT1221" s="247"/>
      <c r="AU1221" s="247"/>
      <c r="AV1221" s="247"/>
      <c r="AW1221" s="247"/>
      <c r="AX1221" s="247"/>
      <c r="BI1221" s="247"/>
      <c r="BJ1221" s="247"/>
      <c r="BK1221" s="302"/>
      <c r="BL1221" s="302"/>
      <c r="BM1221" s="247"/>
      <c r="BN1221" s="247"/>
      <c r="BO1221" s="247"/>
      <c r="BQ1221" s="247"/>
      <c r="BR1221" s="247"/>
      <c r="BS1221" s="247"/>
      <c r="BT1221" s="247"/>
    </row>
    <row r="1222" spans="4:72" ht="51" customHeight="1">
      <c r="D1222" s="247"/>
      <c r="S1222" s="247"/>
      <c r="T1222" s="247"/>
      <c r="U1222" s="302"/>
      <c r="V1222" s="303"/>
      <c r="AA1222" s="302"/>
      <c r="AF1222" s="247"/>
      <c r="AQ1222" s="247"/>
      <c r="AR1222" s="247"/>
      <c r="AS1222" s="247"/>
      <c r="AT1222" s="247"/>
      <c r="AU1222" s="247"/>
      <c r="AV1222" s="247"/>
      <c r="AW1222" s="247"/>
      <c r="AX1222" s="247"/>
      <c r="BI1222" s="247"/>
      <c r="BJ1222" s="247"/>
      <c r="BK1222" s="302"/>
      <c r="BL1222" s="302"/>
      <c r="BM1222" s="247"/>
      <c r="BN1222" s="247"/>
      <c r="BO1222" s="247"/>
      <c r="BQ1222" s="247"/>
      <c r="BR1222" s="247"/>
      <c r="BS1222" s="247"/>
      <c r="BT1222" s="247"/>
    </row>
    <row r="1223" spans="4:72" ht="51" customHeight="1">
      <c r="D1223" s="247"/>
      <c r="S1223" s="247"/>
      <c r="T1223" s="247"/>
      <c r="U1223" s="302"/>
      <c r="V1223" s="303"/>
      <c r="AA1223" s="302"/>
      <c r="AF1223" s="247"/>
      <c r="AQ1223" s="247"/>
      <c r="AR1223" s="247"/>
      <c r="AS1223" s="247"/>
      <c r="AT1223" s="247"/>
      <c r="AU1223" s="247"/>
      <c r="AV1223" s="247"/>
      <c r="AW1223" s="247"/>
      <c r="AX1223" s="247"/>
      <c r="BI1223" s="247"/>
      <c r="BJ1223" s="247"/>
      <c r="BK1223" s="302"/>
      <c r="BL1223" s="302"/>
      <c r="BM1223" s="247"/>
      <c r="BN1223" s="247"/>
      <c r="BO1223" s="247"/>
      <c r="BQ1223" s="247"/>
      <c r="BR1223" s="247"/>
      <c r="BS1223" s="247"/>
      <c r="BT1223" s="247"/>
    </row>
    <row r="1224" spans="4:72" ht="51" customHeight="1">
      <c r="D1224" s="247"/>
      <c r="S1224" s="247"/>
      <c r="T1224" s="247"/>
      <c r="U1224" s="302"/>
      <c r="V1224" s="303"/>
      <c r="AA1224" s="302"/>
      <c r="AF1224" s="247"/>
      <c r="AQ1224" s="247"/>
      <c r="AR1224" s="247"/>
      <c r="AS1224" s="247"/>
      <c r="AT1224" s="247"/>
      <c r="AU1224" s="247"/>
      <c r="AV1224" s="247"/>
      <c r="AW1224" s="247"/>
      <c r="AX1224" s="247"/>
      <c r="BI1224" s="247"/>
      <c r="BJ1224" s="247"/>
      <c r="BK1224" s="302"/>
      <c r="BL1224" s="302"/>
      <c r="BM1224" s="247"/>
      <c r="BN1224" s="247"/>
      <c r="BO1224" s="247"/>
      <c r="BQ1224" s="247"/>
      <c r="BR1224" s="247"/>
      <c r="BS1224" s="247"/>
      <c r="BT1224" s="247"/>
    </row>
    <row r="1225" spans="4:72" ht="51" customHeight="1">
      <c r="D1225" s="247"/>
      <c r="S1225" s="247"/>
      <c r="T1225" s="247"/>
      <c r="U1225" s="302"/>
      <c r="V1225" s="303"/>
      <c r="AA1225" s="302"/>
      <c r="AF1225" s="247"/>
      <c r="AQ1225" s="247"/>
      <c r="AR1225" s="247"/>
      <c r="AS1225" s="247"/>
      <c r="AT1225" s="247"/>
      <c r="AU1225" s="247"/>
      <c r="AV1225" s="247"/>
      <c r="AW1225" s="247"/>
      <c r="AX1225" s="247"/>
      <c r="BI1225" s="247"/>
      <c r="BJ1225" s="247"/>
      <c r="BK1225" s="302"/>
      <c r="BL1225" s="302"/>
      <c r="BM1225" s="247"/>
      <c r="BN1225" s="247"/>
      <c r="BO1225" s="247"/>
      <c r="BQ1225" s="247"/>
      <c r="BR1225" s="247"/>
      <c r="BS1225" s="247"/>
      <c r="BT1225" s="247"/>
    </row>
    <row r="1226" spans="4:72" ht="51" customHeight="1">
      <c r="D1226" s="247"/>
      <c r="S1226" s="247"/>
      <c r="T1226" s="247"/>
      <c r="U1226" s="302"/>
      <c r="V1226" s="303"/>
      <c r="AA1226" s="302"/>
      <c r="AF1226" s="247"/>
      <c r="AQ1226" s="247"/>
      <c r="AR1226" s="247"/>
      <c r="AS1226" s="247"/>
      <c r="AT1226" s="247"/>
      <c r="AU1226" s="247"/>
      <c r="AV1226" s="247"/>
      <c r="AW1226" s="247"/>
      <c r="AX1226" s="247"/>
      <c r="BI1226" s="247"/>
      <c r="BJ1226" s="247"/>
      <c r="BK1226" s="302"/>
      <c r="BL1226" s="302"/>
      <c r="BM1226" s="247"/>
      <c r="BN1226" s="247"/>
      <c r="BO1226" s="247"/>
      <c r="BQ1226" s="247"/>
      <c r="BR1226" s="247"/>
      <c r="BS1226" s="247"/>
      <c r="BT1226" s="247"/>
    </row>
    <row r="1227" spans="4:72" ht="51" customHeight="1">
      <c r="D1227" s="247"/>
      <c r="S1227" s="247"/>
      <c r="T1227" s="247"/>
      <c r="U1227" s="302"/>
      <c r="V1227" s="303"/>
      <c r="AA1227" s="302"/>
      <c r="AF1227" s="247"/>
      <c r="AQ1227" s="247"/>
      <c r="AR1227" s="247"/>
      <c r="AS1227" s="247"/>
      <c r="AT1227" s="247"/>
      <c r="AU1227" s="247"/>
      <c r="AV1227" s="247"/>
      <c r="AW1227" s="247"/>
      <c r="AX1227" s="247"/>
      <c r="BI1227" s="247"/>
      <c r="BJ1227" s="247"/>
      <c r="BK1227" s="302"/>
      <c r="BL1227" s="302"/>
      <c r="BM1227" s="247"/>
      <c r="BN1227" s="247"/>
      <c r="BO1227" s="247"/>
      <c r="BQ1227" s="247"/>
      <c r="BR1227" s="247"/>
      <c r="BS1227" s="247"/>
      <c r="BT1227" s="247"/>
    </row>
    <row r="1228" spans="4:72" ht="51" customHeight="1">
      <c r="D1228" s="247"/>
      <c r="S1228" s="247"/>
      <c r="T1228" s="247"/>
      <c r="U1228" s="302"/>
      <c r="V1228" s="303"/>
      <c r="AA1228" s="302"/>
      <c r="AF1228" s="247"/>
      <c r="AQ1228" s="247"/>
      <c r="AR1228" s="247"/>
      <c r="AS1228" s="247"/>
      <c r="AT1228" s="247"/>
      <c r="AU1228" s="247"/>
      <c r="AV1228" s="247"/>
      <c r="AW1228" s="247"/>
      <c r="AX1228" s="247"/>
      <c r="BI1228" s="247"/>
      <c r="BJ1228" s="247"/>
      <c r="BK1228" s="302"/>
      <c r="BL1228" s="302"/>
      <c r="BM1228" s="247"/>
      <c r="BN1228" s="247"/>
      <c r="BO1228" s="247"/>
      <c r="BQ1228" s="247"/>
      <c r="BR1228" s="247"/>
      <c r="BS1228" s="247"/>
      <c r="BT1228" s="247"/>
    </row>
    <row r="1229" spans="4:72" ht="51" customHeight="1">
      <c r="D1229" s="247"/>
      <c r="S1229" s="247"/>
      <c r="T1229" s="247"/>
      <c r="U1229" s="302"/>
      <c r="V1229" s="303"/>
      <c r="AA1229" s="302"/>
      <c r="AF1229" s="247"/>
      <c r="AQ1229" s="247"/>
      <c r="AR1229" s="247"/>
      <c r="AS1229" s="247"/>
      <c r="AT1229" s="247"/>
      <c r="AU1229" s="247"/>
      <c r="AV1229" s="247"/>
      <c r="AW1229" s="247"/>
      <c r="AX1229" s="247"/>
      <c r="BI1229" s="247"/>
      <c r="BJ1229" s="247"/>
      <c r="BK1229" s="302"/>
      <c r="BL1229" s="302"/>
      <c r="BM1229" s="247"/>
      <c r="BN1229" s="247"/>
      <c r="BO1229" s="247"/>
      <c r="BQ1229" s="247"/>
      <c r="BR1229" s="247"/>
      <c r="BS1229" s="247"/>
      <c r="BT1229" s="247"/>
    </row>
    <row r="1230" spans="4:72" ht="51" customHeight="1">
      <c r="D1230" s="247"/>
      <c r="S1230" s="247"/>
      <c r="T1230" s="247"/>
      <c r="U1230" s="302"/>
      <c r="V1230" s="303"/>
      <c r="AA1230" s="302"/>
      <c r="AF1230" s="247"/>
      <c r="AQ1230" s="247"/>
      <c r="AR1230" s="247"/>
      <c r="AS1230" s="247"/>
      <c r="AT1230" s="247"/>
      <c r="AU1230" s="247"/>
      <c r="AV1230" s="247"/>
      <c r="AW1230" s="247"/>
      <c r="AX1230" s="247"/>
      <c r="BI1230" s="247"/>
      <c r="BJ1230" s="247"/>
      <c r="BK1230" s="302"/>
      <c r="BL1230" s="302"/>
      <c r="BM1230" s="247"/>
      <c r="BN1230" s="247"/>
      <c r="BO1230" s="247"/>
      <c r="BQ1230" s="247"/>
      <c r="BR1230" s="247"/>
      <c r="BS1230" s="247"/>
      <c r="BT1230" s="247"/>
    </row>
    <row r="1231" spans="4:72" ht="51" customHeight="1">
      <c r="D1231" s="247"/>
      <c r="S1231" s="247"/>
      <c r="T1231" s="247"/>
      <c r="U1231" s="302"/>
      <c r="V1231" s="303"/>
      <c r="AA1231" s="302"/>
      <c r="AF1231" s="247"/>
      <c r="AQ1231" s="247"/>
      <c r="AR1231" s="247"/>
      <c r="AS1231" s="247"/>
      <c r="AT1231" s="247"/>
      <c r="AU1231" s="247"/>
      <c r="AV1231" s="247"/>
      <c r="AW1231" s="247"/>
      <c r="AX1231" s="247"/>
      <c r="BI1231" s="247"/>
      <c r="BJ1231" s="247"/>
      <c r="BK1231" s="302"/>
      <c r="BL1231" s="302"/>
      <c r="BM1231" s="247"/>
      <c r="BN1231" s="247"/>
      <c r="BO1231" s="247"/>
      <c r="BQ1231" s="247"/>
      <c r="BR1231" s="247"/>
      <c r="BS1231" s="247"/>
      <c r="BT1231" s="247"/>
    </row>
    <row r="1232" spans="4:72" ht="51" customHeight="1">
      <c r="D1232" s="247"/>
      <c r="S1232" s="247"/>
      <c r="T1232" s="247"/>
      <c r="U1232" s="302"/>
      <c r="V1232" s="303"/>
      <c r="AA1232" s="302"/>
      <c r="AF1232" s="247"/>
      <c r="AQ1232" s="247"/>
      <c r="AR1232" s="247"/>
      <c r="AS1232" s="247"/>
      <c r="AT1232" s="247"/>
      <c r="AU1232" s="247"/>
      <c r="AV1232" s="247"/>
      <c r="AW1232" s="247"/>
      <c r="AX1232" s="247"/>
      <c r="BI1232" s="247"/>
      <c r="BJ1232" s="247"/>
      <c r="BK1232" s="302"/>
      <c r="BL1232" s="302"/>
      <c r="BM1232" s="247"/>
      <c r="BN1232" s="247"/>
      <c r="BO1232" s="247"/>
      <c r="BQ1232" s="247"/>
      <c r="BR1232" s="247"/>
      <c r="BS1232" s="247"/>
      <c r="BT1232" s="247"/>
    </row>
    <row r="1233" spans="4:72" ht="51" customHeight="1">
      <c r="D1233" s="247"/>
      <c r="S1233" s="247"/>
      <c r="T1233" s="247"/>
      <c r="U1233" s="302"/>
      <c r="V1233" s="303"/>
      <c r="AA1233" s="302"/>
      <c r="AF1233" s="247"/>
      <c r="AQ1233" s="247"/>
      <c r="AR1233" s="247"/>
      <c r="AS1233" s="247"/>
      <c r="AT1233" s="247"/>
      <c r="AU1233" s="247"/>
      <c r="AV1233" s="247"/>
      <c r="AW1233" s="247"/>
      <c r="AX1233" s="247"/>
      <c r="BI1233" s="247"/>
      <c r="BJ1233" s="247"/>
      <c r="BK1233" s="302"/>
      <c r="BL1233" s="302"/>
      <c r="BM1233" s="247"/>
      <c r="BN1233" s="247"/>
      <c r="BO1233" s="247"/>
      <c r="BQ1233" s="247"/>
      <c r="BR1233" s="247"/>
      <c r="BS1233" s="247"/>
      <c r="BT1233" s="247"/>
    </row>
    <row r="1234" spans="4:72" ht="51" customHeight="1">
      <c r="D1234" s="247"/>
      <c r="S1234" s="247"/>
      <c r="T1234" s="247"/>
      <c r="U1234" s="302"/>
      <c r="V1234" s="303"/>
      <c r="AA1234" s="302"/>
      <c r="AF1234" s="247"/>
      <c r="AQ1234" s="247"/>
      <c r="AR1234" s="247"/>
      <c r="AS1234" s="247"/>
      <c r="AT1234" s="247"/>
      <c r="AU1234" s="247"/>
      <c r="AV1234" s="247"/>
      <c r="AW1234" s="247"/>
      <c r="AX1234" s="247"/>
      <c r="BI1234" s="247"/>
      <c r="BJ1234" s="247"/>
      <c r="BK1234" s="302"/>
      <c r="BL1234" s="302"/>
      <c r="BM1234" s="247"/>
      <c r="BN1234" s="247"/>
      <c r="BO1234" s="247"/>
      <c r="BQ1234" s="247"/>
      <c r="BR1234" s="247"/>
      <c r="BS1234" s="247"/>
      <c r="BT1234" s="247"/>
    </row>
    <row r="1235" spans="4:72" ht="51" customHeight="1">
      <c r="D1235" s="247"/>
      <c r="S1235" s="247"/>
      <c r="T1235" s="247"/>
      <c r="U1235" s="302"/>
      <c r="V1235" s="303"/>
      <c r="AA1235" s="302"/>
      <c r="AF1235" s="247"/>
      <c r="AQ1235" s="247"/>
      <c r="AR1235" s="247"/>
      <c r="AS1235" s="247"/>
      <c r="AT1235" s="247"/>
      <c r="AU1235" s="247"/>
      <c r="AV1235" s="247"/>
      <c r="AW1235" s="247"/>
      <c r="AX1235" s="247"/>
      <c r="BI1235" s="247"/>
      <c r="BJ1235" s="247"/>
      <c r="BK1235" s="302"/>
      <c r="BL1235" s="302"/>
      <c r="BM1235" s="247"/>
      <c r="BN1235" s="247"/>
      <c r="BO1235" s="247"/>
      <c r="BQ1235" s="247"/>
      <c r="BR1235" s="247"/>
      <c r="BS1235" s="247"/>
      <c r="BT1235" s="247"/>
    </row>
    <row r="1236" spans="4:72" ht="51" customHeight="1">
      <c r="D1236" s="247"/>
      <c r="S1236" s="247"/>
      <c r="T1236" s="247"/>
      <c r="U1236" s="302"/>
      <c r="V1236" s="303"/>
      <c r="AA1236" s="302"/>
      <c r="AF1236" s="247"/>
      <c r="AQ1236" s="247"/>
      <c r="AR1236" s="247"/>
      <c r="AS1236" s="247"/>
      <c r="AT1236" s="247"/>
      <c r="AU1236" s="247"/>
      <c r="AV1236" s="247"/>
      <c r="AW1236" s="247"/>
      <c r="AX1236" s="247"/>
      <c r="BI1236" s="247"/>
      <c r="BJ1236" s="247"/>
      <c r="BK1236" s="302"/>
      <c r="BL1236" s="302"/>
      <c r="BM1236" s="247"/>
      <c r="BN1236" s="247"/>
      <c r="BO1236" s="247"/>
      <c r="BQ1236" s="247"/>
      <c r="BR1236" s="247"/>
      <c r="BS1236" s="247"/>
      <c r="BT1236" s="247"/>
    </row>
    <row r="1237" spans="4:72" ht="51" customHeight="1">
      <c r="D1237" s="247"/>
      <c r="S1237" s="247"/>
      <c r="T1237" s="247"/>
      <c r="U1237" s="302"/>
      <c r="V1237" s="303"/>
      <c r="AA1237" s="302"/>
      <c r="AF1237" s="247"/>
      <c r="AQ1237" s="247"/>
      <c r="AR1237" s="247"/>
      <c r="AS1237" s="247"/>
      <c r="AT1237" s="247"/>
      <c r="AU1237" s="247"/>
      <c r="AV1237" s="247"/>
      <c r="AW1237" s="247"/>
      <c r="AX1237" s="247"/>
      <c r="BI1237" s="247"/>
      <c r="BJ1237" s="247"/>
      <c r="BK1237" s="302"/>
      <c r="BL1237" s="302"/>
      <c r="BM1237" s="247"/>
      <c r="BN1237" s="247"/>
      <c r="BO1237" s="247"/>
      <c r="BQ1237" s="247"/>
      <c r="BR1237" s="247"/>
      <c r="BS1237" s="247"/>
      <c r="BT1237" s="247"/>
    </row>
    <row r="1238" spans="4:72" ht="51" customHeight="1">
      <c r="D1238" s="247"/>
      <c r="S1238" s="247"/>
      <c r="T1238" s="247"/>
      <c r="U1238" s="302"/>
      <c r="V1238" s="303"/>
      <c r="AA1238" s="302"/>
      <c r="AF1238" s="247"/>
      <c r="AQ1238" s="247"/>
      <c r="AR1238" s="247"/>
      <c r="AS1238" s="247"/>
      <c r="AT1238" s="247"/>
      <c r="AU1238" s="247"/>
      <c r="AV1238" s="247"/>
      <c r="AW1238" s="247"/>
      <c r="AX1238" s="247"/>
      <c r="BI1238" s="247"/>
      <c r="BJ1238" s="247"/>
      <c r="BK1238" s="302"/>
      <c r="BL1238" s="302"/>
      <c r="BM1238" s="247"/>
      <c r="BN1238" s="247"/>
      <c r="BO1238" s="247"/>
      <c r="BQ1238" s="247"/>
      <c r="BR1238" s="247"/>
      <c r="BS1238" s="247"/>
      <c r="BT1238" s="247"/>
    </row>
    <row r="1239" spans="4:72" ht="51" customHeight="1">
      <c r="D1239" s="247"/>
      <c r="S1239" s="247"/>
      <c r="T1239" s="247"/>
      <c r="U1239" s="302"/>
      <c r="V1239" s="303"/>
      <c r="AA1239" s="302"/>
      <c r="AF1239" s="247"/>
      <c r="AQ1239" s="247"/>
      <c r="AR1239" s="247"/>
      <c r="AS1239" s="247"/>
      <c r="AT1239" s="247"/>
      <c r="AU1239" s="247"/>
      <c r="AV1239" s="247"/>
      <c r="AW1239" s="247"/>
      <c r="AX1239" s="247"/>
      <c r="BI1239" s="247"/>
      <c r="BJ1239" s="247"/>
      <c r="BK1239" s="302"/>
      <c r="BL1239" s="302"/>
      <c r="BM1239" s="247"/>
      <c r="BN1239" s="247"/>
      <c r="BO1239" s="247"/>
      <c r="BQ1239" s="247"/>
      <c r="BR1239" s="247"/>
      <c r="BS1239" s="247"/>
      <c r="BT1239" s="247"/>
    </row>
    <row r="1240" spans="4:72" ht="51" customHeight="1">
      <c r="D1240" s="247"/>
      <c r="S1240" s="247"/>
      <c r="T1240" s="247"/>
      <c r="U1240" s="302"/>
      <c r="V1240" s="303"/>
      <c r="AA1240" s="302"/>
      <c r="AF1240" s="247"/>
      <c r="AQ1240" s="247"/>
      <c r="AR1240" s="247"/>
      <c r="AS1240" s="247"/>
      <c r="AT1240" s="247"/>
      <c r="AU1240" s="247"/>
      <c r="AV1240" s="247"/>
      <c r="AW1240" s="247"/>
      <c r="AX1240" s="247"/>
      <c r="BI1240" s="247"/>
      <c r="BJ1240" s="247"/>
      <c r="BK1240" s="302"/>
      <c r="BL1240" s="302"/>
      <c r="BM1240" s="247"/>
      <c r="BN1240" s="247"/>
      <c r="BO1240" s="247"/>
      <c r="BQ1240" s="247"/>
      <c r="BR1240" s="247"/>
      <c r="BS1240" s="247"/>
      <c r="BT1240" s="247"/>
    </row>
    <row r="1241" spans="4:72" ht="51" customHeight="1">
      <c r="D1241" s="247"/>
      <c r="S1241" s="247"/>
      <c r="T1241" s="247"/>
      <c r="U1241" s="302"/>
      <c r="V1241" s="303"/>
      <c r="AA1241" s="302"/>
      <c r="AF1241" s="247"/>
      <c r="AQ1241" s="247"/>
      <c r="AR1241" s="247"/>
      <c r="AS1241" s="247"/>
      <c r="AT1241" s="247"/>
      <c r="AU1241" s="247"/>
      <c r="AV1241" s="247"/>
      <c r="AW1241" s="247"/>
      <c r="AX1241" s="247"/>
      <c r="BI1241" s="247"/>
      <c r="BJ1241" s="247"/>
      <c r="BK1241" s="302"/>
      <c r="BL1241" s="302"/>
      <c r="BM1241" s="247"/>
      <c r="BN1241" s="247"/>
      <c r="BO1241" s="247"/>
      <c r="BQ1241" s="247"/>
      <c r="BR1241" s="247"/>
      <c r="BS1241" s="247"/>
      <c r="BT1241" s="247"/>
    </row>
    <row r="1242" spans="4:72" ht="51" customHeight="1">
      <c r="D1242" s="247"/>
      <c r="S1242" s="247"/>
      <c r="T1242" s="247"/>
      <c r="U1242" s="302"/>
      <c r="V1242" s="303"/>
      <c r="AA1242" s="302"/>
      <c r="AF1242" s="247"/>
      <c r="AQ1242" s="247"/>
      <c r="AR1242" s="247"/>
      <c r="AS1242" s="247"/>
      <c r="AT1242" s="247"/>
      <c r="AU1242" s="247"/>
      <c r="AV1242" s="247"/>
      <c r="AW1242" s="247"/>
      <c r="AX1242" s="247"/>
      <c r="BI1242" s="247"/>
      <c r="BJ1242" s="247"/>
      <c r="BK1242" s="302"/>
      <c r="BL1242" s="302"/>
      <c r="BM1242" s="247"/>
      <c r="BN1242" s="247"/>
      <c r="BO1242" s="247"/>
      <c r="BQ1242" s="247"/>
      <c r="BR1242" s="247"/>
      <c r="BS1242" s="247"/>
      <c r="BT1242" s="247"/>
    </row>
    <row r="1243" spans="4:72" ht="51" customHeight="1">
      <c r="D1243" s="247"/>
      <c r="S1243" s="247"/>
      <c r="T1243" s="247"/>
      <c r="U1243" s="302"/>
      <c r="V1243" s="303"/>
      <c r="AA1243" s="302"/>
      <c r="AF1243" s="247"/>
      <c r="AQ1243" s="247"/>
      <c r="AR1243" s="247"/>
      <c r="AS1243" s="247"/>
      <c r="AT1243" s="247"/>
      <c r="AU1243" s="247"/>
      <c r="AV1243" s="247"/>
      <c r="AW1243" s="247"/>
      <c r="AX1243" s="247"/>
      <c r="BI1243" s="247"/>
      <c r="BJ1243" s="247"/>
      <c r="BK1243" s="302"/>
      <c r="BL1243" s="302"/>
      <c r="BM1243" s="247"/>
      <c r="BN1243" s="247"/>
      <c r="BO1243" s="247"/>
      <c r="BQ1243" s="247"/>
      <c r="BR1243" s="247"/>
      <c r="BS1243" s="247"/>
      <c r="BT1243" s="247"/>
    </row>
    <row r="1244" spans="4:72" ht="51" customHeight="1">
      <c r="D1244" s="247"/>
      <c r="S1244" s="247"/>
      <c r="T1244" s="247"/>
      <c r="U1244" s="302"/>
      <c r="V1244" s="303"/>
      <c r="AA1244" s="302"/>
      <c r="AF1244" s="247"/>
      <c r="AQ1244" s="247"/>
      <c r="AR1244" s="247"/>
      <c r="AS1244" s="247"/>
      <c r="AT1244" s="247"/>
      <c r="AU1244" s="247"/>
      <c r="AV1244" s="247"/>
      <c r="AW1244" s="247"/>
      <c r="AX1244" s="247"/>
      <c r="BI1244" s="247"/>
      <c r="BJ1244" s="247"/>
      <c r="BK1244" s="302"/>
      <c r="BL1244" s="302"/>
      <c r="BM1244" s="247"/>
      <c r="BN1244" s="247"/>
      <c r="BO1244" s="247"/>
      <c r="BQ1244" s="247"/>
      <c r="BR1244" s="247"/>
      <c r="BS1244" s="247"/>
      <c r="BT1244" s="247"/>
    </row>
    <row r="1245" spans="4:72" ht="51" customHeight="1">
      <c r="D1245" s="247"/>
      <c r="S1245" s="247"/>
      <c r="T1245" s="247"/>
      <c r="U1245" s="302"/>
      <c r="V1245" s="303"/>
      <c r="AA1245" s="302"/>
      <c r="AF1245" s="247"/>
      <c r="AQ1245" s="247"/>
      <c r="AR1245" s="247"/>
      <c r="AS1245" s="247"/>
      <c r="AT1245" s="247"/>
      <c r="AU1245" s="247"/>
      <c r="AV1245" s="247"/>
      <c r="AW1245" s="247"/>
      <c r="AX1245" s="247"/>
      <c r="BI1245" s="247"/>
      <c r="BJ1245" s="247"/>
      <c r="BK1245" s="302"/>
      <c r="BL1245" s="302"/>
      <c r="BM1245" s="247"/>
      <c r="BN1245" s="247"/>
      <c r="BO1245" s="247"/>
      <c r="BQ1245" s="247"/>
      <c r="BR1245" s="247"/>
      <c r="BS1245" s="247"/>
      <c r="BT1245" s="247"/>
    </row>
    <row r="1246" spans="4:72" ht="51" customHeight="1">
      <c r="D1246" s="247"/>
      <c r="S1246" s="247"/>
      <c r="T1246" s="247"/>
      <c r="U1246" s="302"/>
      <c r="V1246" s="303"/>
      <c r="AA1246" s="302"/>
      <c r="AF1246" s="247"/>
      <c r="AQ1246" s="247"/>
      <c r="AR1246" s="247"/>
      <c r="AS1246" s="247"/>
      <c r="AT1246" s="247"/>
      <c r="AU1246" s="247"/>
      <c r="AV1246" s="247"/>
      <c r="AW1246" s="247"/>
      <c r="AX1246" s="247"/>
      <c r="BI1246" s="247"/>
      <c r="BJ1246" s="247"/>
      <c r="BK1246" s="302"/>
      <c r="BL1246" s="302"/>
      <c r="BM1246" s="247"/>
      <c r="BN1246" s="247"/>
      <c r="BO1246" s="247"/>
      <c r="BQ1246" s="247"/>
      <c r="BR1246" s="247"/>
      <c r="BS1246" s="247"/>
      <c r="BT1246" s="247"/>
    </row>
    <row r="1247" spans="4:72" ht="51" customHeight="1">
      <c r="D1247" s="247"/>
      <c r="S1247" s="247"/>
      <c r="T1247" s="247"/>
      <c r="U1247" s="302"/>
      <c r="V1247" s="303"/>
      <c r="AA1247" s="302"/>
      <c r="AF1247" s="247"/>
      <c r="AQ1247" s="247"/>
      <c r="AR1247" s="247"/>
      <c r="AS1247" s="247"/>
      <c r="AT1247" s="247"/>
      <c r="AU1247" s="247"/>
      <c r="AV1247" s="247"/>
      <c r="AW1247" s="247"/>
      <c r="AX1247" s="247"/>
      <c r="BI1247" s="247"/>
      <c r="BJ1247" s="247"/>
      <c r="BK1247" s="302"/>
      <c r="BL1247" s="302"/>
      <c r="BM1247" s="247"/>
      <c r="BN1247" s="247"/>
      <c r="BO1247" s="247"/>
      <c r="BQ1247" s="247"/>
      <c r="BR1247" s="247"/>
      <c r="BS1247" s="247"/>
      <c r="BT1247" s="247"/>
    </row>
    <row r="1248" spans="4:72" ht="51" customHeight="1">
      <c r="D1248" s="247"/>
      <c r="S1248" s="247"/>
      <c r="T1248" s="247"/>
      <c r="U1248" s="302"/>
      <c r="V1248" s="303"/>
      <c r="AA1248" s="302"/>
      <c r="AF1248" s="247"/>
      <c r="AQ1248" s="247"/>
      <c r="AR1248" s="247"/>
      <c r="AS1248" s="247"/>
      <c r="AT1248" s="247"/>
      <c r="AU1248" s="247"/>
      <c r="AV1248" s="247"/>
      <c r="AW1248" s="247"/>
      <c r="AX1248" s="247"/>
      <c r="BI1248" s="247"/>
      <c r="BJ1248" s="247"/>
      <c r="BK1248" s="302"/>
      <c r="BL1248" s="302"/>
      <c r="BM1248" s="247"/>
      <c r="BN1248" s="247"/>
      <c r="BO1248" s="247"/>
      <c r="BQ1248" s="247"/>
      <c r="BR1248" s="247"/>
      <c r="BS1248" s="247"/>
      <c r="BT1248" s="247"/>
    </row>
    <row r="1249" spans="4:72" ht="51" customHeight="1">
      <c r="D1249" s="247"/>
      <c r="S1249" s="247"/>
      <c r="T1249" s="247"/>
      <c r="U1249" s="302"/>
      <c r="V1249" s="303"/>
      <c r="AA1249" s="302"/>
      <c r="AF1249" s="247"/>
      <c r="AQ1249" s="247"/>
      <c r="AR1249" s="247"/>
      <c r="AS1249" s="247"/>
      <c r="AT1249" s="247"/>
      <c r="AU1249" s="247"/>
      <c r="AV1249" s="247"/>
      <c r="AW1249" s="247"/>
      <c r="AX1249" s="247"/>
      <c r="BI1249" s="247"/>
      <c r="BJ1249" s="247"/>
      <c r="BK1249" s="302"/>
      <c r="BL1249" s="302"/>
      <c r="BM1249" s="247"/>
      <c r="BN1249" s="247"/>
      <c r="BO1249" s="247"/>
      <c r="BQ1249" s="247"/>
      <c r="BR1249" s="247"/>
      <c r="BS1249" s="247"/>
      <c r="BT1249" s="247"/>
    </row>
    <row r="1250" spans="4:72" ht="51" customHeight="1">
      <c r="D1250" s="247"/>
      <c r="S1250" s="247"/>
      <c r="T1250" s="247"/>
      <c r="U1250" s="302"/>
      <c r="V1250" s="303"/>
      <c r="AA1250" s="302"/>
      <c r="AF1250" s="247"/>
      <c r="AQ1250" s="247"/>
      <c r="AR1250" s="247"/>
      <c r="AS1250" s="247"/>
      <c r="AT1250" s="247"/>
      <c r="AU1250" s="247"/>
      <c r="AV1250" s="247"/>
      <c r="AW1250" s="247"/>
      <c r="AX1250" s="247"/>
      <c r="BI1250" s="247"/>
      <c r="BJ1250" s="247"/>
      <c r="BK1250" s="302"/>
      <c r="BL1250" s="302"/>
      <c r="BM1250" s="247"/>
      <c r="BN1250" s="247"/>
      <c r="BO1250" s="247"/>
      <c r="BQ1250" s="247"/>
      <c r="BR1250" s="247"/>
      <c r="BS1250" s="247"/>
      <c r="BT1250" s="247"/>
    </row>
    <row r="1251" spans="4:72" ht="51" customHeight="1">
      <c r="D1251" s="247"/>
      <c r="S1251" s="247"/>
      <c r="T1251" s="247"/>
      <c r="U1251" s="302"/>
      <c r="V1251" s="303"/>
      <c r="AA1251" s="302"/>
      <c r="AF1251" s="247"/>
      <c r="AQ1251" s="247"/>
      <c r="AR1251" s="247"/>
      <c r="AS1251" s="247"/>
      <c r="AT1251" s="247"/>
      <c r="AU1251" s="247"/>
      <c r="AV1251" s="247"/>
      <c r="AW1251" s="247"/>
      <c r="AX1251" s="247"/>
      <c r="BI1251" s="247"/>
      <c r="BJ1251" s="247"/>
      <c r="BK1251" s="302"/>
      <c r="BL1251" s="302"/>
      <c r="BM1251" s="247"/>
      <c r="BN1251" s="247"/>
      <c r="BO1251" s="247"/>
      <c r="BQ1251" s="247"/>
      <c r="BR1251" s="247"/>
      <c r="BS1251" s="247"/>
      <c r="BT1251" s="247"/>
    </row>
    <row r="1252" spans="4:72" ht="51" customHeight="1">
      <c r="D1252" s="247"/>
      <c r="S1252" s="247"/>
      <c r="T1252" s="247"/>
      <c r="U1252" s="302"/>
      <c r="V1252" s="303"/>
      <c r="AA1252" s="302"/>
      <c r="AF1252" s="247"/>
      <c r="AQ1252" s="247"/>
      <c r="AR1252" s="247"/>
      <c r="AS1252" s="247"/>
      <c r="AT1252" s="247"/>
      <c r="AU1252" s="247"/>
      <c r="AV1252" s="247"/>
      <c r="AW1252" s="247"/>
      <c r="AX1252" s="247"/>
      <c r="BI1252" s="247"/>
      <c r="BJ1252" s="247"/>
      <c r="BK1252" s="302"/>
      <c r="BL1252" s="302"/>
      <c r="BM1252" s="247"/>
      <c r="BN1252" s="247"/>
      <c r="BO1252" s="247"/>
      <c r="BQ1252" s="247"/>
      <c r="BR1252" s="247"/>
      <c r="BS1252" s="247"/>
      <c r="BT1252" s="247"/>
    </row>
    <row r="1253" spans="4:72" ht="51" customHeight="1">
      <c r="D1253" s="247"/>
      <c r="S1253" s="247"/>
      <c r="T1253" s="247"/>
      <c r="U1253" s="302"/>
      <c r="V1253" s="303"/>
      <c r="AA1253" s="302"/>
      <c r="AF1253" s="247"/>
      <c r="AQ1253" s="247"/>
      <c r="AR1253" s="247"/>
      <c r="AS1253" s="247"/>
      <c r="AT1253" s="247"/>
      <c r="AU1253" s="247"/>
      <c r="AV1253" s="247"/>
      <c r="AW1253" s="247"/>
      <c r="AX1253" s="247"/>
      <c r="BI1253" s="247"/>
      <c r="BJ1253" s="247"/>
      <c r="BK1253" s="302"/>
      <c r="BL1253" s="302"/>
      <c r="BM1253" s="247"/>
      <c r="BN1253" s="247"/>
      <c r="BO1253" s="247"/>
      <c r="BQ1253" s="247"/>
      <c r="BR1253" s="247"/>
      <c r="BS1253" s="247"/>
      <c r="BT1253" s="247"/>
    </row>
    <row r="1254" spans="4:72" ht="51" customHeight="1">
      <c r="D1254" s="247"/>
      <c r="S1254" s="247"/>
      <c r="T1254" s="247"/>
      <c r="U1254" s="302"/>
      <c r="V1254" s="303"/>
      <c r="AA1254" s="302"/>
      <c r="AF1254" s="247"/>
      <c r="AQ1254" s="247"/>
      <c r="AR1254" s="247"/>
      <c r="AS1254" s="247"/>
      <c r="AT1254" s="247"/>
      <c r="AU1254" s="247"/>
      <c r="AV1254" s="247"/>
      <c r="AW1254" s="247"/>
      <c r="AX1254" s="247"/>
      <c r="BI1254" s="247"/>
      <c r="BJ1254" s="247"/>
      <c r="BK1254" s="302"/>
      <c r="BL1254" s="302"/>
      <c r="BM1254" s="247"/>
      <c r="BN1254" s="247"/>
      <c r="BO1254" s="247"/>
      <c r="BQ1254" s="247"/>
      <c r="BR1254" s="247"/>
      <c r="BS1254" s="247"/>
      <c r="BT1254" s="247"/>
    </row>
    <row r="1255" spans="4:72" ht="51" customHeight="1">
      <c r="D1255" s="247"/>
      <c r="S1255" s="247"/>
      <c r="T1255" s="247"/>
      <c r="U1255" s="302"/>
      <c r="V1255" s="303"/>
      <c r="AA1255" s="302"/>
      <c r="AF1255" s="247"/>
      <c r="AQ1255" s="247"/>
      <c r="AR1255" s="247"/>
      <c r="AS1255" s="247"/>
      <c r="AT1255" s="247"/>
      <c r="AU1255" s="247"/>
      <c r="AV1255" s="247"/>
      <c r="AW1255" s="247"/>
      <c r="AX1255" s="247"/>
      <c r="BI1255" s="247"/>
      <c r="BJ1255" s="247"/>
      <c r="BK1255" s="302"/>
      <c r="BL1255" s="302"/>
      <c r="BM1255" s="247"/>
      <c r="BN1255" s="247"/>
      <c r="BO1255" s="247"/>
      <c r="BQ1255" s="247"/>
      <c r="BR1255" s="247"/>
      <c r="BS1255" s="247"/>
      <c r="BT1255" s="247"/>
    </row>
    <row r="1256" spans="4:72" ht="51" customHeight="1">
      <c r="D1256" s="247"/>
      <c r="S1256" s="247"/>
      <c r="T1256" s="247"/>
      <c r="U1256" s="302"/>
      <c r="V1256" s="303"/>
      <c r="AA1256" s="302"/>
      <c r="AF1256" s="247"/>
      <c r="AQ1256" s="247"/>
      <c r="AR1256" s="247"/>
      <c r="AS1256" s="247"/>
      <c r="AT1256" s="247"/>
      <c r="AU1256" s="247"/>
      <c r="AV1256" s="247"/>
      <c r="AW1256" s="247"/>
      <c r="AX1256" s="247"/>
      <c r="BI1256" s="247"/>
      <c r="BJ1256" s="247"/>
      <c r="BK1256" s="302"/>
      <c r="BL1256" s="302"/>
      <c r="BM1256" s="247"/>
      <c r="BN1256" s="247"/>
      <c r="BO1256" s="247"/>
      <c r="BQ1256" s="247"/>
      <c r="BR1256" s="247"/>
      <c r="BS1256" s="247"/>
      <c r="BT1256" s="247"/>
    </row>
    <row r="1257" spans="4:72" ht="51" customHeight="1">
      <c r="D1257" s="247"/>
      <c r="S1257" s="247"/>
      <c r="T1257" s="247"/>
      <c r="U1257" s="302"/>
      <c r="V1257" s="303"/>
      <c r="AA1257" s="302"/>
      <c r="AF1257" s="247"/>
      <c r="AQ1257" s="247"/>
      <c r="AR1257" s="247"/>
      <c r="AS1257" s="247"/>
      <c r="AT1257" s="247"/>
      <c r="AU1257" s="247"/>
      <c r="AV1257" s="247"/>
      <c r="AW1257" s="247"/>
      <c r="AX1257" s="247"/>
      <c r="BI1257" s="247"/>
      <c r="BJ1257" s="247"/>
      <c r="BK1257" s="302"/>
      <c r="BL1257" s="302"/>
      <c r="BM1257" s="247"/>
      <c r="BN1257" s="247"/>
      <c r="BO1257" s="247"/>
      <c r="BQ1257" s="247"/>
      <c r="BR1257" s="247"/>
      <c r="BS1257" s="247"/>
      <c r="BT1257" s="247"/>
    </row>
    <row r="1258" spans="4:72" ht="51" customHeight="1">
      <c r="D1258" s="247"/>
      <c r="S1258" s="247"/>
      <c r="T1258" s="247"/>
      <c r="U1258" s="302"/>
      <c r="V1258" s="303"/>
      <c r="AA1258" s="302"/>
      <c r="AF1258" s="247"/>
      <c r="AQ1258" s="247"/>
      <c r="AR1258" s="247"/>
      <c r="AS1258" s="247"/>
      <c r="AT1258" s="247"/>
      <c r="AU1258" s="247"/>
      <c r="AV1258" s="247"/>
      <c r="AW1258" s="247"/>
      <c r="AX1258" s="247"/>
      <c r="BI1258" s="247"/>
      <c r="BJ1258" s="247"/>
      <c r="BK1258" s="302"/>
      <c r="BL1258" s="302"/>
      <c r="BM1258" s="247"/>
      <c r="BN1258" s="247"/>
      <c r="BO1258" s="247"/>
      <c r="BQ1258" s="247"/>
      <c r="BR1258" s="247"/>
      <c r="BS1258" s="247"/>
      <c r="BT1258" s="247"/>
    </row>
    <row r="1259" spans="4:72" ht="51" customHeight="1">
      <c r="D1259" s="247"/>
      <c r="S1259" s="247"/>
      <c r="T1259" s="247"/>
      <c r="U1259" s="302"/>
      <c r="V1259" s="303"/>
      <c r="AA1259" s="302"/>
      <c r="AF1259" s="247"/>
      <c r="AQ1259" s="247"/>
      <c r="AR1259" s="247"/>
      <c r="AS1259" s="247"/>
      <c r="AT1259" s="247"/>
      <c r="AU1259" s="247"/>
      <c r="AV1259" s="247"/>
      <c r="AW1259" s="247"/>
      <c r="AX1259" s="247"/>
      <c r="BI1259" s="247"/>
      <c r="BJ1259" s="247"/>
      <c r="BK1259" s="302"/>
      <c r="BL1259" s="302"/>
      <c r="BM1259" s="247"/>
      <c r="BN1259" s="247"/>
      <c r="BO1259" s="247"/>
      <c r="BQ1259" s="247"/>
      <c r="BR1259" s="247"/>
      <c r="BS1259" s="247"/>
      <c r="BT1259" s="247"/>
    </row>
    <row r="1260" spans="4:72" ht="51" customHeight="1">
      <c r="D1260" s="247"/>
      <c r="S1260" s="247"/>
      <c r="T1260" s="247"/>
      <c r="U1260" s="302"/>
      <c r="V1260" s="303"/>
      <c r="AA1260" s="302"/>
      <c r="AF1260" s="247"/>
      <c r="AQ1260" s="247"/>
      <c r="AR1260" s="247"/>
      <c r="AS1260" s="247"/>
      <c r="AT1260" s="247"/>
      <c r="AU1260" s="247"/>
      <c r="AV1260" s="247"/>
      <c r="AW1260" s="247"/>
      <c r="AX1260" s="247"/>
      <c r="BI1260" s="247"/>
      <c r="BJ1260" s="247"/>
      <c r="BK1260" s="302"/>
      <c r="BL1260" s="302"/>
      <c r="BM1260" s="247"/>
      <c r="BN1260" s="247"/>
      <c r="BO1260" s="247"/>
      <c r="BQ1260" s="247"/>
      <c r="BR1260" s="247"/>
      <c r="BS1260" s="247"/>
      <c r="BT1260" s="247"/>
    </row>
    <row r="1261" spans="4:72" ht="51" customHeight="1">
      <c r="D1261" s="247"/>
      <c r="S1261" s="247"/>
      <c r="T1261" s="247"/>
      <c r="U1261" s="302"/>
      <c r="V1261" s="303"/>
      <c r="AA1261" s="302"/>
      <c r="AF1261" s="247"/>
      <c r="AQ1261" s="247"/>
      <c r="AR1261" s="247"/>
      <c r="AS1261" s="247"/>
      <c r="AT1261" s="247"/>
      <c r="AU1261" s="247"/>
      <c r="AV1261" s="247"/>
      <c r="AW1261" s="247"/>
      <c r="AX1261" s="247"/>
      <c r="BI1261" s="247"/>
      <c r="BJ1261" s="247"/>
      <c r="BK1261" s="302"/>
      <c r="BL1261" s="302"/>
      <c r="BM1261" s="247"/>
      <c r="BN1261" s="247"/>
      <c r="BO1261" s="247"/>
      <c r="BQ1261" s="247"/>
      <c r="BR1261" s="247"/>
      <c r="BS1261" s="247"/>
      <c r="BT1261" s="247"/>
    </row>
    <row r="1262" spans="4:72" ht="51" customHeight="1">
      <c r="D1262" s="247"/>
      <c r="S1262" s="247"/>
      <c r="T1262" s="247"/>
      <c r="U1262" s="302"/>
      <c r="V1262" s="303"/>
      <c r="AA1262" s="302"/>
      <c r="AF1262" s="247"/>
      <c r="AQ1262" s="247"/>
      <c r="AR1262" s="247"/>
      <c r="AS1262" s="247"/>
      <c r="AT1262" s="247"/>
      <c r="AU1262" s="247"/>
      <c r="AV1262" s="247"/>
      <c r="AW1262" s="247"/>
      <c r="AX1262" s="247"/>
      <c r="BI1262" s="247"/>
      <c r="BJ1262" s="247"/>
      <c r="BK1262" s="302"/>
      <c r="BL1262" s="302"/>
      <c r="BM1262" s="247"/>
      <c r="BN1262" s="247"/>
      <c r="BO1262" s="247"/>
      <c r="BQ1262" s="247"/>
      <c r="BR1262" s="247"/>
      <c r="BS1262" s="247"/>
      <c r="BT1262" s="247"/>
    </row>
    <row r="1263" spans="4:72" ht="51" customHeight="1">
      <c r="D1263" s="247"/>
      <c r="S1263" s="247"/>
      <c r="T1263" s="247"/>
      <c r="U1263" s="302"/>
      <c r="V1263" s="303"/>
      <c r="AA1263" s="302"/>
      <c r="AF1263" s="247"/>
      <c r="AQ1263" s="247"/>
      <c r="AR1263" s="247"/>
      <c r="AS1263" s="247"/>
      <c r="AT1263" s="247"/>
      <c r="AU1263" s="247"/>
      <c r="AV1263" s="247"/>
      <c r="AW1263" s="247"/>
      <c r="AX1263" s="247"/>
      <c r="BI1263" s="247"/>
      <c r="BJ1263" s="247"/>
      <c r="BK1263" s="302"/>
      <c r="BL1263" s="302"/>
      <c r="BM1263" s="247"/>
      <c r="BN1263" s="247"/>
      <c r="BO1263" s="247"/>
      <c r="BQ1263" s="247"/>
      <c r="BR1263" s="247"/>
      <c r="BS1263" s="247"/>
      <c r="BT1263" s="247"/>
    </row>
    <row r="1264" spans="4:72" ht="51" customHeight="1">
      <c r="D1264" s="247"/>
      <c r="S1264" s="247"/>
      <c r="T1264" s="247"/>
      <c r="U1264" s="302"/>
      <c r="V1264" s="303"/>
      <c r="AA1264" s="302"/>
      <c r="AF1264" s="247"/>
      <c r="AQ1264" s="247"/>
      <c r="AR1264" s="247"/>
      <c r="AS1264" s="247"/>
      <c r="AT1264" s="247"/>
      <c r="AU1264" s="247"/>
      <c r="AV1264" s="247"/>
      <c r="AW1264" s="247"/>
      <c r="AX1264" s="247"/>
      <c r="BI1264" s="247"/>
      <c r="BJ1264" s="247"/>
      <c r="BK1264" s="302"/>
      <c r="BL1264" s="302"/>
      <c r="BM1264" s="247"/>
      <c r="BN1264" s="247"/>
      <c r="BO1264" s="247"/>
      <c r="BQ1264" s="247"/>
      <c r="BR1264" s="247"/>
      <c r="BS1264" s="247"/>
      <c r="BT1264" s="247"/>
    </row>
    <row r="1265" spans="4:72" ht="51" customHeight="1">
      <c r="D1265" s="247"/>
      <c r="S1265" s="247"/>
      <c r="T1265" s="247"/>
      <c r="U1265" s="302"/>
      <c r="V1265" s="303"/>
      <c r="AA1265" s="302"/>
      <c r="AF1265" s="247"/>
      <c r="AQ1265" s="247"/>
      <c r="AR1265" s="247"/>
      <c r="AS1265" s="247"/>
      <c r="AT1265" s="247"/>
      <c r="AU1265" s="247"/>
      <c r="AV1265" s="247"/>
      <c r="AW1265" s="247"/>
      <c r="AX1265" s="247"/>
      <c r="BI1265" s="247"/>
      <c r="BJ1265" s="247"/>
      <c r="BK1265" s="302"/>
      <c r="BL1265" s="302"/>
      <c r="BM1265" s="247"/>
      <c r="BN1265" s="247"/>
      <c r="BO1265" s="247"/>
      <c r="BQ1265" s="247"/>
      <c r="BR1265" s="247"/>
      <c r="BS1265" s="247"/>
      <c r="BT1265" s="247"/>
    </row>
    <row r="1266" spans="4:72" ht="51" customHeight="1">
      <c r="D1266" s="247"/>
      <c r="S1266" s="247"/>
      <c r="T1266" s="247"/>
      <c r="U1266" s="302"/>
      <c r="V1266" s="303"/>
      <c r="AA1266" s="302"/>
      <c r="AF1266" s="247"/>
      <c r="AQ1266" s="247"/>
      <c r="AR1266" s="247"/>
      <c r="AS1266" s="247"/>
      <c r="AT1266" s="247"/>
      <c r="AU1266" s="247"/>
      <c r="AV1266" s="247"/>
      <c r="AW1266" s="247"/>
      <c r="AX1266" s="247"/>
      <c r="BI1266" s="247"/>
      <c r="BJ1266" s="247"/>
      <c r="BK1266" s="302"/>
      <c r="BL1266" s="302"/>
      <c r="BM1266" s="247"/>
      <c r="BN1266" s="247"/>
      <c r="BO1266" s="247"/>
      <c r="BQ1266" s="247"/>
      <c r="BR1266" s="247"/>
      <c r="BS1266" s="247"/>
      <c r="BT1266" s="247"/>
    </row>
    <row r="1267" spans="4:72" ht="51" customHeight="1">
      <c r="D1267" s="247"/>
      <c r="S1267" s="247"/>
      <c r="T1267" s="247"/>
      <c r="U1267" s="302"/>
      <c r="V1267" s="303"/>
      <c r="AA1267" s="302"/>
      <c r="AF1267" s="247"/>
      <c r="AQ1267" s="247"/>
      <c r="AR1267" s="247"/>
      <c r="AS1267" s="247"/>
      <c r="AT1267" s="247"/>
      <c r="AU1267" s="247"/>
      <c r="AV1267" s="247"/>
      <c r="AW1267" s="247"/>
      <c r="AX1267" s="247"/>
      <c r="BI1267" s="247"/>
      <c r="BJ1267" s="247"/>
      <c r="BK1267" s="302"/>
      <c r="BL1267" s="302"/>
      <c r="BM1267" s="247"/>
      <c r="BN1267" s="247"/>
      <c r="BO1267" s="247"/>
      <c r="BQ1267" s="247"/>
      <c r="BR1267" s="247"/>
      <c r="BS1267" s="247"/>
      <c r="BT1267" s="247"/>
    </row>
    <row r="1268" spans="4:72" ht="51" customHeight="1">
      <c r="D1268" s="247"/>
      <c r="S1268" s="247"/>
      <c r="T1268" s="247"/>
      <c r="U1268" s="302"/>
      <c r="V1268" s="303"/>
      <c r="AA1268" s="302"/>
      <c r="AF1268" s="247"/>
      <c r="AQ1268" s="247"/>
      <c r="AR1268" s="247"/>
      <c r="AS1268" s="247"/>
      <c r="AT1268" s="247"/>
      <c r="AU1268" s="247"/>
      <c r="AV1268" s="247"/>
      <c r="AW1268" s="247"/>
      <c r="AX1268" s="247"/>
      <c r="BI1268" s="247"/>
      <c r="BJ1268" s="247"/>
      <c r="BK1268" s="302"/>
      <c r="BL1268" s="302"/>
      <c r="BM1268" s="247"/>
      <c r="BN1268" s="247"/>
      <c r="BO1268" s="247"/>
      <c r="BQ1268" s="247"/>
      <c r="BR1268" s="247"/>
      <c r="BS1268" s="247"/>
      <c r="BT1268" s="247"/>
    </row>
    <row r="1269" spans="4:72" ht="51" customHeight="1">
      <c r="D1269" s="247"/>
      <c r="S1269" s="247"/>
      <c r="T1269" s="247"/>
      <c r="U1269" s="302"/>
      <c r="V1269" s="303"/>
      <c r="AA1269" s="302"/>
      <c r="AF1269" s="247"/>
      <c r="AQ1269" s="247"/>
      <c r="AR1269" s="247"/>
      <c r="AS1269" s="247"/>
      <c r="AT1269" s="247"/>
      <c r="AU1269" s="247"/>
      <c r="AV1269" s="247"/>
      <c r="AW1269" s="247"/>
      <c r="AX1269" s="247"/>
      <c r="BI1269" s="247"/>
      <c r="BJ1269" s="247"/>
      <c r="BK1269" s="302"/>
      <c r="BL1269" s="302"/>
      <c r="BM1269" s="247"/>
      <c r="BN1269" s="247"/>
      <c r="BO1269" s="247"/>
      <c r="BQ1269" s="247"/>
      <c r="BR1269" s="247"/>
      <c r="BS1269" s="247"/>
      <c r="BT1269" s="247"/>
    </row>
    <row r="1270" spans="4:72" ht="51" customHeight="1">
      <c r="D1270" s="247"/>
      <c r="S1270" s="247"/>
      <c r="T1270" s="247"/>
      <c r="U1270" s="302"/>
      <c r="V1270" s="303"/>
      <c r="AA1270" s="302"/>
      <c r="AF1270" s="247"/>
      <c r="AQ1270" s="247"/>
      <c r="AR1270" s="247"/>
      <c r="AS1270" s="247"/>
      <c r="AT1270" s="247"/>
      <c r="AU1270" s="247"/>
      <c r="AV1270" s="247"/>
      <c r="AW1270" s="247"/>
      <c r="AX1270" s="247"/>
      <c r="BI1270" s="247"/>
      <c r="BJ1270" s="247"/>
      <c r="BK1270" s="302"/>
      <c r="BL1270" s="302"/>
      <c r="BM1270" s="247"/>
      <c r="BN1270" s="247"/>
      <c r="BO1270" s="247"/>
      <c r="BQ1270" s="247"/>
      <c r="BR1270" s="247"/>
      <c r="BS1270" s="247"/>
      <c r="BT1270" s="247"/>
    </row>
    <row r="1271" spans="4:72" ht="51" customHeight="1">
      <c r="D1271" s="247"/>
      <c r="S1271" s="247"/>
      <c r="T1271" s="247"/>
      <c r="U1271" s="302"/>
      <c r="V1271" s="303"/>
      <c r="AA1271" s="302"/>
      <c r="AF1271" s="247"/>
      <c r="AQ1271" s="247"/>
      <c r="AR1271" s="247"/>
      <c r="AS1271" s="247"/>
      <c r="AT1271" s="247"/>
      <c r="AU1271" s="247"/>
      <c r="AV1271" s="247"/>
      <c r="AW1271" s="247"/>
      <c r="AX1271" s="247"/>
      <c r="BI1271" s="247"/>
      <c r="BJ1271" s="247"/>
      <c r="BK1271" s="302"/>
      <c r="BL1271" s="302"/>
      <c r="BM1271" s="247"/>
      <c r="BN1271" s="247"/>
      <c r="BO1271" s="247"/>
      <c r="BQ1271" s="247"/>
      <c r="BR1271" s="247"/>
      <c r="BS1271" s="247"/>
      <c r="BT1271" s="247"/>
    </row>
    <row r="1272" spans="4:72" ht="51" customHeight="1">
      <c r="D1272" s="247"/>
      <c r="S1272" s="247"/>
      <c r="T1272" s="247"/>
      <c r="U1272" s="302"/>
      <c r="V1272" s="303"/>
      <c r="AA1272" s="302"/>
      <c r="AF1272" s="247"/>
      <c r="AQ1272" s="247"/>
      <c r="AR1272" s="247"/>
      <c r="AS1272" s="247"/>
      <c r="AT1272" s="247"/>
      <c r="AU1272" s="247"/>
      <c r="AV1272" s="247"/>
      <c r="AW1272" s="247"/>
      <c r="AX1272" s="247"/>
      <c r="BI1272" s="247"/>
      <c r="BJ1272" s="247"/>
      <c r="BK1272" s="302"/>
      <c r="BL1272" s="302"/>
      <c r="BM1272" s="247"/>
      <c r="BN1272" s="247"/>
      <c r="BO1272" s="247"/>
      <c r="BQ1272" s="247"/>
      <c r="BR1272" s="247"/>
      <c r="BS1272" s="247"/>
      <c r="BT1272" s="247"/>
    </row>
    <row r="1273" spans="4:72" ht="51" customHeight="1">
      <c r="D1273" s="247"/>
      <c r="S1273" s="247"/>
      <c r="T1273" s="247"/>
      <c r="U1273" s="302"/>
      <c r="V1273" s="303"/>
      <c r="AA1273" s="302"/>
      <c r="AF1273" s="247"/>
      <c r="AQ1273" s="247"/>
      <c r="AR1273" s="247"/>
      <c r="AS1273" s="247"/>
      <c r="AT1273" s="247"/>
      <c r="AU1273" s="247"/>
      <c r="AV1273" s="247"/>
      <c r="AW1273" s="247"/>
      <c r="AX1273" s="247"/>
      <c r="BI1273" s="247"/>
      <c r="BJ1273" s="247"/>
      <c r="BK1273" s="302"/>
      <c r="BL1273" s="302"/>
      <c r="BM1273" s="247"/>
      <c r="BN1273" s="247"/>
      <c r="BO1273" s="247"/>
      <c r="BQ1273" s="247"/>
      <c r="BR1273" s="247"/>
      <c r="BS1273" s="247"/>
      <c r="BT1273" s="247"/>
    </row>
    <row r="1274" spans="4:72" ht="51" customHeight="1">
      <c r="D1274" s="247"/>
      <c r="S1274" s="247"/>
      <c r="T1274" s="247"/>
      <c r="U1274" s="302"/>
      <c r="V1274" s="303"/>
      <c r="AA1274" s="302"/>
      <c r="AF1274" s="247"/>
      <c r="AQ1274" s="247"/>
      <c r="AR1274" s="247"/>
      <c r="AS1274" s="247"/>
      <c r="AT1274" s="247"/>
      <c r="AU1274" s="247"/>
      <c r="AV1274" s="247"/>
      <c r="AW1274" s="247"/>
      <c r="AX1274" s="247"/>
      <c r="BI1274" s="247"/>
      <c r="BJ1274" s="247"/>
      <c r="BK1274" s="302"/>
      <c r="BL1274" s="302"/>
      <c r="BM1274" s="247"/>
      <c r="BN1274" s="247"/>
      <c r="BO1274" s="247"/>
      <c r="BQ1274" s="247"/>
      <c r="BR1274" s="247"/>
      <c r="BS1274" s="247"/>
      <c r="BT1274" s="247"/>
    </row>
    <row r="1275" spans="4:72" ht="51" customHeight="1">
      <c r="D1275" s="247"/>
      <c r="S1275" s="247"/>
      <c r="T1275" s="247"/>
      <c r="U1275" s="302"/>
      <c r="V1275" s="303"/>
      <c r="AA1275" s="302"/>
      <c r="AF1275" s="247"/>
      <c r="AQ1275" s="247"/>
      <c r="AR1275" s="247"/>
      <c r="AS1275" s="247"/>
      <c r="AT1275" s="247"/>
      <c r="AU1275" s="247"/>
      <c r="AV1275" s="247"/>
      <c r="AW1275" s="247"/>
      <c r="AX1275" s="247"/>
      <c r="BI1275" s="247"/>
      <c r="BJ1275" s="247"/>
      <c r="BK1275" s="302"/>
      <c r="BL1275" s="302"/>
      <c r="BM1275" s="247"/>
      <c r="BN1275" s="247"/>
      <c r="BO1275" s="247"/>
      <c r="BQ1275" s="247"/>
      <c r="BR1275" s="247"/>
      <c r="BS1275" s="247"/>
      <c r="BT1275" s="247"/>
    </row>
    <row r="1276" spans="4:72" ht="51" customHeight="1">
      <c r="D1276" s="247"/>
      <c r="S1276" s="247"/>
      <c r="T1276" s="247"/>
      <c r="U1276" s="302"/>
      <c r="V1276" s="303"/>
      <c r="AA1276" s="302"/>
      <c r="AF1276" s="247"/>
      <c r="AQ1276" s="247"/>
      <c r="AR1276" s="247"/>
      <c r="AS1276" s="247"/>
      <c r="AT1276" s="247"/>
      <c r="AU1276" s="247"/>
      <c r="AV1276" s="247"/>
      <c r="AW1276" s="247"/>
      <c r="AX1276" s="247"/>
      <c r="BI1276" s="247"/>
      <c r="BJ1276" s="247"/>
      <c r="BK1276" s="302"/>
      <c r="BL1276" s="302"/>
      <c r="BM1276" s="247"/>
      <c r="BN1276" s="247"/>
      <c r="BO1276" s="247"/>
      <c r="BQ1276" s="247"/>
      <c r="BR1276" s="247"/>
      <c r="BS1276" s="247"/>
      <c r="BT1276" s="247"/>
    </row>
    <row r="1277" spans="4:72" ht="51" customHeight="1">
      <c r="D1277" s="247"/>
      <c r="S1277" s="247"/>
      <c r="T1277" s="247"/>
      <c r="U1277" s="302"/>
      <c r="V1277" s="303"/>
      <c r="AA1277" s="302"/>
      <c r="AF1277" s="247"/>
      <c r="AQ1277" s="247"/>
      <c r="AR1277" s="247"/>
      <c r="AS1277" s="247"/>
      <c r="AT1277" s="247"/>
      <c r="AU1277" s="247"/>
      <c r="AV1277" s="247"/>
      <c r="AW1277" s="247"/>
      <c r="AX1277" s="247"/>
      <c r="BI1277" s="247"/>
      <c r="BJ1277" s="247"/>
      <c r="BK1277" s="302"/>
      <c r="BL1277" s="302"/>
      <c r="BM1277" s="247"/>
      <c r="BN1277" s="247"/>
      <c r="BO1277" s="247"/>
      <c r="BQ1277" s="247"/>
      <c r="BR1277" s="247"/>
      <c r="BS1277" s="247"/>
      <c r="BT1277" s="247"/>
    </row>
    <row r="1278" spans="4:72" ht="51" customHeight="1">
      <c r="D1278" s="247"/>
      <c r="S1278" s="247"/>
      <c r="T1278" s="247"/>
      <c r="U1278" s="302"/>
      <c r="V1278" s="303"/>
      <c r="AA1278" s="302"/>
      <c r="AF1278" s="247"/>
      <c r="AQ1278" s="247"/>
      <c r="AR1278" s="247"/>
      <c r="AS1278" s="247"/>
      <c r="AT1278" s="247"/>
      <c r="AU1278" s="247"/>
      <c r="AV1278" s="247"/>
      <c r="AW1278" s="247"/>
      <c r="AX1278" s="247"/>
      <c r="BI1278" s="247"/>
      <c r="BJ1278" s="247"/>
      <c r="BK1278" s="302"/>
      <c r="BL1278" s="302"/>
      <c r="BM1278" s="247"/>
      <c r="BN1278" s="247"/>
      <c r="BO1278" s="247"/>
      <c r="BQ1278" s="247"/>
      <c r="BR1278" s="247"/>
      <c r="BS1278" s="247"/>
      <c r="BT1278" s="247"/>
    </row>
    <row r="1279" spans="4:72" ht="51" customHeight="1">
      <c r="D1279" s="247"/>
      <c r="S1279" s="247"/>
      <c r="T1279" s="247"/>
      <c r="U1279" s="302"/>
      <c r="V1279" s="303"/>
      <c r="AA1279" s="302"/>
      <c r="AF1279" s="247"/>
      <c r="AQ1279" s="247"/>
      <c r="AR1279" s="247"/>
      <c r="AS1279" s="247"/>
      <c r="AT1279" s="247"/>
      <c r="AU1279" s="247"/>
      <c r="AV1279" s="247"/>
      <c r="AW1279" s="247"/>
      <c r="AX1279" s="247"/>
      <c r="BI1279" s="247"/>
      <c r="BJ1279" s="247"/>
      <c r="BK1279" s="302"/>
      <c r="BL1279" s="302"/>
      <c r="BM1279" s="247"/>
      <c r="BN1279" s="247"/>
      <c r="BO1279" s="247"/>
      <c r="BQ1279" s="247"/>
      <c r="BR1279" s="247"/>
      <c r="BS1279" s="247"/>
      <c r="BT1279" s="247"/>
    </row>
    <row r="1280" spans="4:72" ht="51" customHeight="1">
      <c r="D1280" s="247"/>
      <c r="S1280" s="247"/>
      <c r="T1280" s="247"/>
      <c r="U1280" s="302"/>
      <c r="V1280" s="303"/>
      <c r="AA1280" s="302"/>
      <c r="AF1280" s="247"/>
      <c r="AQ1280" s="247"/>
      <c r="AR1280" s="247"/>
      <c r="AS1280" s="247"/>
      <c r="AT1280" s="247"/>
      <c r="AU1280" s="247"/>
      <c r="AV1280" s="247"/>
      <c r="AW1280" s="247"/>
      <c r="AX1280" s="247"/>
      <c r="BI1280" s="247"/>
      <c r="BJ1280" s="247"/>
      <c r="BK1280" s="302"/>
      <c r="BL1280" s="302"/>
      <c r="BM1280" s="247"/>
      <c r="BN1280" s="247"/>
      <c r="BO1280" s="247"/>
      <c r="BQ1280" s="247"/>
      <c r="BR1280" s="247"/>
      <c r="BS1280" s="247"/>
      <c r="BT1280" s="247"/>
    </row>
    <row r="1281" spans="4:72" ht="51" customHeight="1">
      <c r="D1281" s="247"/>
      <c r="S1281" s="247"/>
      <c r="T1281" s="247"/>
      <c r="U1281" s="302"/>
      <c r="V1281" s="303"/>
      <c r="AA1281" s="302"/>
      <c r="AF1281" s="247"/>
      <c r="AQ1281" s="247"/>
      <c r="AR1281" s="247"/>
      <c r="AS1281" s="247"/>
      <c r="AT1281" s="247"/>
      <c r="AU1281" s="247"/>
      <c r="AV1281" s="247"/>
      <c r="AW1281" s="247"/>
      <c r="AX1281" s="247"/>
      <c r="BI1281" s="247"/>
      <c r="BJ1281" s="247"/>
      <c r="BK1281" s="302"/>
      <c r="BL1281" s="302"/>
      <c r="BM1281" s="247"/>
      <c r="BN1281" s="247"/>
      <c r="BO1281" s="247"/>
      <c r="BQ1281" s="247"/>
      <c r="BR1281" s="247"/>
      <c r="BS1281" s="247"/>
      <c r="BT1281" s="247"/>
    </row>
    <row r="1282" spans="4:72" ht="51" customHeight="1">
      <c r="D1282" s="247"/>
      <c r="S1282" s="247"/>
      <c r="T1282" s="247"/>
      <c r="U1282" s="302"/>
      <c r="V1282" s="303"/>
      <c r="AA1282" s="302"/>
      <c r="AF1282" s="247"/>
      <c r="AQ1282" s="247"/>
      <c r="AR1282" s="247"/>
      <c r="AS1282" s="247"/>
      <c r="AT1282" s="247"/>
      <c r="AU1282" s="247"/>
      <c r="AV1282" s="247"/>
      <c r="AW1282" s="247"/>
      <c r="AX1282" s="247"/>
      <c r="BI1282" s="247"/>
      <c r="BJ1282" s="247"/>
      <c r="BK1282" s="302"/>
      <c r="BL1282" s="302"/>
      <c r="BM1282" s="247"/>
      <c r="BN1282" s="247"/>
      <c r="BO1282" s="247"/>
      <c r="BQ1282" s="247"/>
      <c r="BR1282" s="247"/>
      <c r="BS1282" s="247"/>
      <c r="BT1282" s="247"/>
    </row>
    <row r="1283" spans="4:72" ht="51" customHeight="1">
      <c r="D1283" s="247"/>
      <c r="S1283" s="247"/>
      <c r="T1283" s="247"/>
      <c r="U1283" s="302"/>
      <c r="V1283" s="303"/>
      <c r="AA1283" s="302"/>
      <c r="AF1283" s="247"/>
      <c r="AQ1283" s="247"/>
      <c r="AR1283" s="247"/>
      <c r="AS1283" s="247"/>
      <c r="AT1283" s="247"/>
      <c r="AU1283" s="247"/>
      <c r="AV1283" s="247"/>
      <c r="AW1283" s="247"/>
      <c r="AX1283" s="247"/>
      <c r="BI1283" s="247"/>
      <c r="BJ1283" s="247"/>
      <c r="BK1283" s="302"/>
      <c r="BL1283" s="302"/>
      <c r="BM1283" s="247"/>
      <c r="BN1283" s="247"/>
      <c r="BO1283" s="247"/>
      <c r="BQ1283" s="247"/>
      <c r="BR1283" s="247"/>
      <c r="BS1283" s="247"/>
      <c r="BT1283" s="247"/>
    </row>
    <row r="1284" spans="4:72" ht="51" customHeight="1">
      <c r="D1284" s="247"/>
      <c r="S1284" s="247"/>
      <c r="T1284" s="247"/>
      <c r="U1284" s="302"/>
      <c r="V1284" s="303"/>
      <c r="AA1284" s="302"/>
      <c r="AF1284" s="247"/>
      <c r="AQ1284" s="247"/>
      <c r="AR1284" s="247"/>
      <c r="AS1284" s="247"/>
      <c r="AT1284" s="247"/>
      <c r="AU1284" s="247"/>
      <c r="AV1284" s="247"/>
      <c r="AW1284" s="247"/>
      <c r="AX1284" s="247"/>
      <c r="BI1284" s="247"/>
      <c r="BJ1284" s="247"/>
      <c r="BK1284" s="302"/>
      <c r="BL1284" s="302"/>
      <c r="BM1284" s="247"/>
      <c r="BN1284" s="247"/>
      <c r="BO1284" s="247"/>
      <c r="BQ1284" s="247"/>
      <c r="BR1284" s="247"/>
      <c r="BS1284" s="247"/>
      <c r="BT1284" s="247"/>
    </row>
    <row r="1285" spans="4:72" ht="51" customHeight="1">
      <c r="D1285" s="247"/>
      <c r="S1285" s="247"/>
      <c r="T1285" s="247"/>
      <c r="U1285" s="302"/>
      <c r="V1285" s="303"/>
      <c r="AA1285" s="302"/>
      <c r="AF1285" s="247"/>
      <c r="AQ1285" s="247"/>
      <c r="AR1285" s="247"/>
      <c r="AS1285" s="247"/>
      <c r="AT1285" s="247"/>
      <c r="AU1285" s="247"/>
      <c r="AV1285" s="247"/>
      <c r="AW1285" s="247"/>
      <c r="AX1285" s="247"/>
      <c r="BI1285" s="247"/>
      <c r="BJ1285" s="247"/>
      <c r="BK1285" s="302"/>
      <c r="BL1285" s="302"/>
      <c r="BM1285" s="247"/>
      <c r="BN1285" s="247"/>
      <c r="BO1285" s="247"/>
      <c r="BQ1285" s="247"/>
      <c r="BR1285" s="247"/>
      <c r="BS1285" s="247"/>
      <c r="BT1285" s="247"/>
    </row>
    <row r="1286" spans="4:72" ht="51" customHeight="1">
      <c r="D1286" s="247"/>
      <c r="S1286" s="247"/>
      <c r="T1286" s="247"/>
      <c r="U1286" s="302"/>
      <c r="V1286" s="303"/>
      <c r="AA1286" s="302"/>
      <c r="AF1286" s="247"/>
      <c r="AQ1286" s="247"/>
      <c r="AR1286" s="247"/>
      <c r="AS1286" s="247"/>
      <c r="AT1286" s="247"/>
      <c r="AU1286" s="247"/>
      <c r="AV1286" s="247"/>
      <c r="AW1286" s="247"/>
      <c r="AX1286" s="247"/>
      <c r="BI1286" s="247"/>
      <c r="BJ1286" s="247"/>
      <c r="BK1286" s="302"/>
      <c r="BL1286" s="302"/>
      <c r="BM1286" s="247"/>
      <c r="BN1286" s="247"/>
      <c r="BO1286" s="247"/>
      <c r="BQ1286" s="247"/>
      <c r="BR1286" s="247"/>
      <c r="BS1286" s="247"/>
      <c r="BT1286" s="247"/>
    </row>
    <row r="1287" spans="4:72" ht="51" customHeight="1">
      <c r="D1287" s="247"/>
      <c r="S1287" s="247"/>
      <c r="T1287" s="247"/>
      <c r="U1287" s="302"/>
      <c r="V1287" s="303"/>
      <c r="AA1287" s="302"/>
      <c r="AF1287" s="247"/>
      <c r="AQ1287" s="247"/>
      <c r="AR1287" s="247"/>
      <c r="AS1287" s="247"/>
      <c r="AT1287" s="247"/>
      <c r="AU1287" s="247"/>
      <c r="AV1287" s="247"/>
      <c r="AW1287" s="247"/>
      <c r="AX1287" s="247"/>
      <c r="BI1287" s="247"/>
      <c r="BJ1287" s="247"/>
      <c r="BK1287" s="302"/>
      <c r="BL1287" s="302"/>
      <c r="BM1287" s="247"/>
      <c r="BN1287" s="247"/>
      <c r="BO1287" s="247"/>
      <c r="BQ1287" s="247"/>
      <c r="BR1287" s="247"/>
      <c r="BS1287" s="247"/>
      <c r="BT1287" s="247"/>
    </row>
    <row r="1288" spans="4:72" ht="51" customHeight="1">
      <c r="D1288" s="247"/>
      <c r="S1288" s="247"/>
      <c r="T1288" s="247"/>
      <c r="U1288" s="302"/>
      <c r="V1288" s="303"/>
      <c r="AA1288" s="302"/>
      <c r="AF1288" s="247"/>
      <c r="AQ1288" s="247"/>
      <c r="AR1288" s="247"/>
      <c r="AS1288" s="247"/>
      <c r="AT1288" s="247"/>
      <c r="AU1288" s="247"/>
      <c r="AV1288" s="247"/>
      <c r="AW1288" s="247"/>
      <c r="AX1288" s="247"/>
      <c r="BI1288" s="247"/>
      <c r="BJ1288" s="247"/>
      <c r="BK1288" s="302"/>
      <c r="BL1288" s="302"/>
      <c r="BM1288" s="247"/>
      <c r="BN1288" s="247"/>
      <c r="BO1288" s="247"/>
      <c r="BQ1288" s="247"/>
      <c r="BR1288" s="247"/>
      <c r="BS1288" s="247"/>
      <c r="BT1288" s="247"/>
    </row>
    <row r="1289" spans="4:72" ht="51" customHeight="1">
      <c r="D1289" s="247"/>
      <c r="S1289" s="247"/>
      <c r="T1289" s="247"/>
      <c r="U1289" s="302"/>
      <c r="V1289" s="303"/>
      <c r="AA1289" s="302"/>
      <c r="AF1289" s="247"/>
      <c r="AQ1289" s="247"/>
      <c r="AR1289" s="247"/>
      <c r="AS1289" s="247"/>
      <c r="AT1289" s="247"/>
      <c r="AU1289" s="247"/>
      <c r="AV1289" s="247"/>
      <c r="AW1289" s="247"/>
      <c r="AX1289" s="247"/>
      <c r="BI1289" s="247"/>
      <c r="BJ1289" s="247"/>
      <c r="BK1289" s="302"/>
      <c r="BL1289" s="302"/>
      <c r="BM1289" s="247"/>
      <c r="BN1289" s="247"/>
      <c r="BO1289" s="247"/>
      <c r="BQ1289" s="247"/>
      <c r="BR1289" s="247"/>
      <c r="BS1289" s="247"/>
      <c r="BT1289" s="247"/>
    </row>
    <row r="1290" spans="4:72" ht="51" customHeight="1">
      <c r="D1290" s="247"/>
      <c r="S1290" s="247"/>
      <c r="T1290" s="247"/>
      <c r="U1290" s="302"/>
      <c r="V1290" s="303"/>
      <c r="AA1290" s="302"/>
      <c r="AF1290" s="247"/>
      <c r="AQ1290" s="247"/>
      <c r="AR1290" s="247"/>
      <c r="AS1290" s="247"/>
      <c r="AT1290" s="247"/>
      <c r="AU1290" s="247"/>
      <c r="AV1290" s="247"/>
      <c r="AW1290" s="247"/>
      <c r="AX1290" s="247"/>
      <c r="BI1290" s="247"/>
      <c r="BJ1290" s="247"/>
      <c r="BK1290" s="302"/>
      <c r="BL1290" s="302"/>
      <c r="BM1290" s="247"/>
      <c r="BN1290" s="247"/>
      <c r="BO1290" s="247"/>
      <c r="BQ1290" s="247"/>
      <c r="BR1290" s="247"/>
      <c r="BS1290" s="247"/>
      <c r="BT1290" s="247"/>
    </row>
    <row r="1291" spans="4:72" ht="51" customHeight="1">
      <c r="D1291" s="247"/>
      <c r="S1291" s="247"/>
      <c r="T1291" s="247"/>
      <c r="U1291" s="302"/>
      <c r="V1291" s="303"/>
      <c r="AA1291" s="302"/>
      <c r="AF1291" s="247"/>
      <c r="AQ1291" s="247"/>
      <c r="AR1291" s="247"/>
      <c r="AS1291" s="247"/>
      <c r="AT1291" s="247"/>
      <c r="AU1291" s="247"/>
      <c r="AV1291" s="247"/>
      <c r="AW1291" s="247"/>
      <c r="AX1291" s="247"/>
      <c r="BI1291" s="247"/>
      <c r="BJ1291" s="247"/>
      <c r="BK1291" s="302"/>
      <c r="BL1291" s="302"/>
      <c r="BM1291" s="247"/>
      <c r="BN1291" s="247"/>
      <c r="BO1291" s="247"/>
      <c r="BQ1291" s="247"/>
      <c r="BR1291" s="247"/>
      <c r="BS1291" s="247"/>
      <c r="BT1291" s="247"/>
    </row>
    <row r="1292" spans="4:72" ht="51" customHeight="1">
      <c r="D1292" s="247"/>
      <c r="S1292" s="247"/>
      <c r="T1292" s="247"/>
      <c r="U1292" s="302"/>
      <c r="V1292" s="303"/>
      <c r="AA1292" s="302"/>
      <c r="AF1292" s="247"/>
      <c r="AQ1292" s="247"/>
      <c r="AR1292" s="247"/>
      <c r="AS1292" s="247"/>
      <c r="AT1292" s="247"/>
      <c r="AU1292" s="247"/>
      <c r="AV1292" s="247"/>
      <c r="AW1292" s="247"/>
      <c r="AX1292" s="247"/>
      <c r="BI1292" s="247"/>
      <c r="BJ1292" s="247"/>
      <c r="BK1292" s="302"/>
      <c r="BL1292" s="302"/>
      <c r="BM1292" s="247"/>
      <c r="BN1292" s="247"/>
      <c r="BO1292" s="247"/>
      <c r="BQ1292" s="247"/>
      <c r="BR1292" s="247"/>
      <c r="BS1292" s="247"/>
      <c r="BT1292" s="247"/>
    </row>
    <row r="1293" spans="4:72" ht="51" customHeight="1">
      <c r="D1293" s="247"/>
      <c r="S1293" s="247"/>
      <c r="T1293" s="247"/>
      <c r="U1293" s="302"/>
      <c r="V1293" s="303"/>
      <c r="AA1293" s="302"/>
      <c r="AF1293" s="247"/>
      <c r="AQ1293" s="247"/>
      <c r="AR1293" s="247"/>
      <c r="AS1293" s="247"/>
      <c r="AT1293" s="247"/>
      <c r="AU1293" s="247"/>
      <c r="AV1293" s="247"/>
      <c r="AW1293" s="247"/>
      <c r="AX1293" s="247"/>
      <c r="BI1293" s="247"/>
      <c r="BJ1293" s="247"/>
      <c r="BK1293" s="302"/>
      <c r="BL1293" s="302"/>
      <c r="BM1293" s="247"/>
      <c r="BN1293" s="247"/>
      <c r="BO1293" s="247"/>
      <c r="BQ1293" s="247"/>
      <c r="BR1293" s="247"/>
      <c r="BS1293" s="247"/>
      <c r="BT1293" s="247"/>
    </row>
    <row r="1294" spans="4:72" ht="51" customHeight="1">
      <c r="D1294" s="247"/>
      <c r="S1294" s="247"/>
      <c r="T1294" s="247"/>
      <c r="U1294" s="302"/>
      <c r="V1294" s="303"/>
      <c r="AA1294" s="302"/>
      <c r="AF1294" s="247"/>
      <c r="AQ1294" s="247"/>
      <c r="AR1294" s="247"/>
      <c r="AS1294" s="247"/>
      <c r="AT1294" s="247"/>
      <c r="AU1294" s="247"/>
      <c r="AV1294" s="247"/>
      <c r="AW1294" s="247"/>
      <c r="AX1294" s="247"/>
      <c r="BI1294" s="247"/>
      <c r="BJ1294" s="247"/>
      <c r="BK1294" s="302"/>
      <c r="BL1294" s="302"/>
      <c r="BM1294" s="247"/>
      <c r="BN1294" s="247"/>
      <c r="BO1294" s="247"/>
      <c r="BQ1294" s="247"/>
      <c r="BR1294" s="247"/>
      <c r="BS1294" s="247"/>
      <c r="BT1294" s="247"/>
    </row>
    <row r="1295" spans="4:72" ht="51" customHeight="1">
      <c r="D1295" s="247"/>
      <c r="S1295" s="247"/>
      <c r="T1295" s="247"/>
      <c r="U1295" s="302"/>
      <c r="V1295" s="303"/>
      <c r="AA1295" s="302"/>
      <c r="AF1295" s="247"/>
      <c r="AQ1295" s="247"/>
      <c r="AR1295" s="247"/>
      <c r="AS1295" s="247"/>
      <c r="AT1295" s="247"/>
      <c r="AU1295" s="247"/>
      <c r="AV1295" s="247"/>
      <c r="AW1295" s="247"/>
      <c r="AX1295" s="247"/>
      <c r="BI1295" s="247"/>
      <c r="BJ1295" s="247"/>
      <c r="BK1295" s="302"/>
      <c r="BL1295" s="302"/>
      <c r="BM1295" s="247"/>
      <c r="BN1295" s="247"/>
      <c r="BO1295" s="247"/>
      <c r="BQ1295" s="247"/>
      <c r="BR1295" s="247"/>
      <c r="BS1295" s="247"/>
      <c r="BT1295" s="247"/>
    </row>
    <row r="1296" spans="4:72" ht="51" customHeight="1">
      <c r="D1296" s="247"/>
      <c r="S1296" s="247"/>
      <c r="T1296" s="247"/>
      <c r="U1296" s="302"/>
      <c r="V1296" s="303"/>
      <c r="AA1296" s="302"/>
      <c r="AF1296" s="247"/>
      <c r="AQ1296" s="247"/>
      <c r="AR1296" s="247"/>
      <c r="AS1296" s="247"/>
      <c r="AT1296" s="247"/>
      <c r="AU1296" s="247"/>
      <c r="AV1296" s="247"/>
      <c r="AW1296" s="247"/>
      <c r="AX1296" s="247"/>
      <c r="BI1296" s="247"/>
      <c r="BJ1296" s="247"/>
      <c r="BK1296" s="302"/>
      <c r="BL1296" s="302"/>
      <c r="BM1296" s="247"/>
      <c r="BN1296" s="247"/>
      <c r="BO1296" s="247"/>
      <c r="BQ1296" s="247"/>
      <c r="BR1296" s="247"/>
      <c r="BS1296" s="247"/>
      <c r="BT1296" s="247"/>
    </row>
    <row r="1297" spans="4:72" ht="51" customHeight="1">
      <c r="D1297" s="247"/>
      <c r="S1297" s="247"/>
      <c r="T1297" s="247"/>
      <c r="U1297" s="302"/>
      <c r="V1297" s="303"/>
      <c r="AA1297" s="302"/>
      <c r="AF1297" s="247"/>
      <c r="AQ1297" s="247"/>
      <c r="AR1297" s="247"/>
      <c r="AS1297" s="247"/>
      <c r="AT1297" s="247"/>
      <c r="AU1297" s="247"/>
      <c r="AV1297" s="247"/>
      <c r="AW1297" s="247"/>
      <c r="AX1297" s="247"/>
      <c r="BI1297" s="247"/>
      <c r="BJ1297" s="247"/>
      <c r="BK1297" s="302"/>
      <c r="BL1297" s="302"/>
      <c r="BM1297" s="247"/>
      <c r="BN1297" s="247"/>
      <c r="BO1297" s="247"/>
      <c r="BQ1297" s="247"/>
      <c r="BR1297" s="247"/>
      <c r="BS1297" s="247"/>
      <c r="BT1297" s="247"/>
    </row>
    <row r="1298" spans="4:72" ht="51" customHeight="1">
      <c r="D1298" s="247"/>
      <c r="S1298" s="247"/>
      <c r="T1298" s="247"/>
      <c r="U1298" s="302"/>
      <c r="V1298" s="303"/>
      <c r="AA1298" s="302"/>
      <c r="AF1298" s="247"/>
      <c r="AQ1298" s="247"/>
      <c r="AR1298" s="247"/>
      <c r="AS1298" s="247"/>
      <c r="AT1298" s="247"/>
      <c r="AU1298" s="247"/>
      <c r="AV1298" s="247"/>
      <c r="AW1298" s="247"/>
      <c r="AX1298" s="247"/>
      <c r="BI1298" s="247"/>
      <c r="BJ1298" s="247"/>
      <c r="BK1298" s="302"/>
      <c r="BL1298" s="302"/>
      <c r="BM1298" s="247"/>
      <c r="BN1298" s="247"/>
      <c r="BO1298" s="247"/>
      <c r="BQ1298" s="247"/>
      <c r="BR1298" s="247"/>
      <c r="BS1298" s="247"/>
      <c r="BT1298" s="247"/>
    </row>
    <row r="1299" spans="4:72" ht="51" customHeight="1">
      <c r="D1299" s="247"/>
      <c r="S1299" s="247"/>
      <c r="T1299" s="247"/>
      <c r="U1299" s="302"/>
      <c r="V1299" s="303"/>
      <c r="AA1299" s="302"/>
      <c r="AF1299" s="247"/>
      <c r="AQ1299" s="247"/>
      <c r="AR1299" s="247"/>
      <c r="AS1299" s="247"/>
      <c r="AT1299" s="247"/>
      <c r="AU1299" s="247"/>
      <c r="AV1299" s="247"/>
      <c r="AW1299" s="247"/>
      <c r="AX1299" s="247"/>
      <c r="BI1299" s="247"/>
      <c r="BJ1299" s="247"/>
      <c r="BK1299" s="302"/>
      <c r="BL1299" s="302"/>
      <c r="BM1299" s="247"/>
      <c r="BN1299" s="247"/>
      <c r="BO1299" s="247"/>
      <c r="BQ1299" s="247"/>
      <c r="BR1299" s="247"/>
      <c r="BS1299" s="247"/>
      <c r="BT1299" s="247"/>
    </row>
    <row r="1300" spans="4:72" ht="51" customHeight="1">
      <c r="D1300" s="247"/>
      <c r="S1300" s="247"/>
      <c r="T1300" s="247"/>
      <c r="U1300" s="302"/>
      <c r="V1300" s="303"/>
      <c r="AA1300" s="302"/>
      <c r="AF1300" s="247"/>
      <c r="AQ1300" s="247"/>
      <c r="AR1300" s="247"/>
      <c r="AS1300" s="247"/>
      <c r="AT1300" s="247"/>
      <c r="AU1300" s="247"/>
      <c r="AV1300" s="247"/>
      <c r="AW1300" s="247"/>
      <c r="AX1300" s="247"/>
      <c r="BI1300" s="247"/>
      <c r="BJ1300" s="247"/>
      <c r="BK1300" s="302"/>
      <c r="BL1300" s="302"/>
      <c r="BM1300" s="247"/>
      <c r="BN1300" s="247"/>
      <c r="BO1300" s="247"/>
      <c r="BQ1300" s="247"/>
      <c r="BR1300" s="247"/>
      <c r="BS1300" s="247"/>
      <c r="BT1300" s="247"/>
    </row>
    <row r="1301" spans="4:72" ht="51" customHeight="1">
      <c r="D1301" s="247"/>
      <c r="S1301" s="247"/>
      <c r="T1301" s="247"/>
      <c r="U1301" s="302"/>
      <c r="V1301" s="303"/>
      <c r="AA1301" s="302"/>
      <c r="AF1301" s="247"/>
      <c r="AQ1301" s="247"/>
      <c r="AR1301" s="247"/>
      <c r="AS1301" s="247"/>
      <c r="AT1301" s="247"/>
      <c r="AU1301" s="247"/>
      <c r="AV1301" s="247"/>
      <c r="AW1301" s="247"/>
      <c r="AX1301" s="247"/>
      <c r="BI1301" s="247"/>
      <c r="BJ1301" s="247"/>
      <c r="BK1301" s="302"/>
      <c r="BL1301" s="302"/>
      <c r="BM1301" s="247"/>
      <c r="BN1301" s="247"/>
      <c r="BO1301" s="247"/>
      <c r="BQ1301" s="247"/>
      <c r="BR1301" s="247"/>
      <c r="BS1301" s="247"/>
      <c r="BT1301" s="247"/>
    </row>
    <row r="1302" spans="4:72" ht="51" customHeight="1">
      <c r="D1302" s="247"/>
      <c r="S1302" s="247"/>
      <c r="T1302" s="247"/>
      <c r="U1302" s="302"/>
      <c r="V1302" s="303"/>
      <c r="AA1302" s="302"/>
      <c r="AF1302" s="247"/>
      <c r="AQ1302" s="247"/>
      <c r="AR1302" s="247"/>
      <c r="AS1302" s="247"/>
      <c r="AT1302" s="247"/>
      <c r="AU1302" s="247"/>
      <c r="AV1302" s="247"/>
      <c r="AW1302" s="247"/>
      <c r="AX1302" s="247"/>
      <c r="BI1302" s="247"/>
      <c r="BJ1302" s="247"/>
      <c r="BK1302" s="302"/>
      <c r="BL1302" s="302"/>
      <c r="BM1302" s="247"/>
      <c r="BN1302" s="247"/>
      <c r="BO1302" s="247"/>
      <c r="BQ1302" s="247"/>
      <c r="BR1302" s="247"/>
      <c r="BS1302" s="247"/>
      <c r="BT1302" s="247"/>
    </row>
    <row r="1303" spans="4:72" ht="51" customHeight="1">
      <c r="D1303" s="247"/>
      <c r="S1303" s="247"/>
      <c r="T1303" s="247"/>
      <c r="U1303" s="302"/>
      <c r="V1303" s="303"/>
      <c r="AA1303" s="302"/>
      <c r="AF1303" s="247"/>
      <c r="AQ1303" s="247"/>
      <c r="AR1303" s="247"/>
      <c r="AS1303" s="247"/>
      <c r="AT1303" s="247"/>
      <c r="AU1303" s="247"/>
      <c r="AV1303" s="247"/>
      <c r="AW1303" s="247"/>
      <c r="AX1303" s="247"/>
      <c r="BI1303" s="247"/>
      <c r="BJ1303" s="247"/>
      <c r="BK1303" s="302"/>
      <c r="BL1303" s="302"/>
      <c r="BM1303" s="247"/>
      <c r="BN1303" s="247"/>
      <c r="BO1303" s="247"/>
      <c r="BQ1303" s="247"/>
      <c r="BR1303" s="247"/>
      <c r="BS1303" s="247"/>
      <c r="BT1303" s="247"/>
    </row>
    <row r="1304" spans="4:72" ht="51" customHeight="1">
      <c r="D1304" s="247"/>
      <c r="S1304" s="247"/>
      <c r="T1304" s="247"/>
      <c r="U1304" s="302"/>
      <c r="V1304" s="303"/>
      <c r="AA1304" s="302"/>
      <c r="AF1304" s="247"/>
      <c r="AQ1304" s="247"/>
      <c r="AR1304" s="247"/>
      <c r="AS1304" s="247"/>
      <c r="AT1304" s="247"/>
      <c r="AU1304" s="247"/>
      <c r="AV1304" s="247"/>
      <c r="AW1304" s="247"/>
      <c r="AX1304" s="247"/>
      <c r="BI1304" s="247"/>
      <c r="BJ1304" s="247"/>
      <c r="BK1304" s="302"/>
      <c r="BL1304" s="302"/>
      <c r="BM1304" s="247"/>
      <c r="BN1304" s="247"/>
      <c r="BO1304" s="247"/>
      <c r="BQ1304" s="247"/>
      <c r="BR1304" s="247"/>
      <c r="BS1304" s="247"/>
      <c r="BT1304" s="247"/>
    </row>
    <row r="1305" spans="4:72" ht="51" customHeight="1">
      <c r="D1305" s="247"/>
      <c r="S1305" s="247"/>
      <c r="T1305" s="247"/>
      <c r="U1305" s="302"/>
      <c r="V1305" s="303"/>
      <c r="AA1305" s="302"/>
      <c r="AF1305" s="247"/>
      <c r="AQ1305" s="247"/>
      <c r="AR1305" s="247"/>
      <c r="AS1305" s="247"/>
      <c r="AT1305" s="247"/>
      <c r="AU1305" s="247"/>
      <c r="AV1305" s="247"/>
      <c r="AW1305" s="247"/>
      <c r="AX1305" s="247"/>
      <c r="BI1305" s="247"/>
      <c r="BJ1305" s="247"/>
      <c r="BK1305" s="302"/>
      <c r="BL1305" s="302"/>
      <c r="BM1305" s="247"/>
      <c r="BN1305" s="247"/>
      <c r="BO1305" s="247"/>
      <c r="BQ1305" s="247"/>
      <c r="BR1305" s="247"/>
      <c r="BS1305" s="247"/>
      <c r="BT1305" s="247"/>
    </row>
    <row r="1306" spans="4:72" ht="51" customHeight="1">
      <c r="D1306" s="247"/>
      <c r="S1306" s="247"/>
      <c r="T1306" s="247"/>
      <c r="U1306" s="302"/>
      <c r="V1306" s="303"/>
      <c r="AA1306" s="302"/>
      <c r="AF1306" s="247"/>
      <c r="AQ1306" s="247"/>
      <c r="AR1306" s="247"/>
      <c r="AS1306" s="247"/>
      <c r="AT1306" s="247"/>
      <c r="AU1306" s="247"/>
      <c r="AV1306" s="247"/>
      <c r="AW1306" s="247"/>
      <c r="AX1306" s="247"/>
      <c r="BI1306" s="247"/>
      <c r="BJ1306" s="247"/>
      <c r="BK1306" s="302"/>
      <c r="BL1306" s="302"/>
      <c r="BM1306" s="247"/>
      <c r="BN1306" s="247"/>
      <c r="BO1306" s="247"/>
      <c r="BQ1306" s="247"/>
      <c r="BR1306" s="247"/>
      <c r="BS1306" s="247"/>
      <c r="BT1306" s="247"/>
    </row>
    <row r="1307" spans="4:72" ht="51" customHeight="1">
      <c r="D1307" s="247"/>
      <c r="S1307" s="247"/>
      <c r="T1307" s="247"/>
      <c r="U1307" s="302"/>
      <c r="V1307" s="303"/>
      <c r="AA1307" s="302"/>
      <c r="AF1307" s="247"/>
      <c r="AQ1307" s="247"/>
      <c r="AR1307" s="247"/>
      <c r="AS1307" s="247"/>
      <c r="AT1307" s="247"/>
      <c r="AU1307" s="247"/>
      <c r="AV1307" s="247"/>
      <c r="AW1307" s="247"/>
      <c r="AX1307" s="247"/>
      <c r="BI1307" s="247"/>
      <c r="BJ1307" s="247"/>
      <c r="BK1307" s="302"/>
      <c r="BL1307" s="302"/>
      <c r="BM1307" s="247"/>
      <c r="BN1307" s="247"/>
      <c r="BO1307" s="247"/>
      <c r="BQ1307" s="247"/>
      <c r="BR1307" s="247"/>
      <c r="BS1307" s="247"/>
      <c r="BT1307" s="247"/>
    </row>
    <row r="1308" spans="4:72" ht="51" customHeight="1">
      <c r="D1308" s="247"/>
      <c r="S1308" s="247"/>
      <c r="T1308" s="247"/>
      <c r="U1308" s="302"/>
      <c r="V1308" s="303"/>
      <c r="AA1308" s="302"/>
      <c r="AF1308" s="247"/>
      <c r="AQ1308" s="247"/>
      <c r="AR1308" s="247"/>
      <c r="AS1308" s="247"/>
      <c r="AT1308" s="247"/>
      <c r="AU1308" s="247"/>
      <c r="AV1308" s="247"/>
      <c r="AW1308" s="247"/>
      <c r="AX1308" s="247"/>
      <c r="BI1308" s="247"/>
      <c r="BJ1308" s="247"/>
      <c r="BK1308" s="302"/>
      <c r="BL1308" s="302"/>
      <c r="BM1308" s="247"/>
      <c r="BN1308" s="247"/>
      <c r="BO1308" s="247"/>
      <c r="BQ1308" s="247"/>
      <c r="BR1308" s="247"/>
      <c r="BS1308" s="247"/>
      <c r="BT1308" s="247"/>
    </row>
    <row r="1309" spans="4:72" ht="51" customHeight="1">
      <c r="D1309" s="247"/>
      <c r="S1309" s="247"/>
      <c r="T1309" s="247"/>
      <c r="U1309" s="302"/>
      <c r="V1309" s="303"/>
      <c r="AA1309" s="302"/>
      <c r="AF1309" s="247"/>
      <c r="AQ1309" s="247"/>
      <c r="AR1309" s="247"/>
      <c r="AS1309" s="247"/>
      <c r="AT1309" s="247"/>
      <c r="AU1309" s="247"/>
      <c r="AV1309" s="247"/>
      <c r="AW1309" s="247"/>
      <c r="AX1309" s="247"/>
      <c r="BI1309" s="247"/>
      <c r="BJ1309" s="247"/>
      <c r="BK1309" s="302"/>
      <c r="BL1309" s="302"/>
      <c r="BM1309" s="247"/>
      <c r="BN1309" s="247"/>
      <c r="BO1309" s="247"/>
      <c r="BQ1309" s="247"/>
      <c r="BR1309" s="247"/>
      <c r="BS1309" s="247"/>
      <c r="BT1309" s="247"/>
    </row>
    <row r="1310" spans="4:72" ht="51" customHeight="1">
      <c r="D1310" s="247"/>
      <c r="S1310" s="247"/>
      <c r="T1310" s="247"/>
      <c r="U1310" s="302"/>
      <c r="V1310" s="303"/>
      <c r="AA1310" s="302"/>
      <c r="AF1310" s="247"/>
      <c r="AQ1310" s="247"/>
      <c r="AR1310" s="247"/>
      <c r="AS1310" s="247"/>
      <c r="AT1310" s="247"/>
      <c r="AU1310" s="247"/>
      <c r="AV1310" s="247"/>
      <c r="AW1310" s="247"/>
      <c r="AX1310" s="247"/>
      <c r="BI1310" s="247"/>
      <c r="BJ1310" s="247"/>
      <c r="BK1310" s="302"/>
      <c r="BL1310" s="302"/>
      <c r="BM1310" s="247"/>
      <c r="BN1310" s="247"/>
      <c r="BO1310" s="247"/>
      <c r="BQ1310" s="247"/>
      <c r="BR1310" s="247"/>
      <c r="BS1310" s="247"/>
      <c r="BT1310" s="247"/>
    </row>
    <row r="1311" spans="4:72" ht="51" customHeight="1">
      <c r="D1311" s="247"/>
      <c r="S1311" s="247"/>
      <c r="T1311" s="247"/>
      <c r="U1311" s="302"/>
      <c r="V1311" s="303"/>
      <c r="AA1311" s="302"/>
      <c r="AF1311" s="247"/>
      <c r="AQ1311" s="247"/>
      <c r="AR1311" s="247"/>
      <c r="AS1311" s="247"/>
      <c r="AT1311" s="247"/>
      <c r="AU1311" s="247"/>
      <c r="AV1311" s="247"/>
      <c r="AW1311" s="247"/>
      <c r="AX1311" s="247"/>
      <c r="BI1311" s="247"/>
      <c r="BJ1311" s="247"/>
      <c r="BK1311" s="302"/>
      <c r="BL1311" s="302"/>
      <c r="BM1311" s="247"/>
      <c r="BN1311" s="247"/>
      <c r="BO1311" s="247"/>
      <c r="BQ1311" s="247"/>
      <c r="BR1311" s="247"/>
      <c r="BS1311" s="247"/>
      <c r="BT1311" s="247"/>
    </row>
    <row r="1312" spans="4:72" ht="51" customHeight="1">
      <c r="D1312" s="247"/>
      <c r="S1312" s="247"/>
      <c r="T1312" s="247"/>
      <c r="U1312" s="302"/>
      <c r="V1312" s="303"/>
      <c r="AA1312" s="302"/>
      <c r="AF1312" s="247"/>
      <c r="AQ1312" s="247"/>
      <c r="AR1312" s="247"/>
      <c r="AS1312" s="247"/>
      <c r="AT1312" s="247"/>
      <c r="AU1312" s="247"/>
      <c r="AV1312" s="247"/>
      <c r="AW1312" s="247"/>
      <c r="AX1312" s="247"/>
      <c r="BI1312" s="247"/>
      <c r="BJ1312" s="247"/>
      <c r="BK1312" s="302"/>
      <c r="BL1312" s="302"/>
      <c r="BM1312" s="247"/>
      <c r="BN1312" s="247"/>
      <c r="BO1312" s="247"/>
      <c r="BQ1312" s="247"/>
      <c r="BR1312" s="247"/>
      <c r="BS1312" s="247"/>
      <c r="BT1312" s="247"/>
    </row>
    <row r="1313" spans="4:72" ht="51" customHeight="1">
      <c r="D1313" s="247"/>
      <c r="S1313" s="247"/>
      <c r="T1313" s="247"/>
      <c r="U1313" s="302"/>
      <c r="V1313" s="303"/>
      <c r="AA1313" s="302"/>
      <c r="AF1313" s="247"/>
      <c r="AQ1313" s="247"/>
      <c r="AR1313" s="247"/>
      <c r="AS1313" s="247"/>
      <c r="AT1313" s="247"/>
      <c r="AU1313" s="247"/>
      <c r="AV1313" s="247"/>
      <c r="AW1313" s="247"/>
      <c r="AX1313" s="247"/>
      <c r="BI1313" s="247"/>
      <c r="BJ1313" s="247"/>
      <c r="BK1313" s="302"/>
      <c r="BL1313" s="302"/>
      <c r="BM1313" s="247"/>
      <c r="BN1313" s="247"/>
      <c r="BO1313" s="247"/>
      <c r="BQ1313" s="247"/>
      <c r="BR1313" s="247"/>
      <c r="BS1313" s="247"/>
      <c r="BT1313" s="247"/>
    </row>
    <row r="1314" spans="4:72" ht="51" customHeight="1">
      <c r="D1314" s="247"/>
      <c r="S1314" s="247"/>
      <c r="T1314" s="247"/>
      <c r="U1314" s="302"/>
      <c r="V1314" s="303"/>
      <c r="AA1314" s="302"/>
      <c r="AF1314" s="247"/>
      <c r="AQ1314" s="247"/>
      <c r="AR1314" s="247"/>
      <c r="AS1314" s="247"/>
      <c r="AT1314" s="247"/>
      <c r="AU1314" s="247"/>
      <c r="AV1314" s="247"/>
      <c r="AW1314" s="247"/>
      <c r="AX1314" s="247"/>
      <c r="BI1314" s="247"/>
      <c r="BJ1314" s="247"/>
      <c r="BK1314" s="302"/>
      <c r="BL1314" s="302"/>
      <c r="BM1314" s="247"/>
      <c r="BN1314" s="247"/>
      <c r="BO1314" s="247"/>
      <c r="BQ1314" s="247"/>
      <c r="BR1314" s="247"/>
      <c r="BS1314" s="247"/>
      <c r="BT1314" s="247"/>
    </row>
    <row r="1315" spans="4:72" ht="51" customHeight="1">
      <c r="D1315" s="247"/>
      <c r="S1315" s="247"/>
      <c r="T1315" s="247"/>
      <c r="U1315" s="302"/>
      <c r="V1315" s="303"/>
      <c r="AA1315" s="302"/>
      <c r="AF1315" s="247"/>
      <c r="AQ1315" s="247"/>
      <c r="AR1315" s="247"/>
      <c r="AS1315" s="247"/>
      <c r="AT1315" s="247"/>
      <c r="AU1315" s="247"/>
      <c r="AV1315" s="247"/>
      <c r="AW1315" s="247"/>
      <c r="AX1315" s="247"/>
      <c r="BI1315" s="247"/>
      <c r="BJ1315" s="247"/>
      <c r="BK1315" s="302"/>
      <c r="BL1315" s="302"/>
      <c r="BM1315" s="247"/>
      <c r="BN1315" s="247"/>
      <c r="BO1315" s="247"/>
      <c r="BQ1315" s="247"/>
      <c r="BR1315" s="247"/>
      <c r="BS1315" s="247"/>
      <c r="BT1315" s="247"/>
    </row>
    <row r="1316" spans="4:72" ht="51" customHeight="1">
      <c r="D1316" s="247"/>
      <c r="S1316" s="247"/>
      <c r="T1316" s="247"/>
      <c r="U1316" s="302"/>
      <c r="V1316" s="303"/>
      <c r="AA1316" s="302"/>
      <c r="AF1316" s="247"/>
      <c r="AQ1316" s="247"/>
      <c r="AR1316" s="247"/>
      <c r="AS1316" s="247"/>
      <c r="AT1316" s="247"/>
      <c r="AU1316" s="247"/>
      <c r="AV1316" s="247"/>
      <c r="AW1316" s="247"/>
      <c r="AX1316" s="247"/>
      <c r="BI1316" s="247"/>
      <c r="BJ1316" s="247"/>
      <c r="BK1316" s="302"/>
      <c r="BL1316" s="302"/>
      <c r="BM1316" s="247"/>
      <c r="BN1316" s="247"/>
      <c r="BO1316" s="247"/>
      <c r="BQ1316" s="247"/>
      <c r="BR1316" s="247"/>
      <c r="BS1316" s="247"/>
      <c r="BT1316" s="247"/>
    </row>
    <row r="1317" spans="4:72" ht="51" customHeight="1">
      <c r="D1317" s="247"/>
      <c r="S1317" s="247"/>
      <c r="T1317" s="247"/>
      <c r="U1317" s="302"/>
      <c r="V1317" s="303"/>
      <c r="AA1317" s="302"/>
      <c r="AF1317" s="247"/>
      <c r="AQ1317" s="247"/>
      <c r="AR1317" s="247"/>
      <c r="AS1317" s="247"/>
      <c r="AT1317" s="247"/>
      <c r="AU1317" s="247"/>
      <c r="AV1317" s="247"/>
      <c r="AW1317" s="247"/>
      <c r="AX1317" s="247"/>
      <c r="BI1317" s="247"/>
      <c r="BJ1317" s="247"/>
      <c r="BK1317" s="302"/>
      <c r="BL1317" s="302"/>
      <c r="BM1317" s="247"/>
      <c r="BN1317" s="247"/>
      <c r="BO1317" s="247"/>
      <c r="BQ1317" s="247"/>
      <c r="BR1317" s="247"/>
      <c r="BS1317" s="247"/>
      <c r="BT1317" s="247"/>
    </row>
    <row r="1318" spans="4:72" ht="51" customHeight="1">
      <c r="D1318" s="247"/>
      <c r="S1318" s="247"/>
      <c r="T1318" s="247"/>
      <c r="U1318" s="302"/>
      <c r="V1318" s="303"/>
      <c r="AA1318" s="302"/>
      <c r="AF1318" s="247"/>
      <c r="AQ1318" s="247"/>
      <c r="AR1318" s="247"/>
      <c r="AS1318" s="247"/>
      <c r="AT1318" s="247"/>
      <c r="AU1318" s="247"/>
      <c r="AV1318" s="247"/>
      <c r="AW1318" s="247"/>
      <c r="AX1318" s="247"/>
      <c r="BI1318" s="247"/>
      <c r="BJ1318" s="247"/>
      <c r="BK1318" s="302"/>
      <c r="BL1318" s="302"/>
      <c r="BM1318" s="247"/>
      <c r="BN1318" s="247"/>
      <c r="BO1318" s="247"/>
      <c r="BQ1318" s="247"/>
      <c r="BR1318" s="247"/>
      <c r="BS1318" s="247"/>
      <c r="BT1318" s="247"/>
    </row>
    <row r="1319" spans="4:72" ht="51" customHeight="1">
      <c r="D1319" s="247"/>
      <c r="S1319" s="247"/>
      <c r="T1319" s="247"/>
      <c r="U1319" s="302"/>
      <c r="V1319" s="303"/>
      <c r="AA1319" s="302"/>
      <c r="AF1319" s="247"/>
      <c r="AQ1319" s="247"/>
      <c r="AR1319" s="247"/>
      <c r="AS1319" s="247"/>
      <c r="AT1319" s="247"/>
      <c r="AU1319" s="247"/>
      <c r="AV1319" s="247"/>
      <c r="AW1319" s="247"/>
      <c r="AX1319" s="247"/>
      <c r="BI1319" s="247"/>
      <c r="BJ1319" s="247"/>
      <c r="BK1319" s="302"/>
      <c r="BL1319" s="302"/>
      <c r="BM1319" s="247"/>
      <c r="BN1319" s="247"/>
      <c r="BO1319" s="247"/>
      <c r="BQ1319" s="247"/>
      <c r="BR1319" s="247"/>
      <c r="BS1319" s="247"/>
      <c r="BT1319" s="247"/>
    </row>
    <row r="1320" spans="4:72" ht="51" customHeight="1">
      <c r="D1320" s="247"/>
      <c r="S1320" s="247"/>
      <c r="T1320" s="247"/>
      <c r="U1320" s="302"/>
      <c r="V1320" s="303"/>
      <c r="AA1320" s="302"/>
      <c r="AF1320" s="247"/>
      <c r="AQ1320" s="247"/>
      <c r="AR1320" s="247"/>
      <c r="AS1320" s="247"/>
      <c r="AT1320" s="247"/>
      <c r="AU1320" s="247"/>
      <c r="AV1320" s="247"/>
      <c r="AW1320" s="247"/>
      <c r="AX1320" s="247"/>
      <c r="BI1320" s="247"/>
      <c r="BJ1320" s="247"/>
      <c r="BK1320" s="302"/>
      <c r="BL1320" s="302"/>
      <c r="BM1320" s="247"/>
      <c r="BN1320" s="247"/>
      <c r="BO1320" s="247"/>
      <c r="BQ1320" s="247"/>
      <c r="BR1320" s="247"/>
      <c r="BS1320" s="247"/>
      <c r="BT1320" s="247"/>
    </row>
    <row r="1321" spans="4:72" ht="51" customHeight="1">
      <c r="D1321" s="247"/>
      <c r="S1321" s="247"/>
      <c r="T1321" s="247"/>
      <c r="U1321" s="302"/>
      <c r="V1321" s="303"/>
      <c r="AA1321" s="302"/>
      <c r="AF1321" s="247"/>
      <c r="AQ1321" s="247"/>
      <c r="AR1321" s="247"/>
      <c r="AS1321" s="247"/>
      <c r="AT1321" s="247"/>
      <c r="AU1321" s="247"/>
      <c r="AV1321" s="247"/>
      <c r="AW1321" s="247"/>
      <c r="AX1321" s="247"/>
      <c r="BI1321" s="247"/>
      <c r="BJ1321" s="247"/>
      <c r="BK1321" s="302"/>
      <c r="BL1321" s="302"/>
      <c r="BM1321" s="247"/>
      <c r="BN1321" s="247"/>
      <c r="BO1321" s="247"/>
      <c r="BQ1321" s="247"/>
      <c r="BR1321" s="247"/>
      <c r="BS1321" s="247"/>
      <c r="BT1321" s="247"/>
    </row>
    <row r="1322" spans="4:72" ht="51" customHeight="1">
      <c r="D1322" s="247"/>
      <c r="S1322" s="247"/>
      <c r="T1322" s="247"/>
      <c r="U1322" s="302"/>
      <c r="V1322" s="303"/>
      <c r="AA1322" s="302"/>
      <c r="AF1322" s="247"/>
      <c r="AQ1322" s="247"/>
      <c r="AR1322" s="247"/>
      <c r="AS1322" s="247"/>
      <c r="AT1322" s="247"/>
      <c r="AU1322" s="247"/>
      <c r="AV1322" s="247"/>
      <c r="AW1322" s="247"/>
      <c r="AX1322" s="247"/>
      <c r="BI1322" s="247"/>
      <c r="BJ1322" s="247"/>
      <c r="BK1322" s="302"/>
      <c r="BL1322" s="302"/>
      <c r="BM1322" s="247"/>
      <c r="BN1322" s="247"/>
      <c r="BO1322" s="247"/>
      <c r="BQ1322" s="247"/>
      <c r="BR1322" s="247"/>
      <c r="BS1322" s="247"/>
      <c r="BT1322" s="247"/>
    </row>
    <row r="1323" spans="4:72" ht="51" customHeight="1">
      <c r="D1323" s="247"/>
      <c r="S1323" s="247"/>
      <c r="T1323" s="247"/>
      <c r="U1323" s="302"/>
      <c r="V1323" s="303"/>
      <c r="AA1323" s="302"/>
      <c r="AF1323" s="247"/>
      <c r="AQ1323" s="247"/>
      <c r="AR1323" s="247"/>
      <c r="AS1323" s="247"/>
      <c r="AT1323" s="247"/>
      <c r="AU1323" s="247"/>
      <c r="AV1323" s="247"/>
      <c r="AW1323" s="247"/>
      <c r="AX1323" s="247"/>
      <c r="BI1323" s="247"/>
      <c r="BJ1323" s="247"/>
      <c r="BK1323" s="302"/>
      <c r="BL1323" s="302"/>
      <c r="BM1323" s="247"/>
      <c r="BN1323" s="247"/>
      <c r="BO1323" s="247"/>
      <c r="BQ1323" s="247"/>
      <c r="BR1323" s="247"/>
      <c r="BS1323" s="247"/>
      <c r="BT1323" s="247"/>
    </row>
    <row r="1324" spans="4:72" ht="51" customHeight="1">
      <c r="D1324" s="247"/>
      <c r="S1324" s="247"/>
      <c r="T1324" s="247"/>
      <c r="U1324" s="302"/>
      <c r="V1324" s="303"/>
      <c r="AA1324" s="302"/>
      <c r="AF1324" s="247"/>
      <c r="AQ1324" s="247"/>
      <c r="AR1324" s="247"/>
      <c r="AS1324" s="247"/>
      <c r="AT1324" s="247"/>
      <c r="AU1324" s="247"/>
      <c r="AV1324" s="247"/>
      <c r="AW1324" s="247"/>
      <c r="AX1324" s="247"/>
      <c r="BI1324" s="247"/>
      <c r="BJ1324" s="247"/>
      <c r="BK1324" s="302"/>
      <c r="BL1324" s="302"/>
      <c r="BM1324" s="247"/>
      <c r="BN1324" s="247"/>
      <c r="BO1324" s="247"/>
      <c r="BQ1324" s="247"/>
      <c r="BR1324" s="247"/>
      <c r="BS1324" s="247"/>
      <c r="BT1324" s="247"/>
    </row>
    <row r="1325" spans="4:72" ht="51" customHeight="1">
      <c r="D1325" s="247"/>
      <c r="S1325" s="247"/>
      <c r="T1325" s="247"/>
      <c r="U1325" s="302"/>
      <c r="V1325" s="303"/>
      <c r="AA1325" s="302"/>
      <c r="AF1325" s="247"/>
      <c r="AQ1325" s="247"/>
      <c r="AR1325" s="247"/>
      <c r="AS1325" s="247"/>
      <c r="AT1325" s="247"/>
      <c r="AU1325" s="247"/>
      <c r="AV1325" s="247"/>
      <c r="AW1325" s="247"/>
      <c r="AX1325" s="247"/>
      <c r="BI1325" s="247"/>
      <c r="BJ1325" s="247"/>
      <c r="BK1325" s="302"/>
      <c r="BL1325" s="302"/>
      <c r="BM1325" s="247"/>
      <c r="BN1325" s="247"/>
      <c r="BO1325" s="247"/>
      <c r="BQ1325" s="247"/>
      <c r="BR1325" s="247"/>
      <c r="BS1325" s="247"/>
      <c r="BT1325" s="247"/>
    </row>
    <row r="1326" spans="4:72" ht="51" customHeight="1">
      <c r="D1326" s="247"/>
      <c r="S1326" s="247"/>
      <c r="T1326" s="247"/>
      <c r="U1326" s="302"/>
      <c r="V1326" s="303"/>
      <c r="AA1326" s="302"/>
      <c r="AF1326" s="247"/>
      <c r="AQ1326" s="247"/>
      <c r="AR1326" s="247"/>
      <c r="AS1326" s="247"/>
      <c r="AT1326" s="247"/>
      <c r="AU1326" s="247"/>
      <c r="AV1326" s="247"/>
      <c r="AW1326" s="247"/>
      <c r="AX1326" s="247"/>
      <c r="BI1326" s="247"/>
      <c r="BJ1326" s="247"/>
      <c r="BK1326" s="302"/>
      <c r="BL1326" s="302"/>
      <c r="BM1326" s="247"/>
      <c r="BN1326" s="247"/>
      <c r="BO1326" s="247"/>
      <c r="BQ1326" s="247"/>
      <c r="BR1326" s="247"/>
      <c r="BS1326" s="247"/>
      <c r="BT1326" s="247"/>
    </row>
    <row r="1327" spans="4:72" ht="51" customHeight="1">
      <c r="D1327" s="247"/>
      <c r="S1327" s="247"/>
      <c r="T1327" s="247"/>
      <c r="U1327" s="302"/>
      <c r="V1327" s="303"/>
      <c r="AA1327" s="302"/>
      <c r="AF1327" s="247"/>
      <c r="AQ1327" s="247"/>
      <c r="AR1327" s="247"/>
      <c r="AS1327" s="247"/>
      <c r="AT1327" s="247"/>
      <c r="AU1327" s="247"/>
      <c r="AV1327" s="247"/>
      <c r="AW1327" s="247"/>
      <c r="AX1327" s="247"/>
      <c r="BI1327" s="247"/>
      <c r="BJ1327" s="247"/>
      <c r="BK1327" s="302"/>
      <c r="BL1327" s="302"/>
      <c r="BM1327" s="247"/>
      <c r="BN1327" s="247"/>
      <c r="BO1327" s="247"/>
      <c r="BQ1327" s="247"/>
      <c r="BR1327" s="247"/>
      <c r="BS1327" s="247"/>
      <c r="BT1327" s="247"/>
    </row>
    <row r="1328" spans="4:72" ht="51" customHeight="1">
      <c r="D1328" s="247"/>
      <c r="S1328" s="247"/>
      <c r="T1328" s="247"/>
      <c r="U1328" s="302"/>
      <c r="V1328" s="303"/>
      <c r="AA1328" s="302"/>
      <c r="AF1328" s="247"/>
      <c r="AQ1328" s="247"/>
      <c r="AR1328" s="247"/>
      <c r="AS1328" s="247"/>
      <c r="AT1328" s="247"/>
      <c r="AU1328" s="247"/>
      <c r="AV1328" s="247"/>
      <c r="AW1328" s="247"/>
      <c r="AX1328" s="247"/>
      <c r="BI1328" s="247"/>
      <c r="BJ1328" s="247"/>
      <c r="BK1328" s="302"/>
      <c r="BL1328" s="302"/>
      <c r="BM1328" s="247"/>
      <c r="BN1328" s="247"/>
      <c r="BO1328" s="247"/>
      <c r="BQ1328" s="247"/>
      <c r="BR1328" s="247"/>
      <c r="BS1328" s="247"/>
      <c r="BT1328" s="247"/>
    </row>
    <row r="1329" spans="4:72" ht="51" customHeight="1">
      <c r="D1329" s="247"/>
      <c r="S1329" s="247"/>
      <c r="T1329" s="247"/>
      <c r="U1329" s="302"/>
      <c r="V1329" s="303"/>
      <c r="AA1329" s="302"/>
      <c r="AF1329" s="247"/>
      <c r="AQ1329" s="247"/>
      <c r="AR1329" s="247"/>
      <c r="AS1329" s="247"/>
      <c r="AT1329" s="247"/>
      <c r="AU1329" s="247"/>
      <c r="AV1329" s="247"/>
      <c r="AW1329" s="247"/>
      <c r="AX1329" s="247"/>
      <c r="BI1329" s="247"/>
      <c r="BJ1329" s="247"/>
      <c r="BK1329" s="302"/>
      <c r="BL1329" s="302"/>
      <c r="BM1329" s="247"/>
      <c r="BN1329" s="247"/>
      <c r="BO1329" s="247"/>
      <c r="BQ1329" s="247"/>
      <c r="BR1329" s="247"/>
      <c r="BS1329" s="247"/>
      <c r="BT1329" s="247"/>
    </row>
    <row r="1330" spans="4:72" ht="51" customHeight="1">
      <c r="D1330" s="247"/>
      <c r="S1330" s="247"/>
      <c r="T1330" s="247"/>
      <c r="U1330" s="302"/>
      <c r="V1330" s="303"/>
      <c r="AA1330" s="302"/>
      <c r="AF1330" s="247"/>
      <c r="AQ1330" s="247"/>
      <c r="AR1330" s="247"/>
      <c r="AS1330" s="247"/>
      <c r="AT1330" s="247"/>
      <c r="AU1330" s="247"/>
      <c r="AV1330" s="247"/>
      <c r="AW1330" s="247"/>
      <c r="AX1330" s="247"/>
      <c r="BI1330" s="247"/>
      <c r="BJ1330" s="247"/>
      <c r="BK1330" s="302"/>
      <c r="BL1330" s="302"/>
      <c r="BM1330" s="247"/>
      <c r="BN1330" s="247"/>
      <c r="BO1330" s="247"/>
      <c r="BQ1330" s="247"/>
      <c r="BR1330" s="247"/>
      <c r="BS1330" s="247"/>
      <c r="BT1330" s="247"/>
    </row>
    <row r="1331" spans="4:72" ht="51" customHeight="1">
      <c r="D1331" s="247"/>
      <c r="S1331" s="247"/>
      <c r="T1331" s="247"/>
      <c r="U1331" s="302"/>
      <c r="V1331" s="303"/>
      <c r="AA1331" s="302"/>
      <c r="AF1331" s="247"/>
      <c r="AQ1331" s="247"/>
      <c r="AR1331" s="247"/>
      <c r="AS1331" s="247"/>
      <c r="AT1331" s="247"/>
      <c r="AU1331" s="247"/>
      <c r="AV1331" s="247"/>
      <c r="AW1331" s="247"/>
      <c r="AX1331" s="247"/>
      <c r="BI1331" s="247"/>
      <c r="BJ1331" s="247"/>
      <c r="BK1331" s="302"/>
      <c r="BL1331" s="302"/>
      <c r="BM1331" s="247"/>
      <c r="BN1331" s="247"/>
      <c r="BO1331" s="247"/>
      <c r="BQ1331" s="247"/>
      <c r="BR1331" s="247"/>
      <c r="BS1331" s="247"/>
      <c r="BT1331" s="247"/>
    </row>
    <row r="1332" spans="4:72" ht="51" customHeight="1">
      <c r="D1332" s="247"/>
      <c r="S1332" s="247"/>
      <c r="T1332" s="247"/>
      <c r="U1332" s="302"/>
      <c r="V1332" s="303"/>
      <c r="AA1332" s="302"/>
      <c r="AF1332" s="247"/>
      <c r="AQ1332" s="247"/>
      <c r="AR1332" s="247"/>
      <c r="AS1332" s="247"/>
      <c r="AT1332" s="247"/>
      <c r="AU1332" s="247"/>
      <c r="AV1332" s="247"/>
      <c r="AW1332" s="247"/>
      <c r="AX1332" s="247"/>
      <c r="BI1332" s="247"/>
      <c r="BJ1332" s="247"/>
      <c r="BK1332" s="302"/>
      <c r="BL1332" s="302"/>
      <c r="BM1332" s="247"/>
      <c r="BN1332" s="247"/>
      <c r="BO1332" s="247"/>
      <c r="BQ1332" s="247"/>
      <c r="BR1332" s="247"/>
      <c r="BS1332" s="247"/>
      <c r="BT1332" s="247"/>
    </row>
    <row r="1333" spans="4:72" ht="51" customHeight="1">
      <c r="D1333" s="247"/>
      <c r="S1333" s="247"/>
      <c r="T1333" s="247"/>
      <c r="U1333" s="302"/>
      <c r="V1333" s="303"/>
      <c r="AA1333" s="302"/>
      <c r="AF1333" s="247"/>
      <c r="AQ1333" s="247"/>
      <c r="AR1333" s="247"/>
      <c r="AS1333" s="247"/>
      <c r="AT1333" s="247"/>
      <c r="AU1333" s="247"/>
      <c r="AV1333" s="247"/>
      <c r="AW1333" s="247"/>
      <c r="AX1333" s="247"/>
      <c r="BI1333" s="247"/>
      <c r="BJ1333" s="247"/>
      <c r="BK1333" s="302"/>
      <c r="BL1333" s="302"/>
      <c r="BM1333" s="247"/>
      <c r="BN1333" s="247"/>
      <c r="BO1333" s="247"/>
      <c r="BQ1333" s="247"/>
      <c r="BR1333" s="247"/>
      <c r="BS1333" s="247"/>
      <c r="BT1333" s="247"/>
    </row>
    <row r="1334" spans="4:72" ht="51" customHeight="1">
      <c r="D1334" s="247"/>
      <c r="S1334" s="247"/>
      <c r="T1334" s="247"/>
      <c r="U1334" s="302"/>
      <c r="V1334" s="303"/>
      <c r="AA1334" s="302"/>
      <c r="AF1334" s="247"/>
      <c r="AQ1334" s="247"/>
      <c r="AR1334" s="247"/>
      <c r="AS1334" s="247"/>
      <c r="AT1334" s="247"/>
      <c r="AU1334" s="247"/>
      <c r="AV1334" s="247"/>
      <c r="AW1334" s="247"/>
      <c r="AX1334" s="247"/>
      <c r="BI1334" s="247"/>
      <c r="BJ1334" s="247"/>
      <c r="BK1334" s="302"/>
      <c r="BL1334" s="302"/>
      <c r="BM1334" s="247"/>
      <c r="BN1334" s="247"/>
      <c r="BO1334" s="247"/>
      <c r="BQ1334" s="247"/>
      <c r="BR1334" s="247"/>
      <c r="BS1334" s="247"/>
      <c r="BT1334" s="247"/>
    </row>
    <row r="1335" spans="4:72" ht="51" customHeight="1">
      <c r="D1335" s="247"/>
      <c r="S1335" s="247"/>
      <c r="T1335" s="247"/>
      <c r="U1335" s="302"/>
      <c r="V1335" s="303"/>
      <c r="AA1335" s="302"/>
      <c r="AF1335" s="247"/>
      <c r="AQ1335" s="247"/>
      <c r="AR1335" s="247"/>
      <c r="AS1335" s="247"/>
      <c r="AT1335" s="247"/>
      <c r="AU1335" s="247"/>
      <c r="AV1335" s="247"/>
      <c r="AW1335" s="247"/>
      <c r="AX1335" s="247"/>
      <c r="BI1335" s="247"/>
      <c r="BJ1335" s="247"/>
      <c r="BK1335" s="302"/>
      <c r="BL1335" s="302"/>
      <c r="BM1335" s="247"/>
      <c r="BN1335" s="247"/>
      <c r="BO1335" s="247"/>
      <c r="BQ1335" s="247"/>
      <c r="BR1335" s="247"/>
      <c r="BS1335" s="247"/>
      <c r="BT1335" s="247"/>
    </row>
    <row r="1336" spans="4:72" ht="51" customHeight="1">
      <c r="D1336" s="247"/>
      <c r="S1336" s="247"/>
      <c r="T1336" s="247"/>
      <c r="U1336" s="302"/>
      <c r="V1336" s="303"/>
      <c r="AA1336" s="302"/>
      <c r="AF1336" s="247"/>
      <c r="AQ1336" s="247"/>
      <c r="AR1336" s="247"/>
      <c r="AS1336" s="247"/>
      <c r="AT1336" s="247"/>
      <c r="AU1336" s="247"/>
      <c r="AV1336" s="247"/>
      <c r="AW1336" s="247"/>
      <c r="AX1336" s="247"/>
      <c r="BI1336" s="247"/>
      <c r="BJ1336" s="247"/>
      <c r="BK1336" s="302"/>
      <c r="BL1336" s="302"/>
      <c r="BM1336" s="247"/>
      <c r="BN1336" s="247"/>
      <c r="BO1336" s="247"/>
      <c r="BQ1336" s="247"/>
      <c r="BR1336" s="247"/>
      <c r="BS1336" s="247"/>
      <c r="BT1336" s="247"/>
    </row>
    <row r="1337" spans="4:72" ht="51" customHeight="1">
      <c r="D1337" s="247"/>
      <c r="S1337" s="247"/>
      <c r="T1337" s="247"/>
      <c r="U1337" s="302"/>
      <c r="V1337" s="303"/>
      <c r="AA1337" s="302"/>
      <c r="AF1337" s="247"/>
      <c r="AQ1337" s="247"/>
      <c r="AR1337" s="247"/>
      <c r="AS1337" s="247"/>
      <c r="AT1337" s="247"/>
      <c r="AU1337" s="247"/>
      <c r="AV1337" s="247"/>
      <c r="AW1337" s="247"/>
      <c r="AX1337" s="247"/>
      <c r="BI1337" s="247"/>
      <c r="BJ1337" s="247"/>
      <c r="BK1337" s="302"/>
      <c r="BL1337" s="302"/>
      <c r="BM1337" s="247"/>
      <c r="BN1337" s="247"/>
      <c r="BO1337" s="247"/>
      <c r="BQ1337" s="247"/>
      <c r="BR1337" s="247"/>
      <c r="BS1337" s="247"/>
      <c r="BT1337" s="247"/>
    </row>
    <row r="1338" spans="4:72" ht="51" customHeight="1">
      <c r="D1338" s="247"/>
      <c r="S1338" s="247"/>
      <c r="T1338" s="247"/>
      <c r="U1338" s="302"/>
      <c r="V1338" s="303"/>
      <c r="AA1338" s="302"/>
      <c r="AF1338" s="247"/>
      <c r="AQ1338" s="247"/>
      <c r="AR1338" s="247"/>
      <c r="AS1338" s="247"/>
      <c r="AT1338" s="247"/>
      <c r="AU1338" s="247"/>
      <c r="AV1338" s="247"/>
      <c r="AW1338" s="247"/>
      <c r="AX1338" s="247"/>
      <c r="BI1338" s="247"/>
      <c r="BJ1338" s="247"/>
      <c r="BK1338" s="302"/>
      <c r="BL1338" s="302"/>
      <c r="BM1338" s="247"/>
      <c r="BN1338" s="247"/>
      <c r="BO1338" s="247"/>
      <c r="BQ1338" s="247"/>
      <c r="BR1338" s="247"/>
      <c r="BS1338" s="247"/>
      <c r="BT1338" s="247"/>
    </row>
    <row r="1339" spans="4:72" ht="51" customHeight="1">
      <c r="D1339" s="247"/>
      <c r="S1339" s="247"/>
      <c r="T1339" s="247"/>
      <c r="U1339" s="302"/>
      <c r="V1339" s="303"/>
      <c r="AA1339" s="302"/>
      <c r="AF1339" s="247"/>
      <c r="AQ1339" s="247"/>
      <c r="AR1339" s="247"/>
      <c r="AS1339" s="247"/>
      <c r="AT1339" s="247"/>
      <c r="AU1339" s="247"/>
      <c r="AV1339" s="247"/>
      <c r="AW1339" s="247"/>
      <c r="AX1339" s="247"/>
      <c r="BI1339" s="247"/>
      <c r="BJ1339" s="247"/>
      <c r="BK1339" s="302"/>
      <c r="BL1339" s="302"/>
      <c r="BM1339" s="247"/>
      <c r="BN1339" s="247"/>
      <c r="BO1339" s="247"/>
      <c r="BQ1339" s="247"/>
      <c r="BR1339" s="247"/>
      <c r="BS1339" s="247"/>
      <c r="BT1339" s="247"/>
    </row>
    <row r="1340" spans="4:72" ht="51" customHeight="1">
      <c r="D1340" s="247"/>
      <c r="S1340" s="247"/>
      <c r="T1340" s="247"/>
      <c r="U1340" s="302"/>
      <c r="V1340" s="303"/>
      <c r="AA1340" s="302"/>
      <c r="AF1340" s="247"/>
      <c r="AQ1340" s="247"/>
      <c r="AR1340" s="247"/>
      <c r="AS1340" s="247"/>
      <c r="AT1340" s="247"/>
      <c r="AU1340" s="247"/>
      <c r="AV1340" s="247"/>
      <c r="AW1340" s="247"/>
      <c r="AX1340" s="247"/>
      <c r="BI1340" s="247"/>
      <c r="BJ1340" s="247"/>
      <c r="BK1340" s="302"/>
      <c r="BL1340" s="302"/>
      <c r="BM1340" s="247"/>
      <c r="BN1340" s="247"/>
      <c r="BO1340" s="247"/>
      <c r="BQ1340" s="247"/>
      <c r="BR1340" s="247"/>
      <c r="BS1340" s="247"/>
      <c r="BT1340" s="247"/>
    </row>
    <row r="1341" spans="4:72" ht="51" customHeight="1">
      <c r="D1341" s="247"/>
      <c r="S1341" s="247"/>
      <c r="T1341" s="247"/>
      <c r="U1341" s="302"/>
      <c r="V1341" s="303"/>
      <c r="AA1341" s="302"/>
      <c r="AF1341" s="247"/>
      <c r="AQ1341" s="247"/>
      <c r="AR1341" s="247"/>
      <c r="AS1341" s="247"/>
      <c r="AT1341" s="247"/>
      <c r="AU1341" s="247"/>
      <c r="AV1341" s="247"/>
      <c r="AW1341" s="247"/>
      <c r="AX1341" s="247"/>
      <c r="BI1341" s="247"/>
      <c r="BJ1341" s="247"/>
      <c r="BK1341" s="302"/>
      <c r="BL1341" s="302"/>
      <c r="BM1341" s="247"/>
      <c r="BN1341" s="247"/>
      <c r="BO1341" s="247"/>
      <c r="BQ1341" s="247"/>
      <c r="BR1341" s="247"/>
      <c r="BS1341" s="247"/>
      <c r="BT1341" s="247"/>
    </row>
    <row r="1342" spans="4:72" ht="51" customHeight="1">
      <c r="D1342" s="247"/>
      <c r="S1342" s="247"/>
      <c r="T1342" s="247"/>
      <c r="U1342" s="302"/>
      <c r="V1342" s="303"/>
      <c r="AA1342" s="302"/>
      <c r="AF1342" s="247"/>
      <c r="AQ1342" s="247"/>
      <c r="AR1342" s="247"/>
      <c r="AS1342" s="247"/>
      <c r="AT1342" s="247"/>
      <c r="AU1342" s="247"/>
      <c r="AV1342" s="247"/>
      <c r="AW1342" s="247"/>
      <c r="AX1342" s="247"/>
      <c r="BI1342" s="247"/>
      <c r="BJ1342" s="247"/>
      <c r="BK1342" s="302"/>
      <c r="BL1342" s="302"/>
      <c r="BM1342" s="247"/>
      <c r="BN1342" s="247"/>
      <c r="BO1342" s="247"/>
      <c r="BQ1342" s="247"/>
      <c r="BR1342" s="247"/>
      <c r="BS1342" s="247"/>
      <c r="BT1342" s="247"/>
    </row>
    <row r="1343" spans="4:72" ht="51" customHeight="1">
      <c r="D1343" s="247"/>
      <c r="S1343" s="247"/>
      <c r="T1343" s="247"/>
      <c r="U1343" s="302"/>
      <c r="V1343" s="303"/>
      <c r="AA1343" s="302"/>
      <c r="AF1343" s="247"/>
      <c r="AQ1343" s="247"/>
      <c r="AR1343" s="247"/>
      <c r="AS1343" s="247"/>
      <c r="AT1343" s="247"/>
      <c r="AU1343" s="247"/>
      <c r="AV1343" s="247"/>
      <c r="AW1343" s="247"/>
      <c r="AX1343" s="247"/>
      <c r="BI1343" s="247"/>
      <c r="BJ1343" s="247"/>
      <c r="BK1343" s="302"/>
      <c r="BL1343" s="302"/>
      <c r="BM1343" s="247"/>
      <c r="BN1343" s="247"/>
      <c r="BO1343" s="247"/>
      <c r="BQ1343" s="247"/>
      <c r="BR1343" s="247"/>
      <c r="BS1343" s="247"/>
      <c r="BT1343" s="247"/>
    </row>
    <row r="1344" spans="4:72" ht="51" customHeight="1">
      <c r="D1344" s="247"/>
      <c r="S1344" s="247"/>
      <c r="T1344" s="247"/>
      <c r="U1344" s="302"/>
      <c r="V1344" s="303"/>
      <c r="AA1344" s="302"/>
      <c r="AF1344" s="247"/>
      <c r="AQ1344" s="247"/>
      <c r="AR1344" s="247"/>
      <c r="AS1344" s="247"/>
      <c r="AT1344" s="247"/>
      <c r="AU1344" s="247"/>
      <c r="AV1344" s="247"/>
      <c r="AW1344" s="247"/>
      <c r="AX1344" s="247"/>
      <c r="BI1344" s="247"/>
      <c r="BJ1344" s="247"/>
      <c r="BK1344" s="302"/>
      <c r="BL1344" s="302"/>
      <c r="BM1344" s="247"/>
      <c r="BN1344" s="247"/>
      <c r="BO1344" s="247"/>
      <c r="BQ1344" s="247"/>
      <c r="BR1344" s="247"/>
      <c r="BS1344" s="247"/>
      <c r="BT1344" s="247"/>
    </row>
    <row r="1345" spans="4:72" ht="51" customHeight="1">
      <c r="D1345" s="247"/>
      <c r="S1345" s="247"/>
      <c r="T1345" s="247"/>
      <c r="U1345" s="302"/>
      <c r="V1345" s="303"/>
      <c r="AA1345" s="302"/>
      <c r="AF1345" s="247"/>
      <c r="AQ1345" s="247"/>
      <c r="AR1345" s="247"/>
      <c r="AS1345" s="247"/>
      <c r="AT1345" s="247"/>
      <c r="AU1345" s="247"/>
      <c r="AV1345" s="247"/>
      <c r="AW1345" s="247"/>
      <c r="AX1345" s="247"/>
      <c r="BI1345" s="247"/>
      <c r="BJ1345" s="247"/>
      <c r="BK1345" s="302"/>
      <c r="BL1345" s="302"/>
      <c r="BM1345" s="247"/>
      <c r="BN1345" s="247"/>
      <c r="BO1345" s="247"/>
      <c r="BQ1345" s="247"/>
      <c r="BR1345" s="247"/>
      <c r="BS1345" s="247"/>
      <c r="BT1345" s="247"/>
    </row>
    <row r="1346" spans="4:72" ht="51" customHeight="1">
      <c r="D1346" s="247"/>
      <c r="S1346" s="247"/>
      <c r="T1346" s="247"/>
      <c r="U1346" s="302"/>
      <c r="V1346" s="303"/>
      <c r="AA1346" s="302"/>
      <c r="AF1346" s="247"/>
      <c r="AQ1346" s="247"/>
      <c r="AR1346" s="247"/>
      <c r="AS1346" s="247"/>
      <c r="AT1346" s="247"/>
      <c r="AU1346" s="247"/>
      <c r="AV1346" s="247"/>
      <c r="AW1346" s="247"/>
      <c r="AX1346" s="247"/>
      <c r="BI1346" s="247"/>
      <c r="BJ1346" s="247"/>
      <c r="BK1346" s="302"/>
      <c r="BL1346" s="302"/>
      <c r="BM1346" s="247"/>
      <c r="BN1346" s="247"/>
      <c r="BO1346" s="247"/>
      <c r="BQ1346" s="247"/>
      <c r="BR1346" s="247"/>
      <c r="BS1346" s="247"/>
      <c r="BT1346" s="247"/>
    </row>
    <row r="1347" spans="4:72" ht="51" customHeight="1">
      <c r="D1347" s="247"/>
      <c r="S1347" s="247"/>
      <c r="T1347" s="247"/>
      <c r="U1347" s="302"/>
      <c r="V1347" s="303"/>
      <c r="AA1347" s="302"/>
      <c r="AF1347" s="247"/>
      <c r="AQ1347" s="247"/>
      <c r="AR1347" s="247"/>
      <c r="AS1347" s="247"/>
      <c r="AT1347" s="247"/>
      <c r="AU1347" s="247"/>
      <c r="AV1347" s="247"/>
      <c r="AW1347" s="247"/>
      <c r="AX1347" s="247"/>
      <c r="BI1347" s="247"/>
      <c r="BJ1347" s="247"/>
      <c r="BK1347" s="302"/>
      <c r="BL1347" s="302"/>
      <c r="BM1347" s="247"/>
      <c r="BN1347" s="247"/>
      <c r="BO1347" s="247"/>
      <c r="BQ1347" s="247"/>
      <c r="BR1347" s="247"/>
      <c r="BS1347" s="247"/>
      <c r="BT1347" s="247"/>
    </row>
    <row r="1348" spans="4:72" ht="51" customHeight="1">
      <c r="D1348" s="247"/>
      <c r="S1348" s="247"/>
      <c r="T1348" s="247"/>
      <c r="U1348" s="302"/>
      <c r="V1348" s="303"/>
      <c r="AA1348" s="302"/>
      <c r="AF1348" s="247"/>
      <c r="AQ1348" s="247"/>
      <c r="AR1348" s="247"/>
      <c r="AS1348" s="247"/>
      <c r="AT1348" s="247"/>
      <c r="AU1348" s="247"/>
      <c r="AV1348" s="247"/>
      <c r="AW1348" s="247"/>
      <c r="AX1348" s="247"/>
      <c r="BI1348" s="247"/>
      <c r="BJ1348" s="247"/>
      <c r="BK1348" s="302"/>
      <c r="BL1348" s="302"/>
      <c r="BM1348" s="247"/>
      <c r="BN1348" s="247"/>
      <c r="BO1348" s="247"/>
      <c r="BQ1348" s="247"/>
      <c r="BR1348" s="247"/>
      <c r="BS1348" s="247"/>
      <c r="BT1348" s="247"/>
    </row>
    <row r="1349" spans="4:72" ht="51" customHeight="1">
      <c r="D1349" s="247"/>
      <c r="S1349" s="247"/>
      <c r="T1349" s="247"/>
      <c r="U1349" s="302"/>
      <c r="V1349" s="303"/>
      <c r="AA1349" s="302"/>
      <c r="AF1349" s="247"/>
      <c r="AQ1349" s="247"/>
      <c r="AR1349" s="247"/>
      <c r="AS1349" s="247"/>
      <c r="AT1349" s="247"/>
      <c r="AU1349" s="247"/>
      <c r="AV1349" s="247"/>
      <c r="AW1349" s="247"/>
      <c r="AX1349" s="247"/>
      <c r="BI1349" s="247"/>
      <c r="BJ1349" s="247"/>
      <c r="BK1349" s="302"/>
      <c r="BL1349" s="302"/>
      <c r="BM1349" s="247"/>
      <c r="BN1349" s="247"/>
      <c r="BO1349" s="247"/>
      <c r="BQ1349" s="247"/>
      <c r="BR1349" s="247"/>
      <c r="BS1349" s="247"/>
      <c r="BT1349" s="247"/>
    </row>
    <row r="1350" spans="4:72" ht="51" customHeight="1">
      <c r="D1350" s="247"/>
      <c r="S1350" s="247"/>
      <c r="T1350" s="247"/>
      <c r="U1350" s="302"/>
      <c r="V1350" s="303"/>
      <c r="AA1350" s="302"/>
      <c r="AF1350" s="247"/>
      <c r="AQ1350" s="247"/>
      <c r="AR1350" s="247"/>
      <c r="AS1350" s="247"/>
      <c r="AT1350" s="247"/>
      <c r="AU1350" s="247"/>
      <c r="AV1350" s="247"/>
      <c r="AW1350" s="247"/>
      <c r="AX1350" s="247"/>
      <c r="BI1350" s="247"/>
      <c r="BJ1350" s="247"/>
      <c r="BK1350" s="302"/>
      <c r="BL1350" s="302"/>
      <c r="BM1350" s="247"/>
      <c r="BN1350" s="247"/>
      <c r="BO1350" s="247"/>
      <c r="BQ1350" s="247"/>
      <c r="BR1350" s="247"/>
      <c r="BS1350" s="247"/>
      <c r="BT1350" s="247"/>
    </row>
    <row r="1351" spans="4:72" ht="51" customHeight="1">
      <c r="D1351" s="247"/>
      <c r="S1351" s="247"/>
      <c r="T1351" s="247"/>
      <c r="U1351" s="302"/>
      <c r="V1351" s="303"/>
      <c r="AA1351" s="302"/>
      <c r="AF1351" s="247"/>
      <c r="AQ1351" s="247"/>
      <c r="AR1351" s="247"/>
      <c r="AS1351" s="247"/>
      <c r="AT1351" s="247"/>
      <c r="AU1351" s="247"/>
      <c r="AV1351" s="247"/>
      <c r="AW1351" s="247"/>
      <c r="AX1351" s="247"/>
      <c r="BI1351" s="247"/>
      <c r="BJ1351" s="247"/>
      <c r="BK1351" s="302"/>
      <c r="BL1351" s="302"/>
      <c r="BM1351" s="247"/>
      <c r="BN1351" s="247"/>
      <c r="BO1351" s="247"/>
      <c r="BQ1351" s="247"/>
      <c r="BR1351" s="247"/>
      <c r="BS1351" s="247"/>
      <c r="BT1351" s="247"/>
    </row>
    <row r="1352" spans="4:72" ht="51" customHeight="1">
      <c r="D1352" s="247"/>
      <c r="S1352" s="247"/>
      <c r="T1352" s="247"/>
      <c r="U1352" s="302"/>
      <c r="V1352" s="303"/>
      <c r="AA1352" s="302"/>
      <c r="AF1352" s="247"/>
      <c r="AQ1352" s="247"/>
      <c r="AR1352" s="247"/>
      <c r="AS1352" s="247"/>
      <c r="AT1352" s="247"/>
      <c r="AU1352" s="247"/>
      <c r="AV1352" s="247"/>
      <c r="AW1352" s="247"/>
      <c r="AX1352" s="247"/>
      <c r="BI1352" s="247"/>
      <c r="BJ1352" s="247"/>
      <c r="BK1352" s="302"/>
      <c r="BL1352" s="302"/>
      <c r="BM1352" s="247"/>
      <c r="BN1352" s="247"/>
      <c r="BO1352" s="247"/>
      <c r="BQ1352" s="247"/>
      <c r="BR1352" s="247"/>
      <c r="BS1352" s="247"/>
      <c r="BT1352" s="247"/>
    </row>
    <row r="1353" spans="4:72" ht="51" customHeight="1">
      <c r="D1353" s="247"/>
      <c r="S1353" s="247"/>
      <c r="T1353" s="247"/>
      <c r="U1353" s="302"/>
      <c r="V1353" s="303"/>
      <c r="AA1353" s="302"/>
      <c r="AF1353" s="247"/>
      <c r="AQ1353" s="247"/>
      <c r="AR1353" s="247"/>
      <c r="AS1353" s="247"/>
      <c r="AT1353" s="247"/>
      <c r="AU1353" s="247"/>
      <c r="AV1353" s="247"/>
      <c r="AW1353" s="247"/>
      <c r="AX1353" s="247"/>
      <c r="BI1353" s="247"/>
      <c r="BJ1353" s="247"/>
      <c r="BK1353" s="302"/>
      <c r="BL1353" s="302"/>
      <c r="BM1353" s="247"/>
      <c r="BN1353" s="247"/>
      <c r="BO1353" s="247"/>
      <c r="BQ1353" s="247"/>
      <c r="BR1353" s="247"/>
      <c r="BS1353" s="247"/>
      <c r="BT1353" s="247"/>
    </row>
    <row r="1354" spans="4:72" ht="51" customHeight="1">
      <c r="D1354" s="247"/>
      <c r="S1354" s="247"/>
      <c r="T1354" s="247"/>
      <c r="U1354" s="302"/>
      <c r="V1354" s="303"/>
      <c r="AA1354" s="302"/>
      <c r="AF1354" s="247"/>
      <c r="AQ1354" s="247"/>
      <c r="AR1354" s="247"/>
      <c r="AS1354" s="247"/>
      <c r="AT1354" s="247"/>
      <c r="AU1354" s="247"/>
      <c r="AV1354" s="247"/>
      <c r="AW1354" s="247"/>
      <c r="AX1354" s="247"/>
      <c r="BI1354" s="247"/>
      <c r="BJ1354" s="247"/>
      <c r="BK1354" s="302"/>
      <c r="BL1354" s="302"/>
      <c r="BM1354" s="247"/>
      <c r="BN1354" s="247"/>
      <c r="BO1354" s="247"/>
      <c r="BQ1354" s="247"/>
      <c r="BR1354" s="247"/>
      <c r="BS1354" s="247"/>
      <c r="BT1354" s="247"/>
    </row>
    <row r="1355" spans="4:72" ht="51" customHeight="1">
      <c r="D1355" s="247"/>
      <c r="S1355" s="247"/>
      <c r="T1355" s="247"/>
      <c r="U1355" s="302"/>
      <c r="V1355" s="303"/>
      <c r="AA1355" s="302"/>
      <c r="AF1355" s="247"/>
      <c r="AQ1355" s="247"/>
      <c r="AR1355" s="247"/>
      <c r="AS1355" s="247"/>
      <c r="AT1355" s="247"/>
      <c r="AU1355" s="247"/>
      <c r="AV1355" s="247"/>
      <c r="AW1355" s="247"/>
      <c r="AX1355" s="247"/>
      <c r="BI1355" s="247"/>
      <c r="BJ1355" s="247"/>
      <c r="BK1355" s="302"/>
      <c r="BL1355" s="302"/>
      <c r="BM1355" s="247"/>
      <c r="BN1355" s="247"/>
      <c r="BO1355" s="247"/>
      <c r="BQ1355" s="247"/>
      <c r="BR1355" s="247"/>
      <c r="BS1355" s="247"/>
      <c r="BT1355" s="247"/>
    </row>
    <row r="1356" spans="4:72" ht="51" customHeight="1">
      <c r="D1356" s="247"/>
      <c r="S1356" s="247"/>
      <c r="T1356" s="247"/>
      <c r="U1356" s="302"/>
      <c r="V1356" s="303"/>
      <c r="AA1356" s="302"/>
      <c r="AF1356" s="247"/>
      <c r="AQ1356" s="247"/>
      <c r="AR1356" s="247"/>
      <c r="AS1356" s="247"/>
      <c r="AT1356" s="247"/>
      <c r="AU1356" s="247"/>
      <c r="AV1356" s="247"/>
      <c r="AW1356" s="247"/>
      <c r="AX1356" s="247"/>
      <c r="BI1356" s="247"/>
      <c r="BJ1356" s="247"/>
      <c r="BK1356" s="302"/>
      <c r="BL1356" s="302"/>
      <c r="BM1356" s="247"/>
      <c r="BN1356" s="247"/>
      <c r="BO1356" s="247"/>
      <c r="BQ1356" s="247"/>
      <c r="BR1356" s="247"/>
      <c r="BS1356" s="247"/>
      <c r="BT1356" s="247"/>
    </row>
    <row r="1357" spans="4:72" ht="51" customHeight="1">
      <c r="D1357" s="247"/>
      <c r="S1357" s="247"/>
      <c r="T1357" s="247"/>
      <c r="U1357" s="302"/>
      <c r="V1357" s="303"/>
      <c r="AA1357" s="302"/>
      <c r="AF1357" s="247"/>
      <c r="AQ1357" s="247"/>
      <c r="AR1357" s="247"/>
      <c r="AS1357" s="247"/>
      <c r="AT1357" s="247"/>
      <c r="AU1357" s="247"/>
      <c r="AV1357" s="247"/>
      <c r="AW1357" s="247"/>
      <c r="AX1357" s="247"/>
      <c r="BI1357" s="247"/>
      <c r="BJ1357" s="247"/>
      <c r="BK1357" s="302"/>
      <c r="BL1357" s="302"/>
      <c r="BM1357" s="247"/>
      <c r="BN1357" s="247"/>
      <c r="BO1357" s="247"/>
      <c r="BQ1357" s="247"/>
      <c r="BR1357" s="247"/>
      <c r="BS1357" s="247"/>
      <c r="BT1357" s="247"/>
    </row>
    <row r="1358" spans="4:72" ht="51" customHeight="1">
      <c r="D1358" s="247"/>
      <c r="S1358" s="247"/>
      <c r="T1358" s="247"/>
      <c r="U1358" s="302"/>
      <c r="V1358" s="303"/>
      <c r="AA1358" s="302"/>
      <c r="AF1358" s="247"/>
      <c r="AQ1358" s="247"/>
      <c r="AR1358" s="247"/>
      <c r="AS1358" s="247"/>
      <c r="AT1358" s="247"/>
      <c r="AU1358" s="247"/>
      <c r="AV1358" s="247"/>
      <c r="AW1358" s="247"/>
      <c r="AX1358" s="247"/>
      <c r="BI1358" s="247"/>
      <c r="BJ1358" s="247"/>
      <c r="BK1358" s="302"/>
      <c r="BL1358" s="302"/>
      <c r="BM1358" s="247"/>
      <c r="BN1358" s="247"/>
      <c r="BO1358" s="247"/>
      <c r="BQ1358" s="247"/>
      <c r="BR1358" s="247"/>
      <c r="BS1358" s="247"/>
      <c r="BT1358" s="247"/>
    </row>
    <row r="1359" spans="4:72" ht="51" customHeight="1">
      <c r="D1359" s="247"/>
      <c r="S1359" s="247"/>
      <c r="T1359" s="247"/>
      <c r="U1359" s="302"/>
      <c r="V1359" s="303"/>
      <c r="AA1359" s="302"/>
      <c r="AF1359" s="247"/>
      <c r="AQ1359" s="247"/>
      <c r="AR1359" s="247"/>
      <c r="AS1359" s="247"/>
      <c r="AT1359" s="247"/>
      <c r="AU1359" s="247"/>
      <c r="AV1359" s="247"/>
      <c r="AW1359" s="247"/>
      <c r="AX1359" s="247"/>
      <c r="BI1359" s="247"/>
      <c r="BJ1359" s="247"/>
      <c r="BK1359" s="302"/>
      <c r="BL1359" s="302"/>
      <c r="BM1359" s="247"/>
      <c r="BN1359" s="247"/>
      <c r="BO1359" s="247"/>
      <c r="BQ1359" s="247"/>
      <c r="BR1359" s="247"/>
      <c r="BS1359" s="247"/>
      <c r="BT1359" s="247"/>
    </row>
    <row r="1360" spans="4:72" ht="51" customHeight="1">
      <c r="D1360" s="247"/>
      <c r="S1360" s="247"/>
      <c r="T1360" s="247"/>
      <c r="U1360" s="302"/>
      <c r="V1360" s="303"/>
      <c r="AA1360" s="302"/>
      <c r="AF1360" s="247"/>
      <c r="AQ1360" s="247"/>
      <c r="AR1360" s="247"/>
      <c r="AS1360" s="247"/>
      <c r="AT1360" s="247"/>
      <c r="AU1360" s="247"/>
      <c r="AV1360" s="247"/>
      <c r="AW1360" s="247"/>
      <c r="AX1360" s="247"/>
      <c r="BI1360" s="247"/>
      <c r="BJ1360" s="247"/>
      <c r="BK1360" s="302"/>
      <c r="BL1360" s="302"/>
      <c r="BM1360" s="247"/>
      <c r="BN1360" s="247"/>
      <c r="BO1360" s="247"/>
      <c r="BQ1360" s="247"/>
      <c r="BR1360" s="247"/>
      <c r="BS1360" s="247"/>
      <c r="BT1360" s="247"/>
    </row>
    <row r="1361" spans="4:72" ht="51" customHeight="1">
      <c r="D1361" s="247"/>
      <c r="S1361" s="247"/>
      <c r="T1361" s="247"/>
      <c r="U1361" s="302"/>
      <c r="V1361" s="303"/>
      <c r="AA1361" s="302"/>
      <c r="AF1361" s="247"/>
      <c r="AQ1361" s="247"/>
      <c r="AR1361" s="247"/>
      <c r="AS1361" s="247"/>
      <c r="AT1361" s="247"/>
      <c r="AU1361" s="247"/>
      <c r="AV1361" s="247"/>
      <c r="AW1361" s="247"/>
      <c r="AX1361" s="247"/>
      <c r="BI1361" s="247"/>
      <c r="BJ1361" s="247"/>
      <c r="BK1361" s="302"/>
      <c r="BL1361" s="302"/>
      <c r="BM1361" s="247"/>
      <c r="BN1361" s="247"/>
      <c r="BO1361" s="247"/>
      <c r="BQ1361" s="247"/>
      <c r="BR1361" s="247"/>
      <c r="BS1361" s="247"/>
      <c r="BT1361" s="247"/>
    </row>
    <row r="1362" spans="4:72" ht="51" customHeight="1">
      <c r="D1362" s="247"/>
      <c r="S1362" s="247"/>
      <c r="T1362" s="247"/>
      <c r="U1362" s="302"/>
      <c r="V1362" s="303"/>
      <c r="AA1362" s="302"/>
      <c r="AF1362" s="247"/>
      <c r="AQ1362" s="247"/>
      <c r="AR1362" s="247"/>
      <c r="AS1362" s="247"/>
      <c r="AT1362" s="247"/>
      <c r="AU1362" s="247"/>
      <c r="AV1362" s="247"/>
      <c r="AW1362" s="247"/>
      <c r="AX1362" s="247"/>
      <c r="BI1362" s="247"/>
      <c r="BJ1362" s="247"/>
      <c r="BK1362" s="302"/>
      <c r="BL1362" s="302"/>
      <c r="BM1362" s="247"/>
      <c r="BN1362" s="247"/>
      <c r="BO1362" s="247"/>
      <c r="BQ1362" s="247"/>
      <c r="BR1362" s="247"/>
      <c r="BS1362" s="247"/>
      <c r="BT1362" s="247"/>
    </row>
    <row r="1363" spans="4:72" ht="51" customHeight="1">
      <c r="D1363" s="247"/>
      <c r="S1363" s="247"/>
      <c r="T1363" s="247"/>
      <c r="U1363" s="302"/>
      <c r="V1363" s="303"/>
      <c r="AA1363" s="302"/>
      <c r="AF1363" s="247"/>
      <c r="AQ1363" s="247"/>
      <c r="AR1363" s="247"/>
      <c r="AS1363" s="247"/>
      <c r="AT1363" s="247"/>
      <c r="AU1363" s="247"/>
      <c r="AV1363" s="247"/>
      <c r="AW1363" s="247"/>
      <c r="AX1363" s="247"/>
      <c r="BI1363" s="247"/>
      <c r="BJ1363" s="247"/>
      <c r="BK1363" s="302"/>
      <c r="BL1363" s="302"/>
      <c r="BM1363" s="247"/>
      <c r="BN1363" s="247"/>
      <c r="BO1363" s="247"/>
      <c r="BQ1363" s="247"/>
      <c r="BR1363" s="247"/>
      <c r="BS1363" s="247"/>
      <c r="BT1363" s="247"/>
    </row>
    <row r="1364" spans="4:72" ht="51" customHeight="1">
      <c r="D1364" s="247"/>
      <c r="S1364" s="247"/>
      <c r="T1364" s="247"/>
      <c r="U1364" s="302"/>
      <c r="V1364" s="303"/>
      <c r="AA1364" s="302"/>
      <c r="AF1364" s="247"/>
      <c r="AQ1364" s="247"/>
      <c r="AR1364" s="247"/>
      <c r="AS1364" s="247"/>
      <c r="AT1364" s="247"/>
      <c r="AU1364" s="247"/>
      <c r="AV1364" s="247"/>
      <c r="AW1364" s="247"/>
      <c r="AX1364" s="247"/>
      <c r="BI1364" s="247"/>
      <c r="BJ1364" s="247"/>
      <c r="BK1364" s="302"/>
      <c r="BL1364" s="302"/>
      <c r="BM1364" s="247"/>
      <c r="BN1364" s="247"/>
      <c r="BO1364" s="247"/>
      <c r="BQ1364" s="247"/>
      <c r="BR1364" s="247"/>
      <c r="BS1364" s="247"/>
      <c r="BT1364" s="247"/>
    </row>
    <row r="1365" spans="4:72" ht="51" customHeight="1">
      <c r="D1365" s="247"/>
      <c r="S1365" s="247"/>
      <c r="T1365" s="247"/>
      <c r="U1365" s="302"/>
      <c r="V1365" s="303"/>
      <c r="AA1365" s="302"/>
      <c r="AF1365" s="247"/>
      <c r="AQ1365" s="247"/>
      <c r="AR1365" s="247"/>
      <c r="AS1365" s="247"/>
      <c r="AT1365" s="247"/>
      <c r="AU1365" s="247"/>
      <c r="AV1365" s="247"/>
      <c r="AW1365" s="247"/>
      <c r="AX1365" s="247"/>
      <c r="BI1365" s="247"/>
      <c r="BJ1365" s="247"/>
      <c r="BK1365" s="302"/>
      <c r="BL1365" s="302"/>
      <c r="BM1365" s="247"/>
      <c r="BN1365" s="247"/>
      <c r="BO1365" s="247"/>
      <c r="BQ1365" s="247"/>
      <c r="BR1365" s="247"/>
      <c r="BS1365" s="247"/>
      <c r="BT1365" s="247"/>
    </row>
    <row r="1366" spans="4:72" ht="51" customHeight="1">
      <c r="D1366" s="247"/>
      <c r="S1366" s="247"/>
      <c r="T1366" s="247"/>
      <c r="U1366" s="302"/>
      <c r="V1366" s="303"/>
      <c r="AA1366" s="302"/>
      <c r="AF1366" s="247"/>
      <c r="AQ1366" s="247"/>
      <c r="AR1366" s="247"/>
      <c r="AS1366" s="247"/>
      <c r="AT1366" s="247"/>
      <c r="AU1366" s="247"/>
      <c r="AV1366" s="247"/>
      <c r="AW1366" s="247"/>
      <c r="AX1366" s="247"/>
      <c r="BI1366" s="247"/>
      <c r="BJ1366" s="247"/>
      <c r="BK1366" s="302"/>
      <c r="BL1366" s="302"/>
      <c r="BM1366" s="247"/>
      <c r="BN1366" s="247"/>
      <c r="BO1366" s="247"/>
      <c r="BQ1366" s="247"/>
      <c r="BR1366" s="247"/>
      <c r="BS1366" s="247"/>
      <c r="BT1366" s="247"/>
    </row>
    <row r="1367" spans="4:72" ht="51" customHeight="1">
      <c r="D1367" s="247"/>
      <c r="S1367" s="247"/>
      <c r="T1367" s="247"/>
      <c r="U1367" s="302"/>
      <c r="V1367" s="303"/>
      <c r="AA1367" s="302"/>
      <c r="AF1367" s="247"/>
      <c r="AQ1367" s="247"/>
      <c r="AR1367" s="247"/>
      <c r="AS1367" s="247"/>
      <c r="AT1367" s="247"/>
      <c r="AU1367" s="247"/>
      <c r="AV1367" s="247"/>
      <c r="AW1367" s="247"/>
      <c r="AX1367" s="247"/>
      <c r="BI1367" s="247"/>
      <c r="BJ1367" s="247"/>
      <c r="BK1367" s="302"/>
      <c r="BL1367" s="302"/>
      <c r="BM1367" s="247"/>
      <c r="BN1367" s="247"/>
      <c r="BO1367" s="247"/>
      <c r="BQ1367" s="247"/>
      <c r="BR1367" s="247"/>
      <c r="BS1367" s="247"/>
      <c r="BT1367" s="247"/>
    </row>
    <row r="1368" spans="4:72" ht="51" customHeight="1">
      <c r="D1368" s="247"/>
      <c r="S1368" s="247"/>
      <c r="T1368" s="247"/>
      <c r="U1368" s="302"/>
      <c r="V1368" s="303"/>
      <c r="AA1368" s="302"/>
      <c r="AF1368" s="247"/>
      <c r="AQ1368" s="247"/>
      <c r="AR1368" s="247"/>
      <c r="AS1368" s="247"/>
      <c r="AT1368" s="247"/>
      <c r="AU1368" s="247"/>
      <c r="AV1368" s="247"/>
      <c r="AW1368" s="247"/>
      <c r="AX1368" s="247"/>
      <c r="BI1368" s="247"/>
      <c r="BJ1368" s="247"/>
      <c r="BK1368" s="302"/>
      <c r="BL1368" s="302"/>
      <c r="BM1368" s="247"/>
      <c r="BN1368" s="247"/>
      <c r="BO1368" s="247"/>
      <c r="BQ1368" s="247"/>
      <c r="BR1368" s="247"/>
      <c r="BS1368" s="247"/>
      <c r="BT1368" s="247"/>
    </row>
    <row r="1369" spans="4:72" ht="51" customHeight="1">
      <c r="D1369" s="247"/>
      <c r="S1369" s="247"/>
      <c r="T1369" s="247"/>
      <c r="U1369" s="302"/>
      <c r="V1369" s="303"/>
      <c r="AA1369" s="302"/>
      <c r="AF1369" s="247"/>
      <c r="AQ1369" s="247"/>
      <c r="AR1369" s="247"/>
      <c r="AS1369" s="247"/>
      <c r="AT1369" s="247"/>
      <c r="AU1369" s="247"/>
      <c r="AV1369" s="247"/>
      <c r="AW1369" s="247"/>
      <c r="AX1369" s="247"/>
      <c r="BI1369" s="247"/>
      <c r="BJ1369" s="247"/>
      <c r="BK1369" s="302"/>
      <c r="BL1369" s="302"/>
      <c r="BM1369" s="247"/>
      <c r="BN1369" s="247"/>
      <c r="BO1369" s="247"/>
      <c r="BQ1369" s="247"/>
      <c r="BR1369" s="247"/>
      <c r="BS1369" s="247"/>
      <c r="BT1369" s="247"/>
    </row>
    <row r="1370" spans="4:72" ht="51" customHeight="1">
      <c r="D1370" s="247"/>
      <c r="S1370" s="247"/>
      <c r="T1370" s="247"/>
      <c r="U1370" s="302"/>
      <c r="V1370" s="303"/>
      <c r="AA1370" s="302"/>
      <c r="AF1370" s="247"/>
      <c r="AQ1370" s="247"/>
      <c r="AR1370" s="247"/>
      <c r="AS1370" s="247"/>
      <c r="AT1370" s="247"/>
      <c r="AU1370" s="247"/>
      <c r="AV1370" s="247"/>
      <c r="AW1370" s="247"/>
      <c r="AX1370" s="247"/>
      <c r="BI1370" s="247"/>
      <c r="BJ1370" s="247"/>
      <c r="BK1370" s="302"/>
      <c r="BL1370" s="302"/>
      <c r="BM1370" s="247"/>
      <c r="BN1370" s="247"/>
      <c r="BO1370" s="247"/>
      <c r="BQ1370" s="247"/>
      <c r="BR1370" s="247"/>
      <c r="BS1370" s="247"/>
      <c r="BT1370" s="247"/>
    </row>
    <row r="1371" spans="4:72" ht="51" customHeight="1">
      <c r="D1371" s="247"/>
      <c r="S1371" s="247"/>
      <c r="T1371" s="247"/>
      <c r="U1371" s="302"/>
      <c r="V1371" s="303"/>
      <c r="AA1371" s="302"/>
      <c r="AF1371" s="247"/>
      <c r="AQ1371" s="247"/>
      <c r="AR1371" s="247"/>
      <c r="AS1371" s="247"/>
      <c r="AT1371" s="247"/>
      <c r="AU1371" s="247"/>
      <c r="AV1371" s="247"/>
      <c r="AW1371" s="247"/>
      <c r="AX1371" s="247"/>
      <c r="BI1371" s="247"/>
      <c r="BJ1371" s="247"/>
      <c r="BK1371" s="302"/>
      <c r="BL1371" s="302"/>
      <c r="BM1371" s="247"/>
      <c r="BN1371" s="247"/>
      <c r="BO1371" s="247"/>
      <c r="BQ1371" s="247"/>
      <c r="BR1371" s="247"/>
      <c r="BS1371" s="247"/>
      <c r="BT1371" s="247"/>
    </row>
    <row r="1372" spans="4:72" ht="51" customHeight="1">
      <c r="D1372" s="247"/>
      <c r="S1372" s="247"/>
      <c r="T1372" s="247"/>
      <c r="U1372" s="302"/>
      <c r="V1372" s="303"/>
      <c r="AA1372" s="302"/>
      <c r="AF1372" s="247"/>
      <c r="AQ1372" s="247"/>
      <c r="AR1372" s="247"/>
      <c r="AS1372" s="247"/>
      <c r="AT1372" s="247"/>
      <c r="AU1372" s="247"/>
      <c r="AV1372" s="247"/>
      <c r="AW1372" s="247"/>
      <c r="AX1372" s="247"/>
      <c r="BI1372" s="247"/>
      <c r="BJ1372" s="247"/>
      <c r="BK1372" s="302"/>
      <c r="BL1372" s="302"/>
      <c r="BM1372" s="247"/>
      <c r="BN1372" s="247"/>
      <c r="BO1372" s="247"/>
      <c r="BQ1372" s="247"/>
      <c r="BR1372" s="247"/>
      <c r="BS1372" s="247"/>
      <c r="BT1372" s="247"/>
    </row>
    <row r="1373" spans="4:72" ht="51" customHeight="1">
      <c r="D1373" s="247"/>
      <c r="S1373" s="247"/>
      <c r="T1373" s="247"/>
      <c r="U1373" s="302"/>
      <c r="V1373" s="303"/>
      <c r="AA1373" s="302"/>
      <c r="AF1373" s="247"/>
      <c r="AQ1373" s="247"/>
      <c r="AR1373" s="247"/>
      <c r="AS1373" s="247"/>
      <c r="AT1373" s="247"/>
      <c r="AU1373" s="247"/>
      <c r="AV1373" s="247"/>
      <c r="AW1373" s="247"/>
      <c r="AX1373" s="247"/>
      <c r="BI1373" s="247"/>
      <c r="BJ1373" s="247"/>
      <c r="BK1373" s="302"/>
      <c r="BL1373" s="302"/>
      <c r="BM1373" s="247"/>
      <c r="BN1373" s="247"/>
      <c r="BO1373" s="247"/>
      <c r="BQ1373" s="247"/>
      <c r="BR1373" s="247"/>
      <c r="BS1373" s="247"/>
      <c r="BT1373" s="247"/>
    </row>
    <row r="1374" spans="4:72" ht="51" customHeight="1">
      <c r="D1374" s="247"/>
      <c r="S1374" s="247"/>
      <c r="T1374" s="247"/>
      <c r="U1374" s="302"/>
      <c r="V1374" s="303"/>
      <c r="AA1374" s="302"/>
      <c r="AF1374" s="247"/>
      <c r="AQ1374" s="247"/>
      <c r="AR1374" s="247"/>
      <c r="AS1374" s="247"/>
      <c r="AT1374" s="247"/>
      <c r="AU1374" s="247"/>
      <c r="AV1374" s="247"/>
      <c r="AW1374" s="247"/>
      <c r="AX1374" s="247"/>
      <c r="BI1374" s="247"/>
      <c r="BJ1374" s="247"/>
      <c r="BK1374" s="302"/>
      <c r="BL1374" s="302"/>
      <c r="BM1374" s="247"/>
      <c r="BN1374" s="247"/>
      <c r="BO1374" s="247"/>
      <c r="BQ1374" s="247"/>
      <c r="BR1374" s="247"/>
      <c r="BS1374" s="247"/>
      <c r="BT1374" s="247"/>
    </row>
    <row r="1375" spans="4:72" ht="51" customHeight="1">
      <c r="D1375" s="247"/>
      <c r="S1375" s="247"/>
      <c r="T1375" s="247"/>
      <c r="U1375" s="302"/>
      <c r="V1375" s="303"/>
      <c r="AA1375" s="302"/>
      <c r="AF1375" s="247"/>
      <c r="AQ1375" s="247"/>
      <c r="AR1375" s="247"/>
      <c r="AS1375" s="247"/>
      <c r="AT1375" s="247"/>
      <c r="AU1375" s="247"/>
      <c r="AV1375" s="247"/>
      <c r="AW1375" s="247"/>
      <c r="AX1375" s="247"/>
      <c r="BI1375" s="247"/>
      <c r="BJ1375" s="247"/>
      <c r="BK1375" s="302"/>
      <c r="BL1375" s="302"/>
      <c r="BM1375" s="247"/>
      <c r="BN1375" s="247"/>
      <c r="BO1375" s="247"/>
      <c r="BQ1375" s="247"/>
      <c r="BR1375" s="247"/>
      <c r="BS1375" s="247"/>
      <c r="BT1375" s="247"/>
    </row>
    <row r="1376" spans="4:72" ht="51" customHeight="1">
      <c r="D1376" s="247"/>
      <c r="S1376" s="247"/>
      <c r="T1376" s="247"/>
      <c r="U1376" s="302"/>
      <c r="V1376" s="303"/>
      <c r="AA1376" s="302"/>
      <c r="AF1376" s="247"/>
      <c r="AQ1376" s="247"/>
      <c r="AR1376" s="247"/>
      <c r="AS1376" s="247"/>
      <c r="AT1376" s="247"/>
      <c r="AU1376" s="247"/>
      <c r="AV1376" s="247"/>
      <c r="AW1376" s="247"/>
      <c r="AX1376" s="247"/>
      <c r="BI1376" s="247"/>
      <c r="BJ1376" s="247"/>
      <c r="BK1376" s="302"/>
      <c r="BL1376" s="302"/>
      <c r="BM1376" s="247"/>
      <c r="BN1376" s="247"/>
      <c r="BO1376" s="247"/>
      <c r="BQ1376" s="247"/>
      <c r="BR1376" s="247"/>
      <c r="BS1376" s="247"/>
      <c r="BT1376" s="247"/>
    </row>
    <row r="1377" spans="4:72" ht="51" customHeight="1">
      <c r="D1377" s="247"/>
      <c r="S1377" s="247"/>
      <c r="T1377" s="247"/>
      <c r="U1377" s="302"/>
      <c r="V1377" s="303"/>
      <c r="AA1377" s="302"/>
      <c r="AF1377" s="247"/>
      <c r="AQ1377" s="247"/>
      <c r="AR1377" s="247"/>
      <c r="AS1377" s="247"/>
      <c r="AT1377" s="247"/>
      <c r="AU1377" s="247"/>
      <c r="AV1377" s="247"/>
      <c r="AW1377" s="247"/>
      <c r="AX1377" s="247"/>
      <c r="BI1377" s="247"/>
      <c r="BJ1377" s="247"/>
      <c r="BK1377" s="302"/>
      <c r="BL1377" s="302"/>
      <c r="BM1377" s="247"/>
      <c r="BN1377" s="247"/>
      <c r="BO1377" s="247"/>
      <c r="BQ1377" s="247"/>
      <c r="BR1377" s="247"/>
      <c r="BS1377" s="247"/>
      <c r="BT1377" s="247"/>
    </row>
    <row r="1378" spans="4:72" ht="51" customHeight="1">
      <c r="D1378" s="247"/>
      <c r="S1378" s="247"/>
      <c r="T1378" s="247"/>
      <c r="U1378" s="302"/>
      <c r="V1378" s="303"/>
      <c r="AA1378" s="302"/>
      <c r="AF1378" s="247"/>
      <c r="AQ1378" s="247"/>
      <c r="AR1378" s="247"/>
      <c r="AS1378" s="247"/>
      <c r="AT1378" s="247"/>
      <c r="AU1378" s="247"/>
      <c r="AV1378" s="247"/>
      <c r="AW1378" s="247"/>
      <c r="AX1378" s="247"/>
      <c r="BI1378" s="247"/>
      <c r="BJ1378" s="247"/>
      <c r="BK1378" s="302"/>
      <c r="BL1378" s="302"/>
      <c r="BM1378" s="247"/>
      <c r="BN1378" s="247"/>
      <c r="BO1378" s="247"/>
      <c r="BQ1378" s="247"/>
      <c r="BR1378" s="247"/>
      <c r="BS1378" s="247"/>
      <c r="BT1378" s="247"/>
    </row>
    <row r="1379" spans="4:72" ht="51" customHeight="1">
      <c r="D1379" s="247"/>
      <c r="S1379" s="247"/>
      <c r="T1379" s="247"/>
      <c r="U1379" s="302"/>
      <c r="V1379" s="303"/>
      <c r="AA1379" s="302"/>
      <c r="AF1379" s="247"/>
      <c r="AQ1379" s="247"/>
      <c r="AR1379" s="247"/>
      <c r="AS1379" s="247"/>
      <c r="AT1379" s="247"/>
      <c r="AU1379" s="247"/>
      <c r="AV1379" s="247"/>
      <c r="AW1379" s="247"/>
      <c r="AX1379" s="247"/>
      <c r="BI1379" s="247"/>
      <c r="BJ1379" s="247"/>
      <c r="BK1379" s="302"/>
      <c r="BL1379" s="302"/>
      <c r="BM1379" s="247"/>
      <c r="BN1379" s="247"/>
      <c r="BO1379" s="247"/>
      <c r="BQ1379" s="247"/>
      <c r="BR1379" s="247"/>
      <c r="BS1379" s="247"/>
      <c r="BT1379" s="247"/>
    </row>
    <row r="1380" spans="4:72" ht="51" customHeight="1">
      <c r="D1380" s="247"/>
      <c r="S1380" s="247"/>
      <c r="T1380" s="247"/>
      <c r="U1380" s="302"/>
      <c r="V1380" s="303"/>
      <c r="AA1380" s="302"/>
      <c r="AF1380" s="247"/>
      <c r="AQ1380" s="247"/>
      <c r="AR1380" s="247"/>
      <c r="AS1380" s="247"/>
      <c r="AT1380" s="247"/>
      <c r="AU1380" s="247"/>
      <c r="AV1380" s="247"/>
      <c r="AW1380" s="247"/>
      <c r="AX1380" s="247"/>
      <c r="BI1380" s="247"/>
      <c r="BJ1380" s="247"/>
      <c r="BK1380" s="302"/>
      <c r="BL1380" s="302"/>
      <c r="BM1380" s="247"/>
      <c r="BN1380" s="247"/>
      <c r="BO1380" s="247"/>
      <c r="BQ1380" s="247"/>
      <c r="BR1380" s="247"/>
      <c r="BS1380" s="247"/>
      <c r="BT1380" s="247"/>
    </row>
    <row r="1381" spans="4:72" ht="51" customHeight="1">
      <c r="D1381" s="247"/>
      <c r="S1381" s="247"/>
      <c r="T1381" s="247"/>
      <c r="U1381" s="302"/>
      <c r="V1381" s="303"/>
      <c r="AA1381" s="302"/>
      <c r="AF1381" s="247"/>
      <c r="AQ1381" s="247"/>
      <c r="AR1381" s="247"/>
      <c r="AS1381" s="247"/>
      <c r="AT1381" s="247"/>
      <c r="AU1381" s="247"/>
      <c r="AV1381" s="247"/>
      <c r="AW1381" s="247"/>
      <c r="AX1381" s="247"/>
      <c r="BI1381" s="247"/>
      <c r="BJ1381" s="247"/>
      <c r="BK1381" s="302"/>
      <c r="BL1381" s="302"/>
      <c r="BM1381" s="247"/>
      <c r="BN1381" s="247"/>
      <c r="BO1381" s="247"/>
      <c r="BQ1381" s="247"/>
      <c r="BR1381" s="247"/>
      <c r="BS1381" s="247"/>
      <c r="BT1381" s="247"/>
    </row>
    <row r="1382" spans="4:72" ht="51" customHeight="1">
      <c r="D1382" s="247"/>
      <c r="S1382" s="247"/>
      <c r="T1382" s="247"/>
      <c r="U1382" s="302"/>
      <c r="V1382" s="303"/>
      <c r="AA1382" s="302"/>
      <c r="AF1382" s="247"/>
      <c r="AQ1382" s="247"/>
      <c r="AR1382" s="247"/>
      <c r="AS1382" s="247"/>
      <c r="AT1382" s="247"/>
      <c r="AU1382" s="247"/>
      <c r="AV1382" s="247"/>
      <c r="AW1382" s="247"/>
      <c r="AX1382" s="247"/>
      <c r="BI1382" s="247"/>
      <c r="BJ1382" s="247"/>
      <c r="BK1382" s="302"/>
      <c r="BL1382" s="302"/>
      <c r="BM1382" s="247"/>
      <c r="BN1382" s="247"/>
      <c r="BO1382" s="247"/>
      <c r="BQ1382" s="247"/>
      <c r="BR1382" s="247"/>
      <c r="BS1382" s="247"/>
      <c r="BT1382" s="247"/>
    </row>
    <row r="1383" spans="4:72" ht="51" customHeight="1">
      <c r="D1383" s="247"/>
      <c r="S1383" s="247"/>
      <c r="T1383" s="247"/>
      <c r="U1383" s="302"/>
      <c r="V1383" s="303"/>
      <c r="AA1383" s="302"/>
      <c r="AF1383" s="247"/>
      <c r="AQ1383" s="247"/>
      <c r="AR1383" s="247"/>
      <c r="AS1383" s="247"/>
      <c r="AT1383" s="247"/>
      <c r="AU1383" s="247"/>
      <c r="AV1383" s="247"/>
      <c r="AW1383" s="247"/>
      <c r="AX1383" s="247"/>
      <c r="BI1383" s="247"/>
      <c r="BJ1383" s="247"/>
      <c r="BK1383" s="302"/>
      <c r="BL1383" s="302"/>
      <c r="BM1383" s="247"/>
      <c r="BN1383" s="247"/>
      <c r="BO1383" s="247"/>
      <c r="BQ1383" s="247"/>
      <c r="BR1383" s="247"/>
      <c r="BS1383" s="247"/>
      <c r="BT1383" s="247"/>
    </row>
    <row r="1384" spans="4:72" ht="51" customHeight="1">
      <c r="D1384" s="247"/>
      <c r="S1384" s="247"/>
      <c r="T1384" s="247"/>
      <c r="U1384" s="302"/>
      <c r="V1384" s="303"/>
      <c r="AA1384" s="302"/>
      <c r="AF1384" s="247"/>
      <c r="AQ1384" s="247"/>
      <c r="AR1384" s="247"/>
      <c r="AS1384" s="247"/>
      <c r="AT1384" s="247"/>
      <c r="AU1384" s="247"/>
      <c r="AV1384" s="247"/>
      <c r="AW1384" s="247"/>
      <c r="AX1384" s="247"/>
      <c r="BI1384" s="247"/>
      <c r="BJ1384" s="247"/>
      <c r="BK1384" s="302"/>
      <c r="BL1384" s="302"/>
      <c r="BM1384" s="247"/>
      <c r="BN1384" s="247"/>
      <c r="BO1384" s="247"/>
      <c r="BQ1384" s="247"/>
      <c r="BR1384" s="247"/>
      <c r="BS1384" s="247"/>
      <c r="BT1384" s="247"/>
    </row>
    <row r="1385" spans="4:72" ht="51" customHeight="1">
      <c r="D1385" s="247"/>
      <c r="S1385" s="247"/>
      <c r="T1385" s="247"/>
      <c r="U1385" s="302"/>
      <c r="V1385" s="303"/>
      <c r="AA1385" s="302"/>
      <c r="AF1385" s="247"/>
      <c r="AQ1385" s="247"/>
      <c r="AR1385" s="247"/>
      <c r="AS1385" s="247"/>
      <c r="AT1385" s="247"/>
      <c r="AU1385" s="247"/>
      <c r="AV1385" s="247"/>
      <c r="AW1385" s="247"/>
      <c r="AX1385" s="247"/>
      <c r="BI1385" s="247"/>
      <c r="BJ1385" s="247"/>
      <c r="BK1385" s="302"/>
      <c r="BL1385" s="302"/>
      <c r="BM1385" s="247"/>
      <c r="BN1385" s="247"/>
      <c r="BO1385" s="247"/>
      <c r="BQ1385" s="247"/>
      <c r="BR1385" s="247"/>
      <c r="BS1385" s="247"/>
      <c r="BT1385" s="247"/>
    </row>
    <row r="1386" spans="4:72" ht="51" customHeight="1">
      <c r="D1386" s="247"/>
      <c r="S1386" s="247"/>
      <c r="T1386" s="247"/>
      <c r="U1386" s="302"/>
      <c r="V1386" s="303"/>
      <c r="AA1386" s="302"/>
      <c r="AF1386" s="247"/>
      <c r="AQ1386" s="247"/>
      <c r="AR1386" s="247"/>
      <c r="AS1386" s="247"/>
      <c r="AT1386" s="247"/>
      <c r="AU1386" s="247"/>
      <c r="AV1386" s="247"/>
      <c r="AW1386" s="247"/>
      <c r="AX1386" s="247"/>
      <c r="BI1386" s="247"/>
      <c r="BJ1386" s="247"/>
      <c r="BK1386" s="302"/>
      <c r="BL1386" s="302"/>
      <c r="BM1386" s="247"/>
      <c r="BN1386" s="247"/>
      <c r="BO1386" s="247"/>
      <c r="BQ1386" s="247"/>
      <c r="BR1386" s="247"/>
      <c r="BS1386" s="247"/>
      <c r="BT1386" s="247"/>
    </row>
    <row r="1387" spans="4:72" ht="51" customHeight="1">
      <c r="D1387" s="247"/>
      <c r="S1387" s="247"/>
      <c r="T1387" s="247"/>
      <c r="U1387" s="302"/>
      <c r="V1387" s="303"/>
      <c r="AA1387" s="302"/>
      <c r="AF1387" s="247"/>
      <c r="AQ1387" s="247"/>
      <c r="AR1387" s="247"/>
      <c r="AS1387" s="247"/>
      <c r="AT1387" s="247"/>
      <c r="AU1387" s="247"/>
      <c r="AV1387" s="247"/>
      <c r="AW1387" s="247"/>
      <c r="AX1387" s="247"/>
      <c r="BI1387" s="247"/>
      <c r="BJ1387" s="247"/>
      <c r="BK1387" s="302"/>
      <c r="BL1387" s="302"/>
      <c r="BM1387" s="247"/>
      <c r="BN1387" s="247"/>
      <c r="BO1387" s="247"/>
      <c r="BQ1387" s="247"/>
      <c r="BR1387" s="247"/>
      <c r="BS1387" s="247"/>
      <c r="BT1387" s="247"/>
    </row>
    <row r="1388" spans="4:72" ht="51" customHeight="1">
      <c r="D1388" s="247"/>
      <c r="S1388" s="247"/>
      <c r="T1388" s="247"/>
      <c r="U1388" s="302"/>
      <c r="V1388" s="303"/>
      <c r="AA1388" s="302"/>
      <c r="AF1388" s="247"/>
      <c r="AQ1388" s="247"/>
      <c r="AR1388" s="247"/>
      <c r="AS1388" s="247"/>
      <c r="AT1388" s="247"/>
      <c r="AU1388" s="247"/>
      <c r="AV1388" s="247"/>
      <c r="AW1388" s="247"/>
      <c r="AX1388" s="247"/>
      <c r="BI1388" s="247"/>
      <c r="BJ1388" s="247"/>
      <c r="BK1388" s="302"/>
      <c r="BL1388" s="302"/>
      <c r="BM1388" s="247"/>
      <c r="BN1388" s="247"/>
      <c r="BO1388" s="247"/>
      <c r="BQ1388" s="247"/>
      <c r="BR1388" s="247"/>
      <c r="BS1388" s="247"/>
      <c r="BT1388" s="247"/>
    </row>
    <row r="1389" spans="4:72" ht="51" customHeight="1">
      <c r="D1389" s="247"/>
      <c r="S1389" s="247"/>
      <c r="T1389" s="247"/>
      <c r="U1389" s="302"/>
      <c r="V1389" s="303"/>
      <c r="AA1389" s="302"/>
      <c r="AF1389" s="247"/>
      <c r="AQ1389" s="247"/>
      <c r="AR1389" s="247"/>
      <c r="AS1389" s="247"/>
      <c r="AT1389" s="247"/>
      <c r="AU1389" s="247"/>
      <c r="AV1389" s="247"/>
      <c r="AW1389" s="247"/>
      <c r="AX1389" s="247"/>
      <c r="BI1389" s="247"/>
      <c r="BJ1389" s="247"/>
      <c r="BK1389" s="302"/>
      <c r="BL1389" s="302"/>
      <c r="BM1389" s="247"/>
      <c r="BN1389" s="247"/>
      <c r="BO1389" s="247"/>
      <c r="BQ1389" s="247"/>
      <c r="BR1389" s="247"/>
      <c r="BS1389" s="247"/>
      <c r="BT1389" s="247"/>
    </row>
    <row r="1390" spans="4:72" ht="51" customHeight="1">
      <c r="D1390" s="247"/>
      <c r="S1390" s="247"/>
      <c r="T1390" s="247"/>
      <c r="U1390" s="302"/>
      <c r="V1390" s="303"/>
      <c r="AA1390" s="302"/>
      <c r="AF1390" s="247"/>
      <c r="AQ1390" s="247"/>
      <c r="AR1390" s="247"/>
      <c r="AS1390" s="247"/>
      <c r="AT1390" s="247"/>
      <c r="AU1390" s="247"/>
      <c r="AV1390" s="247"/>
      <c r="AW1390" s="247"/>
      <c r="AX1390" s="247"/>
      <c r="BI1390" s="247"/>
      <c r="BJ1390" s="247"/>
      <c r="BK1390" s="302"/>
      <c r="BL1390" s="302"/>
      <c r="BM1390" s="247"/>
      <c r="BN1390" s="247"/>
      <c r="BO1390" s="247"/>
      <c r="BQ1390" s="247"/>
      <c r="BR1390" s="247"/>
      <c r="BS1390" s="247"/>
      <c r="BT1390" s="247"/>
    </row>
    <row r="1391" spans="4:72" ht="51" customHeight="1">
      <c r="D1391" s="247"/>
      <c r="S1391" s="247"/>
      <c r="T1391" s="247"/>
      <c r="U1391" s="302"/>
      <c r="V1391" s="303"/>
      <c r="AA1391" s="302"/>
      <c r="AF1391" s="247"/>
      <c r="AQ1391" s="247"/>
      <c r="AR1391" s="247"/>
      <c r="AS1391" s="247"/>
      <c r="AT1391" s="247"/>
      <c r="AU1391" s="247"/>
      <c r="AV1391" s="247"/>
      <c r="AW1391" s="247"/>
      <c r="AX1391" s="247"/>
      <c r="BI1391" s="247"/>
      <c r="BJ1391" s="247"/>
      <c r="BK1391" s="302"/>
      <c r="BL1391" s="302"/>
      <c r="BM1391" s="247"/>
      <c r="BN1391" s="247"/>
      <c r="BO1391" s="247"/>
      <c r="BQ1391" s="247"/>
      <c r="BR1391" s="247"/>
      <c r="BS1391" s="247"/>
      <c r="BT1391" s="247"/>
    </row>
    <row r="1392" spans="4:72" ht="51" customHeight="1">
      <c r="D1392" s="247"/>
      <c r="S1392" s="247"/>
      <c r="T1392" s="247"/>
      <c r="U1392" s="302"/>
      <c r="V1392" s="303"/>
      <c r="AA1392" s="302"/>
      <c r="AF1392" s="247"/>
      <c r="AQ1392" s="247"/>
      <c r="AR1392" s="247"/>
      <c r="AS1392" s="247"/>
      <c r="AT1392" s="247"/>
      <c r="AU1392" s="247"/>
      <c r="AV1392" s="247"/>
      <c r="AW1392" s="247"/>
      <c r="AX1392" s="247"/>
      <c r="BI1392" s="247"/>
      <c r="BJ1392" s="247"/>
      <c r="BK1392" s="302"/>
      <c r="BL1392" s="302"/>
      <c r="BM1392" s="247"/>
      <c r="BN1392" s="247"/>
      <c r="BO1392" s="247"/>
      <c r="BQ1392" s="247"/>
      <c r="BR1392" s="247"/>
      <c r="BS1392" s="247"/>
      <c r="BT1392" s="247"/>
    </row>
    <row r="1393" spans="4:72" ht="51" customHeight="1">
      <c r="D1393" s="247"/>
      <c r="S1393" s="247"/>
      <c r="T1393" s="247"/>
      <c r="U1393" s="302"/>
      <c r="V1393" s="303"/>
      <c r="AA1393" s="302"/>
      <c r="AF1393" s="247"/>
      <c r="AQ1393" s="247"/>
      <c r="AR1393" s="247"/>
      <c r="AS1393" s="247"/>
      <c r="AT1393" s="247"/>
      <c r="AU1393" s="247"/>
      <c r="AV1393" s="247"/>
      <c r="AW1393" s="247"/>
      <c r="AX1393" s="247"/>
      <c r="BI1393" s="247"/>
      <c r="BJ1393" s="247"/>
      <c r="BK1393" s="302"/>
      <c r="BL1393" s="302"/>
      <c r="BM1393" s="247"/>
      <c r="BN1393" s="247"/>
      <c r="BO1393" s="247"/>
      <c r="BQ1393" s="247"/>
      <c r="BR1393" s="247"/>
      <c r="BS1393" s="247"/>
      <c r="BT1393" s="247"/>
    </row>
    <row r="1394" spans="4:72" ht="51" customHeight="1">
      <c r="D1394" s="247"/>
      <c r="S1394" s="247"/>
      <c r="T1394" s="247"/>
      <c r="U1394" s="302"/>
      <c r="V1394" s="303"/>
      <c r="AA1394" s="302"/>
      <c r="AF1394" s="247"/>
      <c r="AQ1394" s="247"/>
      <c r="AR1394" s="247"/>
      <c r="AS1394" s="247"/>
      <c r="AT1394" s="247"/>
      <c r="AU1394" s="247"/>
      <c r="AV1394" s="247"/>
      <c r="AW1394" s="247"/>
      <c r="AX1394" s="247"/>
      <c r="BI1394" s="247"/>
      <c r="BJ1394" s="247"/>
      <c r="BK1394" s="302"/>
      <c r="BL1394" s="302"/>
      <c r="BM1394" s="247"/>
      <c r="BN1394" s="247"/>
      <c r="BO1394" s="247"/>
      <c r="BQ1394" s="247"/>
      <c r="BR1394" s="247"/>
      <c r="BS1394" s="247"/>
      <c r="BT1394" s="247"/>
    </row>
    <row r="1395" spans="4:72" ht="51" customHeight="1">
      <c r="D1395" s="247"/>
      <c r="S1395" s="247"/>
      <c r="T1395" s="247"/>
      <c r="U1395" s="302"/>
      <c r="V1395" s="303"/>
      <c r="AA1395" s="302"/>
      <c r="AF1395" s="247"/>
      <c r="AQ1395" s="247"/>
      <c r="AR1395" s="247"/>
      <c r="AS1395" s="247"/>
      <c r="AT1395" s="247"/>
      <c r="AU1395" s="247"/>
      <c r="AV1395" s="247"/>
      <c r="AW1395" s="247"/>
      <c r="AX1395" s="247"/>
      <c r="BI1395" s="247"/>
      <c r="BJ1395" s="247"/>
      <c r="BK1395" s="302"/>
      <c r="BL1395" s="302"/>
      <c r="BM1395" s="247"/>
      <c r="BN1395" s="247"/>
      <c r="BO1395" s="247"/>
      <c r="BQ1395" s="247"/>
      <c r="BR1395" s="247"/>
      <c r="BS1395" s="247"/>
      <c r="BT1395" s="247"/>
    </row>
    <row r="1396" spans="4:72" ht="51" customHeight="1">
      <c r="D1396" s="247"/>
      <c r="S1396" s="247"/>
      <c r="T1396" s="247"/>
      <c r="U1396" s="302"/>
      <c r="V1396" s="303"/>
      <c r="AA1396" s="302"/>
      <c r="AF1396" s="247"/>
      <c r="AQ1396" s="247"/>
      <c r="AR1396" s="247"/>
      <c r="AS1396" s="247"/>
      <c r="AT1396" s="247"/>
      <c r="AU1396" s="247"/>
      <c r="AV1396" s="247"/>
      <c r="AW1396" s="247"/>
      <c r="AX1396" s="247"/>
      <c r="BI1396" s="247"/>
      <c r="BJ1396" s="247"/>
      <c r="BK1396" s="302"/>
      <c r="BL1396" s="302"/>
      <c r="BM1396" s="247"/>
      <c r="BN1396" s="247"/>
      <c r="BO1396" s="247"/>
      <c r="BQ1396" s="247"/>
      <c r="BR1396" s="247"/>
      <c r="BS1396" s="247"/>
      <c r="BT1396" s="247"/>
    </row>
    <row r="1397" spans="4:72" ht="51" customHeight="1">
      <c r="D1397" s="247"/>
      <c r="S1397" s="247"/>
      <c r="T1397" s="247"/>
      <c r="U1397" s="302"/>
      <c r="V1397" s="303"/>
      <c r="AA1397" s="302"/>
      <c r="AF1397" s="247"/>
      <c r="AQ1397" s="247"/>
      <c r="AR1397" s="247"/>
      <c r="AS1397" s="247"/>
      <c r="AT1397" s="247"/>
      <c r="AU1397" s="247"/>
      <c r="AV1397" s="247"/>
      <c r="AW1397" s="247"/>
      <c r="AX1397" s="247"/>
      <c r="BI1397" s="247"/>
      <c r="BJ1397" s="247"/>
      <c r="BK1397" s="302"/>
      <c r="BL1397" s="302"/>
      <c r="BM1397" s="247"/>
      <c r="BN1397" s="247"/>
      <c r="BO1397" s="247"/>
      <c r="BQ1397" s="247"/>
      <c r="BR1397" s="247"/>
      <c r="BS1397" s="247"/>
      <c r="BT1397" s="247"/>
    </row>
    <row r="1398" spans="4:72" ht="51" customHeight="1">
      <c r="D1398" s="247"/>
      <c r="S1398" s="247"/>
      <c r="T1398" s="247"/>
      <c r="U1398" s="302"/>
      <c r="V1398" s="303"/>
      <c r="AA1398" s="302"/>
      <c r="AF1398" s="247"/>
      <c r="AQ1398" s="247"/>
      <c r="AR1398" s="247"/>
      <c r="AS1398" s="247"/>
      <c r="AT1398" s="247"/>
      <c r="AU1398" s="247"/>
      <c r="AV1398" s="247"/>
      <c r="AW1398" s="247"/>
      <c r="AX1398" s="247"/>
      <c r="BI1398" s="247"/>
      <c r="BJ1398" s="247"/>
      <c r="BK1398" s="302"/>
      <c r="BL1398" s="302"/>
      <c r="BM1398" s="247"/>
      <c r="BN1398" s="247"/>
      <c r="BO1398" s="247"/>
      <c r="BQ1398" s="247"/>
      <c r="BR1398" s="247"/>
      <c r="BS1398" s="247"/>
      <c r="BT1398" s="247"/>
    </row>
    <row r="1399" spans="4:72" ht="51" customHeight="1">
      <c r="D1399" s="247"/>
      <c r="S1399" s="247"/>
      <c r="T1399" s="247"/>
      <c r="U1399" s="302"/>
      <c r="V1399" s="303"/>
      <c r="AA1399" s="302"/>
      <c r="AF1399" s="247"/>
      <c r="AQ1399" s="247"/>
      <c r="AR1399" s="247"/>
      <c r="AS1399" s="247"/>
      <c r="AT1399" s="247"/>
      <c r="AU1399" s="247"/>
      <c r="AV1399" s="247"/>
      <c r="AW1399" s="247"/>
      <c r="AX1399" s="247"/>
      <c r="BI1399" s="247"/>
      <c r="BJ1399" s="247"/>
      <c r="BK1399" s="302"/>
      <c r="BL1399" s="302"/>
      <c r="BM1399" s="247"/>
      <c r="BN1399" s="247"/>
      <c r="BO1399" s="247"/>
      <c r="BQ1399" s="247"/>
      <c r="BR1399" s="247"/>
      <c r="BS1399" s="247"/>
      <c r="BT1399" s="247"/>
    </row>
    <row r="1400" spans="4:72" ht="51" customHeight="1">
      <c r="D1400" s="247"/>
      <c r="S1400" s="247"/>
      <c r="T1400" s="247"/>
      <c r="U1400" s="302"/>
      <c r="V1400" s="303"/>
      <c r="AA1400" s="302"/>
      <c r="AF1400" s="247"/>
      <c r="AQ1400" s="247"/>
      <c r="AR1400" s="247"/>
      <c r="AS1400" s="247"/>
      <c r="AT1400" s="247"/>
      <c r="AU1400" s="247"/>
      <c r="AV1400" s="247"/>
      <c r="AW1400" s="247"/>
      <c r="AX1400" s="247"/>
      <c r="BI1400" s="247"/>
      <c r="BJ1400" s="247"/>
      <c r="BK1400" s="302"/>
      <c r="BL1400" s="302"/>
      <c r="BM1400" s="247"/>
      <c r="BN1400" s="247"/>
      <c r="BO1400" s="247"/>
      <c r="BQ1400" s="247"/>
      <c r="BR1400" s="247"/>
      <c r="BS1400" s="247"/>
      <c r="BT1400" s="247"/>
    </row>
    <row r="1401" spans="4:72" ht="51" customHeight="1">
      <c r="D1401" s="247"/>
      <c r="S1401" s="247"/>
      <c r="T1401" s="247"/>
      <c r="U1401" s="302"/>
      <c r="V1401" s="303"/>
      <c r="AA1401" s="302"/>
      <c r="AF1401" s="247"/>
      <c r="AQ1401" s="247"/>
      <c r="AR1401" s="247"/>
      <c r="AS1401" s="247"/>
      <c r="AT1401" s="247"/>
      <c r="AU1401" s="247"/>
      <c r="AV1401" s="247"/>
      <c r="AW1401" s="247"/>
      <c r="AX1401" s="247"/>
      <c r="BI1401" s="247"/>
      <c r="BJ1401" s="247"/>
      <c r="BK1401" s="302"/>
      <c r="BL1401" s="302"/>
      <c r="BM1401" s="247"/>
      <c r="BN1401" s="247"/>
      <c r="BO1401" s="247"/>
      <c r="BQ1401" s="247"/>
      <c r="BR1401" s="247"/>
      <c r="BS1401" s="247"/>
      <c r="BT1401" s="247"/>
    </row>
    <row r="1402" spans="4:72" ht="51" customHeight="1">
      <c r="D1402" s="247"/>
      <c r="S1402" s="247"/>
      <c r="T1402" s="247"/>
      <c r="U1402" s="302"/>
      <c r="V1402" s="303"/>
      <c r="AA1402" s="302"/>
      <c r="AF1402" s="247"/>
      <c r="AQ1402" s="247"/>
      <c r="AR1402" s="247"/>
      <c r="AS1402" s="247"/>
      <c r="AT1402" s="247"/>
      <c r="AU1402" s="247"/>
      <c r="AV1402" s="247"/>
      <c r="AW1402" s="247"/>
      <c r="AX1402" s="247"/>
      <c r="BI1402" s="247"/>
      <c r="BJ1402" s="247"/>
      <c r="BK1402" s="302"/>
      <c r="BL1402" s="302"/>
      <c r="BM1402" s="247"/>
      <c r="BN1402" s="247"/>
      <c r="BO1402" s="247"/>
      <c r="BQ1402" s="247"/>
      <c r="BR1402" s="247"/>
      <c r="BS1402" s="247"/>
      <c r="BT1402" s="247"/>
    </row>
    <row r="1403" spans="4:72" ht="51" customHeight="1">
      <c r="D1403" s="247"/>
      <c r="S1403" s="247"/>
      <c r="T1403" s="247"/>
      <c r="U1403" s="302"/>
      <c r="V1403" s="303"/>
      <c r="AA1403" s="302"/>
      <c r="AF1403" s="247"/>
      <c r="AQ1403" s="247"/>
      <c r="AR1403" s="247"/>
      <c r="AS1403" s="247"/>
      <c r="AT1403" s="247"/>
      <c r="AU1403" s="247"/>
      <c r="AV1403" s="247"/>
      <c r="AW1403" s="247"/>
      <c r="AX1403" s="247"/>
      <c r="BI1403" s="247"/>
      <c r="BJ1403" s="247"/>
      <c r="BK1403" s="302"/>
      <c r="BL1403" s="302"/>
      <c r="BM1403" s="247"/>
      <c r="BN1403" s="247"/>
      <c r="BO1403" s="247"/>
      <c r="BQ1403" s="247"/>
      <c r="BR1403" s="247"/>
      <c r="BS1403" s="247"/>
      <c r="BT1403" s="247"/>
    </row>
    <row r="1404" spans="4:72" ht="51" customHeight="1">
      <c r="D1404" s="247"/>
      <c r="S1404" s="247"/>
      <c r="T1404" s="247"/>
      <c r="U1404" s="302"/>
      <c r="V1404" s="303"/>
      <c r="AA1404" s="302"/>
      <c r="AF1404" s="247"/>
      <c r="AQ1404" s="247"/>
      <c r="AR1404" s="247"/>
      <c r="AS1404" s="247"/>
      <c r="AT1404" s="247"/>
      <c r="AU1404" s="247"/>
      <c r="AV1404" s="247"/>
      <c r="AW1404" s="247"/>
      <c r="AX1404" s="247"/>
      <c r="BI1404" s="247"/>
      <c r="BJ1404" s="247"/>
      <c r="BK1404" s="302"/>
      <c r="BL1404" s="302"/>
      <c r="BM1404" s="247"/>
      <c r="BN1404" s="247"/>
      <c r="BO1404" s="247"/>
      <c r="BQ1404" s="247"/>
      <c r="BR1404" s="247"/>
      <c r="BS1404" s="247"/>
      <c r="BT1404" s="247"/>
    </row>
    <row r="1405" spans="4:72" ht="51" customHeight="1">
      <c r="D1405" s="247"/>
      <c r="S1405" s="247"/>
      <c r="T1405" s="247"/>
      <c r="U1405" s="302"/>
      <c r="V1405" s="303"/>
      <c r="AA1405" s="302"/>
      <c r="AF1405" s="247"/>
      <c r="AQ1405" s="247"/>
      <c r="AR1405" s="247"/>
      <c r="AS1405" s="247"/>
      <c r="AT1405" s="247"/>
      <c r="AU1405" s="247"/>
      <c r="AV1405" s="247"/>
      <c r="AW1405" s="247"/>
      <c r="AX1405" s="247"/>
      <c r="BI1405" s="247"/>
      <c r="BJ1405" s="247"/>
      <c r="BK1405" s="302"/>
      <c r="BL1405" s="302"/>
      <c r="BM1405" s="247"/>
      <c r="BN1405" s="247"/>
      <c r="BO1405" s="247"/>
      <c r="BQ1405" s="247"/>
      <c r="BR1405" s="247"/>
      <c r="BS1405" s="247"/>
      <c r="BT1405" s="247"/>
    </row>
    <row r="1406" spans="4:72" ht="51" customHeight="1">
      <c r="D1406" s="247"/>
      <c r="S1406" s="247"/>
      <c r="T1406" s="247"/>
      <c r="U1406" s="302"/>
      <c r="V1406" s="303"/>
      <c r="AA1406" s="302"/>
      <c r="AF1406" s="247"/>
      <c r="AQ1406" s="247"/>
      <c r="AR1406" s="247"/>
      <c r="AS1406" s="247"/>
      <c r="AT1406" s="247"/>
      <c r="AU1406" s="247"/>
      <c r="AV1406" s="247"/>
      <c r="AW1406" s="247"/>
      <c r="AX1406" s="247"/>
      <c r="BI1406" s="247"/>
      <c r="BJ1406" s="247"/>
      <c r="BK1406" s="302"/>
      <c r="BL1406" s="302"/>
      <c r="BM1406" s="247"/>
      <c r="BN1406" s="247"/>
      <c r="BO1406" s="247"/>
      <c r="BQ1406" s="247"/>
      <c r="BR1406" s="247"/>
      <c r="BS1406" s="247"/>
      <c r="BT1406" s="247"/>
    </row>
    <row r="1407" spans="4:72" ht="51" customHeight="1">
      <c r="D1407" s="247"/>
      <c r="S1407" s="247"/>
      <c r="T1407" s="247"/>
      <c r="U1407" s="302"/>
      <c r="V1407" s="303"/>
      <c r="AA1407" s="302"/>
      <c r="AF1407" s="247"/>
      <c r="AQ1407" s="247"/>
      <c r="AR1407" s="247"/>
      <c r="AS1407" s="247"/>
      <c r="AT1407" s="247"/>
      <c r="AU1407" s="247"/>
      <c r="AV1407" s="247"/>
      <c r="AW1407" s="247"/>
      <c r="AX1407" s="247"/>
      <c r="BI1407" s="247"/>
      <c r="BJ1407" s="247"/>
      <c r="BK1407" s="302"/>
      <c r="BL1407" s="302"/>
      <c r="BM1407" s="247"/>
      <c r="BN1407" s="247"/>
      <c r="BO1407" s="247"/>
      <c r="BQ1407" s="247"/>
      <c r="BR1407" s="247"/>
      <c r="BS1407" s="247"/>
      <c r="BT1407" s="247"/>
    </row>
    <row r="1408" spans="4:72" ht="51" customHeight="1">
      <c r="D1408" s="247"/>
      <c r="S1408" s="247"/>
      <c r="T1408" s="247"/>
      <c r="U1408" s="302"/>
      <c r="V1408" s="303"/>
      <c r="AA1408" s="302"/>
      <c r="AF1408" s="247"/>
      <c r="AQ1408" s="247"/>
      <c r="AR1408" s="247"/>
      <c r="AS1408" s="247"/>
      <c r="AT1408" s="247"/>
      <c r="AU1408" s="247"/>
      <c r="AV1408" s="247"/>
      <c r="AW1408" s="247"/>
      <c r="AX1408" s="247"/>
      <c r="BI1408" s="247"/>
      <c r="BJ1408" s="247"/>
      <c r="BK1408" s="302"/>
      <c r="BL1408" s="302"/>
      <c r="BM1408" s="247"/>
      <c r="BN1408" s="247"/>
      <c r="BO1408" s="247"/>
      <c r="BQ1408" s="247"/>
      <c r="BR1408" s="247"/>
      <c r="BS1408" s="247"/>
      <c r="BT1408" s="247"/>
    </row>
    <row r="1409" spans="4:72" ht="51" customHeight="1">
      <c r="D1409" s="247"/>
      <c r="S1409" s="247"/>
      <c r="T1409" s="247"/>
      <c r="U1409" s="302"/>
      <c r="V1409" s="303"/>
      <c r="AA1409" s="302"/>
      <c r="AF1409" s="247"/>
      <c r="AQ1409" s="247"/>
      <c r="AR1409" s="247"/>
      <c r="AS1409" s="247"/>
      <c r="AT1409" s="247"/>
      <c r="AU1409" s="247"/>
      <c r="AV1409" s="247"/>
      <c r="AW1409" s="247"/>
      <c r="AX1409" s="247"/>
      <c r="BI1409" s="247"/>
      <c r="BJ1409" s="247"/>
      <c r="BK1409" s="302"/>
      <c r="BL1409" s="302"/>
      <c r="BM1409" s="247"/>
      <c r="BN1409" s="247"/>
      <c r="BO1409" s="247"/>
      <c r="BQ1409" s="247"/>
      <c r="BR1409" s="247"/>
      <c r="BS1409" s="247"/>
      <c r="BT1409" s="247"/>
    </row>
    <row r="1410" spans="4:72" ht="51" customHeight="1">
      <c r="D1410" s="247"/>
      <c r="S1410" s="247"/>
      <c r="T1410" s="247"/>
      <c r="U1410" s="302"/>
      <c r="V1410" s="303"/>
      <c r="AA1410" s="302"/>
      <c r="AF1410" s="247"/>
      <c r="AQ1410" s="247"/>
      <c r="AR1410" s="247"/>
      <c r="AS1410" s="247"/>
      <c r="AT1410" s="247"/>
      <c r="AU1410" s="247"/>
      <c r="AV1410" s="247"/>
      <c r="AW1410" s="247"/>
      <c r="AX1410" s="247"/>
      <c r="BI1410" s="247"/>
      <c r="BJ1410" s="247"/>
      <c r="BK1410" s="302"/>
      <c r="BL1410" s="302"/>
      <c r="BM1410" s="247"/>
      <c r="BN1410" s="247"/>
      <c r="BO1410" s="247"/>
      <c r="BQ1410" s="247"/>
      <c r="BR1410" s="247"/>
      <c r="BS1410" s="247"/>
      <c r="BT1410" s="247"/>
    </row>
    <row r="1411" spans="4:72" ht="51" customHeight="1">
      <c r="D1411" s="247"/>
      <c r="S1411" s="247"/>
      <c r="T1411" s="247"/>
      <c r="U1411" s="302"/>
      <c r="V1411" s="303"/>
      <c r="AA1411" s="302"/>
      <c r="AF1411" s="247"/>
      <c r="AQ1411" s="247"/>
      <c r="AR1411" s="247"/>
      <c r="AS1411" s="247"/>
      <c r="AT1411" s="247"/>
      <c r="AU1411" s="247"/>
      <c r="AV1411" s="247"/>
      <c r="AW1411" s="247"/>
      <c r="AX1411" s="247"/>
      <c r="BI1411" s="247"/>
      <c r="BJ1411" s="247"/>
      <c r="BK1411" s="302"/>
      <c r="BL1411" s="302"/>
      <c r="BM1411" s="247"/>
      <c r="BN1411" s="247"/>
      <c r="BO1411" s="247"/>
      <c r="BQ1411" s="247"/>
      <c r="BR1411" s="247"/>
      <c r="BS1411" s="247"/>
      <c r="BT1411" s="247"/>
    </row>
    <row r="1412" spans="4:72" ht="51" customHeight="1">
      <c r="D1412" s="247"/>
      <c r="S1412" s="247"/>
      <c r="T1412" s="247"/>
      <c r="U1412" s="302"/>
      <c r="V1412" s="303"/>
      <c r="AA1412" s="302"/>
      <c r="AF1412" s="247"/>
      <c r="AQ1412" s="247"/>
      <c r="AR1412" s="247"/>
      <c r="AS1412" s="247"/>
      <c r="AT1412" s="247"/>
      <c r="AU1412" s="247"/>
      <c r="AV1412" s="247"/>
      <c r="AW1412" s="247"/>
      <c r="AX1412" s="247"/>
      <c r="BI1412" s="247"/>
      <c r="BJ1412" s="247"/>
      <c r="BK1412" s="302"/>
      <c r="BL1412" s="302"/>
      <c r="BM1412" s="247"/>
      <c r="BN1412" s="247"/>
      <c r="BO1412" s="247"/>
      <c r="BQ1412" s="247"/>
      <c r="BR1412" s="247"/>
      <c r="BS1412" s="247"/>
      <c r="BT1412" s="247"/>
    </row>
    <row r="1413" spans="4:72" ht="51" customHeight="1">
      <c r="D1413" s="247"/>
      <c r="S1413" s="247"/>
      <c r="T1413" s="247"/>
      <c r="U1413" s="302"/>
      <c r="V1413" s="303"/>
      <c r="AA1413" s="302"/>
      <c r="AF1413" s="247"/>
      <c r="AQ1413" s="247"/>
      <c r="AR1413" s="247"/>
      <c r="AS1413" s="247"/>
      <c r="AT1413" s="247"/>
      <c r="AU1413" s="247"/>
      <c r="AV1413" s="247"/>
      <c r="AW1413" s="247"/>
      <c r="AX1413" s="247"/>
      <c r="BI1413" s="247"/>
      <c r="BJ1413" s="247"/>
      <c r="BK1413" s="302"/>
      <c r="BL1413" s="302"/>
      <c r="BM1413" s="247"/>
      <c r="BN1413" s="247"/>
      <c r="BO1413" s="247"/>
      <c r="BQ1413" s="247"/>
      <c r="BR1413" s="247"/>
      <c r="BS1413" s="247"/>
      <c r="BT1413" s="247"/>
    </row>
    <row r="1414" spans="4:72" ht="51" customHeight="1">
      <c r="D1414" s="247"/>
      <c r="S1414" s="247"/>
      <c r="T1414" s="247"/>
      <c r="U1414" s="302"/>
      <c r="V1414" s="303"/>
      <c r="AA1414" s="302"/>
      <c r="AF1414" s="247"/>
      <c r="AQ1414" s="247"/>
      <c r="AR1414" s="247"/>
      <c r="AS1414" s="247"/>
      <c r="AT1414" s="247"/>
      <c r="AU1414" s="247"/>
      <c r="AV1414" s="247"/>
      <c r="AW1414" s="247"/>
      <c r="AX1414" s="247"/>
      <c r="BI1414" s="247"/>
      <c r="BJ1414" s="247"/>
      <c r="BK1414" s="302"/>
      <c r="BL1414" s="302"/>
      <c r="BM1414" s="247"/>
      <c r="BN1414" s="247"/>
      <c r="BO1414" s="247"/>
      <c r="BQ1414" s="247"/>
      <c r="BR1414" s="247"/>
      <c r="BS1414" s="247"/>
      <c r="BT1414" s="247"/>
    </row>
    <row r="1415" spans="4:72" ht="51" customHeight="1">
      <c r="D1415" s="247"/>
      <c r="S1415" s="247"/>
      <c r="T1415" s="247"/>
      <c r="U1415" s="302"/>
      <c r="V1415" s="303"/>
      <c r="AA1415" s="302"/>
      <c r="AF1415" s="247"/>
      <c r="AQ1415" s="247"/>
      <c r="AR1415" s="247"/>
      <c r="AS1415" s="247"/>
      <c r="AT1415" s="247"/>
      <c r="AU1415" s="247"/>
      <c r="AV1415" s="247"/>
      <c r="AW1415" s="247"/>
      <c r="AX1415" s="247"/>
      <c r="BI1415" s="247"/>
      <c r="BJ1415" s="247"/>
      <c r="BK1415" s="302"/>
      <c r="BL1415" s="302"/>
      <c r="BM1415" s="247"/>
      <c r="BN1415" s="247"/>
      <c r="BO1415" s="247"/>
      <c r="BQ1415" s="247"/>
      <c r="BR1415" s="247"/>
      <c r="BS1415" s="247"/>
      <c r="BT1415" s="247"/>
    </row>
    <row r="1416" spans="4:72" ht="51" customHeight="1">
      <c r="D1416" s="247"/>
      <c r="S1416" s="247"/>
      <c r="T1416" s="247"/>
      <c r="U1416" s="302"/>
      <c r="V1416" s="303"/>
      <c r="AA1416" s="302"/>
      <c r="AF1416" s="247"/>
      <c r="AQ1416" s="247"/>
      <c r="AR1416" s="247"/>
      <c r="AS1416" s="247"/>
      <c r="AT1416" s="247"/>
      <c r="AU1416" s="247"/>
      <c r="AV1416" s="247"/>
      <c r="AW1416" s="247"/>
      <c r="AX1416" s="247"/>
      <c r="BI1416" s="247"/>
      <c r="BJ1416" s="247"/>
      <c r="BK1416" s="302"/>
      <c r="BL1416" s="302"/>
      <c r="BM1416" s="247"/>
      <c r="BN1416" s="247"/>
      <c r="BO1416" s="247"/>
      <c r="BQ1416" s="247"/>
      <c r="BR1416" s="247"/>
      <c r="BS1416" s="247"/>
      <c r="BT1416" s="247"/>
    </row>
    <row r="1417" spans="4:72" ht="51" customHeight="1">
      <c r="D1417" s="247"/>
      <c r="S1417" s="247"/>
      <c r="T1417" s="247"/>
      <c r="U1417" s="302"/>
      <c r="V1417" s="303"/>
      <c r="AA1417" s="302"/>
      <c r="AF1417" s="247"/>
      <c r="AQ1417" s="247"/>
      <c r="AR1417" s="247"/>
      <c r="AS1417" s="247"/>
      <c r="AT1417" s="247"/>
      <c r="AU1417" s="247"/>
      <c r="AV1417" s="247"/>
      <c r="AW1417" s="247"/>
      <c r="AX1417" s="247"/>
      <c r="BI1417" s="247"/>
      <c r="BJ1417" s="247"/>
      <c r="BK1417" s="302"/>
      <c r="BL1417" s="302"/>
      <c r="BM1417" s="247"/>
      <c r="BN1417" s="247"/>
      <c r="BO1417" s="247"/>
      <c r="BQ1417" s="247"/>
      <c r="BR1417" s="247"/>
      <c r="BS1417" s="247"/>
      <c r="BT1417" s="247"/>
    </row>
    <row r="1418" spans="4:72" ht="51" customHeight="1">
      <c r="D1418" s="247"/>
      <c r="S1418" s="247"/>
      <c r="T1418" s="247"/>
      <c r="U1418" s="302"/>
      <c r="V1418" s="303"/>
      <c r="AA1418" s="302"/>
      <c r="AF1418" s="247"/>
      <c r="AQ1418" s="247"/>
      <c r="AR1418" s="247"/>
      <c r="AS1418" s="247"/>
      <c r="AT1418" s="247"/>
      <c r="AU1418" s="247"/>
      <c r="AV1418" s="247"/>
      <c r="AW1418" s="247"/>
      <c r="AX1418" s="247"/>
      <c r="BI1418" s="247"/>
      <c r="BJ1418" s="247"/>
      <c r="BK1418" s="302"/>
      <c r="BL1418" s="302"/>
      <c r="BM1418" s="247"/>
      <c r="BN1418" s="247"/>
      <c r="BO1418" s="247"/>
      <c r="BQ1418" s="247"/>
      <c r="BR1418" s="247"/>
      <c r="BS1418" s="247"/>
      <c r="BT1418" s="247"/>
    </row>
    <row r="1419" spans="4:72" ht="51" customHeight="1">
      <c r="D1419" s="247"/>
      <c r="S1419" s="247"/>
      <c r="T1419" s="247"/>
      <c r="U1419" s="302"/>
      <c r="V1419" s="303"/>
      <c r="AA1419" s="302"/>
      <c r="AF1419" s="247"/>
      <c r="AQ1419" s="247"/>
      <c r="AR1419" s="247"/>
      <c r="AS1419" s="247"/>
      <c r="AT1419" s="247"/>
      <c r="AU1419" s="247"/>
      <c r="AV1419" s="247"/>
      <c r="AW1419" s="247"/>
      <c r="AX1419" s="247"/>
      <c r="BI1419" s="247"/>
      <c r="BJ1419" s="247"/>
      <c r="BK1419" s="302"/>
      <c r="BL1419" s="302"/>
      <c r="BM1419" s="247"/>
      <c r="BN1419" s="247"/>
      <c r="BO1419" s="247"/>
      <c r="BQ1419" s="247"/>
      <c r="BR1419" s="247"/>
      <c r="BS1419" s="247"/>
      <c r="BT1419" s="247"/>
    </row>
    <row r="1420" spans="4:72" ht="51" customHeight="1">
      <c r="D1420" s="247"/>
      <c r="S1420" s="247"/>
      <c r="T1420" s="247"/>
      <c r="U1420" s="302"/>
      <c r="V1420" s="303"/>
      <c r="AA1420" s="302"/>
      <c r="AF1420" s="247"/>
      <c r="AQ1420" s="247"/>
      <c r="AR1420" s="247"/>
      <c r="AS1420" s="247"/>
      <c r="AT1420" s="247"/>
      <c r="AU1420" s="247"/>
      <c r="AV1420" s="247"/>
      <c r="AW1420" s="247"/>
      <c r="AX1420" s="247"/>
      <c r="BI1420" s="247"/>
      <c r="BJ1420" s="247"/>
      <c r="BK1420" s="302"/>
      <c r="BL1420" s="302"/>
      <c r="BM1420" s="247"/>
      <c r="BN1420" s="247"/>
      <c r="BO1420" s="247"/>
      <c r="BQ1420" s="247"/>
      <c r="BR1420" s="247"/>
      <c r="BS1420" s="247"/>
      <c r="BT1420" s="247"/>
    </row>
    <row r="1421" spans="4:72" ht="51" customHeight="1">
      <c r="D1421" s="247"/>
      <c r="S1421" s="247"/>
      <c r="T1421" s="247"/>
      <c r="U1421" s="302"/>
      <c r="V1421" s="303"/>
      <c r="AA1421" s="302"/>
      <c r="AF1421" s="247"/>
      <c r="AQ1421" s="247"/>
      <c r="AR1421" s="247"/>
      <c r="AS1421" s="247"/>
      <c r="AT1421" s="247"/>
      <c r="AU1421" s="247"/>
      <c r="AV1421" s="247"/>
      <c r="AW1421" s="247"/>
      <c r="AX1421" s="247"/>
      <c r="BI1421" s="247"/>
      <c r="BJ1421" s="247"/>
      <c r="BK1421" s="302"/>
      <c r="BL1421" s="302"/>
      <c r="BM1421" s="247"/>
      <c r="BN1421" s="247"/>
      <c r="BO1421" s="247"/>
      <c r="BQ1421" s="247"/>
      <c r="BR1421" s="247"/>
      <c r="BS1421" s="247"/>
      <c r="BT1421" s="247"/>
    </row>
    <row r="1422" spans="4:72" ht="51" customHeight="1">
      <c r="D1422" s="247"/>
      <c r="S1422" s="247"/>
      <c r="T1422" s="247"/>
      <c r="U1422" s="302"/>
      <c r="V1422" s="303"/>
      <c r="AA1422" s="302"/>
      <c r="AF1422" s="247"/>
      <c r="AQ1422" s="247"/>
      <c r="AR1422" s="247"/>
      <c r="AS1422" s="247"/>
      <c r="AT1422" s="247"/>
      <c r="AU1422" s="247"/>
      <c r="AV1422" s="247"/>
      <c r="AW1422" s="247"/>
      <c r="AX1422" s="247"/>
      <c r="BI1422" s="247"/>
      <c r="BJ1422" s="247"/>
      <c r="BK1422" s="302"/>
      <c r="BL1422" s="302"/>
      <c r="BM1422" s="247"/>
      <c r="BN1422" s="247"/>
      <c r="BO1422" s="247"/>
      <c r="BQ1422" s="247"/>
      <c r="BR1422" s="247"/>
      <c r="BS1422" s="247"/>
      <c r="BT1422" s="247"/>
    </row>
    <row r="1423" spans="4:72" ht="51" customHeight="1">
      <c r="D1423" s="247"/>
      <c r="S1423" s="247"/>
      <c r="T1423" s="247"/>
      <c r="U1423" s="302"/>
      <c r="V1423" s="303"/>
      <c r="AA1423" s="302"/>
      <c r="AF1423" s="247"/>
      <c r="AQ1423" s="247"/>
      <c r="AR1423" s="247"/>
      <c r="AS1423" s="247"/>
      <c r="AT1423" s="247"/>
      <c r="AU1423" s="247"/>
      <c r="AV1423" s="247"/>
      <c r="AW1423" s="247"/>
      <c r="AX1423" s="247"/>
      <c r="BI1423" s="247"/>
      <c r="BJ1423" s="247"/>
      <c r="BK1423" s="302"/>
      <c r="BL1423" s="302"/>
      <c r="BM1423" s="247"/>
      <c r="BN1423" s="247"/>
      <c r="BO1423" s="247"/>
      <c r="BQ1423" s="247"/>
      <c r="BR1423" s="247"/>
      <c r="BS1423" s="247"/>
      <c r="BT1423" s="247"/>
    </row>
    <row r="1424" spans="4:72" ht="51" customHeight="1">
      <c r="D1424" s="247"/>
      <c r="S1424" s="247"/>
      <c r="T1424" s="247"/>
      <c r="U1424" s="302"/>
      <c r="V1424" s="303"/>
      <c r="AA1424" s="302"/>
      <c r="AF1424" s="247"/>
      <c r="AQ1424" s="247"/>
      <c r="AR1424" s="247"/>
      <c r="AS1424" s="247"/>
      <c r="AT1424" s="247"/>
      <c r="AU1424" s="247"/>
      <c r="AV1424" s="247"/>
      <c r="AW1424" s="247"/>
      <c r="AX1424" s="247"/>
      <c r="BI1424" s="247"/>
      <c r="BJ1424" s="247"/>
      <c r="BK1424" s="302"/>
      <c r="BL1424" s="302"/>
      <c r="BM1424" s="247"/>
      <c r="BN1424" s="247"/>
      <c r="BO1424" s="247"/>
      <c r="BQ1424" s="247"/>
      <c r="BR1424" s="247"/>
      <c r="BS1424" s="247"/>
      <c r="BT1424" s="247"/>
    </row>
    <row r="1425" spans="4:72" ht="51" customHeight="1">
      <c r="D1425" s="247"/>
      <c r="S1425" s="247"/>
      <c r="T1425" s="247"/>
      <c r="U1425" s="302"/>
      <c r="V1425" s="303"/>
      <c r="AA1425" s="302"/>
      <c r="AF1425" s="247"/>
      <c r="AQ1425" s="247"/>
      <c r="AR1425" s="247"/>
      <c r="AS1425" s="247"/>
      <c r="AT1425" s="247"/>
      <c r="AU1425" s="247"/>
      <c r="AV1425" s="247"/>
      <c r="AW1425" s="247"/>
      <c r="AX1425" s="247"/>
      <c r="BI1425" s="247"/>
      <c r="BJ1425" s="247"/>
      <c r="BK1425" s="302"/>
      <c r="BL1425" s="302"/>
      <c r="BM1425" s="247"/>
      <c r="BN1425" s="247"/>
      <c r="BO1425" s="247"/>
      <c r="BQ1425" s="247"/>
      <c r="BR1425" s="247"/>
      <c r="BS1425" s="247"/>
      <c r="BT1425" s="247"/>
    </row>
    <row r="1426" spans="4:72" ht="51" customHeight="1">
      <c r="D1426" s="247"/>
      <c r="S1426" s="247"/>
      <c r="T1426" s="247"/>
      <c r="U1426" s="302"/>
      <c r="V1426" s="303"/>
      <c r="AA1426" s="302"/>
      <c r="AF1426" s="247"/>
      <c r="AQ1426" s="247"/>
      <c r="AR1426" s="247"/>
      <c r="AS1426" s="247"/>
      <c r="AT1426" s="247"/>
      <c r="AU1426" s="247"/>
      <c r="AV1426" s="247"/>
      <c r="AW1426" s="247"/>
      <c r="AX1426" s="247"/>
      <c r="BI1426" s="247"/>
      <c r="BJ1426" s="247"/>
      <c r="BK1426" s="302"/>
      <c r="BL1426" s="302"/>
      <c r="BM1426" s="247"/>
      <c r="BN1426" s="247"/>
      <c r="BO1426" s="247"/>
      <c r="BQ1426" s="247"/>
      <c r="BR1426" s="247"/>
      <c r="BS1426" s="247"/>
      <c r="BT1426" s="247"/>
    </row>
    <row r="1427" spans="4:72" ht="51" customHeight="1">
      <c r="D1427" s="247"/>
      <c r="S1427" s="247"/>
      <c r="T1427" s="247"/>
      <c r="U1427" s="302"/>
      <c r="V1427" s="303"/>
      <c r="AA1427" s="302"/>
      <c r="AF1427" s="247"/>
      <c r="AQ1427" s="247"/>
      <c r="AR1427" s="247"/>
      <c r="AS1427" s="247"/>
      <c r="AT1427" s="247"/>
      <c r="AU1427" s="247"/>
      <c r="AV1427" s="247"/>
      <c r="AW1427" s="247"/>
      <c r="AX1427" s="247"/>
      <c r="BI1427" s="247"/>
      <c r="BJ1427" s="247"/>
      <c r="BK1427" s="302"/>
      <c r="BL1427" s="302"/>
      <c r="BM1427" s="247"/>
      <c r="BN1427" s="247"/>
      <c r="BO1427" s="247"/>
      <c r="BQ1427" s="247"/>
      <c r="BR1427" s="247"/>
      <c r="BS1427" s="247"/>
      <c r="BT1427" s="247"/>
    </row>
    <row r="1428" spans="4:72" ht="51" customHeight="1">
      <c r="D1428" s="247"/>
      <c r="S1428" s="247"/>
      <c r="T1428" s="247"/>
      <c r="U1428" s="302"/>
      <c r="V1428" s="303"/>
      <c r="AA1428" s="302"/>
      <c r="AF1428" s="247"/>
      <c r="AQ1428" s="247"/>
      <c r="AR1428" s="247"/>
      <c r="AS1428" s="247"/>
      <c r="AT1428" s="247"/>
      <c r="AU1428" s="247"/>
      <c r="AV1428" s="247"/>
      <c r="AW1428" s="247"/>
      <c r="AX1428" s="247"/>
      <c r="BI1428" s="247"/>
      <c r="BJ1428" s="247"/>
      <c r="BK1428" s="302"/>
      <c r="BL1428" s="302"/>
      <c r="BM1428" s="247"/>
      <c r="BN1428" s="247"/>
      <c r="BO1428" s="247"/>
      <c r="BQ1428" s="247"/>
      <c r="BR1428" s="247"/>
      <c r="BS1428" s="247"/>
      <c r="BT1428" s="247"/>
    </row>
    <row r="1429" spans="4:72" ht="51" customHeight="1">
      <c r="D1429" s="247"/>
      <c r="S1429" s="247"/>
      <c r="T1429" s="247"/>
      <c r="U1429" s="302"/>
      <c r="V1429" s="303"/>
      <c r="AA1429" s="302"/>
      <c r="AF1429" s="247"/>
      <c r="AQ1429" s="247"/>
      <c r="AR1429" s="247"/>
      <c r="AS1429" s="247"/>
      <c r="AT1429" s="247"/>
      <c r="AU1429" s="247"/>
      <c r="AV1429" s="247"/>
      <c r="AW1429" s="247"/>
      <c r="AX1429" s="247"/>
      <c r="BI1429" s="247"/>
      <c r="BJ1429" s="247"/>
      <c r="BK1429" s="302"/>
      <c r="BL1429" s="302"/>
      <c r="BM1429" s="247"/>
      <c r="BN1429" s="247"/>
      <c r="BO1429" s="247"/>
      <c r="BQ1429" s="247"/>
      <c r="BR1429" s="247"/>
      <c r="BS1429" s="247"/>
      <c r="BT1429" s="247"/>
    </row>
    <row r="1430" spans="4:72" ht="51" customHeight="1">
      <c r="D1430" s="247"/>
      <c r="S1430" s="247"/>
      <c r="T1430" s="247"/>
      <c r="U1430" s="302"/>
      <c r="V1430" s="303"/>
      <c r="AA1430" s="302"/>
      <c r="AF1430" s="247"/>
      <c r="AQ1430" s="247"/>
      <c r="AR1430" s="247"/>
      <c r="AS1430" s="247"/>
      <c r="AT1430" s="247"/>
      <c r="AU1430" s="247"/>
      <c r="AV1430" s="247"/>
      <c r="AW1430" s="247"/>
      <c r="AX1430" s="247"/>
      <c r="BI1430" s="247"/>
      <c r="BJ1430" s="247"/>
      <c r="BK1430" s="302"/>
      <c r="BL1430" s="302"/>
      <c r="BM1430" s="247"/>
      <c r="BN1430" s="247"/>
      <c r="BO1430" s="247"/>
      <c r="BQ1430" s="247"/>
      <c r="BR1430" s="247"/>
      <c r="BS1430" s="247"/>
      <c r="BT1430" s="247"/>
    </row>
    <row r="1431" spans="4:72" ht="51" customHeight="1">
      <c r="D1431" s="247"/>
      <c r="S1431" s="247"/>
      <c r="T1431" s="247"/>
      <c r="U1431" s="302"/>
      <c r="V1431" s="303"/>
      <c r="AA1431" s="302"/>
      <c r="AF1431" s="247"/>
      <c r="AQ1431" s="247"/>
      <c r="AR1431" s="247"/>
      <c r="AS1431" s="247"/>
      <c r="AT1431" s="247"/>
      <c r="AU1431" s="247"/>
      <c r="AV1431" s="247"/>
      <c r="AW1431" s="247"/>
      <c r="AX1431" s="247"/>
      <c r="BI1431" s="247"/>
      <c r="BJ1431" s="247"/>
      <c r="BK1431" s="302"/>
      <c r="BL1431" s="302"/>
      <c r="BM1431" s="247"/>
      <c r="BN1431" s="247"/>
      <c r="BO1431" s="247"/>
      <c r="BQ1431" s="247"/>
      <c r="BR1431" s="247"/>
      <c r="BS1431" s="247"/>
      <c r="BT1431" s="247"/>
    </row>
    <row r="1432" spans="4:72" ht="51" customHeight="1">
      <c r="D1432" s="247"/>
      <c r="S1432" s="247"/>
      <c r="T1432" s="247"/>
      <c r="U1432" s="302"/>
      <c r="V1432" s="303"/>
      <c r="AA1432" s="302"/>
      <c r="AF1432" s="247"/>
      <c r="AQ1432" s="247"/>
      <c r="AR1432" s="247"/>
      <c r="AS1432" s="247"/>
      <c r="AT1432" s="247"/>
      <c r="AU1432" s="247"/>
      <c r="AV1432" s="247"/>
      <c r="AW1432" s="247"/>
      <c r="AX1432" s="247"/>
      <c r="BI1432" s="247"/>
      <c r="BJ1432" s="247"/>
      <c r="BK1432" s="302"/>
      <c r="BL1432" s="302"/>
      <c r="BM1432" s="247"/>
      <c r="BN1432" s="247"/>
      <c r="BO1432" s="247"/>
      <c r="BQ1432" s="247"/>
      <c r="BR1432" s="247"/>
      <c r="BS1432" s="247"/>
      <c r="BT1432" s="247"/>
    </row>
    <row r="1433" spans="4:72" ht="51" customHeight="1">
      <c r="D1433" s="247"/>
      <c r="S1433" s="247"/>
      <c r="T1433" s="247"/>
      <c r="U1433" s="302"/>
      <c r="V1433" s="303"/>
      <c r="AA1433" s="302"/>
      <c r="AF1433" s="247"/>
      <c r="AQ1433" s="247"/>
      <c r="AR1433" s="247"/>
      <c r="AS1433" s="247"/>
      <c r="AT1433" s="247"/>
      <c r="AU1433" s="247"/>
      <c r="AV1433" s="247"/>
      <c r="AW1433" s="247"/>
      <c r="AX1433" s="247"/>
      <c r="BI1433" s="247"/>
      <c r="BJ1433" s="247"/>
      <c r="BK1433" s="302"/>
      <c r="BL1433" s="302"/>
      <c r="BM1433" s="247"/>
      <c r="BN1433" s="247"/>
      <c r="BO1433" s="247"/>
      <c r="BQ1433" s="247"/>
      <c r="BR1433" s="247"/>
      <c r="BS1433" s="247"/>
      <c r="BT1433" s="247"/>
    </row>
    <row r="1434" spans="4:72" ht="51" customHeight="1">
      <c r="D1434" s="247"/>
      <c r="S1434" s="247"/>
      <c r="T1434" s="247"/>
      <c r="U1434" s="302"/>
      <c r="V1434" s="303"/>
      <c r="AA1434" s="302"/>
      <c r="AF1434" s="247"/>
      <c r="AQ1434" s="247"/>
      <c r="AR1434" s="247"/>
      <c r="AS1434" s="247"/>
      <c r="AT1434" s="247"/>
      <c r="AU1434" s="247"/>
      <c r="AV1434" s="247"/>
      <c r="AW1434" s="247"/>
      <c r="AX1434" s="247"/>
      <c r="BI1434" s="247"/>
      <c r="BJ1434" s="247"/>
      <c r="BK1434" s="302"/>
      <c r="BL1434" s="302"/>
      <c r="BM1434" s="247"/>
      <c r="BN1434" s="247"/>
      <c r="BO1434" s="247"/>
      <c r="BQ1434" s="247"/>
      <c r="BR1434" s="247"/>
      <c r="BS1434" s="247"/>
      <c r="BT1434" s="247"/>
    </row>
    <row r="1435" spans="4:72" ht="51" customHeight="1">
      <c r="D1435" s="247"/>
      <c r="S1435" s="247"/>
      <c r="T1435" s="247"/>
      <c r="U1435" s="302"/>
      <c r="V1435" s="303"/>
      <c r="AA1435" s="302"/>
      <c r="AF1435" s="247"/>
      <c r="AQ1435" s="247"/>
      <c r="AR1435" s="247"/>
      <c r="AS1435" s="247"/>
      <c r="AT1435" s="247"/>
      <c r="AU1435" s="247"/>
      <c r="AV1435" s="247"/>
      <c r="AW1435" s="247"/>
      <c r="AX1435" s="247"/>
      <c r="BI1435" s="247"/>
      <c r="BJ1435" s="247"/>
      <c r="BK1435" s="302"/>
      <c r="BL1435" s="302"/>
      <c r="BM1435" s="247"/>
      <c r="BN1435" s="247"/>
      <c r="BO1435" s="247"/>
      <c r="BQ1435" s="247"/>
      <c r="BR1435" s="247"/>
      <c r="BS1435" s="247"/>
      <c r="BT1435" s="247"/>
    </row>
    <row r="1436" spans="4:72" ht="51" customHeight="1">
      <c r="D1436" s="247"/>
      <c r="S1436" s="247"/>
      <c r="T1436" s="247"/>
      <c r="U1436" s="302"/>
      <c r="V1436" s="303"/>
      <c r="AA1436" s="302"/>
      <c r="AF1436" s="247"/>
      <c r="AQ1436" s="247"/>
      <c r="AR1436" s="247"/>
      <c r="AS1436" s="247"/>
      <c r="AT1436" s="247"/>
      <c r="AU1436" s="247"/>
      <c r="AV1436" s="247"/>
      <c r="AW1436" s="247"/>
      <c r="AX1436" s="247"/>
      <c r="BI1436" s="247"/>
      <c r="BJ1436" s="247"/>
      <c r="BK1436" s="302"/>
      <c r="BL1436" s="302"/>
      <c r="BM1436" s="247"/>
      <c r="BN1436" s="247"/>
      <c r="BO1436" s="247"/>
      <c r="BQ1436" s="247"/>
      <c r="BR1436" s="247"/>
      <c r="BS1436" s="247"/>
      <c r="BT1436" s="247"/>
    </row>
    <row r="1437" spans="4:72" ht="51" customHeight="1">
      <c r="D1437" s="247"/>
      <c r="S1437" s="247"/>
      <c r="T1437" s="247"/>
      <c r="U1437" s="302"/>
      <c r="V1437" s="303"/>
      <c r="AA1437" s="302"/>
      <c r="AF1437" s="247"/>
      <c r="AQ1437" s="247"/>
      <c r="AR1437" s="247"/>
      <c r="AS1437" s="247"/>
      <c r="AT1437" s="247"/>
      <c r="AU1437" s="247"/>
      <c r="AV1437" s="247"/>
      <c r="AW1437" s="247"/>
      <c r="AX1437" s="247"/>
      <c r="BI1437" s="247"/>
      <c r="BJ1437" s="247"/>
      <c r="BK1437" s="302"/>
      <c r="BL1437" s="302"/>
      <c r="BM1437" s="247"/>
      <c r="BN1437" s="247"/>
      <c r="BO1437" s="247"/>
      <c r="BQ1437" s="247"/>
      <c r="BR1437" s="247"/>
      <c r="BS1437" s="247"/>
      <c r="BT1437" s="247"/>
    </row>
    <row r="1438" spans="4:72" ht="51" customHeight="1">
      <c r="D1438" s="247"/>
      <c r="S1438" s="247"/>
      <c r="T1438" s="247"/>
      <c r="U1438" s="302"/>
      <c r="V1438" s="303"/>
      <c r="AA1438" s="302"/>
      <c r="AF1438" s="247"/>
      <c r="AQ1438" s="247"/>
      <c r="AR1438" s="247"/>
      <c r="AS1438" s="247"/>
      <c r="AT1438" s="247"/>
      <c r="AU1438" s="247"/>
      <c r="AV1438" s="247"/>
      <c r="AW1438" s="247"/>
      <c r="AX1438" s="247"/>
      <c r="BI1438" s="247"/>
      <c r="BJ1438" s="247"/>
      <c r="BK1438" s="302"/>
      <c r="BL1438" s="302"/>
      <c r="BM1438" s="247"/>
      <c r="BN1438" s="247"/>
      <c r="BO1438" s="247"/>
      <c r="BQ1438" s="247"/>
      <c r="BR1438" s="247"/>
      <c r="BS1438" s="247"/>
      <c r="BT1438" s="247"/>
    </row>
    <row r="1439" spans="4:72" ht="51" customHeight="1">
      <c r="D1439" s="247"/>
      <c r="S1439" s="247"/>
      <c r="T1439" s="247"/>
      <c r="U1439" s="302"/>
      <c r="V1439" s="303"/>
      <c r="AA1439" s="302"/>
      <c r="AF1439" s="247"/>
      <c r="AQ1439" s="247"/>
      <c r="AR1439" s="247"/>
      <c r="AS1439" s="247"/>
      <c r="AT1439" s="247"/>
      <c r="AU1439" s="247"/>
      <c r="AV1439" s="247"/>
      <c r="AW1439" s="247"/>
      <c r="AX1439" s="247"/>
      <c r="BI1439" s="247"/>
      <c r="BJ1439" s="247"/>
      <c r="BK1439" s="302"/>
      <c r="BL1439" s="302"/>
      <c r="BM1439" s="247"/>
      <c r="BN1439" s="247"/>
      <c r="BO1439" s="247"/>
      <c r="BQ1439" s="247"/>
      <c r="BR1439" s="247"/>
      <c r="BS1439" s="247"/>
      <c r="BT1439" s="247"/>
    </row>
    <row r="1440" spans="4:72" ht="51" customHeight="1">
      <c r="D1440" s="247"/>
      <c r="S1440" s="247"/>
      <c r="T1440" s="247"/>
      <c r="U1440" s="302"/>
      <c r="V1440" s="303"/>
      <c r="AA1440" s="302"/>
      <c r="AF1440" s="247"/>
      <c r="AQ1440" s="247"/>
      <c r="AR1440" s="247"/>
      <c r="AS1440" s="247"/>
      <c r="AT1440" s="247"/>
      <c r="AU1440" s="247"/>
      <c r="AV1440" s="247"/>
      <c r="AW1440" s="247"/>
      <c r="AX1440" s="247"/>
      <c r="BI1440" s="247"/>
      <c r="BJ1440" s="247"/>
      <c r="BK1440" s="302"/>
      <c r="BL1440" s="302"/>
      <c r="BM1440" s="247"/>
      <c r="BN1440" s="247"/>
      <c r="BO1440" s="247"/>
      <c r="BQ1440" s="247"/>
      <c r="BR1440" s="247"/>
      <c r="BS1440" s="247"/>
      <c r="BT1440" s="247"/>
    </row>
    <row r="1441" spans="4:72" ht="51" customHeight="1">
      <c r="D1441" s="247"/>
      <c r="S1441" s="247"/>
      <c r="T1441" s="247"/>
      <c r="U1441" s="302"/>
      <c r="V1441" s="303"/>
      <c r="AA1441" s="302"/>
      <c r="AF1441" s="247"/>
      <c r="AQ1441" s="247"/>
      <c r="AR1441" s="247"/>
      <c r="AS1441" s="247"/>
      <c r="AT1441" s="247"/>
      <c r="AU1441" s="247"/>
      <c r="AV1441" s="247"/>
      <c r="AW1441" s="247"/>
      <c r="AX1441" s="247"/>
      <c r="BI1441" s="247"/>
      <c r="BJ1441" s="247"/>
      <c r="BK1441" s="302"/>
      <c r="BL1441" s="302"/>
      <c r="BM1441" s="247"/>
      <c r="BN1441" s="247"/>
      <c r="BO1441" s="247"/>
      <c r="BQ1441" s="247"/>
      <c r="BR1441" s="247"/>
      <c r="BS1441" s="247"/>
      <c r="BT1441" s="247"/>
    </row>
    <row r="1442" spans="4:72" ht="51" customHeight="1">
      <c r="D1442" s="247"/>
      <c r="S1442" s="247"/>
      <c r="T1442" s="247"/>
      <c r="U1442" s="302"/>
      <c r="V1442" s="303"/>
      <c r="AA1442" s="302"/>
      <c r="AF1442" s="247"/>
      <c r="AQ1442" s="247"/>
      <c r="AR1442" s="247"/>
      <c r="AS1442" s="247"/>
      <c r="AT1442" s="247"/>
      <c r="AU1442" s="247"/>
      <c r="AV1442" s="247"/>
      <c r="AW1442" s="247"/>
      <c r="AX1442" s="247"/>
      <c r="BI1442" s="247"/>
      <c r="BJ1442" s="247"/>
      <c r="BK1442" s="302"/>
      <c r="BL1442" s="302"/>
      <c r="BM1442" s="247"/>
      <c r="BN1442" s="247"/>
      <c r="BO1442" s="247"/>
      <c r="BQ1442" s="247"/>
      <c r="BR1442" s="247"/>
      <c r="BS1442" s="247"/>
      <c r="BT1442" s="247"/>
    </row>
    <row r="1443" spans="4:72" ht="51" customHeight="1">
      <c r="D1443" s="247"/>
      <c r="S1443" s="247"/>
      <c r="T1443" s="247"/>
      <c r="U1443" s="302"/>
      <c r="V1443" s="303"/>
      <c r="AA1443" s="302"/>
      <c r="AF1443" s="247"/>
      <c r="AQ1443" s="247"/>
      <c r="AR1443" s="247"/>
      <c r="AS1443" s="247"/>
      <c r="AT1443" s="247"/>
      <c r="AU1443" s="247"/>
      <c r="AV1443" s="247"/>
      <c r="AW1443" s="247"/>
      <c r="AX1443" s="247"/>
      <c r="BI1443" s="247"/>
      <c r="BJ1443" s="247"/>
      <c r="BK1443" s="302"/>
      <c r="BL1443" s="302"/>
      <c r="BM1443" s="247"/>
      <c r="BN1443" s="247"/>
      <c r="BO1443" s="247"/>
      <c r="BQ1443" s="247"/>
      <c r="BR1443" s="247"/>
      <c r="BS1443" s="247"/>
      <c r="BT1443" s="247"/>
    </row>
    <row r="1444" spans="4:72" ht="51" customHeight="1">
      <c r="D1444" s="247"/>
      <c r="S1444" s="247"/>
      <c r="T1444" s="247"/>
      <c r="U1444" s="302"/>
      <c r="V1444" s="303"/>
      <c r="AA1444" s="302"/>
      <c r="AF1444" s="247"/>
      <c r="AQ1444" s="247"/>
      <c r="AR1444" s="247"/>
      <c r="AS1444" s="247"/>
      <c r="AT1444" s="247"/>
      <c r="AU1444" s="247"/>
      <c r="AV1444" s="247"/>
      <c r="AW1444" s="247"/>
      <c r="AX1444" s="247"/>
      <c r="BI1444" s="247"/>
      <c r="BJ1444" s="247"/>
      <c r="BK1444" s="302"/>
      <c r="BL1444" s="302"/>
      <c r="BM1444" s="247"/>
      <c r="BN1444" s="247"/>
      <c r="BO1444" s="247"/>
      <c r="BQ1444" s="247"/>
      <c r="BR1444" s="247"/>
      <c r="BS1444" s="247"/>
      <c r="BT1444" s="247"/>
    </row>
    <row r="1445" spans="4:72" ht="51" customHeight="1">
      <c r="D1445" s="247"/>
      <c r="S1445" s="247"/>
      <c r="T1445" s="247"/>
      <c r="U1445" s="302"/>
      <c r="V1445" s="303"/>
      <c r="AA1445" s="302"/>
      <c r="AF1445" s="247"/>
      <c r="AQ1445" s="247"/>
      <c r="AR1445" s="247"/>
      <c r="AS1445" s="247"/>
      <c r="AT1445" s="247"/>
      <c r="AU1445" s="247"/>
      <c r="AV1445" s="247"/>
      <c r="AW1445" s="247"/>
      <c r="AX1445" s="247"/>
      <c r="BI1445" s="247"/>
      <c r="BJ1445" s="247"/>
      <c r="BK1445" s="302"/>
      <c r="BL1445" s="302"/>
      <c r="BM1445" s="247"/>
      <c r="BN1445" s="247"/>
      <c r="BO1445" s="247"/>
      <c r="BQ1445" s="247"/>
      <c r="BR1445" s="247"/>
      <c r="BS1445" s="247"/>
      <c r="BT1445" s="247"/>
    </row>
    <row r="1446" spans="4:72" ht="51" customHeight="1">
      <c r="D1446" s="247"/>
      <c r="S1446" s="247"/>
      <c r="T1446" s="247"/>
      <c r="U1446" s="302"/>
      <c r="V1446" s="303"/>
      <c r="AA1446" s="302"/>
      <c r="AF1446" s="247"/>
      <c r="AQ1446" s="247"/>
      <c r="AR1446" s="247"/>
      <c r="AS1446" s="247"/>
      <c r="AT1446" s="247"/>
      <c r="AU1446" s="247"/>
      <c r="AV1446" s="247"/>
      <c r="AW1446" s="247"/>
      <c r="AX1446" s="247"/>
      <c r="BI1446" s="247"/>
      <c r="BJ1446" s="247"/>
      <c r="BK1446" s="302"/>
      <c r="BL1446" s="302"/>
      <c r="BM1446" s="247"/>
      <c r="BN1446" s="247"/>
      <c r="BO1446" s="247"/>
      <c r="BQ1446" s="247"/>
      <c r="BR1446" s="247"/>
      <c r="BS1446" s="247"/>
      <c r="BT1446" s="247"/>
    </row>
    <row r="1447" spans="4:72" ht="51" customHeight="1">
      <c r="D1447" s="247"/>
      <c r="S1447" s="247"/>
      <c r="T1447" s="247"/>
      <c r="U1447" s="302"/>
      <c r="V1447" s="303"/>
      <c r="AA1447" s="302"/>
      <c r="AF1447" s="247"/>
      <c r="AQ1447" s="247"/>
      <c r="AR1447" s="247"/>
      <c r="AS1447" s="247"/>
      <c r="AT1447" s="247"/>
      <c r="AU1447" s="247"/>
      <c r="AV1447" s="247"/>
      <c r="AW1447" s="247"/>
      <c r="AX1447" s="247"/>
      <c r="BI1447" s="247"/>
      <c r="BJ1447" s="247"/>
      <c r="BK1447" s="302"/>
      <c r="BL1447" s="302"/>
      <c r="BM1447" s="247"/>
      <c r="BN1447" s="247"/>
      <c r="BO1447" s="247"/>
      <c r="BQ1447" s="247"/>
      <c r="BR1447" s="247"/>
      <c r="BS1447" s="247"/>
      <c r="BT1447" s="247"/>
    </row>
    <row r="1448" spans="4:72" ht="51" customHeight="1">
      <c r="D1448" s="247"/>
      <c r="S1448" s="247"/>
      <c r="T1448" s="247"/>
      <c r="U1448" s="302"/>
      <c r="V1448" s="303"/>
      <c r="AA1448" s="302"/>
      <c r="AF1448" s="247"/>
      <c r="AQ1448" s="247"/>
      <c r="AR1448" s="247"/>
      <c r="AS1448" s="247"/>
      <c r="AT1448" s="247"/>
      <c r="AU1448" s="247"/>
      <c r="AV1448" s="247"/>
      <c r="AW1448" s="247"/>
      <c r="AX1448" s="247"/>
      <c r="BI1448" s="247"/>
      <c r="BJ1448" s="247"/>
      <c r="BK1448" s="302"/>
      <c r="BL1448" s="302"/>
      <c r="BM1448" s="247"/>
      <c r="BN1448" s="247"/>
      <c r="BO1448" s="247"/>
      <c r="BQ1448" s="247"/>
      <c r="BR1448" s="247"/>
      <c r="BS1448" s="247"/>
      <c r="BT1448" s="247"/>
    </row>
    <row r="1449" spans="4:72" ht="51" customHeight="1">
      <c r="D1449" s="247"/>
      <c r="S1449" s="247"/>
      <c r="T1449" s="247"/>
      <c r="U1449" s="302"/>
      <c r="V1449" s="303"/>
      <c r="AA1449" s="302"/>
      <c r="AF1449" s="247"/>
      <c r="AQ1449" s="247"/>
      <c r="AR1449" s="247"/>
      <c r="AS1449" s="247"/>
      <c r="AT1449" s="247"/>
      <c r="AU1449" s="247"/>
      <c r="AV1449" s="247"/>
      <c r="AW1449" s="247"/>
      <c r="AX1449" s="247"/>
      <c r="BI1449" s="247"/>
      <c r="BJ1449" s="247"/>
      <c r="BK1449" s="302"/>
      <c r="BL1449" s="302"/>
      <c r="BM1449" s="247"/>
      <c r="BN1449" s="247"/>
      <c r="BO1449" s="247"/>
      <c r="BQ1449" s="247"/>
      <c r="BR1449" s="247"/>
      <c r="BS1449" s="247"/>
      <c r="BT1449" s="247"/>
    </row>
    <row r="1450" spans="4:72" ht="51" customHeight="1">
      <c r="D1450" s="247"/>
      <c r="S1450" s="247"/>
      <c r="T1450" s="247"/>
      <c r="U1450" s="302"/>
      <c r="V1450" s="303"/>
      <c r="AA1450" s="302"/>
      <c r="AF1450" s="247"/>
      <c r="AQ1450" s="247"/>
      <c r="AR1450" s="247"/>
      <c r="AS1450" s="247"/>
      <c r="AT1450" s="247"/>
      <c r="AU1450" s="247"/>
      <c r="AV1450" s="247"/>
      <c r="AW1450" s="247"/>
      <c r="AX1450" s="247"/>
      <c r="BI1450" s="247"/>
      <c r="BJ1450" s="247"/>
      <c r="BK1450" s="302"/>
      <c r="BL1450" s="302"/>
      <c r="BM1450" s="247"/>
      <c r="BN1450" s="247"/>
      <c r="BO1450" s="247"/>
      <c r="BQ1450" s="247"/>
      <c r="BR1450" s="247"/>
      <c r="BS1450" s="247"/>
      <c r="BT1450" s="247"/>
    </row>
    <row r="1451" spans="4:72" ht="51" customHeight="1">
      <c r="D1451" s="247"/>
      <c r="S1451" s="247"/>
      <c r="T1451" s="247"/>
      <c r="U1451" s="302"/>
      <c r="V1451" s="303"/>
      <c r="AA1451" s="302"/>
      <c r="AF1451" s="247"/>
      <c r="AQ1451" s="247"/>
      <c r="AR1451" s="247"/>
      <c r="AS1451" s="247"/>
      <c r="AT1451" s="247"/>
      <c r="AU1451" s="247"/>
      <c r="AV1451" s="247"/>
      <c r="AW1451" s="247"/>
      <c r="AX1451" s="247"/>
      <c r="BI1451" s="247"/>
      <c r="BJ1451" s="247"/>
      <c r="BK1451" s="302"/>
      <c r="BL1451" s="302"/>
      <c r="BM1451" s="247"/>
      <c r="BN1451" s="247"/>
      <c r="BO1451" s="247"/>
      <c r="BQ1451" s="247"/>
      <c r="BR1451" s="247"/>
      <c r="BS1451" s="247"/>
      <c r="BT1451" s="247"/>
    </row>
    <row r="1452" spans="4:72" ht="51" customHeight="1">
      <c r="D1452" s="247"/>
      <c r="S1452" s="247"/>
      <c r="T1452" s="247"/>
      <c r="U1452" s="302"/>
      <c r="V1452" s="303"/>
      <c r="AA1452" s="302"/>
      <c r="AF1452" s="247"/>
      <c r="AQ1452" s="247"/>
      <c r="AR1452" s="247"/>
      <c r="AS1452" s="247"/>
      <c r="AT1452" s="247"/>
      <c r="AU1452" s="247"/>
      <c r="AV1452" s="247"/>
      <c r="AW1452" s="247"/>
      <c r="AX1452" s="247"/>
      <c r="BI1452" s="247"/>
      <c r="BJ1452" s="247"/>
      <c r="BK1452" s="302"/>
      <c r="BL1452" s="302"/>
      <c r="BM1452" s="247"/>
      <c r="BN1452" s="247"/>
      <c r="BO1452" s="247"/>
      <c r="BQ1452" s="247"/>
      <c r="BR1452" s="247"/>
      <c r="BS1452" s="247"/>
      <c r="BT1452" s="247"/>
    </row>
    <row r="1453" spans="4:72" ht="51" customHeight="1">
      <c r="D1453" s="247"/>
      <c r="S1453" s="247"/>
      <c r="T1453" s="247"/>
      <c r="U1453" s="302"/>
      <c r="V1453" s="303"/>
      <c r="AA1453" s="302"/>
      <c r="AF1453" s="247"/>
      <c r="AQ1453" s="247"/>
      <c r="AR1453" s="247"/>
      <c r="AS1453" s="247"/>
      <c r="AT1453" s="247"/>
      <c r="AU1453" s="247"/>
      <c r="AV1453" s="247"/>
      <c r="AW1453" s="247"/>
      <c r="AX1453" s="247"/>
      <c r="BI1453" s="247"/>
      <c r="BJ1453" s="247"/>
      <c r="BK1453" s="302"/>
      <c r="BL1453" s="302"/>
      <c r="BM1453" s="247"/>
      <c r="BN1453" s="247"/>
      <c r="BO1453" s="247"/>
      <c r="BQ1453" s="247"/>
      <c r="BR1453" s="247"/>
      <c r="BS1453" s="247"/>
      <c r="BT1453" s="247"/>
    </row>
    <row r="1454" spans="4:72" ht="51" customHeight="1">
      <c r="D1454" s="247"/>
      <c r="S1454" s="247"/>
      <c r="T1454" s="247"/>
      <c r="U1454" s="302"/>
      <c r="V1454" s="303"/>
      <c r="AA1454" s="302"/>
      <c r="AF1454" s="247"/>
      <c r="AQ1454" s="247"/>
      <c r="AR1454" s="247"/>
      <c r="AS1454" s="247"/>
      <c r="AT1454" s="247"/>
      <c r="AU1454" s="247"/>
      <c r="AV1454" s="247"/>
      <c r="AW1454" s="247"/>
      <c r="AX1454" s="247"/>
      <c r="BI1454" s="247"/>
      <c r="BJ1454" s="247"/>
      <c r="BK1454" s="302"/>
      <c r="BL1454" s="302"/>
      <c r="BM1454" s="247"/>
      <c r="BN1454" s="247"/>
      <c r="BO1454" s="247"/>
      <c r="BQ1454" s="247"/>
      <c r="BR1454" s="247"/>
      <c r="BS1454" s="247"/>
      <c r="BT1454" s="247"/>
    </row>
    <row r="1455" spans="4:72" ht="51" customHeight="1">
      <c r="D1455" s="247"/>
      <c r="S1455" s="247"/>
      <c r="T1455" s="247"/>
      <c r="U1455" s="302"/>
      <c r="V1455" s="303"/>
      <c r="AA1455" s="302"/>
      <c r="AF1455" s="247"/>
      <c r="AQ1455" s="247"/>
      <c r="AR1455" s="247"/>
      <c r="AS1455" s="247"/>
      <c r="AT1455" s="247"/>
      <c r="AU1455" s="247"/>
      <c r="AV1455" s="247"/>
      <c r="AW1455" s="247"/>
      <c r="AX1455" s="247"/>
      <c r="BI1455" s="247"/>
      <c r="BJ1455" s="247"/>
      <c r="BK1455" s="302"/>
      <c r="BL1455" s="302"/>
      <c r="BM1455" s="247"/>
      <c r="BN1455" s="247"/>
      <c r="BO1455" s="247"/>
      <c r="BQ1455" s="247"/>
      <c r="BR1455" s="247"/>
      <c r="BS1455" s="247"/>
      <c r="BT1455" s="247"/>
    </row>
    <row r="1456" spans="4:72" ht="51" customHeight="1">
      <c r="D1456" s="247"/>
      <c r="S1456" s="247"/>
      <c r="T1456" s="247"/>
      <c r="U1456" s="302"/>
      <c r="V1456" s="303"/>
      <c r="AA1456" s="302"/>
      <c r="AF1456" s="247"/>
      <c r="AQ1456" s="247"/>
      <c r="AR1456" s="247"/>
      <c r="AS1456" s="247"/>
      <c r="AT1456" s="247"/>
      <c r="AU1456" s="247"/>
      <c r="AV1456" s="247"/>
      <c r="AW1456" s="247"/>
      <c r="AX1456" s="247"/>
      <c r="BI1456" s="247"/>
      <c r="BJ1456" s="247"/>
      <c r="BK1456" s="302"/>
      <c r="BL1456" s="302"/>
      <c r="BM1456" s="247"/>
      <c r="BN1456" s="247"/>
      <c r="BO1456" s="247"/>
      <c r="BQ1456" s="247"/>
      <c r="BR1456" s="247"/>
      <c r="BS1456" s="247"/>
      <c r="BT1456" s="247"/>
    </row>
    <row r="1457" spans="4:72" ht="51" customHeight="1">
      <c r="D1457" s="247"/>
      <c r="S1457" s="247"/>
      <c r="T1457" s="247"/>
      <c r="U1457" s="302"/>
      <c r="V1457" s="303"/>
      <c r="AA1457" s="302"/>
      <c r="AF1457" s="247"/>
      <c r="AQ1457" s="247"/>
      <c r="AR1457" s="247"/>
      <c r="AS1457" s="247"/>
      <c r="AT1457" s="247"/>
      <c r="AU1457" s="247"/>
      <c r="AV1457" s="247"/>
      <c r="AW1457" s="247"/>
      <c r="AX1457" s="247"/>
      <c r="BI1457" s="247"/>
      <c r="BJ1457" s="247"/>
      <c r="BK1457" s="302"/>
      <c r="BL1457" s="302"/>
      <c r="BM1457" s="247"/>
      <c r="BN1457" s="247"/>
      <c r="BO1457" s="247"/>
      <c r="BQ1457" s="247"/>
      <c r="BR1457" s="247"/>
      <c r="BS1457" s="247"/>
      <c r="BT1457" s="247"/>
    </row>
    <row r="1458" spans="4:72" ht="51" customHeight="1">
      <c r="D1458" s="247"/>
      <c r="S1458" s="247"/>
      <c r="T1458" s="247"/>
      <c r="U1458" s="302"/>
      <c r="V1458" s="303"/>
      <c r="AA1458" s="302"/>
      <c r="AF1458" s="247"/>
      <c r="AQ1458" s="247"/>
      <c r="AR1458" s="247"/>
      <c r="AS1458" s="247"/>
      <c r="AT1458" s="247"/>
      <c r="AU1458" s="247"/>
      <c r="AV1458" s="247"/>
      <c r="AW1458" s="247"/>
      <c r="AX1458" s="247"/>
      <c r="BI1458" s="247"/>
      <c r="BJ1458" s="247"/>
      <c r="BK1458" s="302"/>
      <c r="BL1458" s="302"/>
      <c r="BM1458" s="247"/>
      <c r="BN1458" s="247"/>
      <c r="BO1458" s="247"/>
      <c r="BQ1458" s="247"/>
      <c r="BR1458" s="247"/>
      <c r="BS1458" s="247"/>
      <c r="BT1458" s="247"/>
    </row>
    <row r="1459" spans="4:72" ht="51" customHeight="1">
      <c r="D1459" s="247"/>
      <c r="S1459" s="247"/>
      <c r="T1459" s="247"/>
      <c r="U1459" s="302"/>
      <c r="V1459" s="303"/>
      <c r="AA1459" s="302"/>
      <c r="AF1459" s="247"/>
      <c r="AQ1459" s="247"/>
      <c r="AR1459" s="247"/>
      <c r="AS1459" s="247"/>
      <c r="AT1459" s="247"/>
      <c r="AU1459" s="247"/>
      <c r="AV1459" s="247"/>
      <c r="AW1459" s="247"/>
      <c r="AX1459" s="247"/>
      <c r="BI1459" s="247"/>
      <c r="BJ1459" s="247"/>
      <c r="BK1459" s="302"/>
      <c r="BL1459" s="302"/>
      <c r="BM1459" s="247"/>
      <c r="BN1459" s="247"/>
      <c r="BO1459" s="247"/>
      <c r="BQ1459" s="247"/>
      <c r="BR1459" s="247"/>
      <c r="BS1459" s="247"/>
      <c r="BT1459" s="247"/>
    </row>
    <row r="1460" spans="4:72" ht="51" customHeight="1">
      <c r="D1460" s="247"/>
      <c r="S1460" s="247"/>
      <c r="T1460" s="247"/>
      <c r="U1460" s="302"/>
      <c r="V1460" s="303"/>
      <c r="AA1460" s="302"/>
      <c r="AF1460" s="247"/>
      <c r="AQ1460" s="247"/>
      <c r="AR1460" s="247"/>
      <c r="AS1460" s="247"/>
      <c r="AT1460" s="247"/>
      <c r="AU1460" s="247"/>
      <c r="AV1460" s="247"/>
      <c r="AW1460" s="247"/>
      <c r="AX1460" s="247"/>
      <c r="BI1460" s="247"/>
      <c r="BJ1460" s="247"/>
      <c r="BK1460" s="302"/>
      <c r="BL1460" s="302"/>
      <c r="BM1460" s="247"/>
      <c r="BN1460" s="247"/>
      <c r="BO1460" s="247"/>
      <c r="BQ1460" s="247"/>
      <c r="BR1460" s="247"/>
      <c r="BS1460" s="247"/>
      <c r="BT1460" s="247"/>
    </row>
    <row r="1461" spans="4:72" ht="51" customHeight="1">
      <c r="D1461" s="247"/>
      <c r="S1461" s="247"/>
      <c r="T1461" s="247"/>
      <c r="U1461" s="302"/>
      <c r="V1461" s="303"/>
      <c r="AA1461" s="302"/>
      <c r="AF1461" s="247"/>
      <c r="AQ1461" s="247"/>
      <c r="AR1461" s="247"/>
      <c r="AS1461" s="247"/>
      <c r="AT1461" s="247"/>
      <c r="AU1461" s="247"/>
      <c r="AV1461" s="247"/>
      <c r="AW1461" s="247"/>
      <c r="AX1461" s="247"/>
      <c r="BI1461" s="247"/>
      <c r="BJ1461" s="247"/>
      <c r="BK1461" s="302"/>
      <c r="BL1461" s="302"/>
      <c r="BM1461" s="247"/>
      <c r="BN1461" s="247"/>
      <c r="BO1461" s="247"/>
      <c r="BQ1461" s="247"/>
      <c r="BR1461" s="247"/>
      <c r="BS1461" s="247"/>
      <c r="BT1461" s="247"/>
    </row>
    <row r="1462" spans="4:72" ht="51" customHeight="1">
      <c r="D1462" s="247"/>
      <c r="S1462" s="247"/>
      <c r="T1462" s="247"/>
      <c r="U1462" s="302"/>
      <c r="V1462" s="303"/>
      <c r="AA1462" s="302"/>
      <c r="AF1462" s="247"/>
      <c r="AQ1462" s="247"/>
      <c r="AR1462" s="247"/>
      <c r="AS1462" s="247"/>
      <c r="AT1462" s="247"/>
      <c r="AU1462" s="247"/>
      <c r="AV1462" s="247"/>
      <c r="AW1462" s="247"/>
      <c r="AX1462" s="247"/>
      <c r="BI1462" s="247"/>
      <c r="BJ1462" s="247"/>
      <c r="BK1462" s="302"/>
      <c r="BL1462" s="302"/>
      <c r="BM1462" s="247"/>
      <c r="BN1462" s="247"/>
      <c r="BO1462" s="247"/>
      <c r="BQ1462" s="247"/>
      <c r="BR1462" s="247"/>
      <c r="BS1462" s="247"/>
      <c r="BT1462" s="247"/>
    </row>
    <row r="1463" spans="4:72" ht="51" customHeight="1">
      <c r="D1463" s="247"/>
      <c r="S1463" s="247"/>
      <c r="T1463" s="247"/>
      <c r="U1463" s="302"/>
      <c r="V1463" s="303"/>
      <c r="AA1463" s="302"/>
      <c r="AF1463" s="247"/>
      <c r="AQ1463" s="247"/>
      <c r="AR1463" s="247"/>
      <c r="AS1463" s="247"/>
      <c r="AT1463" s="247"/>
      <c r="AU1463" s="247"/>
      <c r="AV1463" s="247"/>
      <c r="AW1463" s="247"/>
      <c r="AX1463" s="247"/>
      <c r="BI1463" s="247"/>
      <c r="BJ1463" s="247"/>
      <c r="BK1463" s="302"/>
      <c r="BL1463" s="302"/>
      <c r="BM1463" s="247"/>
      <c r="BN1463" s="247"/>
      <c r="BO1463" s="247"/>
      <c r="BQ1463" s="247"/>
      <c r="BR1463" s="247"/>
      <c r="BS1463" s="247"/>
      <c r="BT1463" s="247"/>
    </row>
    <row r="1464" spans="4:72" ht="51" customHeight="1">
      <c r="D1464" s="247"/>
      <c r="S1464" s="247"/>
      <c r="T1464" s="247"/>
      <c r="U1464" s="302"/>
      <c r="V1464" s="303"/>
      <c r="AA1464" s="302"/>
      <c r="AF1464" s="247"/>
      <c r="AQ1464" s="247"/>
      <c r="AR1464" s="247"/>
      <c r="AS1464" s="247"/>
      <c r="AT1464" s="247"/>
      <c r="AU1464" s="247"/>
      <c r="AV1464" s="247"/>
      <c r="AW1464" s="247"/>
      <c r="AX1464" s="247"/>
      <c r="BI1464" s="247"/>
      <c r="BJ1464" s="247"/>
      <c r="BK1464" s="302"/>
      <c r="BL1464" s="302"/>
      <c r="BM1464" s="247"/>
      <c r="BN1464" s="247"/>
      <c r="BO1464" s="247"/>
      <c r="BQ1464" s="247"/>
      <c r="BR1464" s="247"/>
      <c r="BS1464" s="247"/>
      <c r="BT1464" s="247"/>
    </row>
    <row r="1465" spans="4:72" ht="51" customHeight="1">
      <c r="D1465" s="247"/>
      <c r="S1465" s="247"/>
      <c r="T1465" s="247"/>
      <c r="U1465" s="302"/>
      <c r="V1465" s="303"/>
      <c r="AA1465" s="302"/>
      <c r="AF1465" s="247"/>
      <c r="AQ1465" s="247"/>
      <c r="AR1465" s="247"/>
      <c r="AS1465" s="247"/>
      <c r="AT1465" s="247"/>
      <c r="AU1465" s="247"/>
      <c r="AV1465" s="247"/>
      <c r="AW1465" s="247"/>
      <c r="AX1465" s="247"/>
      <c r="BI1465" s="247"/>
      <c r="BJ1465" s="247"/>
      <c r="BK1465" s="302"/>
      <c r="BL1465" s="302"/>
      <c r="BM1465" s="247"/>
      <c r="BN1465" s="247"/>
      <c r="BO1465" s="247"/>
      <c r="BQ1465" s="247"/>
      <c r="BR1465" s="247"/>
      <c r="BS1465" s="247"/>
      <c r="BT1465" s="247"/>
    </row>
    <row r="1466" spans="4:72" ht="51" customHeight="1">
      <c r="D1466" s="247"/>
      <c r="BS1466" s="306"/>
    </row>
    <row r="1467" spans="4:72" ht="51" customHeight="1">
      <c r="D1467" s="247"/>
      <c r="BN1467" s="247"/>
      <c r="BS1467" s="306"/>
    </row>
    <row r="1469" spans="4:72" ht="51" customHeight="1">
      <c r="D1469" s="247"/>
      <c r="F1469" s="247"/>
      <c r="G1469" s="247"/>
      <c r="H1469" s="247"/>
      <c r="I1469" s="247"/>
      <c r="J1469" s="247"/>
      <c r="K1469" s="247"/>
      <c r="L1469" s="247"/>
      <c r="P1469" s="247"/>
      <c r="S1469" s="247"/>
      <c r="T1469" s="247"/>
      <c r="U1469" s="247"/>
      <c r="V1469" s="247"/>
      <c r="AA1469" s="247"/>
      <c r="AB1469" s="247"/>
      <c r="AF1469" s="247"/>
      <c r="AQ1469" s="247"/>
      <c r="AR1469" s="247"/>
      <c r="AS1469" s="247"/>
      <c r="AT1469" s="247"/>
      <c r="AU1469" s="247"/>
      <c r="AV1469" s="247"/>
      <c r="AW1469" s="247"/>
      <c r="AX1469" s="247"/>
      <c r="BI1469" s="247"/>
      <c r="BJ1469" s="257" t="s">
        <v>9491</v>
      </c>
      <c r="BK1469" s="247"/>
      <c r="BL1469" s="247"/>
      <c r="BM1469" s="247"/>
      <c r="BN1469" s="247"/>
      <c r="BO1469" s="247"/>
      <c r="BP1469" s="247"/>
      <c r="BQ1469" s="247"/>
      <c r="BR1469" s="247"/>
      <c r="BS1469" s="247"/>
      <c r="BT1469" s="247"/>
    </row>
  </sheetData>
  <protectedRanges>
    <protectedRange password="CABF" sqref="X1 AC1:AE1" name="bell_99_1_1"/>
  </protectedRanges>
  <autoFilter ref="A1:CI205"/>
  <sortState ref="A2:CI1469">
    <sortCondition ref="U1"/>
  </sortState>
  <phoneticPr fontId="144" type="noConversion"/>
  <conditionalFormatting sqref="AI157 AA95 AA46:AA48 AA43:AA44 AA2:AA3 AA5:AA9 AA11:AA16 AA18:AA20 AA22:AA38 AA40:AA41 AA97:AA139 AA141:AA145 BZ157:CB157 W157:Y157 BC157:BH157 AY157 AC157:AF157 AA147:AA160 AA50:AA93">
    <cfRule type="cellIs" dxfId="119" priority="443" operator="lessThan">
      <formula>#REF!</formula>
    </cfRule>
  </conditionalFormatting>
  <conditionalFormatting sqref="BN220:BN1466 BN1468:BN64170 BN1:BN66 BN78:BN109 BN68:BN76 BN111:BN203">
    <cfRule type="cellIs" dxfId="118" priority="349" operator="equal">
      <formula>"Y"</formula>
    </cfRule>
  </conditionalFormatting>
  <conditionalFormatting sqref="A220:A64170 A1:A66 A68:A109 A111:A204">
    <cfRule type="containsText" dxfId="117" priority="348" operator="containsText" text="DS">
      <formula>NOT(ISERROR(SEARCH("DS",A1)))</formula>
    </cfRule>
  </conditionalFormatting>
  <conditionalFormatting sqref="AI157 AA150 AA152:AA153 BZ157:CB157 W157:Y157 BC157:BH157 AY157 AC157:AF157 AA156:AA158 AA160">
    <cfRule type="cellIs" dxfId="116" priority="276" operator="lessThan">
      <formula>#REF!</formula>
    </cfRule>
  </conditionalFormatting>
  <conditionalFormatting sqref="D1">
    <cfRule type="duplicateValues" dxfId="115" priority="60"/>
  </conditionalFormatting>
  <conditionalFormatting sqref="A110">
    <cfRule type="containsText" dxfId="114" priority="2" operator="containsText" text="DS">
      <formula>NOT(ISERROR(SEARCH("DS",A110)))</formula>
    </cfRule>
  </conditionalFormatting>
  <conditionalFormatting sqref="BN110">
    <cfRule type="cellIs" dxfId="113" priority="1" operator="equal">
      <formula>"Y"</formula>
    </cfRule>
  </conditionalFormatting>
  <dataValidations count="3">
    <dataValidation type="custom" allowBlank="1" showInputMessage="1" showErrorMessage="1" errorTitle="Warning" error="Please enter a unique RBVP ID" sqref="B1:B1048576">
      <formula1>COUNTIF(B:B,B1)=1</formula1>
    </dataValidation>
    <dataValidation type="custom" errorStyle="warning" allowBlank="1" showInputMessage="1" showErrorMessage="1" error="This transit already exists in this column." sqref="D1:D1048576">
      <formula1>COUNTIF(D:D,D1)=1</formula1>
    </dataValidation>
    <dataValidation type="custom" errorStyle="warning" allowBlank="1" showInputMessage="1" showErrorMessage="1" error="This address already exists." sqref="M1:M1048576">
      <formula1>COUNTIF(M:M,M1)=1</formula1>
    </dataValidation>
  </dataValidations>
  <pageMargins left="0.2" right="0.2" top="0.25" bottom="0.25" header="0.3" footer="0.3"/>
  <pageSetup scale="65" orientation="landscape" r:id="rId1"/>
</worksheet>
</file>

<file path=xl/worksheets/sheet3.xml><?xml version="1.0" encoding="utf-8"?>
<worksheet xmlns="http://schemas.openxmlformats.org/spreadsheetml/2006/main" xmlns:r="http://schemas.openxmlformats.org/officeDocument/2006/relationships">
  <sheetPr codeName="Sheet3">
    <tabColor rgb="FF00B050"/>
  </sheetPr>
  <dimension ref="A1:EH40"/>
  <sheetViews>
    <sheetView workbookViewId="0">
      <pane ySplit="1" topLeftCell="A20" activePane="bottomLeft" state="frozen"/>
      <selection pane="bottomLeft" activeCell="AI19" sqref="AI19"/>
    </sheetView>
  </sheetViews>
  <sheetFormatPr defaultColWidth="9.140625" defaultRowHeight="12.75"/>
  <cols>
    <col min="1" max="1" width="12.85546875" style="186" customWidth="1"/>
    <col min="2" max="2" width="11.85546875" style="186" customWidth="1"/>
    <col min="3" max="3" width="9.5703125" style="186" bestFit="1" customWidth="1"/>
    <col min="4" max="4" width="12.42578125" style="186" customWidth="1"/>
    <col min="5" max="6" width="9.5703125" style="186" bestFit="1" customWidth="1"/>
    <col min="7" max="7" width="12" style="186" bestFit="1" customWidth="1"/>
    <col min="8" max="8" width="23.140625" style="186" customWidth="1"/>
    <col min="9" max="9" width="9.140625" style="186"/>
    <col min="10" max="10" width="13.85546875" style="186" customWidth="1"/>
    <col min="11" max="11" width="38.85546875" style="186" customWidth="1"/>
    <col min="12" max="13" width="10.5703125" style="186" bestFit="1" customWidth="1"/>
    <col min="14" max="14" width="10.7109375" style="186" bestFit="1" customWidth="1"/>
    <col min="15" max="16" width="10.5703125" style="186" bestFit="1" customWidth="1"/>
    <col min="17" max="17" width="9.5703125" style="186" bestFit="1" customWidth="1"/>
    <col min="18" max="18" width="7.85546875" style="186" bestFit="1" customWidth="1"/>
    <col min="19" max="19" width="55.85546875" style="186" bestFit="1" customWidth="1"/>
    <col min="20" max="20" width="24.28515625" style="186" customWidth="1"/>
    <col min="21" max="22" width="9.5703125" style="186" bestFit="1" customWidth="1"/>
    <col min="23" max="23" width="9.140625" style="186"/>
    <col min="24" max="24" width="10.42578125" style="186" bestFit="1" customWidth="1"/>
    <col min="25" max="25" width="10.5703125" style="186" bestFit="1" customWidth="1"/>
    <col min="26" max="26" width="9.5703125" style="186" bestFit="1" customWidth="1"/>
    <col min="27" max="27" width="9.140625" style="186"/>
    <col min="28" max="28" width="9.5703125" style="186" bestFit="1" customWidth="1"/>
    <col min="29" max="29" width="10.5703125" style="186" bestFit="1" customWidth="1"/>
    <col min="30" max="31" width="9.140625" style="186"/>
    <col min="32" max="33" width="9.5703125" style="186" bestFit="1" customWidth="1"/>
    <col min="34" max="34" width="9.7109375" style="186" bestFit="1" customWidth="1"/>
    <col min="35" max="35" width="9.140625" style="186"/>
    <col min="36" max="36" width="9.5703125" style="186" bestFit="1" customWidth="1"/>
    <col min="37" max="37" width="10.5703125" style="186" bestFit="1" customWidth="1"/>
    <col min="38" max="38" width="10.85546875" style="186" bestFit="1" customWidth="1"/>
    <col min="39" max="49" width="9.5703125" style="186" bestFit="1" customWidth="1"/>
    <col min="50" max="50" width="10.42578125" style="186" bestFit="1" customWidth="1"/>
    <col min="51" max="60" width="9.5703125" style="186" bestFit="1" customWidth="1"/>
    <col min="61" max="61" width="9.140625" style="186"/>
    <col min="62" max="62" width="10.28515625" style="186" bestFit="1" customWidth="1"/>
    <col min="63" max="63" width="10.5703125" style="186" bestFit="1" customWidth="1"/>
    <col min="64" max="64" width="9.140625" style="186"/>
    <col min="65" max="65" width="9.5703125" style="186" bestFit="1" customWidth="1"/>
    <col min="66" max="66" width="9.140625" style="186"/>
    <col min="67" max="67" width="19.5703125" style="186" customWidth="1"/>
    <col min="68" max="68" width="9.140625" style="186"/>
    <col min="69" max="69" width="9.5703125" style="186" bestFit="1" customWidth="1"/>
    <col min="70" max="70" width="10.5703125" style="186" bestFit="1" customWidth="1"/>
    <col min="71" max="71" width="10.140625" style="186" bestFit="1" customWidth="1"/>
    <col min="72" max="72" width="9.5703125" style="186" bestFit="1" customWidth="1"/>
    <col min="73" max="73" width="12.42578125" style="186" bestFit="1" customWidth="1"/>
    <col min="74" max="77" width="9.140625" style="186"/>
    <col min="78" max="78" width="12.42578125" style="186" bestFit="1" customWidth="1"/>
    <col min="79" max="79" width="9.140625" style="186"/>
    <col min="80" max="80" width="12.42578125" style="186" bestFit="1" customWidth="1"/>
    <col min="81" max="81" width="9.5703125" style="186" bestFit="1" customWidth="1"/>
    <col min="82" max="82" width="9.140625" style="186"/>
    <col min="83" max="83" width="4.140625" style="186" customWidth="1"/>
    <col min="84" max="84" width="64.85546875" style="186" customWidth="1"/>
    <col min="85" max="85" width="12.7109375" style="186" customWidth="1"/>
    <col min="86" max="86" width="65.42578125" style="186" customWidth="1"/>
    <col min="87" max="90" width="10.28515625" style="186" bestFit="1" customWidth="1"/>
    <col min="91" max="91" width="9.5703125" style="186" bestFit="1" customWidth="1"/>
    <col min="92" max="93" width="10.28515625" style="186" bestFit="1" customWidth="1"/>
    <col min="94" max="94" width="12.42578125" style="186" bestFit="1" customWidth="1"/>
    <col min="95" max="96" width="10.28515625" style="186" bestFit="1" customWidth="1"/>
    <col min="97" max="97" width="9.5703125" style="186" bestFit="1" customWidth="1"/>
    <col min="98" max="99" width="10.28515625" style="186" bestFit="1" customWidth="1"/>
    <col min="100" max="100" width="13.85546875" style="186" bestFit="1" customWidth="1"/>
    <col min="101" max="101" width="10.28515625" style="186" bestFit="1" customWidth="1"/>
    <col min="102" max="102" width="12.42578125" style="186" bestFit="1" customWidth="1"/>
    <col min="103" max="103" width="9.5703125" style="186" bestFit="1" customWidth="1"/>
    <col min="104" max="105" width="9.140625" style="186"/>
    <col min="106" max="107" width="9.5703125" style="186" bestFit="1" customWidth="1"/>
    <col min="108" max="108" width="9.140625" style="186"/>
    <col min="109" max="109" width="12.42578125" style="186" bestFit="1" customWidth="1"/>
    <col min="110" max="110" width="9.5703125" style="186" bestFit="1" customWidth="1"/>
    <col min="111" max="113" width="9.140625" style="186"/>
    <col min="114" max="114" width="12.42578125" style="186" bestFit="1" customWidth="1"/>
    <col min="115" max="115" width="10.28515625" style="186" bestFit="1" customWidth="1"/>
    <col min="116" max="116" width="23.5703125" style="186" bestFit="1" customWidth="1"/>
    <col min="117" max="117" width="10.28515625" style="186" bestFit="1" customWidth="1"/>
    <col min="118" max="118" width="23.5703125" style="186" bestFit="1" customWidth="1"/>
    <col min="119" max="137" width="9.140625" style="186"/>
    <col min="138" max="16384" width="9.140625" style="33"/>
  </cols>
  <sheetData>
    <row r="1" spans="1:138" s="47" customFormat="1" ht="84.75" customHeight="1">
      <c r="A1" s="162" t="s">
        <v>4451</v>
      </c>
      <c r="B1" s="192" t="s">
        <v>2526</v>
      </c>
      <c r="C1" s="193" t="s">
        <v>2518</v>
      </c>
      <c r="D1" s="192" t="s">
        <v>2519</v>
      </c>
      <c r="E1" s="192" t="s">
        <v>2520</v>
      </c>
      <c r="F1" s="192" t="s">
        <v>4376</v>
      </c>
      <c r="G1" s="192" t="s">
        <v>9467</v>
      </c>
      <c r="H1" s="192" t="s">
        <v>6811</v>
      </c>
      <c r="I1" s="193" t="s">
        <v>6812</v>
      </c>
      <c r="J1" s="193" t="s">
        <v>6813</v>
      </c>
      <c r="K1" s="193" t="s">
        <v>9468</v>
      </c>
      <c r="L1" s="193" t="s">
        <v>5109</v>
      </c>
      <c r="M1" s="193" t="s">
        <v>5110</v>
      </c>
      <c r="N1" s="193" t="s">
        <v>1614</v>
      </c>
      <c r="O1" s="193" t="s">
        <v>1616</v>
      </c>
      <c r="P1" s="193" t="s">
        <v>1615</v>
      </c>
      <c r="Q1" s="193" t="s">
        <v>1617</v>
      </c>
      <c r="R1" s="193" t="s">
        <v>1620</v>
      </c>
      <c r="S1" s="193" t="s">
        <v>9469</v>
      </c>
      <c r="T1" s="193" t="s">
        <v>9470</v>
      </c>
      <c r="U1" s="194" t="s">
        <v>9471</v>
      </c>
      <c r="V1" s="195" t="s">
        <v>9472</v>
      </c>
      <c r="W1" s="194" t="s">
        <v>9473</v>
      </c>
      <c r="X1" s="196" t="s">
        <v>7452</v>
      </c>
      <c r="Y1" s="196" t="s">
        <v>7453</v>
      </c>
      <c r="Z1" s="196" t="s">
        <v>9065</v>
      </c>
      <c r="AA1" s="196" t="s">
        <v>2512</v>
      </c>
      <c r="AB1" s="196" t="s">
        <v>9063</v>
      </c>
      <c r="AC1" s="196" t="s">
        <v>2543</v>
      </c>
      <c r="AD1" s="196" t="s">
        <v>2513</v>
      </c>
      <c r="AE1" s="196" t="s">
        <v>9064</v>
      </c>
      <c r="AF1" s="196" t="s">
        <v>2527</v>
      </c>
      <c r="AG1" s="196" t="s">
        <v>2528</v>
      </c>
      <c r="AH1" s="196" t="s">
        <v>2541</v>
      </c>
      <c r="AI1" s="196" t="s">
        <v>2521</v>
      </c>
      <c r="AJ1" s="196" t="s">
        <v>2522</v>
      </c>
      <c r="AK1" s="197" t="s">
        <v>7115</v>
      </c>
      <c r="AL1" s="197" t="s">
        <v>2523</v>
      </c>
      <c r="AM1" s="197" t="s">
        <v>2529</v>
      </c>
      <c r="AN1" s="197" t="s">
        <v>2524</v>
      </c>
      <c r="AO1" s="198" t="s">
        <v>2525</v>
      </c>
      <c r="AP1" s="198" t="s">
        <v>4760</v>
      </c>
      <c r="AQ1" s="198" t="s">
        <v>6092</v>
      </c>
      <c r="AR1" s="199" t="s">
        <v>2542</v>
      </c>
      <c r="AS1" s="196" t="s">
        <v>1460</v>
      </c>
      <c r="AT1" s="196" t="s">
        <v>4161</v>
      </c>
      <c r="AU1" s="196" t="s">
        <v>2514</v>
      </c>
      <c r="AV1" s="200" t="s">
        <v>2540</v>
      </c>
      <c r="AW1" s="201" t="s">
        <v>4162</v>
      </c>
      <c r="AX1" s="202" t="s">
        <v>7730</v>
      </c>
      <c r="AY1" s="203" t="s">
        <v>6920</v>
      </c>
      <c r="AZ1" s="203" t="s">
        <v>1624</v>
      </c>
      <c r="BA1" s="204" t="s">
        <v>1625</v>
      </c>
      <c r="BB1" s="204" t="s">
        <v>6893</v>
      </c>
      <c r="BC1" s="205" t="s">
        <v>2546</v>
      </c>
      <c r="BD1" s="205" t="s">
        <v>4382</v>
      </c>
      <c r="BE1" s="205" t="s">
        <v>4381</v>
      </c>
      <c r="BF1" s="205" t="s">
        <v>1231</v>
      </c>
      <c r="BG1" s="205" t="s">
        <v>1232</v>
      </c>
      <c r="BH1" s="205" t="s">
        <v>1233</v>
      </c>
      <c r="BI1" s="205" t="s">
        <v>7454</v>
      </c>
      <c r="BJ1" s="187" t="s">
        <v>1234</v>
      </c>
      <c r="BK1" s="187" t="s">
        <v>1235</v>
      </c>
      <c r="BL1" s="187" t="s">
        <v>7455</v>
      </c>
      <c r="BM1" s="187" t="s">
        <v>1236</v>
      </c>
      <c r="BN1" s="187" t="s">
        <v>1237</v>
      </c>
      <c r="BO1" s="187" t="s">
        <v>1238</v>
      </c>
      <c r="BP1" s="205" t="s">
        <v>2502</v>
      </c>
      <c r="BQ1" s="205" t="s">
        <v>2503</v>
      </c>
      <c r="BR1" s="205" t="s">
        <v>2504</v>
      </c>
      <c r="BS1" s="205" t="s">
        <v>2505</v>
      </c>
      <c r="BT1" s="205" t="s">
        <v>1987</v>
      </c>
      <c r="BU1" s="162" t="s">
        <v>1988</v>
      </c>
      <c r="BV1" s="162" t="s">
        <v>1989</v>
      </c>
      <c r="BW1" s="162" t="s">
        <v>1990</v>
      </c>
      <c r="BX1" s="162" t="s">
        <v>1991</v>
      </c>
      <c r="BY1" s="162" t="s">
        <v>1992</v>
      </c>
      <c r="BZ1" s="162" t="s">
        <v>1993</v>
      </c>
      <c r="CA1" s="162" t="s">
        <v>3582</v>
      </c>
      <c r="CB1" s="162" t="s">
        <v>2506</v>
      </c>
      <c r="CC1" s="162" t="s">
        <v>2507</v>
      </c>
      <c r="CD1" s="162" t="s">
        <v>2508</v>
      </c>
      <c r="CE1" s="162" t="s">
        <v>2509</v>
      </c>
      <c r="CF1" s="162" t="s">
        <v>2510</v>
      </c>
      <c r="CG1" s="162" t="s">
        <v>2511</v>
      </c>
      <c r="CH1" s="162" t="s">
        <v>1461</v>
      </c>
      <c r="CI1" s="162"/>
      <c r="CJ1" s="162"/>
      <c r="CK1" s="162"/>
      <c r="CL1" s="162"/>
      <c r="CM1" s="162"/>
      <c r="CN1" s="162"/>
      <c r="CO1" s="162"/>
      <c r="CP1" s="162"/>
      <c r="CQ1" s="162"/>
      <c r="CR1" s="162"/>
      <c r="CS1" s="162"/>
      <c r="CT1" s="162"/>
      <c r="CU1" s="162"/>
      <c r="CV1" s="162"/>
      <c r="CW1" s="162"/>
      <c r="CX1" s="162"/>
      <c r="CY1" s="162"/>
      <c r="CZ1" s="162"/>
      <c r="DA1" s="162"/>
      <c r="DB1" s="162"/>
      <c r="DC1" s="162"/>
      <c r="DD1" s="162"/>
      <c r="DE1" s="162"/>
      <c r="DF1" s="162"/>
      <c r="DG1" s="162"/>
      <c r="DH1" s="162"/>
      <c r="DI1" s="162"/>
      <c r="DJ1" s="162"/>
      <c r="DK1" s="162"/>
      <c r="DL1" s="162"/>
      <c r="DM1" s="162"/>
      <c r="DN1" s="162"/>
      <c r="DO1" s="162"/>
      <c r="DP1" s="162"/>
      <c r="DQ1" s="162"/>
      <c r="DR1" s="162"/>
      <c r="DS1" s="162"/>
      <c r="DT1" s="162"/>
      <c r="DU1" s="162"/>
      <c r="DV1" s="162"/>
      <c r="DW1" s="162"/>
      <c r="DX1" s="162"/>
      <c r="DY1" s="162"/>
      <c r="DZ1" s="162"/>
      <c r="EA1" s="162"/>
      <c r="EB1" s="162"/>
      <c r="EC1" s="162"/>
      <c r="ED1" s="162"/>
      <c r="EE1" s="162"/>
      <c r="EF1" s="162"/>
      <c r="EG1" s="162"/>
      <c r="EH1" s="129"/>
    </row>
    <row r="2" spans="1:138" ht="15" customHeight="1">
      <c r="A2" s="128"/>
      <c r="B2" s="128"/>
      <c r="C2" s="128"/>
      <c r="D2" s="128">
        <v>801158</v>
      </c>
      <c r="E2" s="128" t="s">
        <v>4453</v>
      </c>
      <c r="F2" s="169" t="str">
        <f>IF(AU2="Yes/Oui","Available", "TBD")</f>
        <v>Available</v>
      </c>
      <c r="G2" s="169" t="str">
        <f>IF(AW2="","",AW2)</f>
        <v/>
      </c>
      <c r="H2" s="169"/>
      <c r="I2" s="169" t="str">
        <f>IF(AL2=1,"Yes","")</f>
        <v/>
      </c>
      <c r="J2" s="169"/>
      <c r="K2" s="170" t="str">
        <f>IF(I2="YES",WORKDAY(N2,-120),"")</f>
        <v/>
      </c>
      <c r="L2" s="170">
        <f>MAX(F2:H2)</f>
        <v>0</v>
      </c>
      <c r="M2" s="170">
        <f>WORKDAY(L2,10)</f>
        <v>13</v>
      </c>
      <c r="N2" s="170">
        <v>41865</v>
      </c>
      <c r="O2" s="170"/>
      <c r="P2" s="128"/>
      <c r="Q2" s="128"/>
      <c r="R2" s="128"/>
      <c r="S2" s="128"/>
      <c r="T2" s="128">
        <v>3932</v>
      </c>
      <c r="U2" s="128">
        <v>1</v>
      </c>
      <c r="V2" s="128">
        <v>12</v>
      </c>
      <c r="W2" s="128"/>
      <c r="X2" s="128" t="s">
        <v>5310</v>
      </c>
      <c r="Y2" s="161" t="s">
        <v>8513</v>
      </c>
      <c r="Z2" s="161" t="s">
        <v>3047</v>
      </c>
      <c r="AA2" s="161"/>
      <c r="AB2" s="161"/>
      <c r="AC2" s="161"/>
      <c r="AD2" s="161"/>
      <c r="AE2" s="161"/>
      <c r="AF2" s="161" t="s">
        <v>4759</v>
      </c>
      <c r="AG2" s="161" t="s">
        <v>7225</v>
      </c>
      <c r="AH2" s="161" t="s">
        <v>9476</v>
      </c>
      <c r="AI2" s="161" t="s">
        <v>7226</v>
      </c>
      <c r="AJ2" s="161" t="s">
        <v>9478</v>
      </c>
      <c r="AK2" s="128"/>
      <c r="AL2" s="128"/>
      <c r="AM2" s="128"/>
      <c r="AN2" s="128" t="e">
        <v>#N/A</v>
      </c>
      <c r="AO2" s="128"/>
      <c r="AP2" s="128" t="e">
        <v>#N/A</v>
      </c>
      <c r="AQ2" s="128" t="e">
        <v>#N/A</v>
      </c>
      <c r="AR2" s="128" t="s">
        <v>4599</v>
      </c>
      <c r="AS2" s="128" t="s">
        <v>7227</v>
      </c>
      <c r="AT2" s="128" t="s">
        <v>6302</v>
      </c>
      <c r="AU2" s="128" t="s">
        <v>7110</v>
      </c>
      <c r="AV2" s="128"/>
      <c r="AW2" s="171"/>
      <c r="AX2" s="170" t="e">
        <f>WORKDAY(Schedule!#REF!,-10)</f>
        <v>#REF!</v>
      </c>
      <c r="AY2" s="128"/>
      <c r="AZ2" s="128"/>
      <c r="BA2" s="128"/>
      <c r="BB2" s="128"/>
      <c r="BC2" s="128"/>
      <c r="BD2" s="128"/>
      <c r="BE2" s="128"/>
      <c r="BF2" s="128"/>
      <c r="BG2" s="128"/>
      <c r="BH2" s="128"/>
      <c r="BI2" s="128"/>
      <c r="BJ2" s="128"/>
      <c r="BK2" s="128"/>
      <c r="BL2" s="128"/>
      <c r="BM2" s="128"/>
      <c r="BN2" s="128"/>
      <c r="BO2" s="128"/>
      <c r="BP2" s="128"/>
      <c r="BQ2" s="128"/>
      <c r="BR2" s="128"/>
      <c r="BS2" s="128"/>
      <c r="BT2" s="128"/>
      <c r="BU2" s="128" t="s">
        <v>4158</v>
      </c>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7"/>
    </row>
    <row r="3" spans="1:138" s="189" customFormat="1" ht="15" customHeight="1">
      <c r="A3" s="128"/>
      <c r="B3" s="128" t="s">
        <v>4447</v>
      </c>
      <c r="C3" s="128"/>
      <c r="D3" s="128">
        <v>800704</v>
      </c>
      <c r="E3" s="128" t="s">
        <v>4453</v>
      </c>
      <c r="F3" s="128" t="e">
        <f>BB3</f>
        <v>#N/A</v>
      </c>
      <c r="G3" s="171" t="s">
        <v>9479</v>
      </c>
      <c r="H3" s="128"/>
      <c r="I3" s="128" t="s">
        <v>9479</v>
      </c>
      <c r="J3" s="172"/>
      <c r="K3" s="172" t="s">
        <v>9479</v>
      </c>
      <c r="L3" s="172"/>
      <c r="M3" s="172"/>
      <c r="N3" s="172"/>
      <c r="O3" s="172"/>
      <c r="P3" s="128"/>
      <c r="Q3" s="128"/>
      <c r="R3" s="128"/>
      <c r="S3" s="128"/>
      <c r="T3" s="128">
        <v>2186</v>
      </c>
      <c r="U3" s="128"/>
      <c r="V3" s="128"/>
      <c r="W3" s="128"/>
      <c r="X3" s="128">
        <v>0</v>
      </c>
      <c r="Y3" s="128"/>
      <c r="Z3" s="128"/>
      <c r="AA3" s="128"/>
      <c r="AB3" s="161" t="s">
        <v>8503</v>
      </c>
      <c r="AC3" s="161" t="s">
        <v>3045</v>
      </c>
      <c r="AD3" s="161" t="s">
        <v>8504</v>
      </c>
      <c r="AE3" s="161"/>
      <c r="AF3" s="128" t="s">
        <v>4055</v>
      </c>
      <c r="AG3" s="128" t="s">
        <v>6102</v>
      </c>
      <c r="AH3" s="128" t="s">
        <v>9476</v>
      </c>
      <c r="AI3" s="128" t="s">
        <v>4056</v>
      </c>
      <c r="AJ3" s="128" t="s">
        <v>9478</v>
      </c>
      <c r="AK3" s="128">
        <v>0</v>
      </c>
      <c r="AL3" s="128" t="s">
        <v>7756</v>
      </c>
      <c r="AM3" s="128"/>
      <c r="AN3" s="128">
        <v>0</v>
      </c>
      <c r="AO3" s="128" t="s">
        <v>6357</v>
      </c>
      <c r="AP3" s="128">
        <v>0</v>
      </c>
      <c r="AQ3" s="128">
        <v>0</v>
      </c>
      <c r="AR3" s="128" t="e">
        <v>#N/A</v>
      </c>
      <c r="AS3" s="128" t="e">
        <v>#N/A</v>
      </c>
      <c r="AT3" s="128" t="s">
        <v>4599</v>
      </c>
      <c r="AU3" s="128"/>
      <c r="AV3" s="128" t="s">
        <v>4195</v>
      </c>
      <c r="AW3" s="128" t="e">
        <v>#N/A</v>
      </c>
      <c r="AX3" s="173" t="e">
        <v>#N/A</v>
      </c>
      <c r="AY3" s="173" t="e">
        <v>#N/A</v>
      </c>
      <c r="AZ3" s="174" t="e">
        <v>#N/A</v>
      </c>
      <c r="BA3" s="174" t="e">
        <v>#N/A</v>
      </c>
      <c r="BB3" s="175" t="e">
        <v>#N/A</v>
      </c>
      <c r="BC3" s="175" t="e">
        <v>#N/A</v>
      </c>
      <c r="BD3" s="175" t="s">
        <v>9479</v>
      </c>
      <c r="BE3" s="175" t="e">
        <v>#N/A</v>
      </c>
      <c r="BF3" s="176" t="e">
        <v>#N/A</v>
      </c>
      <c r="BG3" s="176" t="e">
        <v>#N/A</v>
      </c>
      <c r="BH3" s="128"/>
      <c r="BI3" s="171"/>
      <c r="BJ3" s="170" t="e">
        <f>WORKDAY(Schedule!#REF!,-10)</f>
        <v>#REF!</v>
      </c>
      <c r="BK3" s="128"/>
      <c r="BL3" s="128"/>
      <c r="BM3" s="128"/>
      <c r="BN3" s="128"/>
      <c r="BO3" s="128"/>
      <c r="BP3" s="128"/>
      <c r="BQ3" s="128"/>
      <c r="BR3" s="128"/>
      <c r="BS3" s="128"/>
      <c r="BT3" s="128"/>
      <c r="BU3" s="128"/>
      <c r="BV3" s="128"/>
      <c r="BW3" s="128"/>
      <c r="BX3" s="128"/>
      <c r="BY3" s="128"/>
      <c r="BZ3" s="128"/>
      <c r="CA3" s="128"/>
      <c r="CB3" s="128"/>
      <c r="CC3" s="128"/>
      <c r="CD3" s="128"/>
      <c r="CE3" s="128"/>
      <c r="CF3" s="128"/>
      <c r="CG3" s="128" t="s">
        <v>4195</v>
      </c>
      <c r="CH3" s="162" t="s">
        <v>1229</v>
      </c>
      <c r="CI3" s="128">
        <v>801471</v>
      </c>
      <c r="CJ3" s="128">
        <v>9</v>
      </c>
      <c r="CK3" s="177">
        <v>800488</v>
      </c>
      <c r="CL3" s="130" t="s">
        <v>1255</v>
      </c>
      <c r="CM3" s="130"/>
      <c r="CN3" s="130"/>
      <c r="CO3" s="130"/>
      <c r="CP3" s="130"/>
      <c r="CQ3" s="130"/>
      <c r="CR3" s="130"/>
      <c r="CS3" s="130"/>
      <c r="CT3" s="130"/>
      <c r="CU3" s="130"/>
      <c r="CV3" s="130"/>
      <c r="CW3" s="130"/>
      <c r="CX3" s="130"/>
      <c r="CY3" s="130"/>
      <c r="CZ3" s="130"/>
      <c r="DA3" s="130"/>
      <c r="DB3" s="178"/>
      <c r="DC3" s="178"/>
      <c r="DD3" s="179"/>
      <c r="DE3" s="179"/>
      <c r="DF3" s="179"/>
      <c r="DG3" s="180"/>
      <c r="DH3" s="178"/>
      <c r="DI3" s="178"/>
      <c r="DJ3" s="178"/>
      <c r="DK3" s="181" t="s">
        <v>7110</v>
      </c>
      <c r="DL3" s="182"/>
      <c r="DM3" s="178"/>
      <c r="DN3" s="183"/>
      <c r="DO3" s="183"/>
      <c r="DP3" s="182"/>
      <c r="DQ3" s="182"/>
      <c r="DR3" s="182"/>
      <c r="DS3" s="182"/>
      <c r="DT3" s="184"/>
      <c r="DU3" s="184"/>
      <c r="DV3" s="184"/>
      <c r="DW3" s="184"/>
      <c r="DX3" s="185"/>
      <c r="DY3" s="128"/>
      <c r="DZ3" s="128"/>
      <c r="EA3" s="128"/>
      <c r="EB3" s="128"/>
      <c r="EC3" s="128"/>
      <c r="ED3" s="128"/>
      <c r="EE3" s="128"/>
      <c r="EF3" s="128"/>
      <c r="EG3" s="128"/>
      <c r="EH3" s="188"/>
    </row>
    <row r="4" spans="1:138" ht="15" customHeight="1">
      <c r="A4" s="128"/>
      <c r="B4" s="128" t="s">
        <v>4447</v>
      </c>
      <c r="C4" s="128">
        <v>800748</v>
      </c>
      <c r="D4" s="128" t="s">
        <v>4453</v>
      </c>
      <c r="E4" s="128" t="e">
        <f>BC4</f>
        <v>#N/A</v>
      </c>
      <c r="F4" s="171" t="s">
        <v>9479</v>
      </c>
      <c r="G4" s="128"/>
      <c r="H4" s="128" t="s">
        <v>9479</v>
      </c>
      <c r="I4" s="172"/>
      <c r="J4" s="172" t="s">
        <v>9479</v>
      </c>
      <c r="K4" s="172"/>
      <c r="L4" s="172"/>
      <c r="M4" s="172"/>
      <c r="N4" s="172"/>
      <c r="O4" s="128"/>
      <c r="P4" s="128"/>
      <c r="Q4" s="128"/>
      <c r="R4" s="128">
        <v>2413</v>
      </c>
      <c r="S4" s="128"/>
      <c r="T4" s="128"/>
      <c r="U4" s="128"/>
      <c r="V4" s="128">
        <v>0</v>
      </c>
      <c r="W4" s="128"/>
      <c r="X4" s="128"/>
      <c r="Y4" s="128"/>
      <c r="Z4" s="161" t="s">
        <v>8503</v>
      </c>
      <c r="AA4" s="161" t="s">
        <v>3045</v>
      </c>
      <c r="AB4" s="161" t="s">
        <v>8504</v>
      </c>
      <c r="AC4" s="161"/>
      <c r="AD4" s="161"/>
      <c r="AE4" s="161"/>
      <c r="AF4" s="161"/>
      <c r="AG4" s="128" t="s">
        <v>4057</v>
      </c>
      <c r="AH4" s="128" t="s">
        <v>4352</v>
      </c>
      <c r="AI4" s="128" t="s">
        <v>9476</v>
      </c>
      <c r="AJ4" s="128" t="s">
        <v>4058</v>
      </c>
      <c r="AK4" s="128" t="s">
        <v>9478</v>
      </c>
      <c r="AL4" s="128">
        <v>0</v>
      </c>
      <c r="AM4" s="128" t="s">
        <v>4059</v>
      </c>
      <c r="AN4" s="128"/>
      <c r="AO4" s="128">
        <v>0</v>
      </c>
      <c r="AP4" s="128" t="s">
        <v>6357</v>
      </c>
      <c r="AQ4" s="128">
        <v>0</v>
      </c>
      <c r="AR4" s="128">
        <v>0</v>
      </c>
      <c r="AS4" s="128" t="e">
        <v>#N/A</v>
      </c>
      <c r="AT4" s="128" t="e">
        <v>#N/A</v>
      </c>
      <c r="AU4" s="128" t="s">
        <v>4599</v>
      </c>
      <c r="AV4" s="128"/>
      <c r="AW4" s="128" t="s">
        <v>4196</v>
      </c>
      <c r="AX4" s="128" t="e">
        <v>#N/A</v>
      </c>
      <c r="AY4" s="173"/>
      <c r="AZ4" s="173"/>
      <c r="BA4" s="174"/>
      <c r="BB4" s="174"/>
      <c r="BC4" s="175" t="e">
        <v>#N/A</v>
      </c>
      <c r="BD4" s="175" t="e">
        <v>#N/A</v>
      </c>
      <c r="BE4" s="175" t="s">
        <v>9479</v>
      </c>
      <c r="BF4" s="175" t="e">
        <v>#N/A</v>
      </c>
      <c r="BG4" s="176" t="e">
        <v>#N/A</v>
      </c>
      <c r="BH4" s="176" t="e">
        <v>#N/A</v>
      </c>
      <c r="BI4" s="128"/>
      <c r="BJ4" s="171"/>
      <c r="BK4" s="170" t="e">
        <f>WORKDAY(Schedule!#REF!,-10)</f>
        <v>#REF!</v>
      </c>
      <c r="BL4" s="128"/>
      <c r="BM4" s="128"/>
      <c r="BN4" s="128"/>
      <c r="BO4" s="128"/>
      <c r="BP4" s="128"/>
      <c r="BQ4" s="128"/>
      <c r="BR4" s="128"/>
      <c r="BS4" s="128"/>
      <c r="BT4" s="128"/>
      <c r="BU4" s="128"/>
      <c r="BV4" s="128"/>
      <c r="BW4" s="128"/>
      <c r="BX4" s="128"/>
      <c r="BY4" s="128"/>
      <c r="BZ4" s="128"/>
      <c r="CA4" s="128"/>
      <c r="CB4" s="128"/>
      <c r="CC4" s="128"/>
      <c r="CD4" s="128"/>
      <c r="CE4" s="128"/>
      <c r="CF4" s="128"/>
      <c r="CG4" s="128"/>
      <c r="CH4" s="128" t="s">
        <v>4196</v>
      </c>
      <c r="CI4" s="162" t="s">
        <v>1229</v>
      </c>
      <c r="CJ4" s="128">
        <v>801204</v>
      </c>
      <c r="CK4" s="128">
        <v>7</v>
      </c>
      <c r="CL4" s="177">
        <v>800524</v>
      </c>
      <c r="CM4" s="130" t="s">
        <v>4628</v>
      </c>
      <c r="CN4" s="130"/>
      <c r="CO4" s="130"/>
      <c r="CP4" s="130"/>
      <c r="CQ4" s="130"/>
      <c r="CR4" s="130"/>
      <c r="CS4" s="130"/>
      <c r="CT4" s="130"/>
      <c r="CU4" s="130"/>
      <c r="CV4" s="130"/>
      <c r="CW4" s="130"/>
      <c r="CX4" s="130"/>
      <c r="CY4" s="130"/>
      <c r="CZ4" s="130"/>
      <c r="DA4" s="130"/>
      <c r="DB4" s="130"/>
      <c r="DC4" s="178"/>
      <c r="DD4" s="178"/>
      <c r="DE4" s="179"/>
      <c r="DF4" s="179"/>
      <c r="DG4" s="179"/>
      <c r="DH4" s="180"/>
      <c r="DI4" s="178"/>
      <c r="DJ4" s="178"/>
      <c r="DK4" s="178"/>
      <c r="DL4" s="181" t="s">
        <v>7110</v>
      </c>
      <c r="DM4" s="182"/>
      <c r="DN4" s="178"/>
      <c r="DO4" s="183"/>
      <c r="DP4" s="183"/>
      <c r="DQ4" s="182"/>
      <c r="DR4" s="182"/>
      <c r="DS4" s="182"/>
      <c r="DT4" s="182"/>
      <c r="DU4" s="184"/>
      <c r="DV4" s="184"/>
      <c r="DW4" s="184"/>
      <c r="DX4" s="184"/>
      <c r="DY4" s="185"/>
      <c r="DZ4" s="128"/>
      <c r="EA4" s="128"/>
      <c r="EB4" s="128"/>
      <c r="EC4" s="128"/>
      <c r="ED4" s="128"/>
      <c r="EE4" s="128"/>
      <c r="EF4" s="128"/>
      <c r="EG4" s="128"/>
      <c r="EH4" s="17"/>
    </row>
    <row r="5" spans="1:138" s="51" customFormat="1" ht="15" customHeight="1">
      <c r="A5" s="163" t="s">
        <v>6810</v>
      </c>
      <c r="B5" s="75" t="s">
        <v>9062</v>
      </c>
      <c r="C5" s="75">
        <v>801118</v>
      </c>
      <c r="D5" s="75" t="s">
        <v>4454</v>
      </c>
      <c r="E5" s="75" t="str">
        <f>AO5</f>
        <v>Yes/Oui</v>
      </c>
      <c r="F5" s="75">
        <v>3822</v>
      </c>
      <c r="G5" s="75"/>
      <c r="H5" s="75">
        <v>6</v>
      </c>
      <c r="I5" s="75"/>
      <c r="J5" s="75"/>
      <c r="K5" s="75" t="s">
        <v>10131</v>
      </c>
      <c r="L5" s="164" t="s">
        <v>3039</v>
      </c>
      <c r="M5" s="164" t="s">
        <v>3039</v>
      </c>
      <c r="N5" s="164" t="s">
        <v>3039</v>
      </c>
      <c r="O5" s="164" t="s">
        <v>3039</v>
      </c>
      <c r="P5" s="164" t="s">
        <v>3046</v>
      </c>
      <c r="Q5" s="164" t="s">
        <v>3044</v>
      </c>
      <c r="R5" s="164" t="s">
        <v>3044</v>
      </c>
      <c r="S5" s="75" t="s">
        <v>10132</v>
      </c>
      <c r="T5" s="75" t="s">
        <v>10133</v>
      </c>
      <c r="U5" s="75" t="s">
        <v>9476</v>
      </c>
      <c r="V5" s="75" t="s">
        <v>10134</v>
      </c>
      <c r="W5" s="75" t="s">
        <v>9478</v>
      </c>
      <c r="X5" s="75" t="s">
        <v>4163</v>
      </c>
      <c r="Y5" s="75" t="s">
        <v>6576</v>
      </c>
      <c r="Z5" s="75">
        <v>1</v>
      </c>
      <c r="AA5" s="75" t="s">
        <v>6133</v>
      </c>
      <c r="AB5" s="75">
        <v>1500</v>
      </c>
      <c r="AC5" s="75">
        <v>0</v>
      </c>
      <c r="AD5" s="75" t="s">
        <v>2156</v>
      </c>
      <c r="AE5" s="75" t="s">
        <v>1436</v>
      </c>
      <c r="AF5" s="75">
        <v>0</v>
      </c>
      <c r="AG5" s="75" t="s">
        <v>4599</v>
      </c>
      <c r="AH5" s="75" t="s">
        <v>10131</v>
      </c>
      <c r="AI5" s="75" t="s">
        <v>2728</v>
      </c>
      <c r="AJ5" s="56" t="s">
        <v>7110</v>
      </c>
      <c r="AK5" s="57" t="s">
        <v>1245</v>
      </c>
      <c r="AL5" s="57" t="s">
        <v>1246</v>
      </c>
      <c r="AM5" s="58" t="s">
        <v>10133</v>
      </c>
      <c r="AN5" s="58" t="s">
        <v>1031</v>
      </c>
      <c r="AO5" s="56" t="s">
        <v>7110</v>
      </c>
      <c r="AP5" s="56" t="s">
        <v>2385</v>
      </c>
      <c r="AQ5" s="56" t="s">
        <v>2728</v>
      </c>
      <c r="AR5" s="56" t="s">
        <v>3961</v>
      </c>
      <c r="AS5" s="59" t="s">
        <v>2324</v>
      </c>
      <c r="AT5" s="59" t="s">
        <v>2325</v>
      </c>
      <c r="AU5" s="75"/>
      <c r="AV5" s="75"/>
      <c r="AW5" s="75"/>
      <c r="AX5" s="75"/>
      <c r="AY5" s="75"/>
      <c r="AZ5" s="75"/>
      <c r="BA5" s="75"/>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c r="CB5" s="75"/>
      <c r="CC5" s="75"/>
      <c r="CD5" s="75"/>
      <c r="CE5" s="75"/>
      <c r="CF5" s="75"/>
      <c r="CG5" s="75"/>
      <c r="CH5" s="75"/>
      <c r="CI5" s="75"/>
      <c r="CJ5" s="75"/>
      <c r="CK5" s="75"/>
      <c r="CL5" s="75"/>
      <c r="CM5" s="75"/>
      <c r="CN5" s="75"/>
      <c r="CO5" s="75"/>
      <c r="CP5" s="75"/>
      <c r="CQ5" s="75"/>
      <c r="CR5" s="75"/>
      <c r="CS5" s="75"/>
      <c r="CT5" s="75"/>
      <c r="CU5" s="75"/>
      <c r="CV5" s="75"/>
      <c r="CW5" s="75"/>
      <c r="CX5" s="75"/>
      <c r="CY5" s="75"/>
      <c r="CZ5" s="75"/>
      <c r="DA5" s="75"/>
      <c r="DB5" s="75"/>
      <c r="DC5" s="75"/>
      <c r="DD5" s="75"/>
      <c r="DE5" s="75"/>
      <c r="DF5" s="75"/>
      <c r="DG5" s="75"/>
      <c r="DH5" s="75"/>
      <c r="DI5" s="75"/>
      <c r="DJ5" s="75"/>
      <c r="DK5" s="75"/>
      <c r="DL5" s="75"/>
      <c r="DM5" s="75"/>
      <c r="DN5" s="75"/>
      <c r="DO5" s="75"/>
      <c r="DP5" s="75"/>
      <c r="DQ5" s="75"/>
      <c r="DR5" s="75"/>
      <c r="DS5" s="75"/>
      <c r="DT5" s="75"/>
      <c r="DU5" s="75"/>
      <c r="DV5" s="75"/>
      <c r="DW5" s="75"/>
      <c r="DX5" s="75"/>
      <c r="DY5" s="75"/>
      <c r="DZ5" s="75"/>
      <c r="EA5" s="75"/>
      <c r="EB5" s="75"/>
      <c r="EC5" s="75"/>
      <c r="ED5" s="75"/>
      <c r="EE5" s="75"/>
      <c r="EF5" s="75"/>
      <c r="EG5" s="75"/>
      <c r="EH5" s="53"/>
    </row>
    <row r="6" spans="1:138" s="51" customFormat="1" ht="15" customHeight="1">
      <c r="A6" s="86" t="s">
        <v>7112</v>
      </c>
      <c r="B6" s="86" t="s">
        <v>9062</v>
      </c>
      <c r="C6" s="75">
        <v>801700</v>
      </c>
      <c r="D6" s="75" t="s">
        <v>4453</v>
      </c>
      <c r="E6" s="75" t="str">
        <f>BI6</f>
        <v>Yes/Oui</v>
      </c>
      <c r="F6" s="75" t="s">
        <v>9062</v>
      </c>
      <c r="G6" s="75">
        <v>7111</v>
      </c>
      <c r="H6" s="75" t="s">
        <v>1553</v>
      </c>
      <c r="I6" s="75"/>
      <c r="J6" s="75"/>
      <c r="K6" s="165" t="s">
        <v>3684</v>
      </c>
      <c r="L6" s="166" t="s">
        <v>3039</v>
      </c>
      <c r="M6" s="166" t="s">
        <v>3039</v>
      </c>
      <c r="N6" s="166" t="s">
        <v>3049</v>
      </c>
      <c r="O6" s="166" t="s">
        <v>3049</v>
      </c>
      <c r="P6" s="166" t="s">
        <v>3046</v>
      </c>
      <c r="Q6" s="166" t="s">
        <v>3043</v>
      </c>
      <c r="R6" s="166" t="s">
        <v>3044</v>
      </c>
      <c r="S6" s="75" t="s">
        <v>3685</v>
      </c>
      <c r="T6" s="75" t="s">
        <v>3686</v>
      </c>
      <c r="U6" s="75" t="s">
        <v>7899</v>
      </c>
      <c r="V6" s="75" t="s">
        <v>3687</v>
      </c>
      <c r="W6" s="75" t="s">
        <v>9478</v>
      </c>
      <c r="X6" s="75"/>
      <c r="Y6" s="75"/>
      <c r="Z6" s="74" t="s">
        <v>2516</v>
      </c>
      <c r="AA6" s="55" t="s">
        <v>6357</v>
      </c>
      <c r="AB6" s="167" t="e">
        <f>WORKDAY(AK6,-10)</f>
        <v>#VALUE!</v>
      </c>
      <c r="AC6" s="86"/>
      <c r="AD6" s="86"/>
      <c r="AE6" s="75" t="s">
        <v>9479</v>
      </c>
      <c r="AF6" s="76"/>
      <c r="AG6" s="76" t="s">
        <v>9479</v>
      </c>
      <c r="AH6" s="76"/>
      <c r="AI6" s="76"/>
      <c r="AJ6" s="83" t="e">
        <f>WORKDAY(AK6,-10)</f>
        <v>#VALUE!</v>
      </c>
      <c r="AK6" s="76" t="s">
        <v>6357</v>
      </c>
      <c r="AL6" s="76"/>
      <c r="AM6" s="75"/>
      <c r="AN6" s="75"/>
      <c r="AO6" s="75">
        <v>22</v>
      </c>
      <c r="AP6" s="75">
        <v>20</v>
      </c>
      <c r="AQ6" s="75"/>
      <c r="AR6" s="75">
        <v>9</v>
      </c>
      <c r="AS6" s="75" t="s">
        <v>4164</v>
      </c>
      <c r="AT6" s="75" t="s">
        <v>4789</v>
      </c>
      <c r="AU6" s="75" t="s">
        <v>4599</v>
      </c>
      <c r="AV6" s="75">
        <v>1500</v>
      </c>
      <c r="AW6" s="74">
        <v>0</v>
      </c>
      <c r="AX6" s="75" t="s">
        <v>2496</v>
      </c>
      <c r="AY6" s="74" t="s">
        <v>1842</v>
      </c>
      <c r="AZ6" s="74">
        <v>0</v>
      </c>
      <c r="BA6" s="75" t="s">
        <v>4599</v>
      </c>
      <c r="BB6" s="86" t="s">
        <v>3684</v>
      </c>
      <c r="BC6" s="86" t="s">
        <v>6401</v>
      </c>
      <c r="BD6" s="60" t="s">
        <v>7110</v>
      </c>
      <c r="BE6" s="61" t="s">
        <v>1242</v>
      </c>
      <c r="BF6" s="61" t="s">
        <v>1243</v>
      </c>
      <c r="BG6" s="62" t="s">
        <v>2635</v>
      </c>
      <c r="BH6" s="62" t="s">
        <v>2636</v>
      </c>
      <c r="BI6" s="60" t="s">
        <v>7110</v>
      </c>
      <c r="BJ6" s="60" t="s">
        <v>2382</v>
      </c>
      <c r="BK6" s="60" t="s">
        <v>8409</v>
      </c>
      <c r="BL6" s="60" t="s">
        <v>2636</v>
      </c>
      <c r="BM6" s="62" t="s">
        <v>2322</v>
      </c>
      <c r="BN6" s="62" t="s">
        <v>2323</v>
      </c>
      <c r="BO6" s="86"/>
      <c r="BP6" s="86"/>
      <c r="BQ6" s="86"/>
      <c r="BR6" s="86"/>
      <c r="BS6" s="86"/>
      <c r="BT6" s="86"/>
      <c r="BU6" s="86"/>
      <c r="BV6" s="86"/>
      <c r="BW6" s="86"/>
      <c r="BX6" s="86"/>
      <c r="BY6" s="86"/>
      <c r="BZ6" s="86"/>
      <c r="CA6" s="86"/>
      <c r="CB6" s="86"/>
      <c r="CC6" s="86"/>
      <c r="CD6" s="86"/>
      <c r="CE6" s="86"/>
      <c r="CF6" s="86"/>
      <c r="CG6" s="86" t="s">
        <v>5284</v>
      </c>
      <c r="CH6" s="75"/>
      <c r="CI6" s="75"/>
      <c r="CJ6" s="75"/>
      <c r="CK6" s="75"/>
      <c r="CL6" s="75"/>
      <c r="CM6" s="75"/>
      <c r="CN6" s="75"/>
      <c r="CO6" s="75"/>
      <c r="CP6" s="75"/>
      <c r="CQ6" s="75"/>
      <c r="CR6" s="75"/>
      <c r="CS6" s="75"/>
      <c r="CT6" s="75"/>
      <c r="CU6" s="75"/>
      <c r="CV6" s="75"/>
      <c r="CW6" s="75"/>
      <c r="CX6" s="75"/>
      <c r="CY6" s="75"/>
      <c r="CZ6" s="75"/>
      <c r="DA6" s="75"/>
      <c r="DB6" s="75"/>
      <c r="DC6" s="75"/>
      <c r="DD6" s="75"/>
      <c r="DE6" s="75"/>
      <c r="DF6" s="75"/>
      <c r="DG6" s="75"/>
      <c r="DH6" s="75"/>
      <c r="DI6" s="75"/>
      <c r="DJ6" s="75"/>
      <c r="DK6" s="75"/>
      <c r="DL6" s="75"/>
      <c r="DM6" s="75"/>
      <c r="DN6" s="75"/>
      <c r="DO6" s="75"/>
      <c r="DP6" s="75"/>
      <c r="DQ6" s="75"/>
      <c r="DR6" s="75"/>
      <c r="DS6" s="75"/>
      <c r="DT6" s="75"/>
      <c r="DU6" s="75"/>
      <c r="DV6" s="75"/>
      <c r="DW6" s="75"/>
      <c r="DX6" s="75"/>
      <c r="DY6" s="75"/>
      <c r="DZ6" s="75"/>
      <c r="EA6" s="75"/>
      <c r="EB6" s="75"/>
      <c r="EC6" s="75"/>
      <c r="ED6" s="75"/>
      <c r="EE6" s="75"/>
      <c r="EF6" s="75"/>
      <c r="EG6" s="75"/>
      <c r="EH6" s="53"/>
    </row>
    <row r="7" spans="1:138" ht="15" customHeight="1">
      <c r="A7" s="75" t="s">
        <v>3584</v>
      </c>
      <c r="B7" s="86" t="s">
        <v>4450</v>
      </c>
      <c r="C7" s="75">
        <v>800515</v>
      </c>
      <c r="D7" s="75" t="s">
        <v>4455</v>
      </c>
      <c r="E7" s="75" t="str">
        <f t="shared" ref="E7:E12" si="0">BJ7</f>
        <v>Yes/Oui</v>
      </c>
      <c r="F7" s="75"/>
      <c r="G7" s="75">
        <v>1616</v>
      </c>
      <c r="H7" s="75"/>
      <c r="I7" s="75"/>
      <c r="J7" s="75"/>
      <c r="K7" s="75" t="s">
        <v>8992</v>
      </c>
      <c r="L7" s="164">
        <v>0.70833333333333337</v>
      </c>
      <c r="M7" s="164">
        <v>0.70833333333333337</v>
      </c>
      <c r="N7" s="164">
        <v>0.70833333333333337</v>
      </c>
      <c r="O7" s="164">
        <v>0.70833333333333337</v>
      </c>
      <c r="P7" s="164">
        <v>0.70833333333333337</v>
      </c>
      <c r="Q7" s="75" t="s">
        <v>1619</v>
      </c>
      <c r="R7" s="75" t="s">
        <v>1619</v>
      </c>
      <c r="S7" s="75" t="s">
        <v>8993</v>
      </c>
      <c r="T7" s="75" t="s">
        <v>6111</v>
      </c>
      <c r="U7" s="75" t="s">
        <v>9476</v>
      </c>
      <c r="V7" s="75" t="s">
        <v>8994</v>
      </c>
      <c r="W7" s="75" t="s">
        <v>9478</v>
      </c>
      <c r="X7" s="55" t="e">
        <f t="shared" ref="X7:X12" si="1">AL7-5</f>
        <v>#VALUE!</v>
      </c>
      <c r="Y7" s="83"/>
      <c r="Z7" s="75"/>
      <c r="AA7" s="84" t="s">
        <v>2517</v>
      </c>
      <c r="AB7" s="85" t="s">
        <v>9068</v>
      </c>
      <c r="AC7" s="167" t="e">
        <f t="shared" ref="AC7:AC12" si="2">WORKDAY(AL7,-10)</f>
        <v>#VALUE!</v>
      </c>
      <c r="AD7" s="86"/>
      <c r="AE7" s="86"/>
      <c r="AF7" s="75" t="s">
        <v>9479</v>
      </c>
      <c r="AG7" s="76"/>
      <c r="AH7" s="76" t="s">
        <v>9479</v>
      </c>
      <c r="AI7" s="168"/>
      <c r="AJ7" s="168"/>
      <c r="AK7" s="83" t="e">
        <f>WORKDAY(AL7,-10)</f>
        <v>#VALUE!</v>
      </c>
      <c r="AL7" s="76" t="s">
        <v>6700</v>
      </c>
      <c r="AM7" s="76"/>
      <c r="AN7" s="75"/>
      <c r="AO7" s="75"/>
      <c r="AP7" s="75">
        <v>25</v>
      </c>
      <c r="AQ7" s="75">
        <v>5</v>
      </c>
      <c r="AR7" s="75"/>
      <c r="AS7" s="75">
        <v>4</v>
      </c>
      <c r="AT7" s="75" t="s">
        <v>9479</v>
      </c>
      <c r="AU7" s="75" t="s">
        <v>1548</v>
      </c>
      <c r="AV7" s="75" t="s">
        <v>6126</v>
      </c>
      <c r="AW7" s="75">
        <v>5000</v>
      </c>
      <c r="AX7" s="74">
        <v>0</v>
      </c>
      <c r="AY7" s="75" t="s">
        <v>6797</v>
      </c>
      <c r="AZ7" s="74" t="s">
        <v>5311</v>
      </c>
      <c r="BA7" s="74">
        <v>0</v>
      </c>
      <c r="BB7" s="75" t="s">
        <v>4599</v>
      </c>
      <c r="BC7" s="86" t="s">
        <v>8992</v>
      </c>
      <c r="BD7" s="86" t="s">
        <v>9560</v>
      </c>
      <c r="BE7" s="60" t="s">
        <v>7110</v>
      </c>
      <c r="BF7" s="61" t="s">
        <v>1245</v>
      </c>
      <c r="BG7" s="61" t="s">
        <v>1246</v>
      </c>
      <c r="BH7" s="62" t="s">
        <v>8422</v>
      </c>
      <c r="BI7" s="62" t="s">
        <v>3797</v>
      </c>
      <c r="BJ7" s="60" t="s">
        <v>7110</v>
      </c>
      <c r="BK7" s="60" t="s">
        <v>2382</v>
      </c>
      <c r="BL7" s="60" t="s">
        <v>7765</v>
      </c>
      <c r="BM7" s="60" t="s">
        <v>3797</v>
      </c>
      <c r="BN7" s="62" t="s">
        <v>2383</v>
      </c>
      <c r="BO7" s="62" t="s">
        <v>2384</v>
      </c>
      <c r="BP7" s="86"/>
      <c r="BQ7" s="86"/>
      <c r="BR7" s="86"/>
      <c r="BS7" s="86"/>
      <c r="BT7" s="86"/>
      <c r="BU7" s="86"/>
      <c r="BV7" s="86"/>
      <c r="BW7" s="86"/>
      <c r="BX7" s="86"/>
      <c r="BY7" s="86"/>
      <c r="BZ7" s="86"/>
      <c r="CA7" s="86"/>
      <c r="CB7" s="86"/>
      <c r="CC7" s="86"/>
      <c r="CD7" s="86"/>
      <c r="CE7" s="86"/>
      <c r="CF7" s="86"/>
      <c r="CG7" s="86"/>
      <c r="CH7" s="86"/>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53"/>
    </row>
    <row r="8" spans="1:138" ht="15" customHeight="1">
      <c r="A8" s="75" t="s">
        <v>3584</v>
      </c>
      <c r="B8" s="86" t="s">
        <v>5588</v>
      </c>
      <c r="C8" s="75">
        <v>801562</v>
      </c>
      <c r="D8" s="75" t="s">
        <v>4453</v>
      </c>
      <c r="E8" s="75" t="str">
        <f t="shared" si="0"/>
        <v>Yes/Oui</v>
      </c>
      <c r="F8" s="75"/>
      <c r="G8" s="75">
        <v>6012</v>
      </c>
      <c r="H8" s="75"/>
      <c r="I8" s="75"/>
      <c r="J8" s="75"/>
      <c r="K8" s="75"/>
      <c r="L8" s="164">
        <v>0.70833333333333337</v>
      </c>
      <c r="M8" s="164">
        <v>0.70833333333333337</v>
      </c>
      <c r="N8" s="164">
        <v>0.70833333333333337</v>
      </c>
      <c r="O8" s="164">
        <v>0.75</v>
      </c>
      <c r="P8" s="164">
        <v>0.75</v>
      </c>
      <c r="Q8" s="75">
        <v>0.66666666666666663</v>
      </c>
      <c r="R8" s="75" t="s">
        <v>1619</v>
      </c>
      <c r="S8" s="75" t="s">
        <v>8328</v>
      </c>
      <c r="T8" s="75" t="s">
        <v>3607</v>
      </c>
      <c r="U8" s="75" t="s">
        <v>9476</v>
      </c>
      <c r="V8" s="75" t="s">
        <v>9020</v>
      </c>
      <c r="W8" s="75" t="s">
        <v>9478</v>
      </c>
      <c r="X8" s="55">
        <f t="shared" si="1"/>
        <v>41950</v>
      </c>
      <c r="Y8" s="83"/>
      <c r="Z8" s="75"/>
      <c r="AA8" s="84" t="s">
        <v>2517</v>
      </c>
      <c r="AB8" s="85" t="s">
        <v>9068</v>
      </c>
      <c r="AC8" s="167">
        <f t="shared" si="2"/>
        <v>41941</v>
      </c>
      <c r="AD8" s="86"/>
      <c r="AE8" s="86"/>
      <c r="AF8" s="75" t="s">
        <v>9479</v>
      </c>
      <c r="AG8" s="76"/>
      <c r="AH8" s="76" t="s">
        <v>9479</v>
      </c>
      <c r="AI8" s="168"/>
      <c r="AJ8" s="168"/>
      <c r="AK8" s="83">
        <f>WORKDAY(AL8,-10)</f>
        <v>41941</v>
      </c>
      <c r="AL8" s="76">
        <v>41955</v>
      </c>
      <c r="AM8" s="76"/>
      <c r="AN8" s="75"/>
      <c r="AO8" s="75"/>
      <c r="AP8" s="75">
        <v>0</v>
      </c>
      <c r="AQ8" s="75"/>
      <c r="AR8" s="75"/>
      <c r="AS8" s="75" t="s">
        <v>2334</v>
      </c>
      <c r="AT8" s="75" t="s">
        <v>4164</v>
      </c>
      <c r="AU8" s="75" t="s">
        <v>8907</v>
      </c>
      <c r="AV8" s="75" t="s">
        <v>4599</v>
      </c>
      <c r="AW8" s="75">
        <v>1500</v>
      </c>
      <c r="AX8" s="74">
        <v>0</v>
      </c>
      <c r="AY8" s="75" t="s">
        <v>9521</v>
      </c>
      <c r="AZ8" s="74" t="s">
        <v>954</v>
      </c>
      <c r="BA8" s="74">
        <v>0</v>
      </c>
      <c r="BB8" s="75" t="s">
        <v>1228</v>
      </c>
      <c r="BC8" s="86"/>
      <c r="BD8" s="86">
        <v>514874</v>
      </c>
      <c r="BE8" s="60" t="s">
        <v>7110</v>
      </c>
      <c r="BF8" s="61" t="s">
        <v>1242</v>
      </c>
      <c r="BG8" s="61" t="s">
        <v>1243</v>
      </c>
      <c r="BH8" s="62" t="s">
        <v>1270</v>
      </c>
      <c r="BI8" s="62" t="s">
        <v>7762</v>
      </c>
      <c r="BJ8" s="60" t="s">
        <v>7110</v>
      </c>
      <c r="BK8" s="60" t="s">
        <v>2385</v>
      </c>
      <c r="BL8" s="60" t="s">
        <v>2320</v>
      </c>
      <c r="BM8" s="60" t="s">
        <v>2321</v>
      </c>
      <c r="BN8" s="62" t="s">
        <v>2322</v>
      </c>
      <c r="BO8" s="62" t="s">
        <v>2323</v>
      </c>
      <c r="BP8" s="86"/>
      <c r="BQ8" s="86"/>
      <c r="BR8" s="86">
        <f>WORKDAY(AL8, -35, HOLIDAY)</f>
        <v>41905</v>
      </c>
      <c r="BS8" s="86">
        <f t="shared" ref="BS8:BS13" si="3">WORKDAY(AL8,-3,HOLIDAY)</f>
        <v>41950</v>
      </c>
      <c r="BT8" s="86"/>
      <c r="BU8" s="86">
        <v>5148743103</v>
      </c>
      <c r="BV8" s="86" t="s">
        <v>8436</v>
      </c>
      <c r="BW8" s="86"/>
      <c r="BX8" s="86"/>
      <c r="BY8" s="86"/>
      <c r="BZ8" s="86"/>
      <c r="CA8" s="86"/>
      <c r="CB8" s="86"/>
      <c r="CC8" s="86"/>
      <c r="CD8" s="86"/>
      <c r="CE8" s="86"/>
      <c r="CF8" s="86"/>
      <c r="CG8" s="86"/>
      <c r="CH8" s="86" t="s">
        <v>5296</v>
      </c>
      <c r="CI8" s="75" t="s">
        <v>1175</v>
      </c>
      <c r="CJ8" s="75" t="s">
        <v>2040</v>
      </c>
      <c r="CK8" s="75" t="s">
        <v>6102</v>
      </c>
      <c r="CL8" s="75" t="s">
        <v>1246</v>
      </c>
      <c r="CM8" s="75" t="s">
        <v>2041</v>
      </c>
      <c r="CN8" s="75" t="s">
        <v>1071</v>
      </c>
      <c r="CO8" s="75"/>
      <c r="CP8" s="75" t="e">
        <v>#N/A</v>
      </c>
      <c r="CQ8" s="75" t="e">
        <v>#N/A</v>
      </c>
      <c r="CR8" s="75" t="e">
        <v>#N/A</v>
      </c>
      <c r="CS8" s="75"/>
      <c r="CT8" s="75" t="e">
        <v>#N/A</v>
      </c>
      <c r="CU8" s="75">
        <v>14</v>
      </c>
      <c r="CV8" s="75" t="e">
        <v>#N/A</v>
      </c>
      <c r="CW8" s="75" t="e">
        <f>IF(CT8&gt;AP8,"T","F")</f>
        <v>#N/A</v>
      </c>
      <c r="CX8" s="75">
        <f>WORKDAY(AL8, -15, HOLIDAY)</f>
        <v>41934</v>
      </c>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c r="EH8" s="53"/>
    </row>
    <row r="9" spans="1:138" ht="15" customHeight="1">
      <c r="A9" s="75" t="s">
        <v>3584</v>
      </c>
      <c r="B9" s="86" t="s">
        <v>5588</v>
      </c>
      <c r="C9" s="75">
        <v>800010</v>
      </c>
      <c r="D9" s="75" t="s">
        <v>4453</v>
      </c>
      <c r="E9" s="75" t="str">
        <f t="shared" si="0"/>
        <v>Yes/Oui</v>
      </c>
      <c r="F9" s="75"/>
      <c r="G9" s="75">
        <v>59</v>
      </c>
      <c r="H9" s="75"/>
      <c r="I9" s="75"/>
      <c r="J9" s="75"/>
      <c r="K9" s="75" t="s">
        <v>1376</v>
      </c>
      <c r="L9" s="164">
        <v>0.70833333333333337</v>
      </c>
      <c r="M9" s="164">
        <v>0.70833333333333337</v>
      </c>
      <c r="N9" s="164">
        <v>0.70833333333333337</v>
      </c>
      <c r="O9" s="164">
        <v>0.83333333333333337</v>
      </c>
      <c r="P9" s="164">
        <v>0.75</v>
      </c>
      <c r="Q9" s="75">
        <v>0.66666666666666663</v>
      </c>
      <c r="R9" s="75" t="s">
        <v>1619</v>
      </c>
      <c r="S9" s="75" t="s">
        <v>1377</v>
      </c>
      <c r="T9" s="75" t="s">
        <v>3607</v>
      </c>
      <c r="U9" s="75" t="s">
        <v>9476</v>
      </c>
      <c r="V9" s="75" t="s">
        <v>1378</v>
      </c>
      <c r="W9" s="75" t="s">
        <v>9478</v>
      </c>
      <c r="X9" s="55">
        <f t="shared" si="1"/>
        <v>41977</v>
      </c>
      <c r="Y9" s="83"/>
      <c r="Z9" s="75"/>
      <c r="AA9" s="84" t="s">
        <v>2517</v>
      </c>
      <c r="AB9" s="85" t="s">
        <v>9068</v>
      </c>
      <c r="AC9" s="167">
        <f t="shared" si="2"/>
        <v>41968</v>
      </c>
      <c r="AD9" s="86"/>
      <c r="AE9" s="86"/>
      <c r="AF9" s="75" t="s">
        <v>9479</v>
      </c>
      <c r="AG9" s="76"/>
      <c r="AH9" s="76" t="s">
        <v>9479</v>
      </c>
      <c r="AI9" s="168"/>
      <c r="AJ9" s="168"/>
      <c r="AK9" s="83">
        <f>WORKDAY(AL9,-10)</f>
        <v>41968</v>
      </c>
      <c r="AL9" s="76">
        <v>41982</v>
      </c>
      <c r="AM9" s="76"/>
      <c r="AN9" s="75"/>
      <c r="AO9" s="75"/>
      <c r="AP9" s="75">
        <v>21</v>
      </c>
      <c r="AQ9" s="75">
        <v>15</v>
      </c>
      <c r="AR9" s="75"/>
      <c r="AS9" s="75">
        <v>8</v>
      </c>
      <c r="AT9" s="75" t="s">
        <v>2647</v>
      </c>
      <c r="AU9" s="75" t="s">
        <v>4008</v>
      </c>
      <c r="AV9" s="75" t="s">
        <v>6126</v>
      </c>
      <c r="AW9" s="75">
        <v>5000</v>
      </c>
      <c r="AX9" s="74" t="s">
        <v>5698</v>
      </c>
      <c r="AY9" s="75" t="s">
        <v>5183</v>
      </c>
      <c r="AZ9" s="74" t="s">
        <v>10037</v>
      </c>
      <c r="BA9" s="74">
        <v>0</v>
      </c>
      <c r="BB9" s="75" t="s">
        <v>4599</v>
      </c>
      <c r="BC9" s="86" t="s">
        <v>1379</v>
      </c>
      <c r="BD9" s="86" t="s">
        <v>9556</v>
      </c>
      <c r="BE9" s="60" t="s">
        <v>7110</v>
      </c>
      <c r="BF9" s="61" t="s">
        <v>1245</v>
      </c>
      <c r="BG9" s="61" t="s">
        <v>1246</v>
      </c>
      <c r="BH9" s="62" t="s">
        <v>6102</v>
      </c>
      <c r="BI9" s="62" t="s">
        <v>1266</v>
      </c>
      <c r="BJ9" s="60" t="s">
        <v>7110</v>
      </c>
      <c r="BK9" s="60" t="s">
        <v>2377</v>
      </c>
      <c r="BL9" s="60" t="s">
        <v>2378</v>
      </c>
      <c r="BM9" s="60" t="s">
        <v>2723</v>
      </c>
      <c r="BN9" s="62" t="s">
        <v>2379</v>
      </c>
      <c r="BO9" s="62" t="s">
        <v>2380</v>
      </c>
      <c r="BP9" s="86"/>
      <c r="BQ9" s="86"/>
      <c r="BR9" s="86">
        <f>WORKDAY(AL9, -35, HOLIDAY)</f>
        <v>41933</v>
      </c>
      <c r="BS9" s="86">
        <f t="shared" si="3"/>
        <v>41977</v>
      </c>
      <c r="BT9" s="86"/>
      <c r="BU9" s="86">
        <v>4163481342</v>
      </c>
      <c r="BV9" s="86" t="s">
        <v>8435</v>
      </c>
      <c r="BW9" s="86"/>
      <c r="BX9" s="86"/>
      <c r="BY9" s="86"/>
      <c r="BZ9" s="86"/>
      <c r="CA9" s="86"/>
      <c r="CB9" s="86"/>
      <c r="CC9" s="86"/>
      <c r="CD9" s="86"/>
      <c r="CE9" s="86"/>
      <c r="CF9" s="86"/>
      <c r="CG9" s="86"/>
      <c r="CH9" s="86"/>
      <c r="CI9" s="75" t="s">
        <v>1175</v>
      </c>
      <c r="CJ9" s="75" t="s">
        <v>5366</v>
      </c>
      <c r="CK9" s="75" t="s">
        <v>6102</v>
      </c>
      <c r="CL9" s="75" t="s">
        <v>1246</v>
      </c>
      <c r="CM9" s="75" t="s">
        <v>5367</v>
      </c>
      <c r="CN9" s="75" t="s">
        <v>1077</v>
      </c>
      <c r="CO9" s="75"/>
      <c r="CP9" s="75" t="s">
        <v>1030</v>
      </c>
      <c r="CQ9" s="75" t="s">
        <v>1181</v>
      </c>
      <c r="CR9" s="75" t="s">
        <v>1246</v>
      </c>
      <c r="CS9" s="75"/>
      <c r="CT9" s="75">
        <v>17</v>
      </c>
      <c r="CU9" s="75">
        <v>1</v>
      </c>
      <c r="CV9" s="75">
        <v>18</v>
      </c>
      <c r="CW9" s="75" t="str">
        <f>IF(CT9&gt;AP9,"T","F")</f>
        <v>F</v>
      </c>
      <c r="CX9" s="75">
        <f>WORKDAY(AL9, -15, HOLIDAY)</f>
        <v>41961</v>
      </c>
      <c r="CY9" s="75"/>
      <c r="CZ9" s="75"/>
      <c r="DA9" s="75"/>
      <c r="DB9" s="75"/>
      <c r="DC9" s="75"/>
      <c r="DD9" s="75"/>
      <c r="DE9" s="75"/>
      <c r="DF9" s="75"/>
      <c r="DG9" s="75"/>
      <c r="DH9" s="75"/>
      <c r="DI9" s="75"/>
      <c r="DJ9" s="75"/>
      <c r="DK9" s="75"/>
      <c r="DL9" s="75"/>
      <c r="DM9" s="75"/>
      <c r="DN9" s="75"/>
      <c r="DO9" s="75"/>
      <c r="DP9" s="75"/>
      <c r="DQ9" s="75"/>
      <c r="DR9" s="75"/>
      <c r="DS9" s="75"/>
      <c r="DT9" s="75"/>
      <c r="DU9" s="75"/>
      <c r="DV9" s="75"/>
      <c r="DW9" s="75"/>
      <c r="DX9" s="75"/>
      <c r="DY9" s="75"/>
      <c r="DZ9" s="75"/>
      <c r="EA9" s="75"/>
      <c r="EB9" s="75"/>
      <c r="EC9" s="75"/>
      <c r="ED9" s="75"/>
      <c r="EE9" s="75"/>
      <c r="EF9" s="75"/>
      <c r="EG9" s="75"/>
      <c r="EH9" s="53"/>
    </row>
    <row r="10" spans="1:138" ht="15" customHeight="1">
      <c r="A10" s="75" t="s">
        <v>3584</v>
      </c>
      <c r="B10" s="86" t="s">
        <v>5588</v>
      </c>
      <c r="C10" s="75">
        <v>801466</v>
      </c>
      <c r="D10" s="75" t="s">
        <v>4453</v>
      </c>
      <c r="E10" s="75" t="str">
        <f t="shared" si="0"/>
        <v>Yes/Oui</v>
      </c>
      <c r="F10" s="75"/>
      <c r="G10" s="75">
        <v>5462</v>
      </c>
      <c r="H10" s="75"/>
      <c r="I10" s="75"/>
      <c r="J10" s="75"/>
      <c r="K10" s="75" t="s">
        <v>9891</v>
      </c>
      <c r="L10" s="164">
        <v>0.70833333333333337</v>
      </c>
      <c r="M10" s="164">
        <v>0.70833333333333337</v>
      </c>
      <c r="N10" s="164">
        <v>0.70833333333333337</v>
      </c>
      <c r="O10" s="164">
        <v>0.70833333333333337</v>
      </c>
      <c r="P10" s="164">
        <v>0.75</v>
      </c>
      <c r="Q10" s="75">
        <v>0.66666666666666663</v>
      </c>
      <c r="R10" s="75" t="s">
        <v>1619</v>
      </c>
      <c r="S10" s="75" t="s">
        <v>9892</v>
      </c>
      <c r="T10" s="75" t="s">
        <v>6102</v>
      </c>
      <c r="U10" s="75" t="s">
        <v>9476</v>
      </c>
      <c r="V10" s="75" t="s">
        <v>9893</v>
      </c>
      <c r="W10" s="75" t="s">
        <v>9478</v>
      </c>
      <c r="X10" s="55">
        <f t="shared" si="1"/>
        <v>41944</v>
      </c>
      <c r="Y10" s="83"/>
      <c r="Z10" s="75"/>
      <c r="AA10" s="84" t="s">
        <v>2517</v>
      </c>
      <c r="AB10" s="85" t="s">
        <v>9068</v>
      </c>
      <c r="AC10" s="167">
        <f t="shared" si="2"/>
        <v>41935</v>
      </c>
      <c r="AD10" s="86"/>
      <c r="AE10" s="86"/>
      <c r="AF10" s="75" t="s">
        <v>9479</v>
      </c>
      <c r="AG10" s="76"/>
      <c r="AH10" s="76" t="s">
        <v>9479</v>
      </c>
      <c r="AI10" s="168"/>
      <c r="AJ10" s="168"/>
      <c r="AK10" s="83">
        <f>WORKDAY(AL10,-10)</f>
        <v>41935</v>
      </c>
      <c r="AL10" s="76">
        <v>41949</v>
      </c>
      <c r="AM10" s="76"/>
      <c r="AN10" s="75"/>
      <c r="AO10" s="75"/>
      <c r="AP10" s="75">
        <v>1</v>
      </c>
      <c r="AQ10" s="75">
        <v>20</v>
      </c>
      <c r="AR10" s="75"/>
      <c r="AS10" s="75">
        <v>9</v>
      </c>
      <c r="AT10" s="75" t="s">
        <v>4164</v>
      </c>
      <c r="AU10" s="75" t="s">
        <v>8904</v>
      </c>
      <c r="AV10" s="75" t="s">
        <v>4599</v>
      </c>
      <c r="AW10" s="75">
        <v>1500</v>
      </c>
      <c r="AX10" s="74" t="s">
        <v>1072</v>
      </c>
      <c r="AY10" s="75" t="s">
        <v>8549</v>
      </c>
      <c r="AZ10" s="74" t="s">
        <v>890</v>
      </c>
      <c r="BA10" s="74">
        <v>0</v>
      </c>
      <c r="BB10" s="75" t="s">
        <v>4599</v>
      </c>
      <c r="BC10" s="86" t="s">
        <v>9894</v>
      </c>
      <c r="BD10" s="86" t="s">
        <v>9546</v>
      </c>
      <c r="BE10" s="60" t="s">
        <v>7110</v>
      </c>
      <c r="BF10" s="61" t="s">
        <v>1245</v>
      </c>
      <c r="BG10" s="61" t="s">
        <v>1246</v>
      </c>
      <c r="BH10" s="62" t="s">
        <v>6102</v>
      </c>
      <c r="BI10" s="62" t="s">
        <v>6667</v>
      </c>
      <c r="BJ10" s="60" t="s">
        <v>7110</v>
      </c>
      <c r="BK10" s="60" t="s">
        <v>2377</v>
      </c>
      <c r="BL10" s="60" t="s">
        <v>2378</v>
      </c>
      <c r="BM10" s="60" t="s">
        <v>2723</v>
      </c>
      <c r="BN10" s="62" t="s">
        <v>2379</v>
      </c>
      <c r="BO10" s="62" t="s">
        <v>2380</v>
      </c>
      <c r="BP10" s="86"/>
      <c r="BQ10" s="86"/>
      <c r="BR10" s="86">
        <f>WORKDAY(AL10, -35, HOLIDAY)</f>
        <v>41899</v>
      </c>
      <c r="BS10" s="86">
        <f t="shared" si="3"/>
        <v>41946</v>
      </c>
      <c r="BT10" s="86"/>
      <c r="BU10" s="86">
        <v>4163481342</v>
      </c>
      <c r="BV10" s="86" t="s">
        <v>8435</v>
      </c>
      <c r="BW10" s="86"/>
      <c r="BX10" s="86"/>
      <c r="BY10" s="86"/>
      <c r="BZ10" s="86"/>
      <c r="CA10" s="86"/>
      <c r="CB10" s="86"/>
      <c r="CC10" s="86"/>
      <c r="CD10" s="86"/>
      <c r="CE10" s="86"/>
      <c r="CF10" s="86"/>
      <c r="CG10" s="86"/>
      <c r="CH10" s="86"/>
      <c r="CI10" s="75" t="s">
        <v>1175</v>
      </c>
      <c r="CJ10" s="75" t="s">
        <v>2038</v>
      </c>
      <c r="CK10" s="75" t="s">
        <v>6102</v>
      </c>
      <c r="CL10" s="75" t="s">
        <v>1246</v>
      </c>
      <c r="CM10" s="75" t="s">
        <v>2039</v>
      </c>
      <c r="CN10" s="75" t="s">
        <v>9893</v>
      </c>
      <c r="CO10" s="75"/>
      <c r="CP10" s="75" t="s">
        <v>1184</v>
      </c>
      <c r="CQ10" s="75" t="s">
        <v>1181</v>
      </c>
      <c r="CR10" s="75" t="s">
        <v>1246</v>
      </c>
      <c r="CS10" s="75"/>
      <c r="CT10" s="75">
        <v>16</v>
      </c>
      <c r="CU10" s="75"/>
      <c r="CV10" s="75">
        <v>16</v>
      </c>
      <c r="CW10" s="75" t="str">
        <f>IF(CT10&gt;AP10,"T","F")</f>
        <v>T</v>
      </c>
      <c r="CX10" s="75">
        <f>WORKDAY(AL10, -15, HOLIDAY)</f>
        <v>41928</v>
      </c>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53"/>
    </row>
    <row r="11" spans="1:138" ht="15" customHeight="1">
      <c r="A11" s="75" t="s">
        <v>3584</v>
      </c>
      <c r="B11" s="86" t="s">
        <v>5588</v>
      </c>
      <c r="C11" s="75">
        <v>800364</v>
      </c>
      <c r="D11" s="75" t="s">
        <v>4453</v>
      </c>
      <c r="E11" s="75" t="str">
        <f t="shared" si="0"/>
        <v>Yes/Oui</v>
      </c>
      <c r="F11" s="75"/>
      <c r="G11" s="75">
        <v>1259</v>
      </c>
      <c r="H11" s="75"/>
      <c r="I11" s="75"/>
      <c r="J11" s="75"/>
      <c r="K11" s="75"/>
      <c r="L11" s="164">
        <v>0.70833333333333337</v>
      </c>
      <c r="M11" s="164">
        <v>0.70833333333333337</v>
      </c>
      <c r="N11" s="164">
        <v>0.83333333333333337</v>
      </c>
      <c r="O11" s="164">
        <v>0.83333333333333337</v>
      </c>
      <c r="P11" s="164">
        <v>0.75</v>
      </c>
      <c r="Q11" s="75">
        <v>0.66666666666666663</v>
      </c>
      <c r="R11" s="75" t="s">
        <v>1619</v>
      </c>
      <c r="S11" s="75" t="s">
        <v>2757</v>
      </c>
      <c r="T11" s="75" t="s">
        <v>6021</v>
      </c>
      <c r="U11" s="75" t="s">
        <v>6099</v>
      </c>
      <c r="V11" s="75" t="s">
        <v>6134</v>
      </c>
      <c r="W11" s="75" t="s">
        <v>9478</v>
      </c>
      <c r="X11" s="55">
        <f t="shared" si="1"/>
        <v>-5</v>
      </c>
      <c r="Y11" s="83"/>
      <c r="Z11" s="75"/>
      <c r="AA11" s="84" t="s">
        <v>4375</v>
      </c>
      <c r="AB11" s="85" t="s">
        <v>9068</v>
      </c>
      <c r="AC11" s="167" t="e">
        <f t="shared" si="2"/>
        <v>#NUM!</v>
      </c>
      <c r="AD11" s="86"/>
      <c r="AE11" s="86"/>
      <c r="AF11" s="75" t="s">
        <v>2645</v>
      </c>
      <c r="AG11" s="76"/>
      <c r="AH11" s="76" t="s">
        <v>5604</v>
      </c>
      <c r="AI11" s="168"/>
      <c r="AJ11" s="168"/>
      <c r="AK11" s="83" t="e">
        <f>WORKDAY(AL11,-40,HOLIDAY)</f>
        <v>#NUM!</v>
      </c>
      <c r="AL11" s="76"/>
      <c r="AM11" s="76"/>
      <c r="AN11" s="75"/>
      <c r="AO11" s="75"/>
      <c r="AP11" s="75">
        <v>0</v>
      </c>
      <c r="AQ11" s="75">
        <v>54</v>
      </c>
      <c r="AR11" s="75"/>
      <c r="AS11" s="75">
        <v>19</v>
      </c>
      <c r="AT11" s="75" t="s">
        <v>4164</v>
      </c>
      <c r="AU11" s="75" t="s">
        <v>8894</v>
      </c>
      <c r="AV11" s="75" t="s">
        <v>4599</v>
      </c>
      <c r="AW11" s="75">
        <v>1500</v>
      </c>
      <c r="AX11" s="74" t="s">
        <v>4649</v>
      </c>
      <c r="AY11" s="75" t="s">
        <v>9509</v>
      </c>
      <c r="AZ11" s="74" t="s">
        <v>8464</v>
      </c>
      <c r="BA11" s="74">
        <v>0</v>
      </c>
      <c r="BB11" s="75" t="s">
        <v>6125</v>
      </c>
      <c r="BC11" s="86" t="s">
        <v>6513</v>
      </c>
      <c r="BD11" s="86" t="s">
        <v>3709</v>
      </c>
      <c r="BE11" s="60" t="s">
        <v>7110</v>
      </c>
      <c r="BF11" s="61" t="s">
        <v>1267</v>
      </c>
      <c r="BG11" s="61" t="s">
        <v>3964</v>
      </c>
      <c r="BH11" s="62" t="s">
        <v>6129</v>
      </c>
      <c r="BI11" s="62" t="s">
        <v>3965</v>
      </c>
      <c r="BJ11" s="60" t="s">
        <v>7110</v>
      </c>
      <c r="BK11" s="60" t="s">
        <v>2373</v>
      </c>
      <c r="BL11" s="60" t="s">
        <v>2331</v>
      </c>
      <c r="BM11" s="60">
        <v>0</v>
      </c>
      <c r="BN11" s="62" t="s">
        <v>2386</v>
      </c>
      <c r="BO11" s="62" t="s">
        <v>2332</v>
      </c>
      <c r="BP11" s="86"/>
      <c r="BQ11" s="86"/>
      <c r="BR11" s="86" t="e">
        <f>WORKDAY(AL11, -65, HOLIDAY)</f>
        <v>#NUM!</v>
      </c>
      <c r="BS11" s="86" t="e">
        <f t="shared" si="3"/>
        <v>#NUM!</v>
      </c>
      <c r="BT11" s="86">
        <v>0</v>
      </c>
      <c r="BU11" s="86">
        <v>41911</v>
      </c>
      <c r="BV11" s="86"/>
      <c r="BW11" s="86"/>
      <c r="BX11" s="86"/>
      <c r="BY11" s="86"/>
      <c r="BZ11" s="86"/>
      <c r="CA11" s="86"/>
      <c r="CB11" s="86"/>
      <c r="CC11" s="86"/>
      <c r="CD11" s="86"/>
      <c r="CE11" s="86"/>
      <c r="CF11" s="86" t="s">
        <v>9244</v>
      </c>
      <c r="CG11" s="86" t="s">
        <v>1175</v>
      </c>
      <c r="CH11" s="86" t="s">
        <v>5362</v>
      </c>
      <c r="CI11" s="75" t="s">
        <v>6129</v>
      </c>
      <c r="CJ11" s="75" t="s">
        <v>3964</v>
      </c>
      <c r="CK11" s="75" t="s">
        <v>5363</v>
      </c>
      <c r="CL11" s="75" t="s">
        <v>7248</v>
      </c>
      <c r="CM11" s="75"/>
      <c r="CN11" s="75" t="s">
        <v>1029</v>
      </c>
      <c r="CO11" s="75" t="s">
        <v>1065</v>
      </c>
      <c r="CP11" s="75" t="s">
        <v>3964</v>
      </c>
      <c r="CQ11" s="75"/>
      <c r="CR11" s="75">
        <v>63</v>
      </c>
      <c r="CS11" s="75">
        <v>1</v>
      </c>
      <c r="CT11" s="75">
        <v>64</v>
      </c>
      <c r="CU11" s="75" t="str">
        <f t="shared" ref="CU11:CU16" si="4">IF(CR11&gt;AP11,"T","F")</f>
        <v>T</v>
      </c>
      <c r="CV11" s="75" t="e">
        <f>WORKDAY(AL11, -45, HOLIDAY)</f>
        <v>#NUM!</v>
      </c>
      <c r="CW11" s="75">
        <v>59</v>
      </c>
      <c r="CX11" s="75"/>
      <c r="CY11" s="75">
        <f t="shared" ref="CY11:CY16" si="5">CW11+CX11</f>
        <v>59</v>
      </c>
      <c r="CZ11" s="75" t="str">
        <f t="shared" ref="CZ11:CZ16" si="6">IF(CY11&gt;AQ11,"T","F")</f>
        <v>T</v>
      </c>
      <c r="DA11" s="75" t="str">
        <f t="shared" ref="DA11:DA16" si="7">IF(CW11&gt;AP11,"T","F")</f>
        <v>T</v>
      </c>
      <c r="DB11" s="75">
        <v>1</v>
      </c>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53"/>
    </row>
    <row r="12" spans="1:138" ht="15" customHeight="1">
      <c r="A12" s="75" t="s">
        <v>3584</v>
      </c>
      <c r="B12" s="86" t="s">
        <v>4449</v>
      </c>
      <c r="C12" s="75">
        <v>802896</v>
      </c>
      <c r="D12" s="75" t="s">
        <v>4453</v>
      </c>
      <c r="E12" s="75" t="str">
        <f t="shared" si="0"/>
        <v>Yes/Oui</v>
      </c>
      <c r="F12" s="75"/>
      <c r="G12" s="75">
        <v>16110</v>
      </c>
      <c r="H12" s="75"/>
      <c r="I12" s="75"/>
      <c r="J12" s="75"/>
      <c r="K12" s="75" t="s">
        <v>2870</v>
      </c>
      <c r="L12" s="164" t="s">
        <v>1618</v>
      </c>
      <c r="M12" s="164" t="s">
        <v>1618</v>
      </c>
      <c r="N12" s="164" t="s">
        <v>1618</v>
      </c>
      <c r="O12" s="164" t="s">
        <v>1618</v>
      </c>
      <c r="P12" s="164" t="s">
        <v>1618</v>
      </c>
      <c r="Q12" s="75" t="s">
        <v>1618</v>
      </c>
      <c r="R12" s="75" t="s">
        <v>1618</v>
      </c>
      <c r="S12" s="75" t="s">
        <v>6471</v>
      </c>
      <c r="T12" s="75" t="s">
        <v>8960</v>
      </c>
      <c r="U12" s="75" t="s">
        <v>9028</v>
      </c>
      <c r="V12" s="75" t="s">
        <v>8196</v>
      </c>
      <c r="W12" s="75" t="s">
        <v>9478</v>
      </c>
      <c r="X12" s="55">
        <f t="shared" si="1"/>
        <v>41976</v>
      </c>
      <c r="Y12" s="83"/>
      <c r="Z12" s="75"/>
      <c r="AA12" s="84" t="s">
        <v>2517</v>
      </c>
      <c r="AB12" s="85" t="s">
        <v>9068</v>
      </c>
      <c r="AC12" s="167">
        <f t="shared" si="2"/>
        <v>41967</v>
      </c>
      <c r="AD12" s="86"/>
      <c r="AE12" s="86"/>
      <c r="AF12" s="75" t="s">
        <v>9479</v>
      </c>
      <c r="AG12" s="76"/>
      <c r="AH12" s="76" t="s">
        <v>9479</v>
      </c>
      <c r="AI12" s="168"/>
      <c r="AJ12" s="168"/>
      <c r="AK12" s="83">
        <f>WORKDAY(AL12,-40,HOLIDAY)</f>
        <v>41922</v>
      </c>
      <c r="AL12" s="76">
        <v>41981</v>
      </c>
      <c r="AM12" s="76"/>
      <c r="AN12" s="75"/>
      <c r="AO12" s="75"/>
      <c r="AP12" s="75">
        <v>5</v>
      </c>
      <c r="AQ12" s="75">
        <v>10</v>
      </c>
      <c r="AR12" s="75"/>
      <c r="AS12" s="75">
        <v>6</v>
      </c>
      <c r="AT12" s="75" t="s">
        <v>4164</v>
      </c>
      <c r="AU12" s="75" t="s">
        <v>6816</v>
      </c>
      <c r="AV12" s="75" t="s">
        <v>6126</v>
      </c>
      <c r="AW12" s="75" t="s">
        <v>6357</v>
      </c>
      <c r="AX12" s="74" t="e">
        <v>#N/A</v>
      </c>
      <c r="AY12" s="75">
        <v>0</v>
      </c>
      <c r="AZ12" s="74" t="e">
        <v>#N/A</v>
      </c>
      <c r="BA12" s="74" t="e">
        <v>#N/A</v>
      </c>
      <c r="BB12" s="75" t="s">
        <v>4599</v>
      </c>
      <c r="BC12" s="86" t="s">
        <v>6472</v>
      </c>
      <c r="BD12" s="86" t="s">
        <v>9547</v>
      </c>
      <c r="BE12" s="60" t="s">
        <v>7110</v>
      </c>
      <c r="BF12" s="61" t="s">
        <v>1267</v>
      </c>
      <c r="BG12" s="61" t="s">
        <v>1268</v>
      </c>
      <c r="BH12" s="62" t="s">
        <v>5815</v>
      </c>
      <c r="BI12" s="62" t="s">
        <v>2633</v>
      </c>
      <c r="BJ12" s="60" t="s">
        <v>7110</v>
      </c>
      <c r="BK12" s="60" t="s">
        <v>2381</v>
      </c>
      <c r="BL12" s="60" t="s">
        <v>8363</v>
      </c>
      <c r="BM12" s="60">
        <v>0</v>
      </c>
      <c r="BN12" s="62" t="s">
        <v>2386</v>
      </c>
      <c r="BO12" s="62" t="s">
        <v>8408</v>
      </c>
      <c r="BP12" s="86"/>
      <c r="BQ12" s="86"/>
      <c r="BR12" s="86">
        <f>WORKDAY(AL12, -65, HOLIDAY)</f>
        <v>41887</v>
      </c>
      <c r="BS12" s="86">
        <f t="shared" si="3"/>
        <v>41976</v>
      </c>
      <c r="BT12" s="86">
        <v>0</v>
      </c>
      <c r="BU12" s="86">
        <v>41887</v>
      </c>
      <c r="BV12" s="86"/>
      <c r="BW12" s="86"/>
      <c r="BX12" s="86"/>
      <c r="BY12" s="86"/>
      <c r="BZ12" s="86"/>
      <c r="CA12" s="86"/>
      <c r="CB12" s="86"/>
      <c r="CC12" s="86"/>
      <c r="CD12" s="86"/>
      <c r="CE12" s="86"/>
      <c r="CF12" s="86" t="s">
        <v>9252</v>
      </c>
      <c r="CG12" s="86" t="s">
        <v>1926</v>
      </c>
      <c r="CH12" s="86" t="s">
        <v>5364</v>
      </c>
      <c r="CI12" s="75" t="s">
        <v>5815</v>
      </c>
      <c r="CJ12" s="75" t="s">
        <v>1268</v>
      </c>
      <c r="CK12" s="75" t="s">
        <v>5365</v>
      </c>
      <c r="CL12" s="75" t="s">
        <v>8196</v>
      </c>
      <c r="CM12" s="75"/>
      <c r="CN12" s="75" t="e">
        <v>#N/A</v>
      </c>
      <c r="CO12" s="75" t="e">
        <v>#N/A</v>
      </c>
      <c r="CP12" s="75" t="e">
        <v>#N/A</v>
      </c>
      <c r="CQ12" s="75"/>
      <c r="CR12" s="75">
        <v>1</v>
      </c>
      <c r="CS12" s="75"/>
      <c r="CT12" s="75">
        <v>1</v>
      </c>
      <c r="CU12" s="75" t="str">
        <f t="shared" si="4"/>
        <v>F</v>
      </c>
      <c r="CV12" s="75">
        <f>WORKDAY(AL12, -45, HOLIDAY)</f>
        <v>41915</v>
      </c>
      <c r="CW12" s="75">
        <v>1</v>
      </c>
      <c r="CX12" s="75"/>
      <c r="CY12" s="75">
        <f t="shared" si="5"/>
        <v>1</v>
      </c>
      <c r="CZ12" s="75" t="str">
        <f t="shared" si="6"/>
        <v>F</v>
      </c>
      <c r="DA12" s="75" t="str">
        <f t="shared" si="7"/>
        <v>F</v>
      </c>
      <c r="DB12" s="75"/>
      <c r="DC12" s="75" t="s">
        <v>9251</v>
      </c>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53"/>
    </row>
    <row r="13" spans="1:138" ht="15" customHeight="1">
      <c r="A13" s="75" t="s">
        <v>3584</v>
      </c>
      <c r="B13" s="86" t="s">
        <v>5588</v>
      </c>
      <c r="C13" s="75">
        <v>802372</v>
      </c>
      <c r="D13" s="75" t="s">
        <v>4453</v>
      </c>
      <c r="E13" s="75" t="str">
        <f t="shared" ref="E13:E18" si="8">BJ13</f>
        <v>Yes/Oui</v>
      </c>
      <c r="F13" s="75"/>
      <c r="G13" s="75">
        <v>10773</v>
      </c>
      <c r="H13" s="75"/>
      <c r="I13" s="75"/>
      <c r="J13" s="75"/>
      <c r="K13" s="75"/>
      <c r="L13" s="164">
        <v>0.6875</v>
      </c>
      <c r="M13" s="164">
        <v>0.6875</v>
      </c>
      <c r="N13" s="164">
        <v>0.6875</v>
      </c>
      <c r="O13" s="164">
        <v>0.6875</v>
      </c>
      <c r="P13" s="164">
        <v>0.6875</v>
      </c>
      <c r="Q13" s="75" t="s">
        <v>3044</v>
      </c>
      <c r="R13" s="75" t="s">
        <v>3044</v>
      </c>
      <c r="S13" s="75" t="s">
        <v>8322</v>
      </c>
      <c r="T13" s="75" t="s">
        <v>7449</v>
      </c>
      <c r="U13" s="75" t="s">
        <v>6099</v>
      </c>
      <c r="V13" s="75" t="s">
        <v>6130</v>
      </c>
      <c r="W13" s="75" t="s">
        <v>9478</v>
      </c>
      <c r="X13" s="55">
        <f t="shared" ref="X13:X18" si="9">AL13-5</f>
        <v>41978</v>
      </c>
      <c r="Y13" s="83"/>
      <c r="Z13" s="75"/>
      <c r="AA13" s="84" t="s">
        <v>2517</v>
      </c>
      <c r="AB13" s="85" t="s">
        <v>9068</v>
      </c>
      <c r="AC13" s="167">
        <f t="shared" ref="AC13:AC18" si="10">WORKDAY(AL13,-10)</f>
        <v>41969</v>
      </c>
      <c r="AD13" s="86"/>
      <c r="AE13" s="86"/>
      <c r="AF13" s="75" t="s">
        <v>9479</v>
      </c>
      <c r="AG13" s="76"/>
      <c r="AH13" s="76" t="s">
        <v>9479</v>
      </c>
      <c r="AI13" s="168"/>
      <c r="AJ13" s="168"/>
      <c r="AK13" s="83">
        <f>WORKDAY(AL13,-40,HOLIDAY)</f>
        <v>41927</v>
      </c>
      <c r="AL13" s="76">
        <v>41983</v>
      </c>
      <c r="AM13" s="76"/>
      <c r="AN13" s="75"/>
      <c r="AO13" s="75"/>
      <c r="AP13" s="75">
        <v>82</v>
      </c>
      <c r="AQ13" s="75">
        <v>15</v>
      </c>
      <c r="AR13" s="75"/>
      <c r="AS13" s="75">
        <v>8</v>
      </c>
      <c r="AT13" s="75" t="s">
        <v>2647</v>
      </c>
      <c r="AU13" s="75" t="s">
        <v>8890</v>
      </c>
      <c r="AV13" s="75" t="s">
        <v>6127</v>
      </c>
      <c r="AW13" s="75">
        <v>10000</v>
      </c>
      <c r="AX13" s="74" t="s">
        <v>3036</v>
      </c>
      <c r="AY13" s="75" t="s">
        <v>9504</v>
      </c>
      <c r="AZ13" s="74" t="s">
        <v>3495</v>
      </c>
      <c r="BA13" s="74">
        <v>0</v>
      </c>
      <c r="BB13" s="75" t="s">
        <v>4599</v>
      </c>
      <c r="BC13" s="86" t="s">
        <v>2272</v>
      </c>
      <c r="BD13" s="86" t="s">
        <v>3701</v>
      </c>
      <c r="BE13" s="60" t="s">
        <v>7110</v>
      </c>
      <c r="BF13" s="61" t="s">
        <v>1267</v>
      </c>
      <c r="BG13" s="61" t="s">
        <v>3964</v>
      </c>
      <c r="BH13" s="62" t="s">
        <v>7445</v>
      </c>
      <c r="BI13" s="62" t="s">
        <v>3967</v>
      </c>
      <c r="BJ13" s="60" t="s">
        <v>7110</v>
      </c>
      <c r="BK13" s="60" t="s">
        <v>2330</v>
      </c>
      <c r="BL13" s="60" t="s">
        <v>8366</v>
      </c>
      <c r="BM13" s="60">
        <v>0</v>
      </c>
      <c r="BN13" s="62" t="s">
        <v>2386</v>
      </c>
      <c r="BO13" s="62" t="s">
        <v>2333</v>
      </c>
      <c r="BP13" s="86"/>
      <c r="BQ13" s="86"/>
      <c r="BR13" s="86">
        <f>WORKDAY(AL13, -65, HOLIDAY)</f>
        <v>41891</v>
      </c>
      <c r="BS13" s="86">
        <f t="shared" si="3"/>
        <v>41978</v>
      </c>
      <c r="BT13" s="86">
        <v>0</v>
      </c>
      <c r="BU13" s="86">
        <v>0</v>
      </c>
      <c r="BV13" s="86"/>
      <c r="BW13" s="86"/>
      <c r="BX13" s="86"/>
      <c r="BY13" s="86"/>
      <c r="BZ13" s="86"/>
      <c r="CA13" s="86"/>
      <c r="CB13" s="86"/>
      <c r="CC13" s="86"/>
      <c r="CD13" s="86"/>
      <c r="CE13" s="86"/>
      <c r="CF13" s="86" t="s">
        <v>9255</v>
      </c>
      <c r="CG13" s="86" t="s">
        <v>1175</v>
      </c>
      <c r="CH13" s="86" t="s">
        <v>5368</v>
      </c>
      <c r="CI13" s="75" t="s">
        <v>7445</v>
      </c>
      <c r="CJ13" s="75" t="s">
        <v>3964</v>
      </c>
      <c r="CK13" s="75" t="s">
        <v>1178</v>
      </c>
      <c r="CL13" s="75" t="s">
        <v>6130</v>
      </c>
      <c r="CM13" s="75" t="s">
        <v>5368</v>
      </c>
      <c r="CN13" s="75" t="e">
        <v>#N/A</v>
      </c>
      <c r="CO13" s="75" t="e">
        <v>#N/A</v>
      </c>
      <c r="CP13" s="75" t="e">
        <v>#N/A</v>
      </c>
      <c r="CQ13" s="75"/>
      <c r="CR13" s="75">
        <v>17</v>
      </c>
      <c r="CS13" s="75">
        <v>1</v>
      </c>
      <c r="CT13" s="75">
        <v>18</v>
      </c>
      <c r="CU13" s="75" t="str">
        <f t="shared" si="4"/>
        <v>F</v>
      </c>
      <c r="CV13" s="75">
        <f>WORKDAY(AL13, -45, HOLIDAY)</f>
        <v>41919</v>
      </c>
      <c r="CW13" s="75">
        <v>15</v>
      </c>
      <c r="CX13" s="75">
        <v>2</v>
      </c>
      <c r="CY13" s="75">
        <f t="shared" si="5"/>
        <v>17</v>
      </c>
      <c r="CZ13" s="75" t="str">
        <f t="shared" si="6"/>
        <v>T</v>
      </c>
      <c r="DA13" s="75" t="str">
        <f t="shared" si="7"/>
        <v>F</v>
      </c>
      <c r="DB13" s="75"/>
      <c r="DC13" s="75" t="s">
        <v>9251</v>
      </c>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53"/>
    </row>
    <row r="14" spans="1:138" ht="15" customHeight="1">
      <c r="A14" s="75" t="s">
        <v>3584</v>
      </c>
      <c r="B14" s="86" t="s">
        <v>5589</v>
      </c>
      <c r="C14" s="75">
        <v>801103</v>
      </c>
      <c r="D14" s="75" t="s">
        <v>4453</v>
      </c>
      <c r="E14" s="75" t="str">
        <f t="shared" si="8"/>
        <v>Yes/Oui</v>
      </c>
      <c r="F14" s="75"/>
      <c r="G14" s="75">
        <v>3779</v>
      </c>
      <c r="H14" s="75"/>
      <c r="I14" s="75"/>
      <c r="J14" s="75"/>
      <c r="K14" s="75" t="s">
        <v>7444</v>
      </c>
      <c r="L14" s="164" t="s">
        <v>3042</v>
      </c>
      <c r="M14" s="164" t="s">
        <v>3042</v>
      </c>
      <c r="N14" s="164" t="s">
        <v>3042</v>
      </c>
      <c r="O14" s="164" t="s">
        <v>3042</v>
      </c>
      <c r="P14" s="164" t="s">
        <v>3042</v>
      </c>
      <c r="Q14" s="75" t="s">
        <v>3044</v>
      </c>
      <c r="R14" s="75" t="s">
        <v>3044</v>
      </c>
      <c r="S14" s="75" t="s">
        <v>8322</v>
      </c>
      <c r="T14" s="75" t="s">
        <v>7445</v>
      </c>
      <c r="U14" s="75" t="s">
        <v>6099</v>
      </c>
      <c r="V14" s="75" t="s">
        <v>6356</v>
      </c>
      <c r="W14" s="75" t="s">
        <v>9478</v>
      </c>
      <c r="X14" s="55">
        <f t="shared" si="9"/>
        <v>-5</v>
      </c>
      <c r="Y14" s="83"/>
      <c r="Z14" s="75"/>
      <c r="AA14" s="84" t="s">
        <v>2517</v>
      </c>
      <c r="AB14" s="85" t="s">
        <v>9068</v>
      </c>
      <c r="AC14" s="167" t="e">
        <f t="shared" si="10"/>
        <v>#NUM!</v>
      </c>
      <c r="AD14" s="86"/>
      <c r="AE14" s="86"/>
      <c r="AF14" s="75" t="s">
        <v>9479</v>
      </c>
      <c r="AG14" s="76"/>
      <c r="AH14" s="76" t="s">
        <v>9479</v>
      </c>
      <c r="AI14" s="168"/>
      <c r="AJ14" s="168"/>
      <c r="AK14" s="83"/>
      <c r="AL14" s="76"/>
      <c r="AM14" s="76"/>
      <c r="AN14" s="75"/>
      <c r="AO14" s="75"/>
      <c r="AP14" s="75">
        <v>59</v>
      </c>
      <c r="AQ14" s="75">
        <v>14</v>
      </c>
      <c r="AR14" s="75"/>
      <c r="AS14" s="75">
        <v>7</v>
      </c>
      <c r="AT14" s="75" t="s">
        <v>2647</v>
      </c>
      <c r="AU14" s="75" t="s">
        <v>4107</v>
      </c>
      <c r="AV14" s="75" t="s">
        <v>6127</v>
      </c>
      <c r="AW14" s="75">
        <v>10000</v>
      </c>
      <c r="AX14" s="74" t="s">
        <v>9539</v>
      </c>
      <c r="AY14" s="75" t="s">
        <v>6979</v>
      </c>
      <c r="AZ14" s="74" t="s">
        <v>1433</v>
      </c>
      <c r="BA14" s="74">
        <v>0</v>
      </c>
      <c r="BB14" s="75" t="s">
        <v>4599</v>
      </c>
      <c r="BC14" s="86" t="s">
        <v>7446</v>
      </c>
      <c r="BD14" s="86" t="s">
        <v>3701</v>
      </c>
      <c r="BE14" s="60" t="s">
        <v>7110</v>
      </c>
      <c r="BF14" s="61" t="s">
        <v>1267</v>
      </c>
      <c r="BG14" s="61" t="s">
        <v>3964</v>
      </c>
      <c r="BH14" s="62" t="s">
        <v>7445</v>
      </c>
      <c r="BI14" s="62" t="s">
        <v>3967</v>
      </c>
      <c r="BJ14" s="60" t="s">
        <v>7110</v>
      </c>
      <c r="BK14" s="60" t="s">
        <v>2330</v>
      </c>
      <c r="BL14" s="60" t="s">
        <v>8366</v>
      </c>
      <c r="BM14" s="60">
        <v>0</v>
      </c>
      <c r="BN14" s="62" t="s">
        <v>2386</v>
      </c>
      <c r="BO14" s="62" t="s">
        <v>2333</v>
      </c>
      <c r="BP14" s="86"/>
      <c r="BQ14" s="86"/>
      <c r="BR14" s="86" t="e">
        <f>WORKDAY(AL14, -65, HOLIDAY)</f>
        <v>#NUM!</v>
      </c>
      <c r="BS14" s="86"/>
      <c r="BT14" s="86">
        <v>0</v>
      </c>
      <c r="BU14" s="86">
        <v>0</v>
      </c>
      <c r="BV14" s="86"/>
      <c r="BW14" s="86"/>
      <c r="BX14" s="86"/>
      <c r="BY14" s="86"/>
      <c r="BZ14" s="86"/>
      <c r="CA14" s="86"/>
      <c r="CB14" s="86"/>
      <c r="CC14" s="86"/>
      <c r="CD14" s="86"/>
      <c r="CE14" s="86"/>
      <c r="CF14" s="86" t="s">
        <v>7857</v>
      </c>
      <c r="CG14" s="86" t="s">
        <v>1175</v>
      </c>
      <c r="CH14" s="86" t="s">
        <v>1960</v>
      </c>
      <c r="CI14" s="75" t="s">
        <v>7445</v>
      </c>
      <c r="CJ14" s="75" t="s">
        <v>3964</v>
      </c>
      <c r="CK14" s="75" t="s">
        <v>1178</v>
      </c>
      <c r="CL14" s="75" t="s">
        <v>6130</v>
      </c>
      <c r="CM14" s="75"/>
      <c r="CN14" s="75" t="e">
        <v>#N/A</v>
      </c>
      <c r="CO14" s="75" t="e">
        <v>#N/A</v>
      </c>
      <c r="CP14" s="75" t="e">
        <v>#N/A</v>
      </c>
      <c r="CQ14" s="75"/>
      <c r="CR14" s="75">
        <v>14</v>
      </c>
      <c r="CS14" s="75">
        <v>20</v>
      </c>
      <c r="CT14" s="75">
        <v>34</v>
      </c>
      <c r="CU14" s="75" t="str">
        <f t="shared" si="4"/>
        <v>F</v>
      </c>
      <c r="CV14" s="75" t="e">
        <f>WORKDAY(AL14, -45, HOLIDAY)</f>
        <v>#NUM!</v>
      </c>
      <c r="CW14" s="75"/>
      <c r="CX14" s="75">
        <v>10</v>
      </c>
      <c r="CY14" s="75">
        <f t="shared" si="5"/>
        <v>10</v>
      </c>
      <c r="CZ14" s="75" t="str">
        <f t="shared" si="6"/>
        <v>F</v>
      </c>
      <c r="DA14" s="75" t="str">
        <f t="shared" si="7"/>
        <v>F</v>
      </c>
      <c r="DB14" s="75"/>
      <c r="DC14" s="75" t="s">
        <v>9249</v>
      </c>
      <c r="DD14" s="75" t="s">
        <v>9250</v>
      </c>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53"/>
    </row>
    <row r="15" spans="1:138" ht="15" customHeight="1">
      <c r="A15" s="75" t="s">
        <v>3584</v>
      </c>
      <c r="B15" s="86" t="s">
        <v>5588</v>
      </c>
      <c r="C15" s="75">
        <v>801529</v>
      </c>
      <c r="D15" s="75" t="s">
        <v>4453</v>
      </c>
      <c r="E15" s="75" t="str">
        <f t="shared" si="8"/>
        <v>Yes/Oui</v>
      </c>
      <c r="F15" s="75"/>
      <c r="G15" s="75">
        <v>5855</v>
      </c>
      <c r="H15" s="75"/>
      <c r="I15" s="75"/>
      <c r="J15" s="75"/>
      <c r="K15" s="75"/>
      <c r="L15" s="164">
        <v>0.70833333333333337</v>
      </c>
      <c r="M15" s="164">
        <v>0.70833333333333337</v>
      </c>
      <c r="N15" s="164">
        <v>0.70833333333333337</v>
      </c>
      <c r="O15" s="164">
        <v>0.83333333333333337</v>
      </c>
      <c r="P15" s="164">
        <v>0.83333333333333337</v>
      </c>
      <c r="Q15" s="75">
        <v>0.66666666666666663</v>
      </c>
      <c r="R15" s="75" t="s">
        <v>1619</v>
      </c>
      <c r="S15" s="75" t="s">
        <v>5753</v>
      </c>
      <c r="T15" s="75" t="s">
        <v>2203</v>
      </c>
      <c r="U15" s="75" t="s">
        <v>7899</v>
      </c>
      <c r="V15" s="75" t="s">
        <v>3806</v>
      </c>
      <c r="W15" s="75" t="s">
        <v>9478</v>
      </c>
      <c r="X15" s="55">
        <f t="shared" si="9"/>
        <v>41943</v>
      </c>
      <c r="Y15" s="83"/>
      <c r="Z15" s="75"/>
      <c r="AA15" s="84" t="s">
        <v>2517</v>
      </c>
      <c r="AB15" s="85" t="s">
        <v>9068</v>
      </c>
      <c r="AC15" s="167">
        <f t="shared" si="10"/>
        <v>41934</v>
      </c>
      <c r="AD15" s="86"/>
      <c r="AE15" s="86"/>
      <c r="AF15" s="75" t="s">
        <v>9479</v>
      </c>
      <c r="AG15" s="76"/>
      <c r="AH15" s="76" t="s">
        <v>9479</v>
      </c>
      <c r="AI15" s="168"/>
      <c r="AJ15" s="168"/>
      <c r="AK15" s="83">
        <f>WORKDAY(AL15,-10, HOLIDAY)</f>
        <v>41934</v>
      </c>
      <c r="AL15" s="76">
        <v>41948</v>
      </c>
      <c r="AM15" s="76"/>
      <c r="AN15" s="75"/>
      <c r="AO15" s="75"/>
      <c r="AP15" s="75">
        <v>0</v>
      </c>
      <c r="AQ15" s="75"/>
      <c r="AR15" s="75"/>
      <c r="AS15" s="75" t="s">
        <v>2334</v>
      </c>
      <c r="AT15" s="75" t="s">
        <v>2647</v>
      </c>
      <c r="AU15" s="75" t="s">
        <v>8906</v>
      </c>
      <c r="AV15" s="75" t="s">
        <v>6126</v>
      </c>
      <c r="AW15" s="75">
        <v>5000</v>
      </c>
      <c r="AX15" s="74" t="s">
        <v>9489</v>
      </c>
      <c r="AY15" s="75" t="s">
        <v>9520</v>
      </c>
      <c r="AZ15" s="74" t="s">
        <v>936</v>
      </c>
      <c r="BA15" s="74">
        <v>0</v>
      </c>
      <c r="BB15" s="75" t="s">
        <v>1228</v>
      </c>
      <c r="BC15" s="86"/>
      <c r="BD15" s="86">
        <v>514762</v>
      </c>
      <c r="BE15" s="60" t="s">
        <v>7110</v>
      </c>
      <c r="BF15" s="61" t="s">
        <v>1242</v>
      </c>
      <c r="BG15" s="61" t="s">
        <v>1243</v>
      </c>
      <c r="BH15" s="62" t="s">
        <v>1270</v>
      </c>
      <c r="BI15" s="62" t="s">
        <v>3064</v>
      </c>
      <c r="BJ15" s="60" t="s">
        <v>7110</v>
      </c>
      <c r="BK15" s="60" t="s">
        <v>2385</v>
      </c>
      <c r="BL15" s="60" t="s">
        <v>2320</v>
      </c>
      <c r="BM15" s="60" t="s">
        <v>2321</v>
      </c>
      <c r="BN15" s="62" t="s">
        <v>2322</v>
      </c>
      <c r="BO15" s="62" t="s">
        <v>2323</v>
      </c>
      <c r="BP15" s="86"/>
      <c r="BQ15" s="86"/>
      <c r="BR15" s="86">
        <f>WORKDAY(AL15, -35, HOLIDAY)</f>
        <v>41898</v>
      </c>
      <c r="BS15" s="86">
        <f>WORKDAY(AL15,-3,HOLIDAY)</f>
        <v>41943</v>
      </c>
      <c r="BT15" s="86"/>
      <c r="BU15" s="86">
        <v>41918</v>
      </c>
      <c r="BV15" s="86"/>
      <c r="BW15" s="86"/>
      <c r="BX15" s="86"/>
      <c r="BY15" s="86"/>
      <c r="BZ15" s="86"/>
      <c r="CA15" s="86"/>
      <c r="CB15" s="86"/>
      <c r="CC15" s="86"/>
      <c r="CD15" s="86"/>
      <c r="CE15" s="86"/>
      <c r="CF15" s="86" t="s">
        <v>5295</v>
      </c>
      <c r="CG15" s="86" t="s">
        <v>1175</v>
      </c>
      <c r="CH15" s="86" t="s">
        <v>1179</v>
      </c>
      <c r="CI15" s="75" t="s">
        <v>4051</v>
      </c>
      <c r="CJ15" s="75" t="s">
        <v>1243</v>
      </c>
      <c r="CK15" s="75" t="s">
        <v>1180</v>
      </c>
      <c r="CL15" s="75" t="s">
        <v>1069</v>
      </c>
      <c r="CM15" s="75"/>
      <c r="CN15" s="75" t="e">
        <v>#N/A</v>
      </c>
      <c r="CO15" s="75" t="e">
        <v>#N/A</v>
      </c>
      <c r="CP15" s="75" t="e">
        <v>#N/A</v>
      </c>
      <c r="CQ15" s="75"/>
      <c r="CR15" s="75" t="e">
        <v>#N/A</v>
      </c>
      <c r="CS15" s="75">
        <v>4</v>
      </c>
      <c r="CT15" s="75" t="e">
        <v>#N/A</v>
      </c>
      <c r="CU15" s="75" t="e">
        <f t="shared" si="4"/>
        <v>#N/A</v>
      </c>
      <c r="CV15" s="75">
        <f>WORKDAY(AL15, -15, HOLIDAY)</f>
        <v>41927</v>
      </c>
      <c r="CW15" s="75"/>
      <c r="CX15" s="75">
        <v>3</v>
      </c>
      <c r="CY15" s="75">
        <f t="shared" si="5"/>
        <v>3</v>
      </c>
      <c r="CZ15" s="75" t="str">
        <f t="shared" si="6"/>
        <v>T</v>
      </c>
      <c r="DA15" s="75" t="str">
        <f t="shared" si="7"/>
        <v>F</v>
      </c>
      <c r="DB15" s="75"/>
      <c r="DC15" s="75" t="s">
        <v>9249</v>
      </c>
      <c r="DD15" s="75" t="s">
        <v>9250</v>
      </c>
      <c r="DE15" s="75">
        <v>5855</v>
      </c>
      <c r="DF15" s="75" t="s">
        <v>5753</v>
      </c>
      <c r="DG15" s="75" t="s">
        <v>2203</v>
      </c>
      <c r="DH15" s="75" t="s">
        <v>1246</v>
      </c>
      <c r="DI15" s="75" t="s">
        <v>3806</v>
      </c>
      <c r="DJ15" s="75">
        <v>41948</v>
      </c>
      <c r="DK15" s="75" t="e">
        <f>VLOOKUP(DE15,[37]BM_final!$C$1:$F$65536,4,FALSE)</f>
        <v>#N/A</v>
      </c>
      <c r="DL15" s="75" t="e">
        <f>VLOOKUP(DE15,[37]BM_final!$C$1:$H$65536,6,FALSE)</f>
        <v>#N/A</v>
      </c>
      <c r="DM15" s="75" t="e">
        <f>VLOOKUP(DE15,'[37]Contact Name _MCC'!$C$1:$F$65536,4,FALSE)</f>
        <v>#N/A</v>
      </c>
      <c r="DN15" s="75" t="e">
        <f>VLOOKUP(DE15,'[37]Contact Name _MCC'!$C$1:$G$65536,5,FALSE)</f>
        <v>#N/A</v>
      </c>
      <c r="DO15" s="75"/>
      <c r="DP15" s="75"/>
      <c r="DQ15" s="75"/>
      <c r="DR15" s="75" t="str">
        <f>DF15&amp;" "&amp;DG15&amp;" "&amp;DH15&amp;" "&amp;DI15</f>
        <v>4370 WELLINGTON ST VERDUN ON H4G1W4</v>
      </c>
      <c r="DS15" s="75" t="s">
        <v>8676</v>
      </c>
      <c r="DT15" s="75" t="s">
        <v>9491</v>
      </c>
      <c r="DU15" s="75" t="s">
        <v>9491</v>
      </c>
      <c r="DV15" s="75" t="s">
        <v>9491</v>
      </c>
      <c r="DW15" s="75"/>
      <c r="DX15" s="75"/>
      <c r="DY15" s="75"/>
      <c r="DZ15" s="75"/>
      <c r="EA15" s="75"/>
      <c r="EB15" s="75"/>
      <c r="EC15" s="75"/>
      <c r="ED15" s="75"/>
      <c r="EE15" s="75"/>
      <c r="EF15" s="75"/>
      <c r="EG15" s="75"/>
      <c r="EH15" s="53"/>
    </row>
    <row r="16" spans="1:138" ht="15" customHeight="1">
      <c r="A16" s="75" t="s">
        <v>3584</v>
      </c>
      <c r="B16" s="86" t="s">
        <v>5589</v>
      </c>
      <c r="C16" s="75">
        <v>801096</v>
      </c>
      <c r="D16" s="75" t="s">
        <v>4453</v>
      </c>
      <c r="E16" s="75" t="str">
        <f t="shared" si="8"/>
        <v>Yes/Oui</v>
      </c>
      <c r="F16" s="75"/>
      <c r="G16" s="75">
        <v>3749</v>
      </c>
      <c r="H16" s="75"/>
      <c r="I16" s="75"/>
      <c r="J16" s="75"/>
      <c r="K16" s="75" t="s">
        <v>7447</v>
      </c>
      <c r="L16" s="164" t="s">
        <v>3039</v>
      </c>
      <c r="M16" s="164" t="s">
        <v>3039</v>
      </c>
      <c r="N16" s="164" t="s">
        <v>3039</v>
      </c>
      <c r="O16" s="164" t="s">
        <v>3039</v>
      </c>
      <c r="P16" s="164" t="s">
        <v>3039</v>
      </c>
      <c r="Q16" s="75" t="s">
        <v>3044</v>
      </c>
      <c r="R16" s="75" t="s">
        <v>3044</v>
      </c>
      <c r="S16" s="75" t="s">
        <v>7448</v>
      </c>
      <c r="T16" s="75" t="s">
        <v>7449</v>
      </c>
      <c r="U16" s="75" t="s">
        <v>6099</v>
      </c>
      <c r="V16" s="75" t="s">
        <v>7450</v>
      </c>
      <c r="W16" s="75" t="s">
        <v>9478</v>
      </c>
      <c r="X16" s="55">
        <f t="shared" si="9"/>
        <v>42034</v>
      </c>
      <c r="Y16" s="83"/>
      <c r="Z16" s="75"/>
      <c r="AA16" s="84" t="s">
        <v>2517</v>
      </c>
      <c r="AB16" s="85" t="s">
        <v>9068</v>
      </c>
      <c r="AC16" s="167">
        <f t="shared" si="10"/>
        <v>42025</v>
      </c>
      <c r="AD16" s="86" t="s">
        <v>5603</v>
      </c>
      <c r="AE16" s="86"/>
      <c r="AF16" s="75" t="s">
        <v>5603</v>
      </c>
      <c r="AG16" s="76"/>
      <c r="AH16" s="76" t="s">
        <v>9479</v>
      </c>
      <c r="AI16" s="168"/>
      <c r="AJ16" s="168"/>
      <c r="AK16" s="83">
        <f>WORKDAY(AL16,-40,HOLIDAY)</f>
        <v>41978</v>
      </c>
      <c r="AL16" s="76">
        <v>42039</v>
      </c>
      <c r="AM16" s="76"/>
      <c r="AN16" s="75"/>
      <c r="AO16" s="75"/>
      <c r="AP16" s="75">
        <v>41</v>
      </c>
      <c r="AQ16" s="75">
        <v>38</v>
      </c>
      <c r="AR16" s="75"/>
      <c r="AS16" s="75">
        <v>14</v>
      </c>
      <c r="AT16" s="75" t="s">
        <v>2646</v>
      </c>
      <c r="AU16" s="75" t="s">
        <v>6860</v>
      </c>
      <c r="AV16" s="75" t="s">
        <v>6126</v>
      </c>
      <c r="AW16" s="75">
        <v>5000</v>
      </c>
      <c r="AX16" s="74" t="e">
        <v>#N/A</v>
      </c>
      <c r="AY16" s="75" t="s">
        <v>1943</v>
      </c>
      <c r="AZ16" s="74" t="e">
        <v>#N/A</v>
      </c>
      <c r="BA16" s="74" t="e">
        <v>#N/A</v>
      </c>
      <c r="BB16" s="75" t="s">
        <v>6125</v>
      </c>
      <c r="BC16" s="86" t="s">
        <v>7447</v>
      </c>
      <c r="BD16" s="86" t="s">
        <v>3701</v>
      </c>
      <c r="BE16" s="60" t="s">
        <v>7110</v>
      </c>
      <c r="BF16" s="61" t="s">
        <v>1267</v>
      </c>
      <c r="BG16" s="61" t="s">
        <v>3964</v>
      </c>
      <c r="BH16" s="62" t="s">
        <v>7445</v>
      </c>
      <c r="BI16" s="62" t="s">
        <v>3967</v>
      </c>
      <c r="BJ16" s="60" t="s">
        <v>7110</v>
      </c>
      <c r="BK16" s="60" t="s">
        <v>2330</v>
      </c>
      <c r="BL16" s="60" t="s">
        <v>8366</v>
      </c>
      <c r="BM16" s="60">
        <v>0</v>
      </c>
      <c r="BN16" s="62" t="s">
        <v>2386</v>
      </c>
      <c r="BO16" s="62" t="s">
        <v>2333</v>
      </c>
      <c r="BP16" s="86"/>
      <c r="BQ16" s="86"/>
      <c r="BR16" s="86">
        <f>WORKDAY(AL16, -65, HOLIDAY)</f>
        <v>41943</v>
      </c>
      <c r="BS16" s="86">
        <f>WORKDAY(AL16,-3,HOLIDAY)</f>
        <v>42034</v>
      </c>
      <c r="BT16" s="86"/>
      <c r="BU16" s="86"/>
      <c r="BV16" s="86"/>
      <c r="BW16" s="86"/>
      <c r="BX16" s="86"/>
      <c r="BY16" s="86"/>
      <c r="BZ16" s="86"/>
      <c r="CA16" s="86"/>
      <c r="CB16" s="86"/>
      <c r="CC16" s="86"/>
      <c r="CD16" s="86"/>
      <c r="CE16" s="86"/>
      <c r="CF16" s="86" t="s">
        <v>9637</v>
      </c>
      <c r="CG16" s="86" t="s">
        <v>1175</v>
      </c>
      <c r="CH16" s="86" t="s">
        <v>5360</v>
      </c>
      <c r="CI16" s="75" t="s">
        <v>7445</v>
      </c>
      <c r="CJ16" s="75" t="s">
        <v>3964</v>
      </c>
      <c r="CK16" s="75" t="s">
        <v>5361</v>
      </c>
      <c r="CL16" s="75" t="s">
        <v>1076</v>
      </c>
      <c r="CM16" s="75"/>
      <c r="CN16" s="75" t="s">
        <v>1189</v>
      </c>
      <c r="CO16" s="75" t="s">
        <v>1183</v>
      </c>
      <c r="CP16" s="75" t="s">
        <v>3964</v>
      </c>
      <c r="CQ16" s="75"/>
      <c r="CR16" s="75">
        <v>45</v>
      </c>
      <c r="CS16" s="75"/>
      <c r="CT16" s="75">
        <v>45</v>
      </c>
      <c r="CU16" s="75" t="str">
        <f t="shared" si="4"/>
        <v>T</v>
      </c>
      <c r="CV16" s="75">
        <f>WORKDAY(AL16, -45, HOLIDAY)</f>
        <v>41971</v>
      </c>
      <c r="CW16" s="75">
        <v>39</v>
      </c>
      <c r="CX16" s="75"/>
      <c r="CY16" s="75">
        <f t="shared" si="5"/>
        <v>39</v>
      </c>
      <c r="CZ16" s="75" t="str">
        <f t="shared" si="6"/>
        <v>T</v>
      </c>
      <c r="DA16" s="75" t="str">
        <f t="shared" si="7"/>
        <v>F</v>
      </c>
      <c r="DB16" s="75">
        <v>10</v>
      </c>
      <c r="DC16" s="75" t="s">
        <v>9251</v>
      </c>
      <c r="DD16" s="75"/>
      <c r="DE16" s="75">
        <v>3749</v>
      </c>
      <c r="DF16" s="75" t="s">
        <v>7448</v>
      </c>
      <c r="DG16" s="75" t="s">
        <v>7449</v>
      </c>
      <c r="DH16" s="75" t="s">
        <v>6099</v>
      </c>
      <c r="DI16" s="75" t="s">
        <v>6356</v>
      </c>
      <c r="DJ16" s="75">
        <v>42039</v>
      </c>
      <c r="DK16" s="75" t="str">
        <f>VLOOKUP(DE16,[37]BM_final!$C$1:$F$65536,4,FALSE)</f>
        <v>Ryan Guenette</v>
      </c>
      <c r="DL16" s="75">
        <f>VLOOKUP(DE16,[37]BM_final!$C$1:$H$65536,6,FALSE)</f>
        <v>7809926449</v>
      </c>
      <c r="DM16" s="75" t="str">
        <f>VLOOKUP(DE16,'[37]Contact Name _MCC'!$C$1:$F$65536,4,FALSE)</f>
        <v>David Gallant</v>
      </c>
      <c r="DN16" s="75">
        <f>VLOOKUP(DE16,'[37]Contact Name _MCC'!$C$1:$G$65536,5,FALSE)</f>
        <v>7804486411</v>
      </c>
      <c r="DO16" s="75"/>
      <c r="DP16" s="75"/>
      <c r="DQ16" s="75"/>
      <c r="DR16" s="75" t="str">
        <f>DF16&amp;" "&amp;DG16&amp;" "&amp;DH16&amp;" "&amp;DI16</f>
        <v>10107 JASPER AVE NW EDMONTON Alberta T5J1W9</v>
      </c>
      <c r="DS16" s="75" t="s">
        <v>9981</v>
      </c>
      <c r="DT16" s="75" t="s">
        <v>9491</v>
      </c>
      <c r="DU16" s="75" t="s">
        <v>9491</v>
      </c>
      <c r="DV16" s="75" t="s">
        <v>9491</v>
      </c>
      <c r="DW16" s="75"/>
      <c r="DX16" s="75"/>
      <c r="DY16" s="75"/>
      <c r="DZ16" s="75"/>
      <c r="EA16" s="75"/>
      <c r="EB16" s="75"/>
      <c r="EC16" s="75"/>
      <c r="ED16" s="75"/>
      <c r="EE16" s="75"/>
      <c r="EF16" s="75"/>
      <c r="EG16" s="75"/>
      <c r="EH16" s="53"/>
    </row>
    <row r="17" spans="1:138" ht="15" customHeight="1">
      <c r="A17" s="75" t="s">
        <v>3584</v>
      </c>
      <c r="B17" s="86" t="s">
        <v>4449</v>
      </c>
      <c r="C17" s="75">
        <v>802442</v>
      </c>
      <c r="D17" s="75" t="s">
        <v>4453</v>
      </c>
      <c r="E17" s="75" t="str">
        <f t="shared" si="8"/>
        <v>Yes/Oui</v>
      </c>
      <c r="F17" s="75"/>
      <c r="G17" s="75">
        <v>12113</v>
      </c>
      <c r="H17" s="75"/>
      <c r="I17" s="75"/>
      <c r="J17" s="75"/>
      <c r="K17" s="75" t="s">
        <v>2872</v>
      </c>
      <c r="L17" s="164">
        <v>0.70833333333333337</v>
      </c>
      <c r="M17" s="164">
        <v>0.70833333333333337</v>
      </c>
      <c r="N17" s="164">
        <v>0.70833333333333337</v>
      </c>
      <c r="O17" s="164">
        <v>0.70833333333333337</v>
      </c>
      <c r="P17" s="164">
        <v>0.70833333333333337</v>
      </c>
      <c r="Q17" s="75" t="s">
        <v>1619</v>
      </c>
      <c r="R17" s="75" t="s">
        <v>3044</v>
      </c>
      <c r="S17" s="75" t="s">
        <v>2873</v>
      </c>
      <c r="T17" s="75" t="s">
        <v>2874</v>
      </c>
      <c r="U17" s="75" t="s">
        <v>7899</v>
      </c>
      <c r="V17" s="75" t="s">
        <v>2205</v>
      </c>
      <c r="W17" s="75" t="s">
        <v>9478</v>
      </c>
      <c r="X17" s="55">
        <f t="shared" si="9"/>
        <v>-5</v>
      </c>
      <c r="Y17" s="83">
        <v>41963</v>
      </c>
      <c r="Z17" s="75">
        <v>0</v>
      </c>
      <c r="AA17" s="84" t="s">
        <v>2517</v>
      </c>
      <c r="AB17" s="85" t="s">
        <v>9068</v>
      </c>
      <c r="AC17" s="167" t="e">
        <f t="shared" si="10"/>
        <v>#NUM!</v>
      </c>
      <c r="AD17" s="86" t="s">
        <v>5603</v>
      </c>
      <c r="AE17" s="86"/>
      <c r="AF17" s="75" t="s">
        <v>5603</v>
      </c>
      <c r="AG17" s="76"/>
      <c r="AH17" s="76" t="s">
        <v>9479</v>
      </c>
      <c r="AI17" s="168"/>
      <c r="AJ17" s="168"/>
      <c r="AK17" s="83" t="e">
        <f>WORKDAY(AL17,-10, HOLIDAY)</f>
        <v>#NUM!</v>
      </c>
      <c r="AL17" s="76"/>
      <c r="AM17" s="76"/>
      <c r="AN17" s="75"/>
      <c r="AO17" s="75"/>
      <c r="AP17" s="75">
        <v>14</v>
      </c>
      <c r="AQ17" s="75">
        <v>13</v>
      </c>
      <c r="AR17" s="75"/>
      <c r="AS17" s="75">
        <v>7</v>
      </c>
      <c r="AT17" s="75" t="s">
        <v>4164</v>
      </c>
      <c r="AU17" s="75" t="s">
        <v>6897</v>
      </c>
      <c r="AV17" s="75" t="s">
        <v>4599</v>
      </c>
      <c r="AW17" s="75">
        <v>1500</v>
      </c>
      <c r="AX17" s="74" t="s">
        <v>9538</v>
      </c>
      <c r="AY17" s="75" t="s">
        <v>3263</v>
      </c>
      <c r="AZ17" s="74" t="s">
        <v>3497</v>
      </c>
      <c r="BA17" s="74">
        <v>0</v>
      </c>
      <c r="BB17" s="75" t="s">
        <v>4599</v>
      </c>
      <c r="BC17" s="86" t="s">
        <v>2875</v>
      </c>
      <c r="BD17" s="86" t="s">
        <v>5989</v>
      </c>
      <c r="BE17" s="60" t="s">
        <v>7110</v>
      </c>
      <c r="BF17" s="61" t="s">
        <v>1242</v>
      </c>
      <c r="BG17" s="61" t="s">
        <v>1243</v>
      </c>
      <c r="BH17" s="62" t="s">
        <v>1244</v>
      </c>
      <c r="BI17" s="62" t="s">
        <v>3776</v>
      </c>
      <c r="BJ17" s="60" t="s">
        <v>7110</v>
      </c>
      <c r="BK17" s="60" t="s">
        <v>2373</v>
      </c>
      <c r="BL17" s="60" t="s">
        <v>2374</v>
      </c>
      <c r="BM17" s="60" t="s">
        <v>1462</v>
      </c>
      <c r="BN17" s="62" t="s">
        <v>2375</v>
      </c>
      <c r="BO17" s="62" t="s">
        <v>2376</v>
      </c>
      <c r="BP17" s="86"/>
      <c r="BQ17" s="86"/>
      <c r="BR17" s="86" t="e">
        <f>WORKDAY(AL17, -35, HOLIDAY)</f>
        <v>#NUM!</v>
      </c>
      <c r="BS17" s="86" t="e">
        <f>WORKDAY(AL17,-3,HOLIDAY)</f>
        <v>#NUM!</v>
      </c>
      <c r="BT17" s="86"/>
      <c r="BU17" s="86"/>
      <c r="BV17" s="86"/>
      <c r="BW17" s="86"/>
      <c r="BX17" s="86"/>
      <c r="BY17" s="86"/>
      <c r="BZ17" s="86"/>
      <c r="CA17" s="86"/>
      <c r="CB17" s="86"/>
      <c r="CC17" s="86"/>
      <c r="CD17" s="86"/>
      <c r="CE17" s="86"/>
      <c r="CF17" s="86" t="s">
        <v>10303</v>
      </c>
      <c r="CG17" s="86" t="s">
        <v>1926</v>
      </c>
      <c r="CH17" s="86" t="s">
        <v>7413</v>
      </c>
      <c r="CI17" s="75" t="s">
        <v>3976</v>
      </c>
      <c r="CJ17" s="75" t="s">
        <v>1243</v>
      </c>
      <c r="CK17" s="75" t="s">
        <v>5359</v>
      </c>
      <c r="CL17" s="75" t="s">
        <v>1075</v>
      </c>
      <c r="CM17" s="75" t="s">
        <v>5358</v>
      </c>
      <c r="CN17" s="75" t="e">
        <v>#N/A</v>
      </c>
      <c r="CO17" s="75" t="e">
        <v>#N/A</v>
      </c>
      <c r="CP17" s="75" t="e">
        <v>#N/A</v>
      </c>
      <c r="CQ17" s="75"/>
      <c r="CR17" s="75">
        <v>16</v>
      </c>
      <c r="CS17" s="75"/>
      <c r="CT17" s="75">
        <v>16</v>
      </c>
      <c r="CU17" s="75" t="str">
        <f>IF(CR17&gt;AP17,"T","F")</f>
        <v>T</v>
      </c>
      <c r="CV17" s="75" t="e">
        <f>WORKDAY(AL17, -15, HOLIDAY)</f>
        <v>#NUM!</v>
      </c>
      <c r="CW17" s="75">
        <v>14</v>
      </c>
      <c r="CX17" s="75"/>
      <c r="CY17" s="75">
        <f>CW17+CX17</f>
        <v>14</v>
      </c>
      <c r="CZ17" s="75" t="str">
        <f>IF(CY17&gt;AQ17,"T","F")</f>
        <v>T</v>
      </c>
      <c r="DA17" s="75" t="str">
        <f>IF(CW17&gt;AP17,"T","F")</f>
        <v>F</v>
      </c>
      <c r="DB17" s="75"/>
      <c r="DC17" s="75" t="s">
        <v>9251</v>
      </c>
      <c r="DD17" s="75"/>
      <c r="DE17" s="75">
        <v>12113</v>
      </c>
      <c r="DF17" s="75" t="s">
        <v>2872</v>
      </c>
      <c r="DG17" s="75" t="s">
        <v>2873</v>
      </c>
      <c r="DH17" s="75" t="s">
        <v>2874</v>
      </c>
      <c r="DI17" s="75" t="s">
        <v>7899</v>
      </c>
      <c r="DJ17" s="75" t="s">
        <v>2205</v>
      </c>
      <c r="DK17" s="75" t="str">
        <f>DG17&amp;" "&amp;DH17&amp;" "&amp;DI17&amp;" "&amp;DJ17</f>
        <v>1220 Lebourgneuf Street Quebec City Quebec G2K2G4</v>
      </c>
      <c r="DL17" s="75" t="s">
        <v>131</v>
      </c>
      <c r="DM17" s="75" t="str">
        <f>VLOOKUP(DE17,[38]Schedule!$DE$1:$DT$65536,16, FALSE)</f>
        <v xml:space="preserve"> </v>
      </c>
      <c r="DN17" s="75" t="str">
        <f>VLOOKUP(G17,[38]Schedule!$DE$1:$DU$65536,17,FALSE)</f>
        <v xml:space="preserve"> </v>
      </c>
      <c r="DO17" s="75" t="str">
        <f>VLOOKUP(DE17,[38]Schedule!$DE$1:$DV$65536,18, FALSE)</f>
        <v xml:space="preserve"> </v>
      </c>
      <c r="DP17" s="75"/>
      <c r="DQ17" s="75"/>
      <c r="DR17" s="75"/>
      <c r="DS17" s="75"/>
      <c r="DT17" s="75"/>
      <c r="DU17" s="75"/>
      <c r="DV17" s="75"/>
      <c r="DW17" s="75"/>
      <c r="DX17" s="75"/>
      <c r="DY17" s="75"/>
      <c r="DZ17" s="75"/>
      <c r="EA17" s="75"/>
      <c r="EB17" s="75"/>
      <c r="EC17" s="75"/>
      <c r="ED17" s="75"/>
      <c r="EE17" s="75"/>
      <c r="EF17" s="75"/>
      <c r="EG17" s="75"/>
      <c r="EH17" s="53"/>
    </row>
    <row r="18" spans="1:138" ht="15" customHeight="1">
      <c r="A18" s="75" t="s">
        <v>3584</v>
      </c>
      <c r="B18" s="86" t="s">
        <v>5588</v>
      </c>
      <c r="C18" s="75">
        <v>800204</v>
      </c>
      <c r="D18" s="75" t="s">
        <v>4453</v>
      </c>
      <c r="E18" s="75" t="str">
        <f t="shared" si="8"/>
        <v>Yes/Oui</v>
      </c>
      <c r="F18" s="75"/>
      <c r="G18" s="75">
        <v>716</v>
      </c>
      <c r="H18" s="75"/>
      <c r="I18" s="75"/>
      <c r="J18" s="75"/>
      <c r="K18" s="75"/>
      <c r="L18" s="164" t="s">
        <v>1618</v>
      </c>
      <c r="M18" s="164" t="s">
        <v>1618</v>
      </c>
      <c r="N18" s="164" t="s">
        <v>1618</v>
      </c>
      <c r="O18" s="164" t="s">
        <v>1618</v>
      </c>
      <c r="P18" s="164" t="s">
        <v>1618</v>
      </c>
      <c r="Q18" s="75" t="s">
        <v>1618</v>
      </c>
      <c r="R18" s="75" t="s">
        <v>1618</v>
      </c>
      <c r="S18" s="75" t="s">
        <v>6510</v>
      </c>
      <c r="T18" s="75" t="s">
        <v>5375</v>
      </c>
      <c r="U18" s="75" t="s">
        <v>9028</v>
      </c>
      <c r="V18" s="75" t="s">
        <v>9674</v>
      </c>
      <c r="W18" s="75" t="s">
        <v>9478</v>
      </c>
      <c r="X18" s="55">
        <f t="shared" si="9"/>
        <v>42088</v>
      </c>
      <c r="Y18" s="83"/>
      <c r="Z18" s="75"/>
      <c r="AA18" s="84" t="s">
        <v>2517</v>
      </c>
      <c r="AB18" s="85" t="s">
        <v>9068</v>
      </c>
      <c r="AC18" s="167">
        <f t="shared" si="10"/>
        <v>42079</v>
      </c>
      <c r="AD18" s="86" t="s">
        <v>5603</v>
      </c>
      <c r="AE18" s="86"/>
      <c r="AF18" s="75" t="s">
        <v>5603</v>
      </c>
      <c r="AG18" s="76"/>
      <c r="AH18" s="76"/>
      <c r="AI18" s="168"/>
      <c r="AJ18" s="168"/>
      <c r="AK18" s="83">
        <f>WORKDAY(AL18,-40,HOLIDAY)</f>
        <v>42033</v>
      </c>
      <c r="AL18" s="76">
        <v>42093</v>
      </c>
      <c r="AM18" s="76"/>
      <c r="AN18" s="75"/>
      <c r="AO18" s="75"/>
      <c r="AP18" s="75">
        <v>4</v>
      </c>
      <c r="AQ18" s="75"/>
      <c r="AR18" s="75"/>
      <c r="AS18" s="75">
        <v>0</v>
      </c>
      <c r="AT18" s="75" t="s">
        <v>4164</v>
      </c>
      <c r="AU18" s="75" t="s">
        <v>7995</v>
      </c>
      <c r="AV18" s="75" t="s">
        <v>4599</v>
      </c>
      <c r="AW18" s="75">
        <v>1500</v>
      </c>
      <c r="AX18" s="74" t="e">
        <v>#N/A</v>
      </c>
      <c r="AY18" s="75" t="s">
        <v>4557</v>
      </c>
      <c r="AZ18" s="74" t="e">
        <v>#N/A</v>
      </c>
      <c r="BA18" s="74" t="e">
        <v>#N/A</v>
      </c>
      <c r="BB18" s="75" t="s">
        <v>4599</v>
      </c>
      <c r="BC18" s="86" t="s">
        <v>6515</v>
      </c>
      <c r="BD18" s="86" t="s">
        <v>8350</v>
      </c>
      <c r="BE18" s="60" t="s">
        <v>7110</v>
      </c>
      <c r="BF18" s="61" t="s">
        <v>1267</v>
      </c>
      <c r="BG18" s="61" t="s">
        <v>1268</v>
      </c>
      <c r="BH18" s="62" t="s">
        <v>6514</v>
      </c>
      <c r="BI18" s="62" t="s">
        <v>2719</v>
      </c>
      <c r="BJ18" s="60" t="s">
        <v>7110</v>
      </c>
      <c r="BK18" s="60" t="s">
        <v>2382</v>
      </c>
      <c r="BL18" s="60" t="s">
        <v>9687</v>
      </c>
      <c r="BM18" s="60">
        <v>0</v>
      </c>
      <c r="BN18" s="62" t="s">
        <v>2386</v>
      </c>
      <c r="BO18" s="62" t="s">
        <v>3798</v>
      </c>
      <c r="BP18" s="86"/>
      <c r="BQ18" s="86"/>
      <c r="BR18" s="86">
        <f>WORKDAY(AL18, -65, HOLIDAY)</f>
        <v>41995</v>
      </c>
      <c r="BS18" s="86">
        <f>WORKDAY(AL18,-3,HOLIDAY)</f>
        <v>42088</v>
      </c>
      <c r="BT18" s="86"/>
      <c r="BU18" s="86"/>
      <c r="BV18" s="86"/>
      <c r="BW18" s="86"/>
      <c r="BX18" s="86"/>
      <c r="BY18" s="86"/>
      <c r="BZ18" s="86"/>
      <c r="CA18" s="86"/>
      <c r="CB18" s="86"/>
      <c r="CC18" s="86" t="s">
        <v>1008</v>
      </c>
      <c r="CD18" s="86" t="s">
        <v>1009</v>
      </c>
      <c r="CE18" s="86" t="s">
        <v>1002</v>
      </c>
      <c r="CF18" s="86" t="s">
        <v>667</v>
      </c>
      <c r="CG18" s="86" t="e">
        <v>#N/A</v>
      </c>
      <c r="CH18" s="86" t="e">
        <v>#N/A</v>
      </c>
      <c r="CI18" s="75" t="e">
        <v>#N/A</v>
      </c>
      <c r="CJ18" s="75" t="e">
        <v>#N/A</v>
      </c>
      <c r="CK18" s="75" t="e">
        <v>#N/A</v>
      </c>
      <c r="CL18" s="75" t="e">
        <v>#N/A</v>
      </c>
      <c r="CM18" s="75"/>
      <c r="CN18" s="75" t="e">
        <v>#N/A</v>
      </c>
      <c r="CO18" s="75" t="e">
        <v>#N/A</v>
      </c>
      <c r="CP18" s="75" t="e">
        <v>#N/A</v>
      </c>
      <c r="CQ18" s="75"/>
      <c r="CR18" s="75" t="e">
        <v>#N/A</v>
      </c>
      <c r="CS18" s="75"/>
      <c r="CT18" s="75" t="e">
        <v>#N/A</v>
      </c>
      <c r="CU18" s="75" t="e">
        <f>IF(CR18&gt;AP18,"T","F")</f>
        <v>#N/A</v>
      </c>
      <c r="CV18" s="75">
        <f>WORKDAY(AL18, -45, HOLIDAY)</f>
        <v>42026</v>
      </c>
      <c r="CW18" s="75"/>
      <c r="CX18" s="75"/>
      <c r="CY18" s="75">
        <f>CW18+CX18</f>
        <v>0</v>
      </c>
      <c r="CZ18" s="75" t="str">
        <f>IF(CY18&gt;AQ18,"T","F")</f>
        <v>F</v>
      </c>
      <c r="DA18" s="75" t="str">
        <f>IF(CW18&gt;AP18,"T","F")</f>
        <v>F</v>
      </c>
      <c r="DB18" s="75"/>
      <c r="DC18" s="75" t="s">
        <v>9249</v>
      </c>
      <c r="DD18" s="75" t="s">
        <v>9250</v>
      </c>
      <c r="DE18" s="75">
        <v>716</v>
      </c>
      <c r="DF18" s="75"/>
      <c r="DG18" s="75" t="s">
        <v>6510</v>
      </c>
      <c r="DH18" s="75" t="s">
        <v>5375</v>
      </c>
      <c r="DI18" s="75" t="s">
        <v>9028</v>
      </c>
      <c r="DJ18" s="75" t="s">
        <v>9674</v>
      </c>
      <c r="DK18" s="75" t="str">
        <f>DG18&amp;" "&amp;DH18&amp;" "&amp;DI18&amp;" "&amp;DJ18</f>
        <v>7133-7031 120TH ST DELTA British Columbia V4E2A9</v>
      </c>
      <c r="DL18" s="75" t="s">
        <v>9930</v>
      </c>
      <c r="DM18" s="75" t="str">
        <f>VLOOKUP(DE18,[38]Schedule!$DE$1:$DT$65536,16, FALSE)</f>
        <v xml:space="preserve"> </v>
      </c>
      <c r="DN18" s="75" t="str">
        <f>VLOOKUP(G18,[38]Schedule!$DE$1:$DU$65536,17,FALSE)</f>
        <v xml:space="preserve"> </v>
      </c>
      <c r="DO18" s="75" t="str">
        <f>VLOOKUP(DE18,[38]Schedule!$DE$1:$DV$65536,18, FALSE)</f>
        <v xml:space="preserve"> </v>
      </c>
      <c r="DP18" s="75"/>
      <c r="DQ18" s="75"/>
      <c r="DR18" s="75"/>
      <c r="DS18" s="75"/>
      <c r="DT18" s="75"/>
      <c r="DU18" s="75"/>
      <c r="DV18" s="75"/>
      <c r="DW18" s="75"/>
      <c r="DX18" s="75"/>
      <c r="DY18" s="75"/>
      <c r="DZ18" s="75"/>
      <c r="EA18" s="75"/>
      <c r="EB18" s="75"/>
      <c r="EC18" s="75"/>
      <c r="ED18" s="75"/>
      <c r="EE18" s="75"/>
      <c r="EF18" s="75"/>
      <c r="EG18" s="75"/>
      <c r="EH18" s="53"/>
    </row>
    <row r="19" spans="1:138" ht="15" customHeight="1">
      <c r="A19" s="128" t="s">
        <v>3584</v>
      </c>
      <c r="B19" s="128" t="s">
        <v>5588</v>
      </c>
      <c r="C19" s="128">
        <v>801449</v>
      </c>
      <c r="D19" s="128" t="s">
        <v>4453</v>
      </c>
      <c r="E19" s="128" t="s">
        <v>7110</v>
      </c>
      <c r="F19" s="128"/>
      <c r="G19" s="128">
        <v>5302</v>
      </c>
      <c r="H19" s="128"/>
      <c r="I19" s="128"/>
      <c r="J19" s="128"/>
      <c r="K19" s="128" t="s">
        <v>7457</v>
      </c>
      <c r="L19" s="128" t="s">
        <v>3039</v>
      </c>
      <c r="M19" s="128" t="s">
        <v>3039</v>
      </c>
      <c r="N19" s="128" t="s">
        <v>3039</v>
      </c>
      <c r="O19" s="128" t="s">
        <v>3039</v>
      </c>
      <c r="P19" s="128" t="s">
        <v>3039</v>
      </c>
      <c r="Q19" s="128" t="s">
        <v>3044</v>
      </c>
      <c r="R19" s="128" t="s">
        <v>3044</v>
      </c>
      <c r="S19" s="128"/>
      <c r="T19" s="128"/>
      <c r="U19" s="128"/>
      <c r="V19" s="128"/>
      <c r="W19" s="128"/>
      <c r="X19" s="128"/>
      <c r="Y19" s="128"/>
      <c r="Z19" s="128"/>
      <c r="AA19" s="128"/>
      <c r="AB19" s="128"/>
      <c r="AC19" s="128"/>
      <c r="AD19" s="128"/>
      <c r="AE19" s="128"/>
      <c r="AF19" s="128"/>
      <c r="AG19" s="128"/>
      <c r="AH19" s="171">
        <v>41982</v>
      </c>
      <c r="AI19" s="128"/>
      <c r="AJ19" s="128"/>
      <c r="AK19" s="128"/>
      <c r="AL19" s="128"/>
      <c r="AM19" s="128"/>
      <c r="AN19" s="128"/>
      <c r="AO19" s="128"/>
      <c r="AP19" s="128">
        <v>18</v>
      </c>
      <c r="AQ19" s="128">
        <v>18</v>
      </c>
      <c r="AR19" s="128"/>
      <c r="AS19" s="128">
        <v>9</v>
      </c>
      <c r="AT19" s="128" t="s">
        <v>9479</v>
      </c>
      <c r="AU19" s="128" t="s">
        <v>4132</v>
      </c>
      <c r="AV19" s="128" t="s">
        <v>7749</v>
      </c>
      <c r="AW19" s="128">
        <v>1500</v>
      </c>
      <c r="AX19" s="128" t="s">
        <v>437</v>
      </c>
      <c r="AY19" s="128" t="s">
        <v>7000</v>
      </c>
      <c r="AZ19" s="128" t="s">
        <v>1947</v>
      </c>
      <c r="BA19" s="128">
        <v>0</v>
      </c>
      <c r="BB19" s="128" t="s">
        <v>4599</v>
      </c>
      <c r="BC19" s="128" t="s">
        <v>7457</v>
      </c>
      <c r="BD19" s="128" t="s">
        <v>8528</v>
      </c>
      <c r="BE19" s="128"/>
      <c r="BF19" s="128"/>
      <c r="BG19" s="128"/>
      <c r="BH19" s="128"/>
      <c r="BI19" s="128"/>
      <c r="BJ19" s="128" t="s">
        <v>7110</v>
      </c>
      <c r="BK19" s="128" t="s">
        <v>2377</v>
      </c>
      <c r="BL19" s="128" t="s">
        <v>2378</v>
      </c>
      <c r="BM19" s="128" t="s">
        <v>2723</v>
      </c>
      <c r="BN19" s="128" t="s">
        <v>2379</v>
      </c>
      <c r="BO19" s="128" t="s">
        <v>2380</v>
      </c>
      <c r="BP19" s="128"/>
      <c r="BQ19" s="128"/>
      <c r="BR19" s="128"/>
      <c r="BS19" s="128"/>
      <c r="BT19" s="128"/>
      <c r="BU19" s="128"/>
      <c r="BV19" s="128"/>
      <c r="BW19" s="128"/>
      <c r="BX19" s="128"/>
      <c r="BY19" s="128"/>
      <c r="BZ19" s="128"/>
      <c r="CA19" s="128"/>
      <c r="CB19" s="128"/>
      <c r="CC19" s="128"/>
      <c r="CD19" s="128"/>
      <c r="CE19" s="128"/>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128"/>
      <c r="DK19" s="128"/>
      <c r="DL19" s="128"/>
      <c r="DM19" s="128"/>
      <c r="DN19" s="128"/>
      <c r="DO19" s="128"/>
      <c r="DP19" s="128"/>
      <c r="DQ19" s="128"/>
      <c r="DR19" s="128"/>
      <c r="DS19" s="128"/>
      <c r="DT19" s="128"/>
      <c r="DU19" s="128"/>
      <c r="DV19" s="128"/>
      <c r="DW19" s="128"/>
      <c r="DX19" s="128"/>
      <c r="DY19" s="128"/>
      <c r="DZ19" s="128"/>
      <c r="EA19" s="128"/>
      <c r="EB19" s="128"/>
      <c r="EC19" s="128"/>
      <c r="ED19" s="128"/>
      <c r="EE19" s="128"/>
      <c r="EF19" s="128"/>
      <c r="EG19" s="128"/>
      <c r="EH19" s="17"/>
    </row>
    <row r="20" spans="1:138" ht="15" customHeight="1">
      <c r="A20" s="128" t="s">
        <v>3584</v>
      </c>
      <c r="B20" s="128" t="s">
        <v>5588</v>
      </c>
      <c r="C20" s="128">
        <v>803012</v>
      </c>
      <c r="D20" s="128" t="s">
        <v>4455</v>
      </c>
      <c r="E20" s="128" t="s">
        <v>7110</v>
      </c>
      <c r="F20" s="128"/>
      <c r="G20" s="128">
        <v>17322</v>
      </c>
      <c r="H20" s="128"/>
      <c r="I20" s="128"/>
      <c r="J20" s="128"/>
      <c r="K20" s="128" t="s">
        <v>9479</v>
      </c>
      <c r="L20" s="128" t="s">
        <v>1618</v>
      </c>
      <c r="M20" s="128" t="s">
        <v>1618</v>
      </c>
      <c r="N20" s="128" t="s">
        <v>1618</v>
      </c>
      <c r="O20" s="128" t="s">
        <v>1618</v>
      </c>
      <c r="P20" s="128" t="s">
        <v>1618</v>
      </c>
      <c r="Q20" s="128" t="s">
        <v>1618</v>
      </c>
      <c r="R20" s="128" t="s">
        <v>1618</v>
      </c>
      <c r="S20" s="128" t="s">
        <v>10541</v>
      </c>
      <c r="T20" s="128" t="s">
        <v>27</v>
      </c>
      <c r="U20" s="128" t="s">
        <v>5421</v>
      </c>
      <c r="V20" s="128" t="s">
        <v>4735</v>
      </c>
      <c r="W20" s="128" t="s">
        <v>119</v>
      </c>
      <c r="X20" s="128" t="s">
        <v>9068</v>
      </c>
      <c r="Y20" s="128" t="s">
        <v>9068</v>
      </c>
      <c r="Z20" s="128" t="s">
        <v>9068</v>
      </c>
      <c r="AA20" s="128" t="s">
        <v>2517</v>
      </c>
      <c r="AB20" s="128" t="s">
        <v>9068</v>
      </c>
      <c r="AC20" s="171">
        <v>42101</v>
      </c>
      <c r="AD20" s="128" t="s">
        <v>5603</v>
      </c>
      <c r="AE20" s="128"/>
      <c r="AF20" s="128" t="s">
        <v>5603</v>
      </c>
      <c r="AG20" s="128"/>
      <c r="AH20" s="128" t="s">
        <v>9479</v>
      </c>
      <c r="AI20" s="128"/>
      <c r="AJ20" s="128"/>
      <c r="AK20" s="171">
        <v>42101</v>
      </c>
      <c r="AL20" s="171">
        <v>42115</v>
      </c>
      <c r="AM20" s="128"/>
      <c r="AN20" s="128"/>
      <c r="AO20" s="128"/>
      <c r="AP20" s="128">
        <v>2</v>
      </c>
      <c r="AQ20" s="128"/>
      <c r="AR20" s="128">
        <v>1</v>
      </c>
      <c r="AS20" s="128">
        <v>4</v>
      </c>
      <c r="AT20" s="128">
        <v>0</v>
      </c>
      <c r="AU20" s="128" t="s">
        <v>7738</v>
      </c>
      <c r="AV20" s="128" t="s">
        <v>6126</v>
      </c>
      <c r="AW20" s="128">
        <v>5000</v>
      </c>
      <c r="AX20" s="128" t="s">
        <v>6639</v>
      </c>
      <c r="AY20" s="128">
        <v>0</v>
      </c>
      <c r="AZ20" s="128" t="s">
        <v>3511</v>
      </c>
      <c r="BA20" s="128">
        <v>0</v>
      </c>
      <c r="BB20" s="128" t="s">
        <v>4599</v>
      </c>
      <c r="BC20" s="128"/>
      <c r="BD20" s="128" t="s">
        <v>2747</v>
      </c>
      <c r="BE20" s="128" t="s">
        <v>7110</v>
      </c>
      <c r="BF20" s="128" t="s">
        <v>1242</v>
      </c>
      <c r="BG20" s="128" t="s">
        <v>1243</v>
      </c>
      <c r="BH20" s="128" t="s">
        <v>1270</v>
      </c>
      <c r="BI20" s="128" t="s">
        <v>594</v>
      </c>
      <c r="BJ20" s="128" t="s">
        <v>7110</v>
      </c>
      <c r="BK20" s="128" t="s">
        <v>2385</v>
      </c>
      <c r="BL20" s="128" t="s">
        <v>2320</v>
      </c>
      <c r="BM20" s="128" t="s">
        <v>2321</v>
      </c>
      <c r="BN20" s="128" t="s">
        <v>2322</v>
      </c>
      <c r="BO20" s="128" t="s">
        <v>2323</v>
      </c>
      <c r="BP20" s="128"/>
      <c r="BQ20" s="128">
        <v>17322</v>
      </c>
      <c r="BR20" s="171">
        <v>42062</v>
      </c>
      <c r="BS20" s="171">
        <v>42110</v>
      </c>
      <c r="BT20" s="128"/>
      <c r="BU20" s="128"/>
      <c r="BV20" s="128"/>
      <c r="BW20" s="128"/>
      <c r="BX20" s="128"/>
      <c r="BY20" s="128"/>
      <c r="BZ20" s="128"/>
      <c r="CA20" s="128"/>
      <c r="CB20" s="128"/>
      <c r="CC20" s="128" t="s">
        <v>5421</v>
      </c>
      <c r="CD20" s="128"/>
      <c r="CE20" s="128" t="s">
        <v>999</v>
      </c>
      <c r="CF20" s="128"/>
      <c r="CG20" s="128" t="s">
        <v>1182</v>
      </c>
      <c r="CH20" s="128">
        <v>42088</v>
      </c>
      <c r="CI20" s="128">
        <v>2</v>
      </c>
      <c r="CJ20" s="128">
        <v>1</v>
      </c>
      <c r="CK20" s="128">
        <v>3</v>
      </c>
      <c r="CL20" s="128" t="s">
        <v>685</v>
      </c>
      <c r="CM20" s="128"/>
      <c r="CN20" s="128" t="s">
        <v>486</v>
      </c>
      <c r="CO20" s="128" t="s">
        <v>9491</v>
      </c>
      <c r="CP20" s="128">
        <v>5148743103</v>
      </c>
      <c r="CQ20" s="128" t="s">
        <v>8436</v>
      </c>
      <c r="CR20" s="128">
        <v>1</v>
      </c>
      <c r="CS20" s="128">
        <v>0</v>
      </c>
      <c r="CT20" s="128" t="s">
        <v>10563</v>
      </c>
      <c r="CU20" s="128">
        <v>5147</v>
      </c>
      <c r="CV20" s="128" t="s">
        <v>2645</v>
      </c>
      <c r="CW20" s="128">
        <v>2</v>
      </c>
      <c r="CX20" s="128"/>
      <c r="CY20" s="128"/>
      <c r="CZ20" s="128"/>
      <c r="DA20" s="128"/>
      <c r="DB20" s="128"/>
      <c r="DC20" s="128"/>
      <c r="DD20" s="128"/>
      <c r="DE20" s="128"/>
      <c r="DF20" s="128"/>
      <c r="DG20" s="128"/>
      <c r="DH20" s="128"/>
      <c r="DI20" s="128"/>
      <c r="DJ20" s="128"/>
      <c r="DK20" s="128"/>
      <c r="DL20" s="128"/>
      <c r="DM20" s="128"/>
      <c r="DN20" s="128"/>
      <c r="DO20" s="128"/>
      <c r="DP20" s="128"/>
      <c r="DQ20" s="128"/>
      <c r="DR20" s="128"/>
      <c r="DS20" s="128"/>
      <c r="DT20" s="128"/>
      <c r="DU20" s="128"/>
      <c r="DV20" s="128"/>
      <c r="DW20" s="128"/>
      <c r="DX20" s="128"/>
      <c r="DY20" s="128"/>
      <c r="DZ20" s="128"/>
      <c r="EA20" s="128"/>
      <c r="EB20" s="128"/>
      <c r="EC20" s="128"/>
      <c r="ED20" s="128"/>
      <c r="EE20" s="128"/>
      <c r="EF20" s="128"/>
      <c r="EG20" s="128"/>
      <c r="EH20" s="17"/>
    </row>
    <row r="21" spans="1:138" ht="15" customHeight="1">
      <c r="A21" s="128" t="s">
        <v>3584</v>
      </c>
      <c r="B21" s="128" t="s">
        <v>5588</v>
      </c>
      <c r="C21" s="128">
        <v>801402</v>
      </c>
      <c r="D21" s="128" t="s">
        <v>4453</v>
      </c>
      <c r="E21" s="128" t="s">
        <v>7110</v>
      </c>
      <c r="F21" s="128"/>
      <c r="G21" s="128">
        <v>5050</v>
      </c>
      <c r="H21" s="128"/>
      <c r="I21" s="128"/>
      <c r="J21" s="128"/>
      <c r="K21" s="128" t="s">
        <v>4679</v>
      </c>
      <c r="L21" s="191">
        <v>0.70833333333333337</v>
      </c>
      <c r="M21" s="191">
        <v>0.70833333333333337</v>
      </c>
      <c r="N21" s="191">
        <v>0.70833333333333337</v>
      </c>
      <c r="O21" s="191">
        <v>0.70833333333333337</v>
      </c>
      <c r="P21" s="191">
        <v>0.70833333333333337</v>
      </c>
      <c r="Q21" s="128" t="s">
        <v>1619</v>
      </c>
      <c r="R21" s="128" t="s">
        <v>3044</v>
      </c>
      <c r="S21" s="128" t="s">
        <v>4680</v>
      </c>
      <c r="T21" s="128" t="s">
        <v>4681</v>
      </c>
      <c r="U21" s="128" t="s">
        <v>1008</v>
      </c>
      <c r="V21" s="128" t="s">
        <v>1083</v>
      </c>
      <c r="W21" s="128" t="s">
        <v>119</v>
      </c>
      <c r="X21" s="128" t="e">
        <v>#REF!</v>
      </c>
      <c r="Y21" s="128"/>
      <c r="Z21" s="128"/>
      <c r="AA21" s="128" t="s">
        <v>2517</v>
      </c>
      <c r="AB21" s="128" t="s">
        <v>9068</v>
      </c>
      <c r="AC21" s="128" t="e">
        <v>#REF!</v>
      </c>
      <c r="AD21" s="128" t="s">
        <v>5603</v>
      </c>
      <c r="AE21" s="128"/>
      <c r="AF21" s="128" t="s">
        <v>5603</v>
      </c>
      <c r="AG21" s="128"/>
      <c r="AH21" s="128"/>
      <c r="AI21" s="128"/>
      <c r="AJ21" s="128"/>
      <c r="AK21" s="128">
        <v>42199</v>
      </c>
      <c r="AL21" s="128">
        <v>42257</v>
      </c>
      <c r="AM21" s="128"/>
      <c r="AN21" s="128"/>
      <c r="AO21" s="128"/>
      <c r="AP21" s="128">
        <v>17</v>
      </c>
      <c r="AQ21" s="128">
        <v>16</v>
      </c>
      <c r="AR21" s="128"/>
      <c r="AS21" s="128">
        <v>8</v>
      </c>
      <c r="AT21" s="128" t="s">
        <v>4163</v>
      </c>
      <c r="AU21" s="128" t="s">
        <v>8049</v>
      </c>
      <c r="AV21" s="128" t="s">
        <v>4599</v>
      </c>
      <c r="AW21" s="128">
        <v>1500</v>
      </c>
      <c r="AX21" s="128" t="s">
        <v>1671</v>
      </c>
      <c r="AY21" s="128">
        <v>0</v>
      </c>
      <c r="AZ21" s="128" t="s">
        <v>4320</v>
      </c>
      <c r="BA21" s="128">
        <v>0</v>
      </c>
      <c r="BB21" s="128" t="s">
        <v>4599</v>
      </c>
      <c r="BC21" s="128" t="s">
        <v>4679</v>
      </c>
      <c r="BD21" s="128" t="s">
        <v>3711</v>
      </c>
      <c r="BE21" s="128" t="s">
        <v>7110</v>
      </c>
      <c r="BF21" s="128" t="s">
        <v>1267</v>
      </c>
      <c r="BG21" s="128" t="s">
        <v>1268</v>
      </c>
      <c r="BH21" s="128" t="s">
        <v>2100</v>
      </c>
      <c r="BI21" s="128" t="s">
        <v>2101</v>
      </c>
      <c r="BJ21" s="128" t="s">
        <v>7110</v>
      </c>
      <c r="BK21" s="128" t="s">
        <v>2382</v>
      </c>
      <c r="BL21" s="128" t="s">
        <v>1713</v>
      </c>
      <c r="BM21" s="128">
        <v>0</v>
      </c>
      <c r="BN21" s="128" t="s">
        <v>2386</v>
      </c>
      <c r="BO21" s="128" t="s">
        <v>1714</v>
      </c>
      <c r="BP21" s="128"/>
      <c r="BQ21" s="128"/>
      <c r="BR21" s="128">
        <v>42163</v>
      </c>
      <c r="BS21" s="128">
        <v>42251</v>
      </c>
      <c r="BT21" s="128"/>
      <c r="BU21" s="128"/>
      <c r="BV21" s="128"/>
      <c r="BW21" s="128"/>
      <c r="BX21" s="128"/>
      <c r="BY21" s="128" t="s">
        <v>259</v>
      </c>
      <c r="BZ21" s="128">
        <v>2506421111</v>
      </c>
      <c r="CA21" s="128" t="s">
        <v>260</v>
      </c>
      <c r="CB21" s="128">
        <v>2506421102</v>
      </c>
      <c r="CC21" s="128" t="s">
        <v>1008</v>
      </c>
      <c r="CD21" s="128" t="s">
        <v>1009</v>
      </c>
      <c r="CE21" s="128" t="s">
        <v>1002</v>
      </c>
      <c r="CF21" s="128" t="s">
        <v>393</v>
      </c>
      <c r="CG21" s="128" t="s">
        <v>1175</v>
      </c>
      <c r="CH21" s="128">
        <v>42188</v>
      </c>
      <c r="CI21" s="128">
        <v>13</v>
      </c>
      <c r="CJ21" s="128">
        <v>2</v>
      </c>
      <c r="CK21" s="128">
        <v>15</v>
      </c>
      <c r="CL21" s="128" t="s">
        <v>685</v>
      </c>
      <c r="CM21" s="128" t="s">
        <v>9491</v>
      </c>
      <c r="CN21" s="128" t="s">
        <v>486</v>
      </c>
      <c r="CO21" s="128"/>
      <c r="CP21" s="128" t="s">
        <v>9184</v>
      </c>
      <c r="CQ21" s="128">
        <v>0</v>
      </c>
      <c r="CR21" s="128">
        <v>-2</v>
      </c>
      <c r="CS21" s="128">
        <v>8</v>
      </c>
      <c r="CT21" s="128" t="s">
        <v>10564</v>
      </c>
      <c r="CU21" s="128"/>
      <c r="CV21" s="128" t="s">
        <v>9491</v>
      </c>
      <c r="CW21" s="128">
        <v>17</v>
      </c>
      <c r="CX21" s="128"/>
      <c r="CY21" s="128"/>
      <c r="CZ21" s="128"/>
      <c r="DA21" s="128"/>
      <c r="DB21" s="128"/>
      <c r="DC21" s="128"/>
      <c r="DD21" s="128"/>
      <c r="DE21" s="128"/>
      <c r="DF21" s="128"/>
      <c r="DG21" s="128"/>
      <c r="DH21" s="128"/>
      <c r="DI21" s="128"/>
      <c r="DJ21" s="128"/>
      <c r="DK21" s="128"/>
      <c r="DL21" s="128"/>
      <c r="DM21" s="128"/>
      <c r="DN21" s="128"/>
      <c r="DO21" s="128"/>
      <c r="DP21" s="128"/>
      <c r="DQ21" s="128"/>
      <c r="DR21" s="128"/>
      <c r="DS21" s="128"/>
      <c r="DT21" s="128"/>
      <c r="DU21" s="128"/>
      <c r="DV21" s="128"/>
      <c r="DW21" s="128"/>
      <c r="DX21" s="128"/>
      <c r="DY21" s="128"/>
      <c r="DZ21" s="128"/>
      <c r="EA21" s="128"/>
      <c r="EB21" s="128"/>
      <c r="EC21" s="128"/>
      <c r="ED21" s="128"/>
      <c r="EE21" s="128"/>
      <c r="EF21" s="128"/>
      <c r="EG21" s="128"/>
      <c r="EH21" s="17"/>
    </row>
    <row r="22" spans="1:138" ht="15" customHeight="1">
      <c r="A22" s="128" t="s">
        <v>3584</v>
      </c>
      <c r="B22" s="128" t="s">
        <v>5588</v>
      </c>
      <c r="C22" s="128">
        <v>801658</v>
      </c>
      <c r="D22" s="128" t="s">
        <v>4453</v>
      </c>
      <c r="E22" s="128" t="s">
        <v>7110</v>
      </c>
      <c r="F22" s="128"/>
      <c r="G22" s="128">
        <v>7473</v>
      </c>
      <c r="H22" s="128"/>
      <c r="I22" s="128"/>
      <c r="J22" s="128"/>
      <c r="K22" s="128" t="s">
        <v>9479</v>
      </c>
      <c r="L22" s="191">
        <v>0.70833333333333337</v>
      </c>
      <c r="M22" s="191">
        <v>0.70833333333333337</v>
      </c>
      <c r="N22" s="191">
        <v>0.70833333333333337</v>
      </c>
      <c r="O22" s="191">
        <v>0.70833333333333337</v>
      </c>
      <c r="P22" s="191">
        <v>0.70833333333333337</v>
      </c>
      <c r="Q22" s="128" t="s">
        <v>1619</v>
      </c>
      <c r="R22" s="128" t="s">
        <v>3044</v>
      </c>
      <c r="S22" s="128" t="s">
        <v>8329</v>
      </c>
      <c r="T22" s="128" t="s">
        <v>3607</v>
      </c>
      <c r="U22" s="128" t="s">
        <v>87</v>
      </c>
      <c r="V22" s="128" t="s">
        <v>9021</v>
      </c>
      <c r="W22" s="128" t="s">
        <v>119</v>
      </c>
      <c r="X22" s="128" t="e">
        <v>#VALUE!</v>
      </c>
      <c r="Y22" s="128"/>
      <c r="Z22" s="128"/>
      <c r="AA22" s="128" t="s">
        <v>2517</v>
      </c>
      <c r="AB22" s="128" t="s">
        <v>9068</v>
      </c>
      <c r="AC22" s="128" t="e">
        <v>#VALUE!</v>
      </c>
      <c r="AD22" s="128" t="s">
        <v>5603</v>
      </c>
      <c r="AE22" s="128"/>
      <c r="AF22" s="128" t="s">
        <v>5603</v>
      </c>
      <c r="AG22" s="128"/>
      <c r="AH22" s="128" t="s">
        <v>9479</v>
      </c>
      <c r="AI22" s="128"/>
      <c r="AJ22" s="128"/>
      <c r="AK22" s="128" t="e">
        <v>#VALUE!</v>
      </c>
      <c r="AL22" s="128" t="s">
        <v>9491</v>
      </c>
      <c r="AM22" s="128"/>
      <c r="AN22" s="128" t="s">
        <v>6357</v>
      </c>
      <c r="AO22" s="128"/>
      <c r="AP22" s="128">
        <v>0</v>
      </c>
      <c r="AQ22" s="128"/>
      <c r="AR22" s="128"/>
      <c r="AS22" s="128">
        <v>4</v>
      </c>
      <c r="AT22" s="128" t="s">
        <v>4164</v>
      </c>
      <c r="AU22" s="128" t="s">
        <v>8908</v>
      </c>
      <c r="AV22" s="128" t="s">
        <v>6126</v>
      </c>
      <c r="AW22" s="128">
        <v>5000</v>
      </c>
      <c r="AX22" s="128" t="s">
        <v>1638</v>
      </c>
      <c r="AY22" s="128" t="s">
        <v>9522</v>
      </c>
      <c r="AZ22" s="128" t="s">
        <v>1822</v>
      </c>
      <c r="BA22" s="128">
        <v>0</v>
      </c>
      <c r="BB22" s="128" t="s">
        <v>1228</v>
      </c>
      <c r="BC22" s="128"/>
      <c r="BD22" s="128">
        <v>416974</v>
      </c>
      <c r="BE22" s="128" t="s">
        <v>7110</v>
      </c>
      <c r="BF22" s="128" t="s">
        <v>1245</v>
      </c>
      <c r="BG22" s="128" t="s">
        <v>1246</v>
      </c>
      <c r="BH22" s="128" t="s">
        <v>6102</v>
      </c>
      <c r="BI22" s="128" t="s">
        <v>1265</v>
      </c>
      <c r="BJ22" s="128" t="s">
        <v>7110</v>
      </c>
      <c r="BK22" s="128" t="s">
        <v>2377</v>
      </c>
      <c r="BL22" s="128" t="s">
        <v>2378</v>
      </c>
      <c r="BM22" s="128" t="s">
        <v>2723</v>
      </c>
      <c r="BN22" s="128" t="s">
        <v>2379</v>
      </c>
      <c r="BO22" s="128" t="s">
        <v>2380</v>
      </c>
      <c r="BP22" s="128"/>
      <c r="BQ22" s="128" t="s">
        <v>9939</v>
      </c>
      <c r="BR22" s="128" t="e">
        <v>#VALUE!</v>
      </c>
      <c r="BS22" s="128" t="e">
        <v>#VALUE!</v>
      </c>
      <c r="BT22" s="128"/>
      <c r="BU22" s="128">
        <v>42053</v>
      </c>
      <c r="BV22" s="128"/>
      <c r="BW22" s="128"/>
      <c r="BX22" s="128"/>
      <c r="BY22" s="128"/>
      <c r="BZ22" s="128"/>
      <c r="CA22" s="128"/>
      <c r="CB22" s="128"/>
      <c r="CC22" s="128" t="s">
        <v>1004</v>
      </c>
      <c r="CD22" s="128" t="s">
        <v>1005</v>
      </c>
      <c r="CE22" s="128" t="s">
        <v>998</v>
      </c>
      <c r="CF22" s="128" t="s">
        <v>10475</v>
      </c>
      <c r="CG22" s="128" t="e">
        <v>#N/A</v>
      </c>
      <c r="CH22" s="128" t="e">
        <v>#VALUE!</v>
      </c>
      <c r="CI22" s="128"/>
      <c r="CJ22" s="128"/>
      <c r="CK22" s="128">
        <v>4</v>
      </c>
      <c r="CL22" s="128"/>
      <c r="CM22" s="128" t="s">
        <v>9491</v>
      </c>
      <c r="CN22" s="128"/>
      <c r="CO22" s="128" t="s">
        <v>9491</v>
      </c>
      <c r="CP22" s="128">
        <v>4163481342</v>
      </c>
      <c r="CQ22" s="128" t="s">
        <v>8435</v>
      </c>
      <c r="CR22" s="128">
        <v>4</v>
      </c>
      <c r="CS22" s="128"/>
      <c r="CT22" s="128" t="s">
        <v>10563</v>
      </c>
      <c r="CU22" s="128">
        <v>5147</v>
      </c>
      <c r="CV22" s="128" t="s">
        <v>2645</v>
      </c>
      <c r="CW22" s="128">
        <v>0</v>
      </c>
      <c r="CX22" s="128"/>
      <c r="CY22" s="128"/>
      <c r="CZ22" s="128"/>
      <c r="DA22" s="128"/>
      <c r="DB22" s="128"/>
      <c r="DC22" s="128"/>
      <c r="DD22" s="128"/>
      <c r="DE22" s="128"/>
      <c r="DF22" s="128"/>
      <c r="DG22" s="128"/>
      <c r="DH22" s="128"/>
      <c r="DI22" s="128"/>
      <c r="DJ22" s="128"/>
      <c r="DK22" s="128"/>
      <c r="DL22" s="128"/>
      <c r="DM22" s="128"/>
      <c r="DN22" s="128"/>
      <c r="DO22" s="128"/>
      <c r="DP22" s="128"/>
      <c r="DQ22" s="128"/>
      <c r="DR22" s="128"/>
      <c r="DS22" s="128"/>
      <c r="DT22" s="128"/>
      <c r="DU22" s="128"/>
      <c r="DV22" s="128"/>
      <c r="DW22" s="128"/>
      <c r="DX22" s="128"/>
      <c r="DY22" s="128"/>
      <c r="DZ22" s="128"/>
      <c r="EA22" s="128"/>
      <c r="EB22" s="128"/>
      <c r="EC22" s="128"/>
      <c r="ED22" s="128"/>
      <c r="EE22" s="128"/>
      <c r="EF22" s="128"/>
      <c r="EG22" s="128"/>
      <c r="EH22" s="17"/>
    </row>
    <row r="23" spans="1:138" ht="15" customHeight="1">
      <c r="A23" s="128" t="s">
        <v>3584</v>
      </c>
      <c r="B23" s="128" t="s">
        <v>668</v>
      </c>
      <c r="C23" s="128">
        <v>809094</v>
      </c>
      <c r="D23" s="128" t="s">
        <v>4453</v>
      </c>
      <c r="E23" s="128" t="s">
        <v>7110</v>
      </c>
      <c r="F23" s="128"/>
      <c r="G23" s="128">
        <v>10774</v>
      </c>
      <c r="H23" s="128" t="s">
        <v>10565</v>
      </c>
      <c r="I23" s="128" t="s">
        <v>4607</v>
      </c>
      <c r="J23" s="128" t="s">
        <v>88</v>
      </c>
      <c r="K23" s="128"/>
      <c r="L23" s="190"/>
      <c r="M23" s="190"/>
      <c r="N23" s="190"/>
      <c r="O23" s="190"/>
      <c r="P23" s="190"/>
      <c r="Q23" s="128"/>
      <c r="R23" s="128">
        <v>42132</v>
      </c>
      <c r="S23" s="128">
        <v>42192</v>
      </c>
      <c r="T23" s="128">
        <v>42193</v>
      </c>
      <c r="U23" s="128"/>
      <c r="V23" s="128"/>
      <c r="W23" s="128"/>
      <c r="X23" s="128"/>
      <c r="Y23" s="128"/>
      <c r="Z23" s="128">
        <v>6</v>
      </c>
      <c r="AA23" s="128"/>
      <c r="AB23" s="128"/>
      <c r="AC23" s="128"/>
      <c r="AD23" s="128"/>
      <c r="AE23" s="128"/>
      <c r="AF23" s="128"/>
      <c r="AG23" s="128"/>
      <c r="AH23" s="128"/>
      <c r="AI23" s="128"/>
      <c r="AJ23" s="128"/>
      <c r="AK23" s="128">
        <v>204</v>
      </c>
      <c r="AL23" s="128"/>
      <c r="AM23" s="128"/>
      <c r="AN23" s="128"/>
      <c r="AO23" s="128"/>
      <c r="AP23" s="128"/>
      <c r="AQ23" s="128"/>
      <c r="AR23" s="128"/>
      <c r="AS23" s="128"/>
      <c r="AT23" s="128"/>
      <c r="AU23" s="128"/>
      <c r="AV23" s="128"/>
      <c r="AW23" s="128"/>
      <c r="AX23" s="128" t="s">
        <v>10566</v>
      </c>
      <c r="AY23" s="128">
        <v>42139</v>
      </c>
      <c r="AZ23" s="128">
        <v>42187</v>
      </c>
      <c r="BA23" s="128"/>
      <c r="BB23" s="128"/>
      <c r="BC23" s="128"/>
      <c r="BD23" s="128"/>
      <c r="BE23" s="128"/>
      <c r="BF23" s="128"/>
      <c r="BG23" s="128"/>
      <c r="BH23" s="128"/>
      <c r="BI23" s="128"/>
      <c r="BJ23" s="128" t="s">
        <v>1013</v>
      </c>
      <c r="BK23" s="128" t="s">
        <v>1014</v>
      </c>
      <c r="BL23" s="128" t="s">
        <v>1003</v>
      </c>
      <c r="BM23" s="128"/>
      <c r="BN23" s="128"/>
      <c r="BO23" s="128"/>
      <c r="BP23" s="128"/>
      <c r="BQ23" s="128"/>
      <c r="BR23" s="128"/>
      <c r="BS23" s="128"/>
      <c r="BT23" s="128"/>
      <c r="BU23" s="128"/>
      <c r="BV23" s="128"/>
      <c r="BW23" s="128"/>
      <c r="BX23" s="128"/>
      <c r="BY23" s="128"/>
      <c r="BZ23" s="128"/>
      <c r="CA23" s="128"/>
      <c r="CB23" s="128"/>
      <c r="CC23" s="128">
        <v>42123</v>
      </c>
      <c r="CD23" s="128"/>
      <c r="CE23" s="128"/>
      <c r="CF23" s="128"/>
      <c r="CG23" s="128"/>
      <c r="CH23" s="128"/>
      <c r="CI23" s="128"/>
      <c r="CJ23" s="128"/>
      <c r="CK23" s="128"/>
      <c r="CL23" s="128"/>
      <c r="CM23" s="128"/>
      <c r="CN23" s="128"/>
      <c r="CO23" s="128"/>
      <c r="CP23" s="128"/>
      <c r="CQ23" s="128" t="s">
        <v>10567</v>
      </c>
      <c r="CR23" s="128"/>
      <c r="CS23" s="128"/>
      <c r="CT23" s="128">
        <v>7</v>
      </c>
      <c r="CU23" s="128"/>
      <c r="CV23" s="128">
        <v>7</v>
      </c>
      <c r="CW23" s="128"/>
      <c r="CX23" s="128"/>
      <c r="CY23" s="128" t="s">
        <v>486</v>
      </c>
      <c r="CZ23" s="128"/>
      <c r="DA23" s="128"/>
      <c r="DB23" s="128"/>
      <c r="DC23" s="128">
        <v>7</v>
      </c>
      <c r="DD23" s="128"/>
      <c r="DE23" s="128" t="s">
        <v>10563</v>
      </c>
      <c r="DF23" s="128">
        <v>5258</v>
      </c>
      <c r="DG23" s="128" t="s">
        <v>2645</v>
      </c>
      <c r="DH23" s="128"/>
      <c r="DI23" s="128"/>
      <c r="DJ23" s="128"/>
      <c r="DK23" s="128"/>
      <c r="DL23" s="128"/>
      <c r="DM23" s="128"/>
      <c r="DN23" s="128"/>
      <c r="DO23" s="128"/>
      <c r="DP23" s="128"/>
      <c r="DQ23" s="128"/>
      <c r="DR23" s="128"/>
      <c r="DS23" s="128"/>
      <c r="DT23" s="128"/>
      <c r="DU23" s="128"/>
      <c r="DV23" s="128"/>
      <c r="DW23" s="128"/>
      <c r="DX23" s="128"/>
      <c r="DY23" s="128"/>
      <c r="DZ23" s="128"/>
      <c r="EA23" s="128"/>
      <c r="EB23" s="128"/>
      <c r="EC23" s="128"/>
      <c r="ED23" s="128"/>
      <c r="EE23" s="128"/>
      <c r="EF23" s="128"/>
      <c r="EG23" s="128"/>
      <c r="EH23" s="17"/>
    </row>
    <row r="24" spans="1:138" ht="15" customHeight="1">
      <c r="A24" s="128" t="s">
        <v>3584</v>
      </c>
      <c r="B24" s="128" t="s">
        <v>5588</v>
      </c>
      <c r="C24" s="128">
        <v>801650</v>
      </c>
      <c r="D24" s="128" t="s">
        <v>4453</v>
      </c>
      <c r="E24" s="128" t="s">
        <v>7110</v>
      </c>
      <c r="F24" s="128"/>
      <c r="G24" s="128">
        <v>6752</v>
      </c>
      <c r="H24" s="128"/>
      <c r="I24" s="128"/>
      <c r="J24" s="128"/>
      <c r="K24" s="128" t="s">
        <v>6207</v>
      </c>
      <c r="L24" s="191">
        <v>0.70833333333333337</v>
      </c>
      <c r="M24" s="191">
        <v>0.70833333333333337</v>
      </c>
      <c r="N24" s="191">
        <v>0.70833333333333337</v>
      </c>
      <c r="O24" s="191">
        <v>0.70833333333333337</v>
      </c>
      <c r="P24" s="191">
        <v>0.70833333333333337</v>
      </c>
      <c r="Q24" s="191">
        <v>0.66666666666666663</v>
      </c>
      <c r="R24" s="128" t="s">
        <v>3044</v>
      </c>
      <c r="S24" s="128" t="s">
        <v>6208</v>
      </c>
      <c r="T24" s="128" t="s">
        <v>3607</v>
      </c>
      <c r="U24" s="128" t="s">
        <v>87</v>
      </c>
      <c r="V24" s="128" t="s">
        <v>1120</v>
      </c>
      <c r="W24" s="128" t="s">
        <v>119</v>
      </c>
      <c r="X24" s="128" t="s">
        <v>9068</v>
      </c>
      <c r="Y24" s="128" t="s">
        <v>9068</v>
      </c>
      <c r="Z24" s="128" t="s">
        <v>9068</v>
      </c>
      <c r="AA24" s="128" t="s">
        <v>2517</v>
      </c>
      <c r="AB24" s="128" t="s">
        <v>9068</v>
      </c>
      <c r="AC24" s="128">
        <v>42243</v>
      </c>
      <c r="AD24" s="128" t="s">
        <v>5603</v>
      </c>
      <c r="AE24" s="128"/>
      <c r="AF24" s="128" t="s">
        <v>5603</v>
      </c>
      <c r="AG24" s="128"/>
      <c r="AH24" s="128" t="s">
        <v>9479</v>
      </c>
      <c r="AI24" s="128"/>
      <c r="AJ24" s="128"/>
      <c r="AK24" s="128">
        <v>42242</v>
      </c>
      <c r="AL24" s="128">
        <v>42257</v>
      </c>
      <c r="AM24" s="128"/>
      <c r="AN24" s="128"/>
      <c r="AO24" s="128"/>
      <c r="AP24" s="128">
        <v>32</v>
      </c>
      <c r="AQ24" s="128">
        <v>35</v>
      </c>
      <c r="AR24" s="128">
        <v>1</v>
      </c>
      <c r="AS24" s="128">
        <v>17</v>
      </c>
      <c r="AT24" s="128" t="s">
        <v>2647</v>
      </c>
      <c r="AU24" s="128" t="s">
        <v>8081</v>
      </c>
      <c r="AV24" s="128" t="s">
        <v>6126</v>
      </c>
      <c r="AW24" s="128">
        <v>5000</v>
      </c>
      <c r="AX24" s="128" t="s">
        <v>9567</v>
      </c>
      <c r="AY24" s="128" t="s">
        <v>2855</v>
      </c>
      <c r="AZ24" s="128" t="s">
        <v>1818</v>
      </c>
      <c r="BA24" s="128">
        <v>0</v>
      </c>
      <c r="BB24" s="128" t="s">
        <v>6125</v>
      </c>
      <c r="BC24" s="128" t="s">
        <v>6207</v>
      </c>
      <c r="BD24" s="128" t="s">
        <v>8528</v>
      </c>
      <c r="BE24" s="128" t="s">
        <v>7110</v>
      </c>
      <c r="BF24" s="128" t="s">
        <v>1245</v>
      </c>
      <c r="BG24" s="128" t="s">
        <v>1246</v>
      </c>
      <c r="BH24" s="128" t="s">
        <v>6102</v>
      </c>
      <c r="BI24" s="128" t="s">
        <v>1265</v>
      </c>
      <c r="BJ24" s="128" t="s">
        <v>7110</v>
      </c>
      <c r="BK24" s="128" t="s">
        <v>2377</v>
      </c>
      <c r="BL24" s="128" t="s">
        <v>2378</v>
      </c>
      <c r="BM24" s="128" t="s">
        <v>2723</v>
      </c>
      <c r="BN24" s="128" t="s">
        <v>2379</v>
      </c>
      <c r="BO24" s="128" t="s">
        <v>2380</v>
      </c>
      <c r="BP24" s="128"/>
      <c r="BQ24" s="128" t="s">
        <v>9940</v>
      </c>
      <c r="BR24" s="128">
        <v>42206</v>
      </c>
      <c r="BS24" s="128">
        <v>42251</v>
      </c>
      <c r="BT24" s="128"/>
      <c r="BU24" s="128">
        <v>42045</v>
      </c>
      <c r="BV24" s="128"/>
      <c r="BW24" s="128"/>
      <c r="BX24" s="128"/>
      <c r="BY24" s="128"/>
      <c r="BZ24" s="128"/>
      <c r="CA24" s="128" t="s">
        <v>258</v>
      </c>
      <c r="CB24" s="128">
        <v>4169740060</v>
      </c>
      <c r="CC24" s="128" t="s">
        <v>1004</v>
      </c>
      <c r="CD24" s="128" t="s">
        <v>1005</v>
      </c>
      <c r="CE24" s="128" t="s">
        <v>998</v>
      </c>
      <c r="CF24" s="128" t="s">
        <v>10475</v>
      </c>
      <c r="CG24" s="128" t="s">
        <v>1175</v>
      </c>
      <c r="CH24" s="128">
        <v>42233</v>
      </c>
      <c r="CI24" s="128">
        <v>45</v>
      </c>
      <c r="CJ24" s="128">
        <v>1</v>
      </c>
      <c r="CK24" s="128">
        <v>46</v>
      </c>
      <c r="CL24" s="128" t="s">
        <v>685</v>
      </c>
      <c r="CM24" s="128">
        <v>1</v>
      </c>
      <c r="CN24" s="128" t="s">
        <v>486</v>
      </c>
      <c r="CO24" s="128" t="s">
        <v>9491</v>
      </c>
      <c r="CP24" s="128">
        <v>4163481342</v>
      </c>
      <c r="CQ24" s="128" t="s">
        <v>8435</v>
      </c>
      <c r="CR24" s="128">
        <v>14</v>
      </c>
      <c r="CS24" s="128">
        <v>14</v>
      </c>
      <c r="CT24" s="128" t="s">
        <v>10563</v>
      </c>
      <c r="CU24" s="128">
        <v>5626</v>
      </c>
      <c r="CV24" s="128" t="s">
        <v>2645</v>
      </c>
      <c r="CW24" s="128">
        <v>32</v>
      </c>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7"/>
    </row>
    <row r="25" spans="1:138" ht="15" customHeight="1">
      <c r="A25" s="128" t="s">
        <v>3584</v>
      </c>
      <c r="B25" s="128" t="s">
        <v>668</v>
      </c>
      <c r="C25" s="128">
        <v>809077</v>
      </c>
      <c r="D25" s="128" t="s">
        <v>4453</v>
      </c>
      <c r="E25" s="128" t="s">
        <v>7110</v>
      </c>
      <c r="F25" s="128"/>
      <c r="G25" s="128">
        <v>10773</v>
      </c>
      <c r="H25" s="128"/>
      <c r="I25" s="128"/>
      <c r="J25" s="128"/>
      <c r="K25" s="128" t="s">
        <v>2272</v>
      </c>
      <c r="L25" s="128"/>
      <c r="M25" s="128"/>
      <c r="N25" s="128"/>
      <c r="O25" s="128"/>
      <c r="P25" s="128"/>
      <c r="Q25" s="128"/>
      <c r="R25" s="128"/>
      <c r="S25" s="128" t="s">
        <v>9619</v>
      </c>
      <c r="T25" s="128" t="s">
        <v>7449</v>
      </c>
      <c r="U25" s="128" t="s">
        <v>89</v>
      </c>
      <c r="V25" s="128" t="s">
        <v>6130</v>
      </c>
      <c r="W25" s="128" t="s">
        <v>119</v>
      </c>
      <c r="X25" s="128">
        <v>42154</v>
      </c>
      <c r="Y25" s="128"/>
      <c r="Z25" s="128"/>
      <c r="AA25" s="128" t="s">
        <v>2517</v>
      </c>
      <c r="AB25" s="128" t="s">
        <v>9068</v>
      </c>
      <c r="AC25" s="128"/>
      <c r="AD25" s="128"/>
      <c r="AE25" s="128"/>
      <c r="AF25" s="128"/>
      <c r="AG25" s="128"/>
      <c r="AH25" s="128"/>
      <c r="AI25" s="128"/>
      <c r="AJ25" s="128"/>
      <c r="AK25" s="128">
        <v>42102</v>
      </c>
      <c r="AL25" s="128">
        <v>42159</v>
      </c>
      <c r="AM25" s="128">
        <v>42160</v>
      </c>
      <c r="AN25" s="128"/>
      <c r="AO25" s="128"/>
      <c r="AP25" s="128"/>
      <c r="AQ25" s="128"/>
      <c r="AR25" s="128"/>
      <c r="AS25" s="128">
        <v>18</v>
      </c>
      <c r="AT25" s="128"/>
      <c r="AU25" s="128"/>
      <c r="AV25" s="128"/>
      <c r="AW25" s="128"/>
      <c r="AX25" s="128"/>
      <c r="AY25" s="128"/>
      <c r="AZ25" s="128"/>
      <c r="BA25" s="128"/>
      <c r="BB25" s="128"/>
      <c r="BC25" s="128"/>
      <c r="BD25" s="128" t="s">
        <v>9686</v>
      </c>
      <c r="BE25" s="128"/>
      <c r="BF25" s="128"/>
      <c r="BG25" s="128"/>
      <c r="BH25" s="128"/>
      <c r="BI25" s="128"/>
      <c r="BJ25" s="128"/>
      <c r="BK25" s="128"/>
      <c r="BL25" s="128"/>
      <c r="BM25" s="128"/>
      <c r="BN25" s="128"/>
      <c r="BO25" s="128"/>
      <c r="BP25" s="128"/>
      <c r="BQ25" s="128" t="s">
        <v>10264</v>
      </c>
      <c r="BR25" s="128">
        <v>42109</v>
      </c>
      <c r="BS25" s="128">
        <v>42156</v>
      </c>
      <c r="BT25" s="128"/>
      <c r="BU25" s="128"/>
      <c r="BV25" s="128"/>
      <c r="BW25" s="128"/>
      <c r="BX25" s="128"/>
      <c r="BY25" s="128"/>
      <c r="BZ25" s="128"/>
      <c r="CA25" s="128"/>
      <c r="CB25" s="128"/>
      <c r="CC25" s="128" t="s">
        <v>1017</v>
      </c>
      <c r="CD25" s="128"/>
      <c r="CE25" s="128"/>
      <c r="CF25" s="128"/>
      <c r="CG25" s="128"/>
      <c r="CH25" s="128">
        <v>42089</v>
      </c>
      <c r="CI25" s="128">
        <v>27</v>
      </c>
      <c r="CJ25" s="128">
        <v>8</v>
      </c>
      <c r="CK25" s="128">
        <v>35</v>
      </c>
      <c r="CL25" s="128" t="s">
        <v>685</v>
      </c>
      <c r="CM25" s="128"/>
      <c r="CN25" s="128" t="s">
        <v>486</v>
      </c>
      <c r="CO25" s="128"/>
      <c r="CP25" s="128"/>
      <c r="CQ25" s="128"/>
      <c r="CR25" s="128">
        <v>35</v>
      </c>
      <c r="CS25" s="128"/>
      <c r="CT25" s="128" t="s">
        <v>10563</v>
      </c>
      <c r="CU25" s="128">
        <v>8788</v>
      </c>
      <c r="CV25" s="128" t="s">
        <v>2645</v>
      </c>
      <c r="CW25" s="128"/>
      <c r="CX25" s="128"/>
      <c r="CY25" s="128">
        <v>25</v>
      </c>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7"/>
    </row>
    <row r="26" spans="1:138" ht="15" customHeight="1">
      <c r="A26" s="128" t="s">
        <v>3584</v>
      </c>
      <c r="B26" s="128" t="s">
        <v>4448</v>
      </c>
      <c r="C26" s="128">
        <v>803105</v>
      </c>
      <c r="D26" s="128" t="s">
        <v>4453</v>
      </c>
      <c r="E26" s="128" t="s">
        <v>7110</v>
      </c>
      <c r="F26" s="128"/>
      <c r="G26" s="128">
        <v>90701</v>
      </c>
      <c r="H26" s="128"/>
      <c r="I26" s="128"/>
      <c r="J26" s="128"/>
      <c r="K26" s="128" t="s">
        <v>9479</v>
      </c>
      <c r="L26" s="128"/>
      <c r="M26" s="128"/>
      <c r="N26" s="128"/>
      <c r="O26" s="128"/>
      <c r="P26" s="128"/>
      <c r="Q26" s="128"/>
      <c r="R26" s="128" t="s">
        <v>9491</v>
      </c>
      <c r="S26" s="128" t="s">
        <v>46</v>
      </c>
      <c r="T26" s="128" t="s">
        <v>6021</v>
      </c>
      <c r="U26" s="128" t="s">
        <v>89</v>
      </c>
      <c r="V26" s="128" t="s">
        <v>1799</v>
      </c>
      <c r="W26" s="128" t="s">
        <v>119</v>
      </c>
      <c r="X26" s="128" t="s">
        <v>9068</v>
      </c>
      <c r="Y26" s="128" t="s">
        <v>9068</v>
      </c>
      <c r="Z26" s="128" t="s">
        <v>9068</v>
      </c>
      <c r="AA26" s="128" t="s">
        <v>2517</v>
      </c>
      <c r="AB26" s="128" t="s">
        <v>9068</v>
      </c>
      <c r="AC26" s="128">
        <v>42152</v>
      </c>
      <c r="AD26" s="128" t="s">
        <v>5603</v>
      </c>
      <c r="AE26" s="128"/>
      <c r="AF26" s="128" t="s">
        <v>5603</v>
      </c>
      <c r="AG26" s="128"/>
      <c r="AH26" s="128"/>
      <c r="AI26" s="128"/>
      <c r="AJ26" s="128"/>
      <c r="AK26" s="128">
        <v>42152</v>
      </c>
      <c r="AL26" s="128">
        <v>42166</v>
      </c>
      <c r="AM26" s="128">
        <v>42167</v>
      </c>
      <c r="AN26" s="128"/>
      <c r="AO26" s="128"/>
      <c r="AP26" s="128">
        <v>7</v>
      </c>
      <c r="AQ26" s="128">
        <v>12</v>
      </c>
      <c r="AR26" s="128">
        <v>1</v>
      </c>
      <c r="AS26" s="128">
        <v>86</v>
      </c>
      <c r="AT26" s="128" t="s">
        <v>9479</v>
      </c>
      <c r="AU26" s="128">
        <v>0</v>
      </c>
      <c r="AV26" s="128">
        <v>0</v>
      </c>
      <c r="AW26" s="128" t="s">
        <v>6357</v>
      </c>
      <c r="AX26" s="128" t="e">
        <v>#N/A</v>
      </c>
      <c r="AY26" s="128">
        <v>0</v>
      </c>
      <c r="AZ26" s="128" t="e">
        <v>#N/A</v>
      </c>
      <c r="BA26" s="128" t="e">
        <v>#N/A</v>
      </c>
      <c r="BB26" s="128" t="s">
        <v>4599</v>
      </c>
      <c r="BC26" s="128" t="s">
        <v>4159</v>
      </c>
      <c r="BD26" s="128">
        <v>403266</v>
      </c>
      <c r="BE26" s="128"/>
      <c r="BF26" s="128"/>
      <c r="BG26" s="128"/>
      <c r="BH26" s="128"/>
      <c r="BI26" s="128"/>
      <c r="BJ26" s="128"/>
      <c r="BK26" s="128"/>
      <c r="BL26" s="128"/>
      <c r="BM26" s="128"/>
      <c r="BN26" s="128"/>
      <c r="BO26" s="128"/>
      <c r="BP26" s="128" t="s">
        <v>4159</v>
      </c>
      <c r="BQ26" s="128" t="s">
        <v>4159</v>
      </c>
      <c r="BR26" s="128">
        <v>42072</v>
      </c>
      <c r="BS26" s="128">
        <v>42163</v>
      </c>
      <c r="BT26" s="128"/>
      <c r="BU26" s="128">
        <v>42069</v>
      </c>
      <c r="BV26" s="128" t="s">
        <v>864</v>
      </c>
      <c r="BW26" s="128" t="s">
        <v>865</v>
      </c>
      <c r="BX26" s="128" t="s">
        <v>4159</v>
      </c>
      <c r="BY26" s="128"/>
      <c r="BZ26" s="128"/>
      <c r="CA26" s="128"/>
      <c r="CB26" s="128"/>
      <c r="CC26" s="128" t="s">
        <v>1017</v>
      </c>
      <c r="CD26" s="128" t="s">
        <v>1018</v>
      </c>
      <c r="CE26" s="128" t="s">
        <v>10499</v>
      </c>
      <c r="CF26" s="128" t="s">
        <v>4159</v>
      </c>
      <c r="CG26" s="128" t="s">
        <v>1174</v>
      </c>
      <c r="CH26" s="128">
        <v>42096</v>
      </c>
      <c r="CI26" s="128">
        <v>31</v>
      </c>
      <c r="CJ26" s="128">
        <v>239</v>
      </c>
      <c r="CK26" s="128">
        <v>270</v>
      </c>
      <c r="CL26" s="128" t="s">
        <v>9250</v>
      </c>
      <c r="CM26" s="128" t="s">
        <v>9491</v>
      </c>
      <c r="CN26" s="128" t="s">
        <v>486</v>
      </c>
      <c r="CO26" s="128"/>
      <c r="CP26" s="128" t="e">
        <v>#N/A</v>
      </c>
      <c r="CQ26" s="128" t="e">
        <v>#N/A</v>
      </c>
      <c r="CR26" s="128">
        <v>263</v>
      </c>
      <c r="CS26" s="128"/>
      <c r="CT26" s="128" t="s">
        <v>10563</v>
      </c>
      <c r="CU26" s="128">
        <v>17436</v>
      </c>
      <c r="CV26" s="128" t="s">
        <v>9491</v>
      </c>
      <c r="CW26" s="128">
        <v>7</v>
      </c>
      <c r="CX26" s="128"/>
      <c r="CY26" s="128">
        <v>1</v>
      </c>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7"/>
    </row>
    <row r="27" spans="1:138" ht="15" customHeight="1">
      <c r="A27" s="128" t="s">
        <v>3584</v>
      </c>
      <c r="B27" s="128" t="s">
        <v>4449</v>
      </c>
      <c r="C27" s="128">
        <v>809106</v>
      </c>
      <c r="D27" s="128" t="s">
        <v>4455</v>
      </c>
      <c r="E27" s="128" t="s">
        <v>7110</v>
      </c>
      <c r="F27" s="128"/>
      <c r="G27" s="128" t="s">
        <v>10550</v>
      </c>
      <c r="H27" s="128"/>
      <c r="I27" s="128"/>
      <c r="J27" s="128"/>
      <c r="K27" s="128" t="s">
        <v>10554</v>
      </c>
      <c r="L27" s="128" t="s">
        <v>3043</v>
      </c>
      <c r="M27" s="128" t="s">
        <v>3043</v>
      </c>
      <c r="N27" s="128" t="s">
        <v>3043</v>
      </c>
      <c r="O27" s="128" t="s">
        <v>3043</v>
      </c>
      <c r="P27" s="128" t="s">
        <v>3043</v>
      </c>
      <c r="Q27" s="128" t="s">
        <v>3044</v>
      </c>
      <c r="R27" s="128" t="s">
        <v>3044</v>
      </c>
      <c r="S27" s="128" t="s">
        <v>10551</v>
      </c>
      <c r="T27" s="128" t="s">
        <v>6021</v>
      </c>
      <c r="U27" s="128" t="s">
        <v>89</v>
      </c>
      <c r="V27" s="128" t="s">
        <v>10552</v>
      </c>
      <c r="W27" s="128" t="s">
        <v>119</v>
      </c>
      <c r="X27" s="128">
        <v>42158</v>
      </c>
      <c r="Y27" s="128"/>
      <c r="Z27" s="128"/>
      <c r="AA27" s="128" t="s">
        <v>2517</v>
      </c>
      <c r="AB27" s="128" t="s">
        <v>9068</v>
      </c>
      <c r="AC27" s="128">
        <v>42149</v>
      </c>
      <c r="AD27" s="128"/>
      <c r="AE27" s="128"/>
      <c r="AF27" s="128"/>
      <c r="AG27" s="128"/>
      <c r="AH27" s="128"/>
      <c r="AI27" s="128"/>
      <c r="AJ27" s="128"/>
      <c r="AK27" s="128"/>
      <c r="AL27" s="128">
        <v>42163</v>
      </c>
      <c r="AM27" s="128"/>
      <c r="AN27" s="128"/>
      <c r="AO27" s="128"/>
      <c r="AP27" s="128"/>
      <c r="AQ27" s="128"/>
      <c r="AR27" s="128"/>
      <c r="AS27" s="128">
        <v>5</v>
      </c>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t="s">
        <v>10555</v>
      </c>
      <c r="BR27" s="128">
        <v>42067</v>
      </c>
      <c r="BS27" s="128">
        <v>42158</v>
      </c>
      <c r="BT27" s="128"/>
      <c r="BU27" s="128"/>
      <c r="BV27" s="128"/>
      <c r="BW27" s="128"/>
      <c r="BX27" s="128"/>
      <c r="BY27" s="128"/>
      <c r="BZ27" s="128"/>
      <c r="CA27" s="128"/>
      <c r="CB27" s="128"/>
      <c r="CC27" s="128" t="s">
        <v>1017</v>
      </c>
      <c r="CD27" s="128"/>
      <c r="CE27" s="128" t="s">
        <v>1000</v>
      </c>
      <c r="CF27" s="128" t="s">
        <v>10701</v>
      </c>
      <c r="CG27" s="128"/>
      <c r="CH27" s="128">
        <v>42093</v>
      </c>
      <c r="CI27" s="128">
        <v>1</v>
      </c>
      <c r="CJ27" s="128">
        <v>7</v>
      </c>
      <c r="CK27" s="128">
        <v>8</v>
      </c>
      <c r="CL27" s="128" t="s">
        <v>9250</v>
      </c>
      <c r="CM27" s="128"/>
      <c r="CN27" s="128" t="s">
        <v>486</v>
      </c>
      <c r="CO27" s="128"/>
      <c r="CP27" s="128"/>
      <c r="CQ27" s="128"/>
      <c r="CR27" s="128">
        <v>8</v>
      </c>
      <c r="CS27" s="128"/>
      <c r="CT27" s="128" t="s">
        <v>10563</v>
      </c>
      <c r="CU27" s="128">
        <v>5294</v>
      </c>
      <c r="CV27" s="128" t="s">
        <v>2645</v>
      </c>
      <c r="CW27" s="128"/>
      <c r="CX27" s="128"/>
      <c r="CY27" s="128">
        <v>4</v>
      </c>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7"/>
    </row>
    <row r="28" spans="1:138" ht="15" customHeight="1">
      <c r="A28" s="128" t="s">
        <v>3584</v>
      </c>
      <c r="B28" s="128" t="s">
        <v>668</v>
      </c>
      <c r="C28" s="128">
        <v>809107</v>
      </c>
      <c r="D28" s="128" t="s">
        <v>4455</v>
      </c>
      <c r="E28" s="128" t="s">
        <v>7110</v>
      </c>
      <c r="F28" s="128"/>
      <c r="G28" s="128">
        <v>14694</v>
      </c>
      <c r="H28" s="128"/>
      <c r="I28" s="128"/>
      <c r="J28" s="128"/>
      <c r="K28" s="128" t="s">
        <v>10260</v>
      </c>
      <c r="L28" s="128"/>
      <c r="M28" s="128"/>
      <c r="N28" s="128"/>
      <c r="O28" s="128"/>
      <c r="P28" s="128"/>
      <c r="Q28" s="128"/>
      <c r="R28" s="128"/>
      <c r="S28" s="128" t="s">
        <v>10551</v>
      </c>
      <c r="T28" s="128" t="s">
        <v>6021</v>
      </c>
      <c r="U28" s="128" t="s">
        <v>89</v>
      </c>
      <c r="V28" s="128" t="s">
        <v>10552</v>
      </c>
      <c r="W28" s="128" t="s">
        <v>119</v>
      </c>
      <c r="X28" s="128">
        <v>-5</v>
      </c>
      <c r="Y28" s="128"/>
      <c r="Z28" s="128"/>
      <c r="AA28" s="128"/>
      <c r="AB28" s="128"/>
      <c r="AC28" s="128" t="e">
        <v>#NUM!</v>
      </c>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t="s">
        <v>10555</v>
      </c>
      <c r="BR28" s="128" t="e">
        <v>#NUM!</v>
      </c>
      <c r="BS28" s="128" t="e">
        <v>#NUM!</v>
      </c>
      <c r="BT28" s="128"/>
      <c r="BU28" s="128"/>
      <c r="BV28" s="128"/>
      <c r="BW28" s="128"/>
      <c r="BX28" s="128"/>
      <c r="BY28" s="128"/>
      <c r="BZ28" s="128"/>
      <c r="CA28" s="128"/>
      <c r="CB28" s="128"/>
      <c r="CC28" s="128" t="s">
        <v>1017</v>
      </c>
      <c r="CD28" s="128"/>
      <c r="CE28" s="128" t="s">
        <v>1000</v>
      </c>
      <c r="CF28" s="128"/>
      <c r="CG28" s="128"/>
      <c r="CH28" s="128" t="e">
        <v>#NUM!</v>
      </c>
      <c r="CI28" s="128"/>
      <c r="CJ28" s="128"/>
      <c r="CK28" s="128">
        <v>3</v>
      </c>
      <c r="CL28" s="128" t="s">
        <v>685</v>
      </c>
      <c r="CM28" s="128"/>
      <c r="CN28" s="128"/>
      <c r="CO28" s="128"/>
      <c r="CP28" s="128"/>
      <c r="CQ28" s="128"/>
      <c r="CR28" s="128"/>
      <c r="CS28" s="128"/>
      <c r="CT28" s="128"/>
      <c r="CU28" s="128"/>
      <c r="CV28" s="128"/>
      <c r="CW28" s="128"/>
      <c r="CX28" s="128"/>
      <c r="CY28" s="128">
        <v>4</v>
      </c>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7"/>
    </row>
    <row r="29" spans="1:138" ht="15" customHeight="1">
      <c r="A29" s="128" t="s">
        <v>3584</v>
      </c>
      <c r="B29" s="128" t="s">
        <v>668</v>
      </c>
      <c r="C29" s="128">
        <v>809090</v>
      </c>
      <c r="D29" s="128" t="s">
        <v>4455</v>
      </c>
      <c r="E29" s="128" t="s">
        <v>7110</v>
      </c>
      <c r="F29" s="128"/>
      <c r="G29" s="128">
        <v>809</v>
      </c>
      <c r="H29" s="128"/>
      <c r="I29" s="128"/>
      <c r="J29" s="128"/>
      <c r="K29" s="128" t="s">
        <v>419</v>
      </c>
      <c r="L29" s="128"/>
      <c r="M29" s="128"/>
      <c r="N29" s="128"/>
      <c r="O29" s="128"/>
      <c r="P29" s="128"/>
      <c r="Q29" s="128"/>
      <c r="R29" s="128"/>
      <c r="S29" s="128" t="s">
        <v>420</v>
      </c>
      <c r="T29" s="128" t="s">
        <v>3607</v>
      </c>
      <c r="U29" s="128" t="s">
        <v>87</v>
      </c>
      <c r="V29" s="128" t="s">
        <v>10484</v>
      </c>
      <c r="W29" s="128" t="s">
        <v>119</v>
      </c>
      <c r="X29" s="128">
        <v>42203</v>
      </c>
      <c r="Y29" s="128"/>
      <c r="Z29" s="128"/>
      <c r="AA29" s="128" t="s">
        <v>2517</v>
      </c>
      <c r="AB29" s="128" t="s">
        <v>9068</v>
      </c>
      <c r="AC29" s="128"/>
      <c r="AD29" s="128"/>
      <c r="AE29" s="128"/>
      <c r="AF29" s="128"/>
      <c r="AG29" s="128"/>
      <c r="AH29" s="128"/>
      <c r="AI29" s="128"/>
      <c r="AJ29" s="128"/>
      <c r="AK29" s="128"/>
      <c r="AL29" s="128">
        <v>42208</v>
      </c>
      <c r="AM29" s="128">
        <v>42209</v>
      </c>
      <c r="AN29" s="128">
        <v>42210</v>
      </c>
      <c r="AO29" s="128">
        <v>42211</v>
      </c>
      <c r="AP29" s="128"/>
      <c r="AQ29" s="128"/>
      <c r="AR29" s="128"/>
      <c r="AS29" s="128">
        <v>47</v>
      </c>
      <c r="AT29" s="128"/>
      <c r="AU29" s="128"/>
      <c r="AV29" s="128"/>
      <c r="AW29" s="128"/>
      <c r="AX29" s="128"/>
      <c r="AY29" s="128"/>
      <c r="AZ29" s="128"/>
      <c r="BA29" s="128"/>
      <c r="BB29" s="128"/>
      <c r="BC29" s="128"/>
      <c r="BD29" s="128">
        <v>416</v>
      </c>
      <c r="BE29" s="128"/>
      <c r="BF29" s="128"/>
      <c r="BG29" s="128"/>
      <c r="BH29" s="128"/>
      <c r="BI29" s="128"/>
      <c r="BJ29" s="128"/>
      <c r="BK29" s="128"/>
      <c r="BL29" s="128"/>
      <c r="BM29" s="128"/>
      <c r="BN29" s="128"/>
      <c r="BO29" s="128"/>
      <c r="BP29" s="128"/>
      <c r="BQ29" s="128"/>
      <c r="BR29" s="128">
        <v>42115</v>
      </c>
      <c r="BS29" s="128">
        <v>42205</v>
      </c>
      <c r="BT29" s="128"/>
      <c r="BU29" s="128"/>
      <c r="BV29" s="128"/>
      <c r="BW29" s="128"/>
      <c r="BX29" s="128"/>
      <c r="BY29" s="128"/>
      <c r="BZ29" s="128"/>
      <c r="CA29" s="128"/>
      <c r="CB29" s="128"/>
      <c r="CC29" s="128" t="s">
        <v>1004</v>
      </c>
      <c r="CD29" s="128"/>
      <c r="CE29" s="128" t="s">
        <v>998</v>
      </c>
      <c r="CF29" s="128"/>
      <c r="CG29" s="128"/>
      <c r="CH29" s="128">
        <v>42179</v>
      </c>
      <c r="CI29" s="128">
        <v>11</v>
      </c>
      <c r="CJ29" s="128">
        <v>117</v>
      </c>
      <c r="CK29" s="128">
        <v>128</v>
      </c>
      <c r="CL29" s="128" t="s">
        <v>9250</v>
      </c>
      <c r="CM29" s="128"/>
      <c r="CN29" s="128" t="s">
        <v>486</v>
      </c>
      <c r="CO29" s="128"/>
      <c r="CP29" s="128"/>
      <c r="CQ29" s="128"/>
      <c r="CR29" s="128">
        <v>128</v>
      </c>
      <c r="CS29" s="128"/>
      <c r="CT29" s="128" t="s">
        <v>10563</v>
      </c>
      <c r="CU29" s="128">
        <v>12210</v>
      </c>
      <c r="CV29" s="128"/>
      <c r="CW29" s="128"/>
      <c r="CX29" s="128"/>
      <c r="CY29" s="128"/>
      <c r="CZ29" s="128"/>
      <c r="DA29" s="128"/>
      <c r="DB29" s="128"/>
      <c r="DC29" s="128"/>
      <c r="DD29" s="128"/>
      <c r="DE29" s="128"/>
      <c r="DF29" s="128"/>
      <c r="DG29" s="128"/>
      <c r="DH29" s="128"/>
      <c r="DI29" s="128"/>
      <c r="DJ29" s="128"/>
      <c r="DK29" s="128"/>
      <c r="DL29" s="128"/>
      <c r="DM29" s="128"/>
      <c r="DN29" s="128"/>
      <c r="DO29" s="128"/>
      <c r="DP29" s="128"/>
      <c r="DQ29" s="128"/>
      <c r="DR29" s="128"/>
      <c r="DS29" s="128"/>
      <c r="DT29" s="128"/>
      <c r="DU29" s="128"/>
      <c r="DV29" s="128"/>
      <c r="DW29" s="128"/>
      <c r="DX29" s="128"/>
      <c r="DY29" s="128"/>
      <c r="DZ29" s="128"/>
      <c r="EA29" s="128"/>
      <c r="EB29" s="128"/>
      <c r="EC29" s="128"/>
      <c r="ED29" s="128"/>
      <c r="EE29" s="128"/>
      <c r="EF29" s="128"/>
      <c r="EG29" s="128"/>
      <c r="EH29" s="17"/>
    </row>
    <row r="30" spans="1:138" ht="15" customHeight="1">
      <c r="A30" s="128" t="s">
        <v>3584</v>
      </c>
      <c r="B30" s="128" t="s">
        <v>668</v>
      </c>
      <c r="C30" s="128">
        <v>809086</v>
      </c>
      <c r="D30" s="128" t="s">
        <v>4453</v>
      </c>
      <c r="E30" s="128" t="s">
        <v>7110</v>
      </c>
      <c r="F30" s="128"/>
      <c r="G30" s="128">
        <v>14259</v>
      </c>
      <c r="H30" s="128"/>
      <c r="I30" s="128"/>
      <c r="J30" s="128"/>
      <c r="K30" s="128" t="s">
        <v>10722</v>
      </c>
      <c r="L30" s="128"/>
      <c r="M30" s="128"/>
      <c r="N30" s="128"/>
      <c r="O30" s="128"/>
      <c r="P30" s="128"/>
      <c r="Q30" s="128"/>
      <c r="R30" s="128"/>
      <c r="S30" s="128" t="s">
        <v>412</v>
      </c>
      <c r="T30" s="128" t="s">
        <v>7449</v>
      </c>
      <c r="U30" s="128" t="s">
        <v>89</v>
      </c>
      <c r="V30" s="128" t="s">
        <v>1248</v>
      </c>
      <c r="W30" s="128" t="s">
        <v>119</v>
      </c>
      <c r="X30" s="128">
        <v>42175</v>
      </c>
      <c r="Y30" s="128"/>
      <c r="Z30" s="128"/>
      <c r="AA30" s="128" t="s">
        <v>2517</v>
      </c>
      <c r="AB30" s="128" t="s">
        <v>9068</v>
      </c>
      <c r="AC30" s="128"/>
      <c r="AD30" s="128" t="s">
        <v>5603</v>
      </c>
      <c r="AE30" s="128"/>
      <c r="AF30" s="128" t="s">
        <v>2645</v>
      </c>
      <c r="AG30" s="128">
        <v>41878</v>
      </c>
      <c r="AH30" s="128">
        <v>41757</v>
      </c>
      <c r="AI30" s="128"/>
      <c r="AJ30" s="128"/>
      <c r="AK30" s="128"/>
      <c r="AL30" s="128">
        <v>42180</v>
      </c>
      <c r="AM30" s="128">
        <v>42181</v>
      </c>
      <c r="AN30" s="128"/>
      <c r="AO30" s="128"/>
      <c r="AP30" s="128"/>
      <c r="AQ30" s="128"/>
      <c r="AR30" s="128"/>
      <c r="AS30" s="128">
        <v>18</v>
      </c>
      <c r="AT30" s="128"/>
      <c r="AU30" s="128" t="s">
        <v>4501</v>
      </c>
      <c r="AV30" s="128" t="s">
        <v>6125</v>
      </c>
      <c r="AW30" s="128">
        <v>3000</v>
      </c>
      <c r="AX30" s="128" t="s">
        <v>5693</v>
      </c>
      <c r="AY30" s="128"/>
      <c r="AZ30" s="128"/>
      <c r="BA30" s="128"/>
      <c r="BB30" s="128"/>
      <c r="BC30" s="128"/>
      <c r="BD30" s="128" t="s">
        <v>9686</v>
      </c>
      <c r="BE30" s="128"/>
      <c r="BF30" s="128" t="s">
        <v>1267</v>
      </c>
      <c r="BG30" s="128" t="s">
        <v>3964</v>
      </c>
      <c r="BH30" s="128" t="s">
        <v>7445</v>
      </c>
      <c r="BI30" s="128" t="s">
        <v>3967</v>
      </c>
      <c r="BJ30" s="128" t="s">
        <v>7110</v>
      </c>
      <c r="BK30" s="128" t="s">
        <v>2330</v>
      </c>
      <c r="BL30" s="128" t="s">
        <v>8366</v>
      </c>
      <c r="BM30" s="128">
        <v>0</v>
      </c>
      <c r="BN30" s="128" t="s">
        <v>2386</v>
      </c>
      <c r="BO30" s="128" t="s">
        <v>2333</v>
      </c>
      <c r="BP30" s="128"/>
      <c r="BQ30" s="128" t="s">
        <v>10518</v>
      </c>
      <c r="BR30" s="128">
        <v>42083</v>
      </c>
      <c r="BS30" s="128">
        <v>42177</v>
      </c>
      <c r="BT30" s="128"/>
      <c r="BU30" s="128">
        <v>42094</v>
      </c>
      <c r="BV30" s="128"/>
      <c r="BW30" s="128"/>
      <c r="BX30" s="128"/>
      <c r="BY30" s="128"/>
      <c r="BZ30" s="128"/>
      <c r="CA30" s="128"/>
      <c r="CB30" s="128"/>
      <c r="CC30" s="128" t="s">
        <v>1017</v>
      </c>
      <c r="CD30" s="128"/>
      <c r="CE30" s="128" t="s">
        <v>1000</v>
      </c>
      <c r="CF30" s="128"/>
      <c r="CG30" s="128"/>
      <c r="CH30" s="128">
        <v>42111</v>
      </c>
      <c r="CI30" s="128">
        <v>34</v>
      </c>
      <c r="CJ30" s="128">
        <v>3</v>
      </c>
      <c r="CK30" s="128">
        <v>37</v>
      </c>
      <c r="CL30" s="128" t="s">
        <v>685</v>
      </c>
      <c r="CM30" s="128"/>
      <c r="CN30" s="128" t="s">
        <v>486</v>
      </c>
      <c r="CO30" s="128"/>
      <c r="CP30" s="128" t="s">
        <v>9161</v>
      </c>
      <c r="CQ30" s="128" t="s">
        <v>9160</v>
      </c>
      <c r="CR30" s="128">
        <v>37</v>
      </c>
      <c r="CS30" s="128"/>
      <c r="CT30" s="128" t="s">
        <v>10563</v>
      </c>
      <c r="CU30" s="128">
        <v>8862</v>
      </c>
      <c r="CV30" s="128"/>
      <c r="CW30" s="128"/>
      <c r="CX30" s="128">
        <v>1</v>
      </c>
      <c r="CY30" s="128">
        <v>15</v>
      </c>
      <c r="CZ30" s="128"/>
      <c r="DA30" s="128"/>
      <c r="DB30" s="128"/>
      <c r="DC30" s="128"/>
      <c r="DD30" s="128"/>
      <c r="DE30" s="128"/>
      <c r="DF30" s="128"/>
      <c r="DG30" s="128"/>
      <c r="DH30" s="128"/>
      <c r="DI30" s="128"/>
      <c r="DJ30" s="128"/>
      <c r="DK30" s="128"/>
      <c r="DL30" s="128"/>
      <c r="DM30" s="128"/>
      <c r="DN30" s="128"/>
      <c r="DO30" s="128"/>
      <c r="DP30" s="128"/>
      <c r="DQ30" s="128"/>
      <c r="DR30" s="128"/>
      <c r="DS30" s="128"/>
      <c r="DT30" s="128"/>
      <c r="DU30" s="128"/>
      <c r="DV30" s="128"/>
      <c r="DW30" s="128"/>
      <c r="DX30" s="128"/>
      <c r="DY30" s="128"/>
      <c r="DZ30" s="128"/>
      <c r="EA30" s="128"/>
      <c r="EB30" s="128"/>
      <c r="EC30" s="128"/>
      <c r="ED30" s="128"/>
      <c r="EE30" s="128"/>
      <c r="EF30" s="128"/>
      <c r="EG30" s="128"/>
      <c r="EH30" s="17"/>
    </row>
    <row r="31" spans="1:138">
      <c r="A31" s="128" t="s">
        <v>3584</v>
      </c>
      <c r="B31" s="128" t="s">
        <v>4448</v>
      </c>
      <c r="C31" s="128">
        <v>803068</v>
      </c>
      <c r="D31" s="128" t="s">
        <v>4453</v>
      </c>
      <c r="E31" s="128" t="s">
        <v>7110</v>
      </c>
      <c r="F31" s="128"/>
      <c r="G31" s="128">
        <v>90531</v>
      </c>
      <c r="H31" s="128"/>
      <c r="I31" s="128"/>
      <c r="J31" s="128"/>
      <c r="K31" s="128" t="s">
        <v>94</v>
      </c>
      <c r="L31" s="128">
        <v>0.72916666666666663</v>
      </c>
      <c r="M31" s="128">
        <v>0.72916666666666663</v>
      </c>
      <c r="N31" s="128">
        <v>0.72916666666666663</v>
      </c>
      <c r="O31" s="128">
        <v>0.72916666666666663</v>
      </c>
      <c r="P31" s="128">
        <v>0.72916666666666663</v>
      </c>
      <c r="Q31" s="128" t="s">
        <v>1619</v>
      </c>
      <c r="R31" s="128" t="s">
        <v>3044</v>
      </c>
      <c r="S31" s="128" t="s">
        <v>6202</v>
      </c>
      <c r="T31" s="128" t="s">
        <v>9488</v>
      </c>
      <c r="U31" s="128" t="s">
        <v>87</v>
      </c>
      <c r="V31" s="128" t="s">
        <v>6203</v>
      </c>
      <c r="W31" s="128" t="s">
        <v>119</v>
      </c>
      <c r="X31" s="128">
        <v>42161</v>
      </c>
      <c r="Y31" s="128"/>
      <c r="Z31" s="128"/>
      <c r="AA31" s="128" t="s">
        <v>2517</v>
      </c>
      <c r="AB31" s="128" t="s">
        <v>9068</v>
      </c>
      <c r="AC31" s="128">
        <v>42152</v>
      </c>
      <c r="AD31" s="128" t="s">
        <v>5603</v>
      </c>
      <c r="AE31" s="128"/>
      <c r="AF31" s="128" t="s">
        <v>5603</v>
      </c>
      <c r="AG31" s="128"/>
      <c r="AH31" s="128" t="s">
        <v>9479</v>
      </c>
      <c r="AI31" s="128"/>
      <c r="AJ31" s="128"/>
      <c r="AK31" s="128">
        <v>42152</v>
      </c>
      <c r="AL31" s="128">
        <v>42166</v>
      </c>
      <c r="AM31" s="128">
        <v>42167</v>
      </c>
      <c r="AN31" s="128"/>
      <c r="AO31" s="128"/>
      <c r="AP31" s="128">
        <v>56</v>
      </c>
      <c r="AQ31" s="128">
        <v>55</v>
      </c>
      <c r="AR31" s="128"/>
      <c r="AS31" s="128">
        <v>10</v>
      </c>
      <c r="AT31" s="128" t="s">
        <v>2646</v>
      </c>
      <c r="AU31" s="128" t="s">
        <v>6043</v>
      </c>
      <c r="AV31" s="128" t="s">
        <v>6126</v>
      </c>
      <c r="AW31" s="128">
        <v>5000</v>
      </c>
      <c r="AX31" s="128" t="s">
        <v>10325</v>
      </c>
      <c r="AY31" s="128" t="s">
        <v>7273</v>
      </c>
      <c r="AZ31" s="128" t="e">
        <v>#N/A</v>
      </c>
      <c r="BA31" s="128" t="e">
        <v>#N/A</v>
      </c>
      <c r="BB31" s="128" t="s">
        <v>6126</v>
      </c>
      <c r="BC31" s="128" t="s">
        <v>6204</v>
      </c>
      <c r="BD31" s="128" t="s">
        <v>8349</v>
      </c>
      <c r="BE31" s="128" t="s">
        <v>7110</v>
      </c>
      <c r="BF31" s="128" t="s">
        <v>1245</v>
      </c>
      <c r="BG31" s="128" t="s">
        <v>1246</v>
      </c>
      <c r="BH31" s="128" t="s">
        <v>7870</v>
      </c>
      <c r="BI31" s="128" t="s">
        <v>7871</v>
      </c>
      <c r="BJ31" s="128" t="s">
        <v>7110</v>
      </c>
      <c r="BK31" s="128" t="s">
        <v>2373</v>
      </c>
      <c r="BL31" s="128" t="s">
        <v>2329</v>
      </c>
      <c r="BM31" s="128" t="s">
        <v>3972</v>
      </c>
      <c r="BN31" s="128" t="s">
        <v>2326</v>
      </c>
      <c r="BO31" s="128" t="s">
        <v>2327</v>
      </c>
      <c r="BP31" s="128"/>
      <c r="BQ31" s="128">
        <v>0</v>
      </c>
      <c r="BR31" s="128">
        <v>42116</v>
      </c>
      <c r="BS31" s="128">
        <v>42163</v>
      </c>
      <c r="BT31" s="128"/>
      <c r="BU31" s="128"/>
      <c r="BV31" s="128" t="s">
        <v>1068</v>
      </c>
      <c r="BW31" s="128">
        <v>0</v>
      </c>
      <c r="BX31" s="128">
        <v>0</v>
      </c>
      <c r="BY31" s="128"/>
      <c r="BZ31" s="128"/>
      <c r="CA31" s="128"/>
      <c r="CB31" s="128"/>
      <c r="CC31" s="128" t="s">
        <v>1004</v>
      </c>
      <c r="CD31" s="128"/>
      <c r="CE31" s="128" t="s">
        <v>998</v>
      </c>
      <c r="CF31" s="128"/>
      <c r="CG31" s="128" t="s">
        <v>1174</v>
      </c>
      <c r="CH31" s="128">
        <v>42143</v>
      </c>
      <c r="CI31" s="128">
        <v>13</v>
      </c>
      <c r="CJ31" s="128">
        <v>2</v>
      </c>
      <c r="CK31" s="128">
        <v>15</v>
      </c>
      <c r="CL31" s="128" t="s">
        <v>685</v>
      </c>
      <c r="CM31" s="128"/>
      <c r="CN31" s="128"/>
      <c r="CO31" s="128"/>
      <c r="CP31" s="128" t="s">
        <v>9179</v>
      </c>
      <c r="CQ31" s="128" t="s">
        <v>9178</v>
      </c>
      <c r="CR31" s="128">
        <v>-41</v>
      </c>
      <c r="CS31" s="128">
        <v>25</v>
      </c>
      <c r="CT31" s="128" t="s">
        <v>10835</v>
      </c>
      <c r="CU31" s="128">
        <v>5552</v>
      </c>
      <c r="CV31" s="128" t="s">
        <v>2645</v>
      </c>
      <c r="CW31" s="128">
        <v>56</v>
      </c>
      <c r="CX31" s="128">
        <v>1</v>
      </c>
      <c r="CY31" s="128">
        <v>1</v>
      </c>
      <c r="CZ31" s="128"/>
      <c r="DA31" s="128"/>
      <c r="DB31" s="128"/>
      <c r="DC31" s="128"/>
      <c r="DD31" s="128"/>
      <c r="DE31" s="128"/>
      <c r="DF31" s="128"/>
      <c r="DG31" s="128"/>
      <c r="DH31" s="128"/>
      <c r="DI31" s="128"/>
      <c r="DJ31" s="128"/>
      <c r="DK31" s="128"/>
      <c r="DL31" s="128"/>
      <c r="DM31" s="128"/>
      <c r="DN31" s="128"/>
      <c r="DO31" s="128"/>
      <c r="DP31" s="128"/>
      <c r="DQ31" s="128"/>
      <c r="DR31" s="128"/>
      <c r="DS31" s="128"/>
      <c r="DT31" s="128"/>
      <c r="DU31" s="128"/>
      <c r="DV31" s="128"/>
      <c r="DW31" s="128"/>
      <c r="DX31" s="128"/>
      <c r="DY31" s="128"/>
      <c r="DZ31" s="128"/>
      <c r="EA31" s="128"/>
      <c r="EB31" s="128"/>
      <c r="EC31" s="128"/>
      <c r="ED31" s="128"/>
      <c r="EE31" s="128"/>
      <c r="EF31" s="128"/>
      <c r="EG31" s="128"/>
      <c r="EH31" s="17"/>
    </row>
    <row r="32" spans="1:138">
      <c r="A32" s="128" t="s">
        <v>3584</v>
      </c>
      <c r="B32" s="128" t="s">
        <v>5588</v>
      </c>
      <c r="C32" s="128">
        <v>801959</v>
      </c>
      <c r="D32" s="128" t="s">
        <v>4453</v>
      </c>
      <c r="E32" s="128" t="s">
        <v>7110</v>
      </c>
      <c r="F32" s="128"/>
      <c r="G32" s="128">
        <v>8371</v>
      </c>
      <c r="H32" s="128"/>
      <c r="I32" s="128"/>
      <c r="J32" s="128"/>
      <c r="K32" s="128" t="s">
        <v>4732</v>
      </c>
      <c r="L32" s="128">
        <v>0.70833333333333337</v>
      </c>
      <c r="M32" s="128">
        <v>0.70833333333333337</v>
      </c>
      <c r="N32" s="128">
        <v>0.70833333333333337</v>
      </c>
      <c r="O32" s="128">
        <v>0.83333333333333337</v>
      </c>
      <c r="P32" s="128">
        <v>0.70833333333333337</v>
      </c>
      <c r="Q32" s="128">
        <v>0.66666666666666663</v>
      </c>
      <c r="R32" s="128" t="s">
        <v>3044</v>
      </c>
      <c r="S32" s="128"/>
      <c r="T32" s="128" t="s">
        <v>4730</v>
      </c>
      <c r="U32" s="128" t="s">
        <v>5421</v>
      </c>
      <c r="V32" s="128" t="s">
        <v>4731</v>
      </c>
      <c r="W32" s="128" t="s">
        <v>119</v>
      </c>
      <c r="X32" s="128">
        <v>42154</v>
      </c>
      <c r="Y32" s="128"/>
      <c r="Z32" s="128"/>
      <c r="AA32" s="128" t="s">
        <v>2517</v>
      </c>
      <c r="AB32" s="128" t="s">
        <v>9068</v>
      </c>
      <c r="AC32" s="128">
        <v>42145</v>
      </c>
      <c r="AD32" s="128" t="s">
        <v>5603</v>
      </c>
      <c r="AE32" s="128"/>
      <c r="AF32" s="128" t="s">
        <v>2645</v>
      </c>
      <c r="AG32" s="128">
        <v>41864</v>
      </c>
      <c r="AH32" s="128">
        <v>41809</v>
      </c>
      <c r="AI32" s="128"/>
      <c r="AJ32" s="128"/>
      <c r="AK32" s="128">
        <v>42139</v>
      </c>
      <c r="AL32" s="128">
        <v>42159</v>
      </c>
      <c r="AM32" s="128" t="s">
        <v>9491</v>
      </c>
      <c r="AN32" s="128"/>
      <c r="AO32" s="128"/>
      <c r="AP32" s="128">
        <v>17</v>
      </c>
      <c r="AQ32" s="128">
        <v>18</v>
      </c>
      <c r="AR32" s="128"/>
      <c r="AS32" s="128">
        <v>9</v>
      </c>
      <c r="AT32" s="128" t="s">
        <v>4163</v>
      </c>
      <c r="AU32" s="128" t="s">
        <v>8910</v>
      </c>
      <c r="AV32" s="128" t="s">
        <v>4599</v>
      </c>
      <c r="AW32" s="128">
        <v>1500</v>
      </c>
      <c r="AX32" s="128" t="s">
        <v>10021</v>
      </c>
      <c r="AY32" s="128" t="s">
        <v>9524</v>
      </c>
      <c r="AZ32" s="128" t="s">
        <v>1167</v>
      </c>
      <c r="BA32" s="128">
        <v>0</v>
      </c>
      <c r="BB32" s="128" t="s">
        <v>4599</v>
      </c>
      <c r="BC32" s="128" t="s">
        <v>4732</v>
      </c>
      <c r="BD32" s="128" t="s">
        <v>2743</v>
      </c>
      <c r="BE32" s="128" t="s">
        <v>7110</v>
      </c>
      <c r="BF32" s="128" t="s">
        <v>1242</v>
      </c>
      <c r="BG32" s="128" t="s">
        <v>1243</v>
      </c>
      <c r="BH32" s="128" t="s">
        <v>3056</v>
      </c>
      <c r="BI32" s="128" t="s">
        <v>3057</v>
      </c>
      <c r="BJ32" s="128" t="s">
        <v>7110</v>
      </c>
      <c r="BK32" s="128" t="s">
        <v>2330</v>
      </c>
      <c r="BL32" s="128" t="s">
        <v>3090</v>
      </c>
      <c r="BM32" s="128" t="s">
        <v>3057</v>
      </c>
      <c r="BN32" s="128" t="s">
        <v>3091</v>
      </c>
      <c r="BO32" s="128" t="s">
        <v>3092</v>
      </c>
      <c r="BP32" s="128"/>
      <c r="BQ32" s="128" t="s">
        <v>10570</v>
      </c>
      <c r="BR32" s="128">
        <v>42109</v>
      </c>
      <c r="BS32" s="128">
        <v>42156</v>
      </c>
      <c r="BT32" s="128"/>
      <c r="BU32" s="128">
        <v>42109</v>
      </c>
      <c r="BV32" s="128"/>
      <c r="BW32" s="128"/>
      <c r="BX32" s="128"/>
      <c r="BY32" s="128" t="s">
        <v>598</v>
      </c>
      <c r="BZ32" s="128">
        <v>8195396689</v>
      </c>
      <c r="CA32" s="128"/>
      <c r="CB32" s="128"/>
      <c r="CC32" s="128" t="s">
        <v>5421</v>
      </c>
      <c r="CD32" s="128" t="s">
        <v>1015</v>
      </c>
      <c r="CE32" s="128" t="s">
        <v>999</v>
      </c>
      <c r="CF32" s="128" t="s">
        <v>10559</v>
      </c>
      <c r="CG32" s="128" t="s">
        <v>1175</v>
      </c>
      <c r="CH32" s="128">
        <v>42135</v>
      </c>
      <c r="CI32" s="128">
        <v>17</v>
      </c>
      <c r="CJ32" s="128">
        <v>1</v>
      </c>
      <c r="CK32" s="128">
        <v>18</v>
      </c>
      <c r="CL32" s="128" t="s">
        <v>685</v>
      </c>
      <c r="CM32" s="128" t="s">
        <v>9491</v>
      </c>
      <c r="CN32" s="128" t="s">
        <v>486</v>
      </c>
      <c r="CO32" s="128"/>
      <c r="CP32" s="128">
        <v>0</v>
      </c>
      <c r="CQ32" s="128">
        <v>0</v>
      </c>
      <c r="CR32" s="128">
        <v>1</v>
      </c>
      <c r="CS32" s="128">
        <v>9</v>
      </c>
      <c r="CT32" s="128" t="s">
        <v>10564</v>
      </c>
      <c r="CU32" s="128">
        <v>5662</v>
      </c>
      <c r="CV32" s="128" t="s">
        <v>2645</v>
      </c>
      <c r="CW32" s="128">
        <v>17</v>
      </c>
      <c r="CX32" s="128">
        <v>1</v>
      </c>
      <c r="CY32" s="128">
        <v>3</v>
      </c>
      <c r="CZ32" s="128"/>
      <c r="DA32" s="128"/>
      <c r="DB32" s="128"/>
      <c r="DC32" s="128"/>
      <c r="DD32" s="128"/>
      <c r="DE32" s="128"/>
      <c r="DF32" s="128"/>
      <c r="DG32" s="128"/>
      <c r="DH32" s="128"/>
      <c r="DI32" s="128"/>
      <c r="DJ32" s="128"/>
      <c r="DK32" s="128"/>
      <c r="DL32" s="128"/>
      <c r="DM32" s="128"/>
      <c r="DN32" s="128"/>
      <c r="DO32" s="128"/>
      <c r="DP32" s="128"/>
      <c r="DQ32" s="128"/>
      <c r="DR32" s="128"/>
      <c r="DS32" s="128"/>
      <c r="DT32" s="128"/>
      <c r="DU32" s="128"/>
      <c r="DV32" s="128"/>
      <c r="DW32" s="128"/>
      <c r="DX32" s="128"/>
      <c r="DY32" s="128"/>
      <c r="DZ32" s="128"/>
      <c r="EA32" s="128"/>
      <c r="EB32" s="128"/>
      <c r="EC32" s="128"/>
      <c r="ED32" s="128"/>
      <c r="EE32" s="128"/>
      <c r="EF32" s="128"/>
      <c r="EG32" s="128"/>
      <c r="EH32" s="17"/>
    </row>
    <row r="33" spans="1:138">
      <c r="A33" s="128" t="s">
        <v>9620</v>
      </c>
      <c r="B33" s="128" t="s">
        <v>10863</v>
      </c>
      <c r="C33" s="128">
        <v>809079</v>
      </c>
      <c r="D33" s="128" t="s">
        <v>4455</v>
      </c>
      <c r="E33" s="128" t="s">
        <v>7110</v>
      </c>
      <c r="F33" s="128"/>
      <c r="G33" s="128">
        <v>10775</v>
      </c>
      <c r="H33" s="128"/>
      <c r="I33" s="128"/>
      <c r="J33" s="128"/>
      <c r="K33" s="128" t="s">
        <v>9621</v>
      </c>
      <c r="L33" s="128"/>
      <c r="M33" s="128"/>
      <c r="N33" s="128"/>
      <c r="O33" s="128"/>
      <c r="P33" s="128"/>
      <c r="Q33" s="128"/>
      <c r="R33" s="128"/>
      <c r="S33" s="128" t="s">
        <v>9622</v>
      </c>
      <c r="T33" s="128" t="s">
        <v>7442</v>
      </c>
      <c r="U33" s="128" t="s">
        <v>1008</v>
      </c>
      <c r="V33" s="128" t="s">
        <v>10485</v>
      </c>
      <c r="W33" s="128" t="s">
        <v>119</v>
      </c>
      <c r="X33" s="128">
        <v>42215</v>
      </c>
      <c r="Y33" s="128"/>
      <c r="Z33" s="128"/>
      <c r="AA33" s="128" t="s">
        <v>2517</v>
      </c>
      <c r="AB33" s="128" t="s">
        <v>9068</v>
      </c>
      <c r="AC33" s="128"/>
      <c r="AD33" s="128"/>
      <c r="AE33" s="128"/>
      <c r="AF33" s="128"/>
      <c r="AG33" s="128"/>
      <c r="AH33" s="128"/>
      <c r="AI33" s="128"/>
      <c r="AJ33" s="128"/>
      <c r="AK33" s="128">
        <v>42160</v>
      </c>
      <c r="AL33" s="128">
        <v>42220</v>
      </c>
      <c r="AM33" s="128">
        <v>42221</v>
      </c>
      <c r="AN33" s="128"/>
      <c r="AO33" s="128"/>
      <c r="AP33" s="128"/>
      <c r="AQ33" s="128"/>
      <c r="AR33" s="128"/>
      <c r="AS33" s="128">
        <v>16</v>
      </c>
      <c r="AT33" s="128"/>
      <c r="AU33" s="128"/>
      <c r="AV33" s="128"/>
      <c r="AW33" s="128"/>
      <c r="AX33" s="128"/>
      <c r="AY33" s="128"/>
      <c r="AZ33" s="128"/>
      <c r="BA33" s="128"/>
      <c r="BB33" s="128"/>
      <c r="BC33" s="128"/>
      <c r="BD33" s="128" t="s">
        <v>9684</v>
      </c>
      <c r="BE33" s="128"/>
      <c r="BF33" s="128"/>
      <c r="BG33" s="128"/>
      <c r="BH33" s="128"/>
      <c r="BI33" s="128"/>
      <c r="BJ33" s="128"/>
      <c r="BK33" s="128"/>
      <c r="BL33" s="128"/>
      <c r="BM33" s="128"/>
      <c r="BN33" s="128"/>
      <c r="BO33" s="128"/>
      <c r="BP33" s="128"/>
      <c r="BQ33" s="128" t="s">
        <v>10517</v>
      </c>
      <c r="BR33" s="128">
        <v>42124</v>
      </c>
      <c r="BS33" s="128">
        <v>42214</v>
      </c>
      <c r="BT33" s="128"/>
      <c r="BU33" s="128">
        <v>42124</v>
      </c>
      <c r="BV33" s="128"/>
      <c r="BW33" s="128"/>
      <c r="BX33" s="128"/>
      <c r="BY33" s="128"/>
      <c r="BZ33" s="128"/>
      <c r="CA33" s="128"/>
      <c r="CB33" s="128"/>
      <c r="CC33" s="128" t="s">
        <v>1008</v>
      </c>
      <c r="CD33" s="128" t="s">
        <v>1010</v>
      </c>
      <c r="CE33" s="128" t="s">
        <v>1002</v>
      </c>
      <c r="CF33" s="128"/>
      <c r="CG33" s="128"/>
      <c r="CH33" s="128">
        <v>42151</v>
      </c>
      <c r="CI33" s="128">
        <v>4</v>
      </c>
      <c r="CJ33" s="128">
        <v>26</v>
      </c>
      <c r="CK33" s="128">
        <v>30</v>
      </c>
      <c r="CL33" s="128" t="s">
        <v>9250</v>
      </c>
      <c r="CM33" s="128"/>
      <c r="CN33" s="128" t="s">
        <v>486</v>
      </c>
      <c r="CO33" s="128"/>
      <c r="CP33" s="128"/>
      <c r="CQ33" s="128"/>
      <c r="CR33" s="128">
        <v>30</v>
      </c>
      <c r="CS33" s="128"/>
      <c r="CT33" s="128" t="s">
        <v>10563</v>
      </c>
      <c r="CU33" s="128">
        <v>6104</v>
      </c>
      <c r="CV33" s="128" t="s">
        <v>2645</v>
      </c>
      <c r="CW33" s="128"/>
      <c r="CX33" s="128"/>
      <c r="CY33" s="128">
        <v>103</v>
      </c>
      <c r="CZ33" s="128"/>
      <c r="DA33" s="128"/>
      <c r="DB33" s="128"/>
      <c r="DC33" s="128"/>
      <c r="DD33" s="128"/>
      <c r="DE33" s="128"/>
      <c r="DF33" s="128"/>
      <c r="DG33" s="128"/>
      <c r="DH33" s="128"/>
      <c r="DI33" s="128"/>
      <c r="DJ33" s="128" t="e">
        <v>#N/A</v>
      </c>
      <c r="DK33" s="128"/>
      <c r="DL33" s="128"/>
      <c r="DM33" s="128"/>
      <c r="DN33" s="128"/>
      <c r="DO33" s="128"/>
      <c r="DP33" s="128"/>
      <c r="DQ33" s="128"/>
      <c r="DR33" s="128"/>
      <c r="DS33" s="128"/>
      <c r="DT33" s="128"/>
      <c r="DU33" s="128"/>
      <c r="DV33" s="128"/>
      <c r="DW33" s="128"/>
      <c r="DX33" s="128"/>
      <c r="DY33" s="128"/>
      <c r="DZ33" s="128"/>
      <c r="EA33" s="128"/>
      <c r="EB33" s="128"/>
      <c r="EC33" s="128"/>
      <c r="ED33" s="128"/>
      <c r="EE33" s="128"/>
      <c r="EF33" s="128"/>
      <c r="EG33" s="128"/>
      <c r="EH33" s="17"/>
    </row>
    <row r="34" spans="1:138">
      <c r="A34" s="128" t="s">
        <v>3584</v>
      </c>
      <c r="B34" s="128" t="s">
        <v>668</v>
      </c>
      <c r="C34" s="128">
        <v>809075</v>
      </c>
      <c r="D34" s="128" t="s">
        <v>4453</v>
      </c>
      <c r="E34" s="128" t="s">
        <v>7110</v>
      </c>
      <c r="F34" s="128"/>
      <c r="G34" s="128">
        <v>10769</v>
      </c>
      <c r="H34" s="128"/>
      <c r="I34" s="128"/>
      <c r="J34" s="128"/>
      <c r="K34" s="128" t="s">
        <v>9617</v>
      </c>
      <c r="L34" s="128"/>
      <c r="M34" s="128"/>
      <c r="N34" s="128"/>
      <c r="O34" s="128"/>
      <c r="P34" s="128"/>
      <c r="Q34" s="128"/>
      <c r="R34" s="128"/>
      <c r="S34" s="128" t="s">
        <v>9618</v>
      </c>
      <c r="T34" s="128" t="s">
        <v>4594</v>
      </c>
      <c r="U34" s="128" t="s">
        <v>87</v>
      </c>
      <c r="V34" s="128" t="s">
        <v>9023</v>
      </c>
      <c r="W34" s="128" t="s">
        <v>119</v>
      </c>
      <c r="X34" s="128">
        <v>42203</v>
      </c>
      <c r="Y34" s="128"/>
      <c r="Z34" s="128"/>
      <c r="AA34" s="128" t="s">
        <v>2517</v>
      </c>
      <c r="AB34" s="128" t="s">
        <v>9068</v>
      </c>
      <c r="AC34" s="128"/>
      <c r="AD34" s="128"/>
      <c r="AE34" s="128"/>
      <c r="AF34" s="128"/>
      <c r="AG34" s="128"/>
      <c r="AH34" s="128"/>
      <c r="AI34" s="128"/>
      <c r="AJ34" s="128"/>
      <c r="AK34" s="128">
        <v>42194</v>
      </c>
      <c r="AL34" s="128">
        <v>42208</v>
      </c>
      <c r="AM34" s="128">
        <v>42209</v>
      </c>
      <c r="AN34" s="128"/>
      <c r="AO34" s="128"/>
      <c r="AP34" s="128"/>
      <c r="AQ34" s="128"/>
      <c r="AR34" s="128"/>
      <c r="AS34" s="128">
        <v>22</v>
      </c>
      <c r="AT34" s="128"/>
      <c r="AU34" s="128"/>
      <c r="AV34" s="128"/>
      <c r="AW34" s="128"/>
      <c r="AX34" s="128"/>
      <c r="AY34" s="128"/>
      <c r="AZ34" s="128"/>
      <c r="BA34" s="128"/>
      <c r="BB34" s="128"/>
      <c r="BC34" s="128"/>
      <c r="BD34" s="128" t="s">
        <v>6301</v>
      </c>
      <c r="BE34" s="128"/>
      <c r="BF34" s="128" t="s">
        <v>1245</v>
      </c>
      <c r="BG34" s="128" t="s">
        <v>1246</v>
      </c>
      <c r="BH34" s="128" t="s">
        <v>7341</v>
      </c>
      <c r="BI34" s="128" t="s">
        <v>5730</v>
      </c>
      <c r="BJ34" s="128" t="s">
        <v>7110</v>
      </c>
      <c r="BK34" s="128" t="s">
        <v>2373</v>
      </c>
      <c r="BL34" s="128" t="s">
        <v>3799</v>
      </c>
      <c r="BM34" s="128" t="s">
        <v>3800</v>
      </c>
      <c r="BN34" s="128" t="s">
        <v>3801</v>
      </c>
      <c r="BO34" s="128" t="s">
        <v>3802</v>
      </c>
      <c r="BP34" s="128"/>
      <c r="BQ34" s="128" t="s">
        <v>10262</v>
      </c>
      <c r="BR34" s="128">
        <v>42157</v>
      </c>
      <c r="BS34" s="128">
        <v>42205</v>
      </c>
      <c r="BT34" s="128"/>
      <c r="BU34" s="128">
        <v>42157</v>
      </c>
      <c r="BV34" s="128"/>
      <c r="BW34" s="128"/>
      <c r="BX34" s="128"/>
      <c r="BY34" s="128"/>
      <c r="BZ34" s="128"/>
      <c r="CA34" s="128"/>
      <c r="CB34" s="128"/>
      <c r="CC34" s="128" t="s">
        <v>1007</v>
      </c>
      <c r="CD34" s="128"/>
      <c r="CE34" s="128"/>
      <c r="CF34" s="128"/>
      <c r="CG34" s="128"/>
      <c r="CH34" s="128">
        <v>42184</v>
      </c>
      <c r="CI34" s="128">
        <v>22</v>
      </c>
      <c r="CJ34" s="128">
        <v>26</v>
      </c>
      <c r="CK34" s="128">
        <v>48</v>
      </c>
      <c r="CL34" s="128" t="s">
        <v>9250</v>
      </c>
      <c r="CM34" s="128"/>
      <c r="CN34" s="128" t="s">
        <v>486</v>
      </c>
      <c r="CO34" s="128"/>
      <c r="CP34" s="128" t="s">
        <v>9167</v>
      </c>
      <c r="CQ34" s="128" t="s">
        <v>9166</v>
      </c>
      <c r="CR34" s="128">
        <v>48</v>
      </c>
      <c r="CS34" s="128"/>
      <c r="CT34" s="128" t="s">
        <v>10563</v>
      </c>
      <c r="CU34" s="128">
        <v>9266</v>
      </c>
      <c r="CV34" s="128" t="s">
        <v>2645</v>
      </c>
      <c r="CW34" s="128"/>
      <c r="CX34" s="128"/>
      <c r="CY34" s="128">
        <v>23</v>
      </c>
      <c r="CZ34" s="128"/>
      <c r="DA34" s="128"/>
      <c r="DB34" s="128"/>
      <c r="DC34" s="128"/>
      <c r="DD34" s="128"/>
      <c r="DE34" s="128"/>
      <c r="DF34" s="128"/>
      <c r="DG34" s="128"/>
      <c r="DH34" s="128"/>
      <c r="DI34" s="128"/>
      <c r="DJ34" s="128"/>
      <c r="DK34" s="128"/>
      <c r="DL34" s="128"/>
      <c r="DM34" s="128"/>
      <c r="DN34" s="128"/>
      <c r="DO34" s="128"/>
      <c r="DP34" s="128"/>
      <c r="DQ34" s="128"/>
      <c r="DR34" s="128"/>
      <c r="DS34" s="128"/>
      <c r="DT34" s="128"/>
      <c r="DU34" s="128"/>
      <c r="DV34" s="128"/>
      <c r="DW34" s="128"/>
      <c r="DX34" s="128"/>
      <c r="DY34" s="128"/>
      <c r="DZ34" s="128"/>
      <c r="EA34" s="128"/>
      <c r="EB34" s="128"/>
      <c r="EC34" s="128"/>
      <c r="ED34" s="128"/>
      <c r="EE34" s="128"/>
      <c r="EF34" s="128"/>
      <c r="EG34" s="128"/>
      <c r="EH34" s="17"/>
    </row>
    <row r="35" spans="1:138">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c r="BX35" s="128"/>
      <c r="BY35" s="128"/>
      <c r="BZ35" s="128"/>
      <c r="CA35" s="128"/>
      <c r="CB35" s="128"/>
      <c r="CC35" s="128"/>
      <c r="CD35" s="128"/>
      <c r="CE35" s="128"/>
      <c r="CF35" s="128"/>
      <c r="CG35" s="128"/>
      <c r="CH35" s="128"/>
      <c r="CI35" s="128"/>
      <c r="CJ35" s="128"/>
      <c r="CK35" s="128"/>
      <c r="CL35" s="128"/>
      <c r="CM35" s="128"/>
      <c r="CN35" s="128"/>
      <c r="CO35" s="128"/>
      <c r="CP35" s="128"/>
      <c r="CQ35" s="128"/>
      <c r="CR35" s="128"/>
      <c r="CS35" s="128"/>
      <c r="CT35" s="128"/>
      <c r="CU35" s="128"/>
      <c r="CV35" s="128"/>
      <c r="CW35" s="128"/>
      <c r="CX35" s="128"/>
      <c r="CY35" s="128"/>
      <c r="CZ35" s="128"/>
      <c r="DA35" s="128"/>
      <c r="DB35" s="128"/>
      <c r="DC35" s="128"/>
      <c r="DD35" s="128"/>
      <c r="DE35" s="128"/>
      <c r="DF35" s="128"/>
      <c r="DG35" s="128"/>
      <c r="DH35" s="128"/>
      <c r="DI35" s="128"/>
      <c r="DJ35" s="128"/>
      <c r="DK35" s="128"/>
      <c r="DL35" s="128"/>
      <c r="DM35" s="128"/>
      <c r="DN35" s="128"/>
      <c r="DO35" s="128"/>
      <c r="DP35" s="128"/>
      <c r="DQ35" s="128"/>
      <c r="DR35" s="128"/>
      <c r="DS35" s="128"/>
      <c r="DT35" s="128"/>
      <c r="DU35" s="128"/>
      <c r="DV35" s="128"/>
      <c r="DW35" s="128"/>
      <c r="DX35" s="128"/>
      <c r="DY35" s="128"/>
      <c r="DZ35" s="128"/>
      <c r="EA35" s="128"/>
      <c r="EB35" s="128"/>
      <c r="EC35" s="128"/>
      <c r="ED35" s="128"/>
      <c r="EE35" s="128"/>
      <c r="EF35" s="128"/>
      <c r="EG35" s="128"/>
      <c r="EH35" s="17"/>
    </row>
    <row r="36" spans="1:138">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c r="BX36" s="128"/>
      <c r="BY36" s="128"/>
      <c r="BZ36" s="128"/>
      <c r="CA36" s="128"/>
      <c r="CB36" s="128"/>
      <c r="CC36" s="128"/>
      <c r="CD36" s="128"/>
      <c r="CE36" s="128"/>
      <c r="CF36" s="128"/>
      <c r="CG36" s="128"/>
      <c r="CH36" s="128"/>
      <c r="CI36" s="128"/>
      <c r="CJ36" s="128"/>
      <c r="CK36" s="128"/>
      <c r="CL36" s="128"/>
      <c r="CM36" s="128"/>
      <c r="CN36" s="128"/>
      <c r="CO36" s="128"/>
      <c r="CP36" s="128"/>
      <c r="CQ36" s="128"/>
      <c r="CR36" s="128"/>
      <c r="CS36" s="128"/>
      <c r="CT36" s="128"/>
      <c r="CU36" s="128"/>
      <c r="CV36" s="128"/>
      <c r="CW36" s="128"/>
      <c r="CX36" s="128"/>
      <c r="CY36" s="128"/>
      <c r="CZ36" s="128"/>
      <c r="DA36" s="128"/>
      <c r="DB36" s="128"/>
      <c r="DC36" s="128"/>
      <c r="DD36" s="128"/>
      <c r="DE36" s="128"/>
      <c r="DF36" s="128"/>
      <c r="DG36" s="128"/>
      <c r="DH36" s="128"/>
      <c r="DI36" s="128"/>
      <c r="DJ36" s="128"/>
      <c r="DK36" s="128"/>
      <c r="DL36" s="128"/>
      <c r="DM36" s="128"/>
      <c r="DN36" s="128"/>
      <c r="DO36" s="128"/>
      <c r="DP36" s="128"/>
      <c r="DQ36" s="128"/>
      <c r="DR36" s="128"/>
      <c r="DS36" s="128"/>
      <c r="DT36" s="128"/>
      <c r="DU36" s="128"/>
      <c r="DV36" s="128"/>
      <c r="DW36" s="128"/>
      <c r="DX36" s="128"/>
      <c r="DY36" s="128"/>
      <c r="DZ36" s="128"/>
      <c r="EA36" s="128"/>
      <c r="EB36" s="128"/>
      <c r="EC36" s="128"/>
      <c r="ED36" s="128"/>
      <c r="EE36" s="128"/>
      <c r="EF36" s="128"/>
      <c r="EG36" s="128"/>
      <c r="EH36" s="17"/>
    </row>
    <row r="37" spans="1:138">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7"/>
    </row>
    <row r="38" spans="1:138">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7"/>
    </row>
    <row r="39" spans="1:138">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7"/>
    </row>
    <row r="40" spans="1:138">
      <c r="A40" s="128"/>
      <c r="B40" s="128"/>
      <c r="C40" s="128"/>
      <c r="D40" s="128"/>
      <c r="E40" s="128"/>
      <c r="F40" s="128"/>
      <c r="G40" s="128"/>
      <c r="H40" s="128"/>
      <c r="I40" s="128"/>
      <c r="J40" s="128"/>
      <c r="K40" s="128"/>
      <c r="L40" s="128"/>
      <c r="M40" s="128"/>
      <c r="N40" s="128"/>
      <c r="O40" s="128"/>
      <c r="P40" s="128"/>
      <c r="Q40" s="128"/>
      <c r="R40" s="128"/>
      <c r="S40" s="128"/>
      <c r="T40" s="128"/>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7"/>
    </row>
  </sheetData>
  <autoFilter ref="A1:DO34"/>
  <phoneticPr fontId="152" type="noConversion"/>
  <conditionalFormatting sqref="V3:V4 T1:T2">
    <cfRule type="duplicateValues" dxfId="112" priority="211"/>
  </conditionalFormatting>
  <conditionalFormatting sqref="N2:O2 O3:P4">
    <cfRule type="cellIs" dxfId="111" priority="210" operator="lessThan">
      <formula>$M$2</formula>
    </cfRule>
  </conditionalFormatting>
  <conditionalFormatting sqref="N2 N3:O4 M4:N4">
    <cfRule type="cellIs" dxfId="110" priority="209" operator="lessThan">
      <formula>$L$2</formula>
    </cfRule>
  </conditionalFormatting>
  <conditionalFormatting sqref="N3:N4 M4">
    <cfRule type="cellIs" dxfId="109" priority="207" operator="lessThan">
      <formula>$K$2</formula>
    </cfRule>
  </conditionalFormatting>
  <conditionalFormatting sqref="O5:O7">
    <cfRule type="cellIs" dxfId="108" priority="199" operator="lessThan">
      <formula>0.729166666666667</formula>
    </cfRule>
    <cfRule type="cellIs" dxfId="107" priority="200" operator="lessThan">
      <formula>0.708333333333333</formula>
    </cfRule>
    <cfRule type="cellIs" dxfId="106" priority="201" operator="lessThan">
      <formula>0.708333333333333</formula>
    </cfRule>
    <cfRule type="cellIs" priority="202" operator="lessThanOrEqual">
      <formula>0.708333333333333</formula>
    </cfRule>
  </conditionalFormatting>
  <conditionalFormatting sqref="AK6:AL7">
    <cfRule type="cellIs" dxfId="105" priority="175" operator="lessThan">
      <formula>$AI$2</formula>
    </cfRule>
  </conditionalFormatting>
  <conditionalFormatting sqref="AK6:AK7">
    <cfRule type="cellIs" dxfId="104" priority="174" operator="lessThan">
      <formula>$AH$2</formula>
    </cfRule>
  </conditionalFormatting>
  <conditionalFormatting sqref="L7:O7">
    <cfRule type="cellIs" dxfId="103" priority="169" operator="lessThan">
      <formula>0.708333333333333</formula>
    </cfRule>
  </conditionalFormatting>
  <conditionalFormatting sqref="L7:P7">
    <cfRule type="cellIs" dxfId="102" priority="168" operator="lessThanOrEqual">
      <formula>0.708333333333333</formula>
    </cfRule>
  </conditionalFormatting>
  <conditionalFormatting sqref="AA7">
    <cfRule type="cellIs" dxfId="101" priority="167" operator="equal">
      <formula>"Y"</formula>
    </cfRule>
  </conditionalFormatting>
  <conditionalFormatting sqref="B7">
    <cfRule type="containsText" dxfId="100" priority="166" operator="containsText" text="DS">
      <formula>NOT(ISERROR(SEARCH("DS",B7)))</formula>
    </cfRule>
  </conditionalFormatting>
  <conditionalFormatting sqref="O8">
    <cfRule type="cellIs" dxfId="99" priority="157" operator="lessThan">
      <formula>0.729166666666667</formula>
    </cfRule>
    <cfRule type="cellIs" dxfId="98" priority="158" operator="lessThan">
      <formula>0.708333333333333</formula>
    </cfRule>
    <cfRule type="cellIs" dxfId="97" priority="159" operator="lessThan">
      <formula>0.708333333333333</formula>
    </cfRule>
    <cfRule type="cellIs" priority="160" operator="lessThanOrEqual">
      <formula>0.708333333333333</formula>
    </cfRule>
  </conditionalFormatting>
  <conditionalFormatting sqref="AK8:AL8">
    <cfRule type="cellIs" dxfId="96" priority="156" operator="lessThan">
      <formula>$AI$2</formula>
    </cfRule>
  </conditionalFormatting>
  <conditionalFormatting sqref="AK8">
    <cfRule type="cellIs" dxfId="95" priority="155" operator="lessThan">
      <formula>$AH$2</formula>
    </cfRule>
  </conditionalFormatting>
  <conditionalFormatting sqref="L8:O8">
    <cfRule type="cellIs" dxfId="94" priority="154" operator="lessThan">
      <formula>0.708333333333333</formula>
    </cfRule>
  </conditionalFormatting>
  <conditionalFormatting sqref="L8:P8">
    <cfRule type="cellIs" dxfId="93" priority="153" operator="lessThanOrEqual">
      <formula>0.708333333333333</formula>
    </cfRule>
  </conditionalFormatting>
  <conditionalFormatting sqref="AA8">
    <cfRule type="cellIs" dxfId="92" priority="152" operator="equal">
      <formula>"Y"</formula>
    </cfRule>
  </conditionalFormatting>
  <conditionalFormatting sqref="B8">
    <cfRule type="containsText" dxfId="91" priority="151" operator="containsText" text="DS">
      <formula>NOT(ISERROR(SEARCH("DS",B8)))</formula>
    </cfRule>
  </conditionalFormatting>
  <conditionalFormatting sqref="O9">
    <cfRule type="cellIs" dxfId="90" priority="142" operator="lessThan">
      <formula>0.729166666666667</formula>
    </cfRule>
    <cfRule type="cellIs" dxfId="89" priority="143" operator="lessThan">
      <formula>0.708333333333333</formula>
    </cfRule>
    <cfRule type="cellIs" dxfId="88" priority="144" operator="lessThan">
      <formula>0.708333333333333</formula>
    </cfRule>
    <cfRule type="cellIs" priority="145" operator="lessThanOrEqual">
      <formula>0.708333333333333</formula>
    </cfRule>
  </conditionalFormatting>
  <conditionalFormatting sqref="AK9:AL9">
    <cfRule type="cellIs" dxfId="87" priority="141" operator="lessThan">
      <formula>$AI$2</formula>
    </cfRule>
  </conditionalFormatting>
  <conditionalFormatting sqref="AK9">
    <cfRule type="cellIs" dxfId="86" priority="140" operator="lessThan">
      <formula>$AH$2</formula>
    </cfRule>
  </conditionalFormatting>
  <conditionalFormatting sqref="L9:O9">
    <cfRule type="cellIs" dxfId="85" priority="139" operator="lessThan">
      <formula>0.708333333333333</formula>
    </cfRule>
  </conditionalFormatting>
  <conditionalFormatting sqref="L9:P9">
    <cfRule type="cellIs" dxfId="84" priority="138" operator="lessThanOrEqual">
      <formula>0.708333333333333</formula>
    </cfRule>
  </conditionalFormatting>
  <conditionalFormatting sqref="AA9">
    <cfRule type="cellIs" dxfId="83" priority="137" operator="equal">
      <formula>"Y"</formula>
    </cfRule>
  </conditionalFormatting>
  <conditionalFormatting sqref="B9">
    <cfRule type="containsText" dxfId="82" priority="136" operator="containsText" text="DS">
      <formula>NOT(ISERROR(SEARCH("DS",B9)))</formula>
    </cfRule>
  </conditionalFormatting>
  <conditionalFormatting sqref="O10">
    <cfRule type="cellIs" dxfId="81" priority="127" operator="lessThan">
      <formula>0.729166666666667</formula>
    </cfRule>
    <cfRule type="cellIs" dxfId="80" priority="128" operator="lessThan">
      <formula>0.708333333333333</formula>
    </cfRule>
    <cfRule type="cellIs" dxfId="79" priority="129" operator="lessThan">
      <formula>0.708333333333333</formula>
    </cfRule>
    <cfRule type="cellIs" priority="130" operator="lessThanOrEqual">
      <formula>0.708333333333333</formula>
    </cfRule>
  </conditionalFormatting>
  <conditionalFormatting sqref="AK10:AL10">
    <cfRule type="cellIs" dxfId="78" priority="126" operator="lessThan">
      <formula>$AI$2</formula>
    </cfRule>
  </conditionalFormatting>
  <conditionalFormatting sqref="AK10">
    <cfRule type="cellIs" dxfId="77" priority="125" operator="lessThan">
      <formula>$AH$2</formula>
    </cfRule>
  </conditionalFormatting>
  <conditionalFormatting sqref="L10:O10">
    <cfRule type="cellIs" dxfId="76" priority="124" operator="lessThan">
      <formula>0.708333333333333</formula>
    </cfRule>
  </conditionalFormatting>
  <conditionalFormatting sqref="L10:P10">
    <cfRule type="cellIs" dxfId="75" priority="123" operator="lessThanOrEqual">
      <formula>0.708333333333333</formula>
    </cfRule>
  </conditionalFormatting>
  <conditionalFormatting sqref="AA10">
    <cfRule type="cellIs" dxfId="74" priority="122" operator="equal">
      <formula>"Y"</formula>
    </cfRule>
  </conditionalFormatting>
  <conditionalFormatting sqref="B10">
    <cfRule type="containsText" dxfId="73" priority="121" operator="containsText" text="DS">
      <formula>NOT(ISERROR(SEARCH("DS",B10)))</formula>
    </cfRule>
  </conditionalFormatting>
  <conditionalFormatting sqref="O11">
    <cfRule type="cellIs" dxfId="72" priority="112" operator="lessThan">
      <formula>0.729166666666667</formula>
    </cfRule>
    <cfRule type="cellIs" dxfId="71" priority="113" operator="lessThan">
      <formula>0.708333333333333</formula>
    </cfRule>
    <cfRule type="cellIs" dxfId="70" priority="114" operator="lessThan">
      <formula>0.708333333333333</formula>
    </cfRule>
    <cfRule type="cellIs" priority="115" operator="lessThanOrEqual">
      <formula>0.708333333333333</formula>
    </cfRule>
  </conditionalFormatting>
  <conditionalFormatting sqref="AK11:AL11">
    <cfRule type="cellIs" dxfId="69" priority="111" operator="lessThan">
      <formula>$AI$2</formula>
    </cfRule>
  </conditionalFormatting>
  <conditionalFormatting sqref="AK11">
    <cfRule type="cellIs" dxfId="68" priority="110" operator="lessThan">
      <formula>$AH$2</formula>
    </cfRule>
  </conditionalFormatting>
  <conditionalFormatting sqref="L11:O11">
    <cfRule type="cellIs" dxfId="67" priority="109" operator="lessThan">
      <formula>0.708333333333333</formula>
    </cfRule>
  </conditionalFormatting>
  <conditionalFormatting sqref="L11:P11">
    <cfRule type="cellIs" dxfId="66" priority="108" operator="lessThanOrEqual">
      <formula>0.708333333333333</formula>
    </cfRule>
  </conditionalFormatting>
  <conditionalFormatting sqref="AA11">
    <cfRule type="cellIs" dxfId="65" priority="107" operator="equal">
      <formula>"Y"</formula>
    </cfRule>
  </conditionalFormatting>
  <conditionalFormatting sqref="B11">
    <cfRule type="containsText" dxfId="64" priority="106" operator="containsText" text="DS">
      <formula>NOT(ISERROR(SEARCH("DS",B11)))</formula>
    </cfRule>
  </conditionalFormatting>
  <conditionalFormatting sqref="O12">
    <cfRule type="cellIs" dxfId="63" priority="97" operator="lessThan">
      <formula>0.729166666666667</formula>
    </cfRule>
    <cfRule type="cellIs" dxfId="62" priority="98" operator="lessThan">
      <formula>0.708333333333333</formula>
    </cfRule>
    <cfRule type="cellIs" dxfId="61" priority="99" operator="lessThan">
      <formula>0.708333333333333</formula>
    </cfRule>
    <cfRule type="cellIs" priority="100" operator="lessThanOrEqual">
      <formula>0.708333333333333</formula>
    </cfRule>
  </conditionalFormatting>
  <conditionalFormatting sqref="AK12:AL12">
    <cfRule type="cellIs" dxfId="60" priority="96" operator="lessThan">
      <formula>$AI$2</formula>
    </cfRule>
  </conditionalFormatting>
  <conditionalFormatting sqref="AK12">
    <cfRule type="cellIs" dxfId="59" priority="95" operator="lessThan">
      <formula>$AH$2</formula>
    </cfRule>
  </conditionalFormatting>
  <conditionalFormatting sqref="L12:O12">
    <cfRule type="cellIs" dxfId="58" priority="94" operator="lessThan">
      <formula>0.708333333333333</formula>
    </cfRule>
  </conditionalFormatting>
  <conditionalFormatting sqref="L12:P12">
    <cfRule type="cellIs" dxfId="57" priority="93" operator="lessThanOrEqual">
      <formula>0.708333333333333</formula>
    </cfRule>
  </conditionalFormatting>
  <conditionalFormatting sqref="AA12">
    <cfRule type="cellIs" dxfId="56" priority="92" operator="equal">
      <formula>"Y"</formula>
    </cfRule>
  </conditionalFormatting>
  <conditionalFormatting sqref="B12">
    <cfRule type="containsText" dxfId="55" priority="91" operator="containsText" text="DS">
      <formula>NOT(ISERROR(SEARCH("DS",B12)))</formula>
    </cfRule>
  </conditionalFormatting>
  <conditionalFormatting sqref="O13">
    <cfRule type="cellIs" dxfId="54" priority="82" operator="lessThan">
      <formula>0.729166666666667</formula>
    </cfRule>
    <cfRule type="cellIs" dxfId="53" priority="83" operator="lessThan">
      <formula>0.708333333333333</formula>
    </cfRule>
    <cfRule type="cellIs" dxfId="52" priority="84" operator="lessThan">
      <formula>0.708333333333333</formula>
    </cfRule>
    <cfRule type="cellIs" priority="85" operator="lessThanOrEqual">
      <formula>0.708333333333333</formula>
    </cfRule>
  </conditionalFormatting>
  <conditionalFormatting sqref="AK13:AL13">
    <cfRule type="cellIs" dxfId="51" priority="81" operator="lessThan">
      <formula>$AI$2</formula>
    </cfRule>
  </conditionalFormatting>
  <conditionalFormatting sqref="AK13">
    <cfRule type="cellIs" dxfId="50" priority="80" operator="lessThan">
      <formula>$AH$2</formula>
    </cfRule>
  </conditionalFormatting>
  <conditionalFormatting sqref="L13:O13">
    <cfRule type="cellIs" dxfId="49" priority="79" operator="lessThan">
      <formula>0.708333333333333</formula>
    </cfRule>
  </conditionalFormatting>
  <conditionalFormatting sqref="L13:P13">
    <cfRule type="cellIs" dxfId="48" priority="78" operator="lessThanOrEqual">
      <formula>0.708333333333333</formula>
    </cfRule>
  </conditionalFormatting>
  <conditionalFormatting sqref="AA13">
    <cfRule type="cellIs" dxfId="47" priority="77" operator="equal">
      <formula>"Y"</formula>
    </cfRule>
  </conditionalFormatting>
  <conditionalFormatting sqref="B13">
    <cfRule type="containsText" dxfId="46" priority="76" operator="containsText" text="DS">
      <formula>NOT(ISERROR(SEARCH("DS",B13)))</formula>
    </cfRule>
  </conditionalFormatting>
  <conditionalFormatting sqref="O14">
    <cfRule type="cellIs" dxfId="45" priority="67" operator="lessThan">
      <formula>0.729166666666667</formula>
    </cfRule>
    <cfRule type="cellIs" dxfId="44" priority="68" operator="lessThan">
      <formula>0.708333333333333</formula>
    </cfRule>
    <cfRule type="cellIs" dxfId="43" priority="69" operator="lessThan">
      <formula>0.708333333333333</formula>
    </cfRule>
    <cfRule type="cellIs" priority="70" operator="lessThanOrEqual">
      <formula>0.708333333333333</formula>
    </cfRule>
  </conditionalFormatting>
  <conditionalFormatting sqref="AK14:AL14">
    <cfRule type="cellIs" dxfId="42" priority="66" operator="lessThan">
      <formula>$AI$2</formula>
    </cfRule>
  </conditionalFormatting>
  <conditionalFormatting sqref="AK14">
    <cfRule type="cellIs" dxfId="41" priority="65" operator="lessThan">
      <formula>$AH$2</formula>
    </cfRule>
  </conditionalFormatting>
  <conditionalFormatting sqref="L14:O14">
    <cfRule type="cellIs" dxfId="40" priority="64" operator="lessThan">
      <formula>0.708333333333333</formula>
    </cfRule>
  </conditionalFormatting>
  <conditionalFormatting sqref="L14:P14">
    <cfRule type="cellIs" dxfId="39" priority="63" operator="lessThanOrEqual">
      <formula>0.708333333333333</formula>
    </cfRule>
  </conditionalFormatting>
  <conditionalFormatting sqref="AA14">
    <cfRule type="cellIs" dxfId="38" priority="62" operator="equal">
      <formula>"Y"</formula>
    </cfRule>
  </conditionalFormatting>
  <conditionalFormatting sqref="B14">
    <cfRule type="containsText" dxfId="37" priority="61" operator="containsText" text="DS">
      <formula>NOT(ISERROR(SEARCH("DS",B14)))</formula>
    </cfRule>
  </conditionalFormatting>
  <conditionalFormatting sqref="O15">
    <cfRule type="cellIs" dxfId="36" priority="52" operator="lessThan">
      <formula>0.729166666666667</formula>
    </cfRule>
    <cfRule type="cellIs" dxfId="35" priority="53" operator="lessThan">
      <formula>0.708333333333333</formula>
    </cfRule>
    <cfRule type="cellIs" dxfId="34" priority="54" operator="lessThan">
      <formula>0.708333333333333</formula>
    </cfRule>
    <cfRule type="cellIs" priority="55" operator="lessThanOrEqual">
      <formula>0.708333333333333</formula>
    </cfRule>
  </conditionalFormatting>
  <conditionalFormatting sqref="AK15:AL15">
    <cfRule type="cellIs" dxfId="33" priority="51" operator="lessThan">
      <formula>$AI$2</formula>
    </cfRule>
  </conditionalFormatting>
  <conditionalFormatting sqref="AK15">
    <cfRule type="cellIs" dxfId="32" priority="50" operator="lessThan">
      <formula>$AH$2</formula>
    </cfRule>
  </conditionalFormatting>
  <conditionalFormatting sqref="L15:O15">
    <cfRule type="cellIs" dxfId="31" priority="49" operator="lessThan">
      <formula>0.708333333333333</formula>
    </cfRule>
  </conditionalFormatting>
  <conditionalFormatting sqref="L15:P15">
    <cfRule type="cellIs" dxfId="30" priority="48" operator="lessThanOrEqual">
      <formula>0.708333333333333</formula>
    </cfRule>
  </conditionalFormatting>
  <conditionalFormatting sqref="AA15">
    <cfRule type="cellIs" dxfId="29" priority="47" operator="equal">
      <formula>"Y"</formula>
    </cfRule>
  </conditionalFormatting>
  <conditionalFormatting sqref="B15">
    <cfRule type="containsText" dxfId="28" priority="46" operator="containsText" text="DS">
      <formula>NOT(ISERROR(SEARCH("DS",B15)))</formula>
    </cfRule>
  </conditionalFormatting>
  <conditionalFormatting sqref="AA16">
    <cfRule type="cellIs" dxfId="27" priority="32" operator="equal">
      <formula>"Y"</formula>
    </cfRule>
  </conditionalFormatting>
  <conditionalFormatting sqref="B16">
    <cfRule type="containsText" dxfId="26" priority="31" operator="containsText" text="DS">
      <formula>NOT(ISERROR(SEARCH("DS",B16)))</formula>
    </cfRule>
  </conditionalFormatting>
  <conditionalFormatting sqref="O16">
    <cfRule type="cellIs" dxfId="25" priority="37" operator="lessThan">
      <formula>0.729166666666667</formula>
    </cfRule>
    <cfRule type="cellIs" dxfId="24" priority="38" operator="lessThan">
      <formula>0.708333333333333</formula>
    </cfRule>
    <cfRule type="cellIs" dxfId="23" priority="39" operator="lessThan">
      <formula>0.708333333333333</formula>
    </cfRule>
    <cfRule type="cellIs" priority="40" operator="lessThanOrEqual">
      <formula>0.708333333333333</formula>
    </cfRule>
  </conditionalFormatting>
  <conditionalFormatting sqref="AK16:AL16">
    <cfRule type="cellIs" dxfId="22" priority="36" operator="lessThan">
      <formula>$AI$2</formula>
    </cfRule>
  </conditionalFormatting>
  <conditionalFormatting sqref="AK16">
    <cfRule type="cellIs" dxfId="21" priority="35" operator="lessThan">
      <formula>$AH$2</formula>
    </cfRule>
  </conditionalFormatting>
  <conditionalFormatting sqref="L16:O16">
    <cfRule type="cellIs" dxfId="20" priority="34" operator="lessThan">
      <formula>0.708333333333333</formula>
    </cfRule>
  </conditionalFormatting>
  <conditionalFormatting sqref="L16:P16">
    <cfRule type="cellIs" dxfId="19" priority="33" operator="lessThanOrEqual">
      <formula>0.708333333333333</formula>
    </cfRule>
  </conditionalFormatting>
  <conditionalFormatting sqref="AA17">
    <cfRule type="cellIs" dxfId="18" priority="17" operator="equal">
      <formula>"Y"</formula>
    </cfRule>
  </conditionalFormatting>
  <conditionalFormatting sqref="B17">
    <cfRule type="containsText" dxfId="17" priority="16" operator="containsText" text="DS">
      <formula>NOT(ISERROR(SEARCH("DS",B17)))</formula>
    </cfRule>
  </conditionalFormatting>
  <conditionalFormatting sqref="O17">
    <cfRule type="cellIs" dxfId="16" priority="22" operator="lessThan">
      <formula>0.729166666666667</formula>
    </cfRule>
    <cfRule type="cellIs" dxfId="15" priority="23" operator="lessThan">
      <formula>0.708333333333333</formula>
    </cfRule>
    <cfRule type="cellIs" dxfId="14" priority="24" operator="lessThan">
      <formula>0.708333333333333</formula>
    </cfRule>
    <cfRule type="cellIs" priority="25" operator="lessThanOrEqual">
      <formula>0.708333333333333</formula>
    </cfRule>
  </conditionalFormatting>
  <conditionalFormatting sqref="AK17:AL17">
    <cfRule type="cellIs" dxfId="13" priority="21" operator="lessThan">
      <formula>$AI$2</formula>
    </cfRule>
  </conditionalFormatting>
  <conditionalFormatting sqref="AK17">
    <cfRule type="cellIs" dxfId="12" priority="20" operator="lessThan">
      <formula>$AH$2</formula>
    </cfRule>
  </conditionalFormatting>
  <conditionalFormatting sqref="L17:O17">
    <cfRule type="cellIs" dxfId="11" priority="19" operator="lessThan">
      <formula>0.708333333333333</formula>
    </cfRule>
  </conditionalFormatting>
  <conditionalFormatting sqref="L17:P17">
    <cfRule type="cellIs" dxfId="10" priority="18" operator="lessThanOrEqual">
      <formula>0.708333333333333</formula>
    </cfRule>
  </conditionalFormatting>
  <conditionalFormatting sqref="AA18">
    <cfRule type="cellIs" dxfId="9" priority="2" operator="equal">
      <formula>"Y"</formula>
    </cfRule>
  </conditionalFormatting>
  <conditionalFormatting sqref="B18">
    <cfRule type="containsText" dxfId="8" priority="1" operator="containsText" text="DS">
      <formula>NOT(ISERROR(SEARCH("DS",B18)))</formula>
    </cfRule>
  </conditionalFormatting>
  <conditionalFormatting sqref="O18">
    <cfRule type="cellIs" dxfId="7" priority="7" operator="lessThan">
      <formula>0.729166666666667</formula>
    </cfRule>
    <cfRule type="cellIs" dxfId="6" priority="8" operator="lessThan">
      <formula>0.708333333333333</formula>
    </cfRule>
    <cfRule type="cellIs" dxfId="5" priority="9" operator="lessThan">
      <formula>0.708333333333333</formula>
    </cfRule>
    <cfRule type="cellIs" priority="10" operator="lessThanOrEqual">
      <formula>0.708333333333333</formula>
    </cfRule>
  </conditionalFormatting>
  <conditionalFormatting sqref="AK18:AL18">
    <cfRule type="cellIs" dxfId="4" priority="6" operator="lessThan">
      <formula>$AI$2</formula>
    </cfRule>
  </conditionalFormatting>
  <conditionalFormatting sqref="AK18">
    <cfRule type="cellIs" dxfId="3" priority="5" operator="lessThan">
      <formula>$AH$2</formula>
    </cfRule>
  </conditionalFormatting>
  <conditionalFormatting sqref="L18:O18">
    <cfRule type="cellIs" dxfId="2" priority="4" operator="lessThan">
      <formula>0.708333333333333</formula>
    </cfRule>
  </conditionalFormatting>
  <conditionalFormatting sqref="L18:P18">
    <cfRule type="cellIs" dxfId="1" priority="3" operator="lessThanOrEqual">
      <formula>0.708333333333333</formula>
    </cfRule>
  </conditionalFormatting>
  <pageMargins left="0.7" right="0.7" top="0.75" bottom="0.75" header="0.3" footer="0.3"/>
  <pageSetup orientation="portrait"/>
  <legacyDrawing r:id="rId1"/>
</worksheet>
</file>

<file path=xl/worksheets/sheet4.xml><?xml version="1.0" encoding="utf-8"?>
<worksheet xmlns="http://schemas.openxmlformats.org/spreadsheetml/2006/main" xmlns:r="http://schemas.openxmlformats.org/officeDocument/2006/relationships">
  <sheetPr codeName="Sheet4" filterMode="1">
    <tabColor rgb="FF0070C0"/>
  </sheetPr>
  <dimension ref="A1:N1448"/>
  <sheetViews>
    <sheetView workbookViewId="0">
      <pane xSplit="1" ySplit="1" topLeftCell="B2" activePane="bottomRight" state="frozen"/>
      <selection pane="topRight" activeCell="B1" sqref="B1"/>
      <selection pane="bottomLeft" activeCell="A2" sqref="A2"/>
      <selection pane="bottomRight" activeCell="A842" sqref="A842"/>
    </sheetView>
  </sheetViews>
  <sheetFormatPr defaultRowHeight="12.75"/>
  <cols>
    <col min="1" max="1" width="11.28515625" customWidth="1"/>
    <col min="2" max="2" width="26.85546875" customWidth="1"/>
    <col min="3" max="3" width="17.85546875" customWidth="1"/>
    <col min="4" max="4" width="16.7109375" customWidth="1"/>
    <col min="6" max="6" width="7.28515625" customWidth="1"/>
    <col min="7" max="8" width="11" customWidth="1"/>
    <col min="9" max="9" width="11.28515625" customWidth="1"/>
    <col min="10" max="10" width="15.42578125" bestFit="1" customWidth="1"/>
    <col min="11" max="11" width="17.140625" customWidth="1"/>
    <col min="12" max="13" width="15.140625" customWidth="1"/>
    <col min="14" max="14" width="13.5703125" customWidth="1"/>
  </cols>
  <sheetData>
    <row r="1" spans="1:14" ht="38.25">
      <c r="A1" s="15" t="s">
        <v>2518</v>
      </c>
      <c r="B1" s="8" t="s">
        <v>9469</v>
      </c>
      <c r="C1" s="8" t="s">
        <v>9470</v>
      </c>
      <c r="D1" s="8" t="s">
        <v>9471</v>
      </c>
      <c r="E1" s="8" t="s">
        <v>9472</v>
      </c>
      <c r="F1" s="8" t="s">
        <v>9473</v>
      </c>
      <c r="G1" s="9" t="s">
        <v>2514</v>
      </c>
      <c r="H1" s="9" t="s">
        <v>1227</v>
      </c>
      <c r="I1" s="9" t="s">
        <v>2540</v>
      </c>
      <c r="J1" s="10" t="s">
        <v>7730</v>
      </c>
      <c r="K1" s="21" t="s">
        <v>6920</v>
      </c>
      <c r="L1" s="41" t="s">
        <v>1624</v>
      </c>
      <c r="M1" s="41" t="s">
        <v>1625</v>
      </c>
      <c r="N1" s="11" t="s">
        <v>6893</v>
      </c>
    </row>
    <row r="2" spans="1:14" hidden="1">
      <c r="A2">
        <v>800001</v>
      </c>
      <c r="B2" t="s">
        <v>6114</v>
      </c>
      <c r="C2" t="s">
        <v>6115</v>
      </c>
      <c r="D2" t="s">
        <v>6116</v>
      </c>
      <c r="E2" t="s">
        <v>6117</v>
      </c>
      <c r="F2" t="s">
        <v>9478</v>
      </c>
      <c r="G2" t="s">
        <v>2960</v>
      </c>
      <c r="I2" t="s">
        <v>6126</v>
      </c>
      <c r="J2">
        <v>0</v>
      </c>
      <c r="K2" t="s">
        <v>6802</v>
      </c>
      <c r="L2" t="s">
        <v>6620</v>
      </c>
      <c r="M2">
        <v>0</v>
      </c>
      <c r="N2" t="s">
        <v>4599</v>
      </c>
    </row>
    <row r="3" spans="1:14" hidden="1">
      <c r="A3">
        <v>800002</v>
      </c>
      <c r="B3" t="s">
        <v>6489</v>
      </c>
      <c r="C3" t="s">
        <v>5421</v>
      </c>
      <c r="D3" t="s">
        <v>7899</v>
      </c>
      <c r="E3" t="s">
        <v>6490</v>
      </c>
      <c r="F3" t="s">
        <v>9478</v>
      </c>
      <c r="G3" t="s">
        <v>8086</v>
      </c>
      <c r="I3" t="s">
        <v>6126</v>
      </c>
      <c r="J3">
        <v>0</v>
      </c>
      <c r="K3" t="s">
        <v>2860</v>
      </c>
      <c r="L3" t="s">
        <v>6621</v>
      </c>
      <c r="M3">
        <v>0</v>
      </c>
      <c r="N3" t="s">
        <v>4599</v>
      </c>
    </row>
    <row r="4" spans="1:14" ht="15" hidden="1">
      <c r="A4">
        <v>800003</v>
      </c>
      <c r="B4" s="20" t="s">
        <v>9918</v>
      </c>
      <c r="C4" s="20" t="s">
        <v>4603</v>
      </c>
      <c r="D4" s="20" t="s">
        <v>9476</v>
      </c>
      <c r="E4" s="20" t="s">
        <v>9919</v>
      </c>
      <c r="F4" s="20" t="s">
        <v>9478</v>
      </c>
      <c r="G4" s="20" t="s">
        <v>2672</v>
      </c>
      <c r="I4" s="20" t="s">
        <v>4599</v>
      </c>
      <c r="J4" s="20">
        <v>0</v>
      </c>
      <c r="K4" s="20" t="s">
        <v>7624</v>
      </c>
      <c r="L4" t="s">
        <v>6622</v>
      </c>
      <c r="M4">
        <v>0</v>
      </c>
      <c r="N4" s="20" t="s">
        <v>4599</v>
      </c>
    </row>
    <row r="5" spans="1:14" ht="15" hidden="1">
      <c r="A5">
        <v>800004</v>
      </c>
      <c r="B5" s="25" t="s">
        <v>8242</v>
      </c>
      <c r="C5" s="25" t="s">
        <v>8648</v>
      </c>
      <c r="D5" s="25" t="s">
        <v>9476</v>
      </c>
      <c r="E5" s="25" t="s">
        <v>8243</v>
      </c>
      <c r="F5" s="25" t="s">
        <v>9478</v>
      </c>
      <c r="G5" s="25" t="s">
        <v>4028</v>
      </c>
      <c r="H5" s="26">
        <v>1</v>
      </c>
      <c r="I5" s="25" t="s">
        <v>4599</v>
      </c>
      <c r="J5" s="25">
        <v>0</v>
      </c>
      <c r="K5" s="25" t="s">
        <v>3466</v>
      </c>
      <c r="L5" t="s">
        <v>6623</v>
      </c>
      <c r="M5">
        <v>0</v>
      </c>
      <c r="N5" s="25" t="s">
        <v>6125</v>
      </c>
    </row>
    <row r="6" spans="1:14" ht="15" hidden="1">
      <c r="A6">
        <v>800005</v>
      </c>
      <c r="B6" s="20" t="s">
        <v>8218</v>
      </c>
      <c r="C6" s="20" t="s">
        <v>9488</v>
      </c>
      <c r="D6" s="20" t="s">
        <v>9476</v>
      </c>
      <c r="E6" s="20" t="s">
        <v>8219</v>
      </c>
      <c r="F6" s="20" t="s">
        <v>9478</v>
      </c>
      <c r="G6" s="20" t="s">
        <v>4029</v>
      </c>
      <c r="I6" s="20" t="s">
        <v>4599</v>
      </c>
      <c r="J6" s="20">
        <v>0</v>
      </c>
      <c r="K6" s="20" t="s">
        <v>3467</v>
      </c>
      <c r="L6" t="s">
        <v>6624</v>
      </c>
      <c r="M6">
        <v>0</v>
      </c>
      <c r="N6" s="20" t="s">
        <v>4599</v>
      </c>
    </row>
    <row r="7" spans="1:14" hidden="1">
      <c r="A7">
        <v>800006</v>
      </c>
      <c r="B7" t="s">
        <v>5580</v>
      </c>
      <c r="C7" t="s">
        <v>6102</v>
      </c>
      <c r="D7" t="s">
        <v>9476</v>
      </c>
      <c r="E7" t="s">
        <v>5581</v>
      </c>
      <c r="F7" t="s">
        <v>9478</v>
      </c>
      <c r="G7" t="s">
        <v>4032</v>
      </c>
      <c r="H7">
        <v>1</v>
      </c>
      <c r="I7" t="s">
        <v>4599</v>
      </c>
      <c r="J7">
        <v>0</v>
      </c>
      <c r="K7" t="s">
        <v>3398</v>
      </c>
      <c r="L7" t="s">
        <v>6625</v>
      </c>
      <c r="M7">
        <v>0</v>
      </c>
      <c r="N7" t="s">
        <v>4599</v>
      </c>
    </row>
    <row r="8" spans="1:14" hidden="1">
      <c r="A8">
        <v>800007</v>
      </c>
      <c r="B8" t="s">
        <v>5630</v>
      </c>
      <c r="C8" t="s">
        <v>5631</v>
      </c>
      <c r="D8" t="s">
        <v>7899</v>
      </c>
      <c r="E8" t="s">
        <v>5632</v>
      </c>
      <c r="F8" t="s">
        <v>9478</v>
      </c>
      <c r="G8" t="s">
        <v>4538</v>
      </c>
      <c r="H8">
        <v>1</v>
      </c>
      <c r="I8" t="s">
        <v>6133</v>
      </c>
      <c r="J8">
        <v>0</v>
      </c>
      <c r="K8" t="s">
        <v>6761</v>
      </c>
      <c r="L8" t="s">
        <v>6626</v>
      </c>
      <c r="M8">
        <v>0</v>
      </c>
      <c r="N8" t="s">
        <v>4599</v>
      </c>
    </row>
    <row r="9" spans="1:14" hidden="1">
      <c r="A9">
        <v>800008</v>
      </c>
      <c r="B9" t="s">
        <v>1326</v>
      </c>
      <c r="C9" t="s">
        <v>7439</v>
      </c>
      <c r="D9" t="s">
        <v>9476</v>
      </c>
      <c r="E9" t="s">
        <v>1327</v>
      </c>
      <c r="F9" t="s">
        <v>9478</v>
      </c>
      <c r="G9" t="s">
        <v>8871</v>
      </c>
      <c r="H9">
        <v>1</v>
      </c>
      <c r="I9" t="s">
        <v>6133</v>
      </c>
      <c r="J9">
        <v>0</v>
      </c>
      <c r="K9" t="s">
        <v>8360</v>
      </c>
      <c r="L9" t="s">
        <v>10035</v>
      </c>
      <c r="M9">
        <v>0</v>
      </c>
      <c r="N9" t="s">
        <v>6125</v>
      </c>
    </row>
    <row r="10" spans="1:14" hidden="1">
      <c r="A10">
        <v>800009</v>
      </c>
      <c r="B10" t="s">
        <v>10346</v>
      </c>
      <c r="C10" t="s">
        <v>10219</v>
      </c>
      <c r="D10" t="s">
        <v>9476</v>
      </c>
      <c r="E10" t="s">
        <v>10347</v>
      </c>
      <c r="F10" t="s">
        <v>9478</v>
      </c>
      <c r="G10" t="s">
        <v>7847</v>
      </c>
      <c r="I10" t="s">
        <v>6126</v>
      </c>
      <c r="J10">
        <v>0</v>
      </c>
      <c r="K10" t="s">
        <v>2835</v>
      </c>
      <c r="L10" t="s">
        <v>10036</v>
      </c>
      <c r="M10">
        <v>0</v>
      </c>
      <c r="N10" t="s">
        <v>4599</v>
      </c>
    </row>
    <row r="11" spans="1:14" hidden="1">
      <c r="A11">
        <v>800010</v>
      </c>
      <c r="B11" t="s">
        <v>1377</v>
      </c>
      <c r="C11" t="s">
        <v>3607</v>
      </c>
      <c r="D11" t="s">
        <v>9476</v>
      </c>
      <c r="E11" t="s">
        <v>1378</v>
      </c>
      <c r="F11" t="s">
        <v>9478</v>
      </c>
      <c r="G11" t="s">
        <v>4008</v>
      </c>
      <c r="I11" t="s">
        <v>6126</v>
      </c>
      <c r="J11">
        <v>0</v>
      </c>
      <c r="K11" t="s">
        <v>5183</v>
      </c>
      <c r="L11" t="s">
        <v>10037</v>
      </c>
      <c r="M11">
        <v>0</v>
      </c>
      <c r="N11" t="s">
        <v>4599</v>
      </c>
    </row>
    <row r="12" spans="1:14" hidden="1">
      <c r="A12">
        <v>800011</v>
      </c>
      <c r="B12" t="s">
        <v>3835</v>
      </c>
      <c r="C12" t="s">
        <v>3836</v>
      </c>
      <c r="D12" t="s">
        <v>9476</v>
      </c>
      <c r="E12" t="s">
        <v>3837</v>
      </c>
      <c r="F12" t="s">
        <v>9478</v>
      </c>
      <c r="G12" t="s">
        <v>6548</v>
      </c>
      <c r="H12">
        <v>1</v>
      </c>
      <c r="I12" t="s">
        <v>6133</v>
      </c>
      <c r="J12">
        <v>0</v>
      </c>
      <c r="K12" t="s">
        <v>2127</v>
      </c>
      <c r="L12" t="s">
        <v>10038</v>
      </c>
      <c r="M12">
        <v>0</v>
      </c>
      <c r="N12" t="s">
        <v>4599</v>
      </c>
    </row>
    <row r="13" spans="1:14" hidden="1">
      <c r="A13">
        <v>800012</v>
      </c>
      <c r="B13" t="s">
        <v>4178</v>
      </c>
      <c r="C13" t="s">
        <v>4179</v>
      </c>
      <c r="D13" t="s">
        <v>7899</v>
      </c>
      <c r="E13" t="s">
        <v>4180</v>
      </c>
      <c r="F13" t="s">
        <v>9478</v>
      </c>
      <c r="G13" t="s">
        <v>5713</v>
      </c>
      <c r="I13" t="s">
        <v>4599</v>
      </c>
      <c r="J13">
        <v>0</v>
      </c>
      <c r="K13" t="s">
        <v>5900</v>
      </c>
      <c r="L13" t="s">
        <v>10039</v>
      </c>
      <c r="M13">
        <v>0</v>
      </c>
      <c r="N13" t="s">
        <v>4599</v>
      </c>
    </row>
    <row r="14" spans="1:14" ht="14.25" hidden="1">
      <c r="A14">
        <v>800013</v>
      </c>
      <c r="B14" t="s">
        <v>3447</v>
      </c>
      <c r="C14" t="s">
        <v>9679</v>
      </c>
      <c r="D14" t="s">
        <v>9028</v>
      </c>
      <c r="E14" s="34" t="s">
        <v>4458</v>
      </c>
      <c r="F14" t="s">
        <v>9478</v>
      </c>
      <c r="G14" t="s">
        <v>4152</v>
      </c>
      <c r="I14" t="s">
        <v>6126</v>
      </c>
      <c r="J14">
        <v>0</v>
      </c>
      <c r="K14" t="s">
        <v>3148</v>
      </c>
      <c r="L14" t="s">
        <v>10040</v>
      </c>
      <c r="M14">
        <v>0</v>
      </c>
      <c r="N14" t="s">
        <v>6125</v>
      </c>
    </row>
    <row r="15" spans="1:14" hidden="1">
      <c r="A15">
        <v>800014</v>
      </c>
      <c r="B15" t="s">
        <v>4683</v>
      </c>
      <c r="C15" t="s">
        <v>4684</v>
      </c>
      <c r="D15" t="s">
        <v>7899</v>
      </c>
      <c r="E15" t="s">
        <v>4685</v>
      </c>
      <c r="F15" t="s">
        <v>9478</v>
      </c>
      <c r="G15" t="s">
        <v>7835</v>
      </c>
      <c r="I15" t="s">
        <v>4599</v>
      </c>
      <c r="J15">
        <v>0</v>
      </c>
      <c r="K15" t="s">
        <v>2824</v>
      </c>
      <c r="L15" t="s">
        <v>10041</v>
      </c>
      <c r="M15">
        <v>0</v>
      </c>
      <c r="N15" t="s">
        <v>4599</v>
      </c>
    </row>
    <row r="16" spans="1:14" hidden="1">
      <c r="A16">
        <v>800016</v>
      </c>
      <c r="B16" t="s">
        <v>3842</v>
      </c>
      <c r="C16" t="s">
        <v>3843</v>
      </c>
      <c r="D16" t="s">
        <v>9476</v>
      </c>
      <c r="E16" t="s">
        <v>3844</v>
      </c>
      <c r="F16" t="s">
        <v>9478</v>
      </c>
      <c r="G16" t="s">
        <v>9400</v>
      </c>
      <c r="I16" t="s">
        <v>6126</v>
      </c>
      <c r="J16">
        <v>0</v>
      </c>
      <c r="K16" t="s">
        <v>1923</v>
      </c>
      <c r="L16" t="s">
        <v>10042</v>
      </c>
      <c r="M16">
        <v>0</v>
      </c>
      <c r="N16" t="s">
        <v>4599</v>
      </c>
    </row>
    <row r="17" spans="1:14" hidden="1">
      <c r="A17">
        <v>800017</v>
      </c>
      <c r="B17" t="s">
        <v>7882</v>
      </c>
      <c r="C17" t="s">
        <v>7883</v>
      </c>
      <c r="D17" t="s">
        <v>9476</v>
      </c>
      <c r="E17" t="s">
        <v>7884</v>
      </c>
      <c r="F17" t="s">
        <v>9478</v>
      </c>
      <c r="G17" t="s">
        <v>6338</v>
      </c>
      <c r="H17">
        <v>1</v>
      </c>
      <c r="I17" t="s">
        <v>4599</v>
      </c>
      <c r="J17">
        <v>0</v>
      </c>
      <c r="K17" t="s">
        <v>5504</v>
      </c>
      <c r="L17" t="s">
        <v>10043</v>
      </c>
      <c r="M17">
        <v>0</v>
      </c>
      <c r="N17" t="s">
        <v>4599</v>
      </c>
    </row>
    <row r="18" spans="1:14" hidden="1">
      <c r="A18">
        <v>800018</v>
      </c>
      <c r="B18" t="s">
        <v>3809</v>
      </c>
      <c r="C18" t="s">
        <v>6102</v>
      </c>
      <c r="D18" t="s">
        <v>9476</v>
      </c>
      <c r="E18" t="s">
        <v>3810</v>
      </c>
      <c r="F18" t="s">
        <v>9478</v>
      </c>
      <c r="G18" t="s">
        <v>9295</v>
      </c>
      <c r="H18">
        <v>1</v>
      </c>
      <c r="I18" t="s">
        <v>4599</v>
      </c>
      <c r="J18">
        <v>0</v>
      </c>
      <c r="K18" t="s">
        <v>5106</v>
      </c>
      <c r="L18" t="s">
        <v>10044</v>
      </c>
      <c r="M18">
        <v>0</v>
      </c>
      <c r="N18" t="s">
        <v>4599</v>
      </c>
    </row>
    <row r="19" spans="1:14" hidden="1">
      <c r="A19">
        <v>800019</v>
      </c>
      <c r="B19" t="s">
        <v>10439</v>
      </c>
      <c r="C19" t="s">
        <v>2302</v>
      </c>
      <c r="D19" t="s">
        <v>9476</v>
      </c>
      <c r="E19" t="s">
        <v>10440</v>
      </c>
      <c r="F19" t="s">
        <v>9478</v>
      </c>
      <c r="G19" t="s">
        <v>7842</v>
      </c>
      <c r="I19" t="s">
        <v>4599</v>
      </c>
      <c r="J19">
        <v>0</v>
      </c>
      <c r="K19" t="s">
        <v>2831</v>
      </c>
      <c r="L19" t="s">
        <v>10045</v>
      </c>
      <c r="M19">
        <v>0</v>
      </c>
      <c r="N19" t="s">
        <v>4599</v>
      </c>
    </row>
    <row r="20" spans="1:14" ht="15" hidden="1">
      <c r="A20">
        <v>800021</v>
      </c>
      <c r="B20" s="20" t="s">
        <v>9895</v>
      </c>
      <c r="C20" s="20" t="s">
        <v>5421</v>
      </c>
      <c r="D20" s="20" t="s">
        <v>7899</v>
      </c>
      <c r="E20" s="20" t="s">
        <v>9896</v>
      </c>
      <c r="F20" s="20" t="s">
        <v>9478</v>
      </c>
      <c r="G20" s="20" t="s">
        <v>5994</v>
      </c>
      <c r="I20" s="20" t="s">
        <v>4599</v>
      </c>
      <c r="J20" s="20">
        <v>0</v>
      </c>
      <c r="K20" s="20" t="s">
        <v>3250</v>
      </c>
      <c r="L20" t="s">
        <v>10046</v>
      </c>
      <c r="M20">
        <v>0</v>
      </c>
      <c r="N20" s="20" t="s">
        <v>4599</v>
      </c>
    </row>
    <row r="21" spans="1:14" hidden="1">
      <c r="A21">
        <v>800023</v>
      </c>
      <c r="B21" t="s">
        <v>3940</v>
      </c>
      <c r="C21" t="s">
        <v>3941</v>
      </c>
      <c r="D21" t="s">
        <v>9476</v>
      </c>
      <c r="E21" t="s">
        <v>3942</v>
      </c>
      <c r="F21" t="s">
        <v>9478</v>
      </c>
      <c r="G21" t="s">
        <v>9329</v>
      </c>
      <c r="I21" t="s">
        <v>6126</v>
      </c>
      <c r="J21">
        <v>0</v>
      </c>
      <c r="K21" t="s">
        <v>5272</v>
      </c>
      <c r="L21" t="s">
        <v>10047</v>
      </c>
      <c r="M21">
        <v>0</v>
      </c>
      <c r="N21" t="s">
        <v>4599</v>
      </c>
    </row>
    <row r="22" spans="1:14" hidden="1">
      <c r="A22">
        <v>800026</v>
      </c>
      <c r="B22" t="s">
        <v>9872</v>
      </c>
      <c r="C22" t="s">
        <v>9873</v>
      </c>
      <c r="D22" t="s">
        <v>10231</v>
      </c>
      <c r="E22" t="s">
        <v>9874</v>
      </c>
      <c r="F22" t="s">
        <v>9478</v>
      </c>
      <c r="G22" t="s">
        <v>5995</v>
      </c>
      <c r="I22" t="s">
        <v>4599</v>
      </c>
      <c r="J22">
        <v>0</v>
      </c>
      <c r="K22" t="s">
        <v>3251</v>
      </c>
      <c r="L22" t="s">
        <v>10048</v>
      </c>
      <c r="M22">
        <v>0</v>
      </c>
      <c r="N22" t="s">
        <v>4599</v>
      </c>
    </row>
    <row r="23" spans="1:14" hidden="1">
      <c r="A23">
        <v>800027</v>
      </c>
      <c r="B23" t="s">
        <v>9747</v>
      </c>
      <c r="C23" t="s">
        <v>9748</v>
      </c>
      <c r="D23" t="s">
        <v>6116</v>
      </c>
      <c r="E23" t="s">
        <v>8580</v>
      </c>
      <c r="F23" t="s">
        <v>9478</v>
      </c>
      <c r="G23" t="s">
        <v>8087</v>
      </c>
      <c r="I23" t="s">
        <v>6126</v>
      </c>
      <c r="J23">
        <v>0</v>
      </c>
      <c r="K23" t="s">
        <v>2861</v>
      </c>
      <c r="L23" t="s">
        <v>10049</v>
      </c>
      <c r="M23">
        <v>0</v>
      </c>
      <c r="N23" t="s">
        <v>6125</v>
      </c>
    </row>
    <row r="24" spans="1:14" hidden="1">
      <c r="A24">
        <v>800028</v>
      </c>
      <c r="B24" t="s">
        <v>9585</v>
      </c>
      <c r="C24" t="s">
        <v>5421</v>
      </c>
      <c r="D24" t="s">
        <v>7899</v>
      </c>
      <c r="E24" t="s">
        <v>9586</v>
      </c>
      <c r="F24" t="s">
        <v>9478</v>
      </c>
      <c r="G24" t="s">
        <v>6160</v>
      </c>
      <c r="I24" t="s">
        <v>6126</v>
      </c>
      <c r="J24">
        <v>0</v>
      </c>
      <c r="K24" t="s">
        <v>5254</v>
      </c>
      <c r="L24" t="s">
        <v>10050</v>
      </c>
      <c r="M24">
        <v>0</v>
      </c>
      <c r="N24" t="s">
        <v>4599</v>
      </c>
    </row>
    <row r="25" spans="1:14" hidden="1">
      <c r="A25">
        <v>800029</v>
      </c>
      <c r="B25" t="s">
        <v>10409</v>
      </c>
      <c r="C25" t="s">
        <v>3676</v>
      </c>
      <c r="D25" t="s">
        <v>9476</v>
      </c>
      <c r="E25" t="s">
        <v>10410</v>
      </c>
      <c r="F25" t="s">
        <v>9478</v>
      </c>
      <c r="G25" t="s">
        <v>2660</v>
      </c>
      <c r="H25">
        <v>1</v>
      </c>
      <c r="I25" t="s">
        <v>4599</v>
      </c>
      <c r="J25">
        <v>0</v>
      </c>
      <c r="K25" t="s">
        <v>3267</v>
      </c>
      <c r="L25" t="s">
        <v>10051</v>
      </c>
      <c r="M25">
        <v>0</v>
      </c>
      <c r="N25" t="s">
        <v>4599</v>
      </c>
    </row>
    <row r="26" spans="1:14" hidden="1">
      <c r="A26">
        <v>800030</v>
      </c>
      <c r="B26" t="s">
        <v>3628</v>
      </c>
      <c r="C26" t="s">
        <v>3629</v>
      </c>
      <c r="D26" t="s">
        <v>9476</v>
      </c>
      <c r="E26" t="s">
        <v>3630</v>
      </c>
      <c r="F26" t="s">
        <v>9478</v>
      </c>
      <c r="G26" t="s">
        <v>2673</v>
      </c>
      <c r="I26" t="s">
        <v>4599</v>
      </c>
      <c r="J26">
        <v>0</v>
      </c>
      <c r="K26" t="s">
        <v>7625</v>
      </c>
      <c r="L26" t="s">
        <v>10052</v>
      </c>
      <c r="M26">
        <v>0</v>
      </c>
      <c r="N26" t="s">
        <v>4599</v>
      </c>
    </row>
    <row r="27" spans="1:14" hidden="1">
      <c r="A27">
        <v>800035</v>
      </c>
      <c r="B27" t="s">
        <v>5492</v>
      </c>
      <c r="C27" t="s">
        <v>8990</v>
      </c>
      <c r="D27" t="s">
        <v>9476</v>
      </c>
      <c r="E27" t="s">
        <v>5493</v>
      </c>
      <c r="F27" t="s">
        <v>9478</v>
      </c>
      <c r="G27" t="s">
        <v>2674</v>
      </c>
      <c r="H27">
        <v>1</v>
      </c>
      <c r="I27" t="s">
        <v>4599</v>
      </c>
      <c r="J27">
        <v>0</v>
      </c>
      <c r="K27" t="s">
        <v>5829</v>
      </c>
      <c r="L27" t="s">
        <v>10053</v>
      </c>
      <c r="M27">
        <v>0</v>
      </c>
      <c r="N27" t="s">
        <v>4599</v>
      </c>
    </row>
    <row r="28" spans="1:14" ht="15" hidden="1">
      <c r="A28">
        <v>800036</v>
      </c>
      <c r="B28" s="20" t="s">
        <v>3617</v>
      </c>
      <c r="C28" s="20" t="s">
        <v>3618</v>
      </c>
      <c r="D28" s="20" t="s">
        <v>9476</v>
      </c>
      <c r="E28" s="20" t="s">
        <v>3619</v>
      </c>
      <c r="F28" s="20" t="s">
        <v>9478</v>
      </c>
      <c r="G28" s="20" t="s">
        <v>9297</v>
      </c>
      <c r="H28">
        <v>1</v>
      </c>
      <c r="I28" s="20" t="s">
        <v>4599</v>
      </c>
      <c r="J28" s="20">
        <v>0</v>
      </c>
      <c r="K28" s="20" t="s">
        <v>5108</v>
      </c>
      <c r="L28" t="s">
        <v>10054</v>
      </c>
      <c r="M28">
        <v>0</v>
      </c>
      <c r="N28" s="20" t="s">
        <v>6125</v>
      </c>
    </row>
    <row r="29" spans="1:14" hidden="1">
      <c r="A29">
        <v>800037</v>
      </c>
      <c r="B29" t="s">
        <v>5827</v>
      </c>
      <c r="C29" t="s">
        <v>7895</v>
      </c>
      <c r="D29" t="s">
        <v>9476</v>
      </c>
      <c r="E29" t="s">
        <v>5828</v>
      </c>
      <c r="F29" t="s">
        <v>9478</v>
      </c>
      <c r="G29" t="s">
        <v>2675</v>
      </c>
      <c r="I29" t="s">
        <v>4599</v>
      </c>
      <c r="J29">
        <v>0</v>
      </c>
      <c r="K29" t="s">
        <v>5830</v>
      </c>
      <c r="L29" t="s">
        <v>10055</v>
      </c>
      <c r="M29">
        <v>0</v>
      </c>
      <c r="N29" t="s">
        <v>4599</v>
      </c>
    </row>
    <row r="30" spans="1:14" hidden="1">
      <c r="A30">
        <v>800038</v>
      </c>
      <c r="B30" t="s">
        <v>3634</v>
      </c>
      <c r="C30" t="s">
        <v>3607</v>
      </c>
      <c r="D30" t="s">
        <v>9476</v>
      </c>
      <c r="E30" t="s">
        <v>3635</v>
      </c>
      <c r="F30" t="s">
        <v>9478</v>
      </c>
      <c r="G30" t="s">
        <v>9330</v>
      </c>
      <c r="I30" t="s">
        <v>6126</v>
      </c>
      <c r="J30">
        <v>0</v>
      </c>
      <c r="K30" t="s">
        <v>5273</v>
      </c>
      <c r="L30" t="s">
        <v>10056</v>
      </c>
      <c r="M30">
        <v>0</v>
      </c>
      <c r="N30" t="s">
        <v>4599</v>
      </c>
    </row>
    <row r="31" spans="1:14" hidden="1">
      <c r="A31">
        <v>800039</v>
      </c>
      <c r="B31" t="s">
        <v>5201</v>
      </c>
      <c r="C31" t="s">
        <v>6102</v>
      </c>
      <c r="D31" t="s">
        <v>9476</v>
      </c>
      <c r="E31" t="s">
        <v>5202</v>
      </c>
      <c r="F31" t="s">
        <v>9478</v>
      </c>
      <c r="G31" t="s">
        <v>4204</v>
      </c>
      <c r="I31" t="s">
        <v>4599</v>
      </c>
      <c r="J31">
        <v>0</v>
      </c>
      <c r="K31" t="s">
        <v>5831</v>
      </c>
      <c r="L31" t="s">
        <v>10057</v>
      </c>
      <c r="M31">
        <v>0</v>
      </c>
      <c r="N31" t="s">
        <v>4599</v>
      </c>
    </row>
    <row r="32" spans="1:14" hidden="1">
      <c r="A32">
        <v>800040</v>
      </c>
      <c r="B32" t="s">
        <v>6487</v>
      </c>
      <c r="C32" t="s">
        <v>9427</v>
      </c>
      <c r="D32" t="s">
        <v>9476</v>
      </c>
      <c r="E32" t="s">
        <v>6488</v>
      </c>
      <c r="F32" t="s">
        <v>9478</v>
      </c>
      <c r="G32" t="s">
        <v>9298</v>
      </c>
      <c r="I32" t="s">
        <v>6126</v>
      </c>
      <c r="J32">
        <v>0</v>
      </c>
      <c r="K32" t="s">
        <v>5152</v>
      </c>
      <c r="L32" t="s">
        <v>10058</v>
      </c>
      <c r="M32">
        <v>0</v>
      </c>
      <c r="N32" t="s">
        <v>4599</v>
      </c>
    </row>
    <row r="33" spans="1:14" hidden="1">
      <c r="A33">
        <v>800041</v>
      </c>
      <c r="B33" t="s">
        <v>10135</v>
      </c>
      <c r="C33" t="s">
        <v>9427</v>
      </c>
      <c r="D33" t="s">
        <v>9476</v>
      </c>
      <c r="E33" t="s">
        <v>10136</v>
      </c>
      <c r="F33" t="s">
        <v>9478</v>
      </c>
      <c r="G33" t="s">
        <v>9301</v>
      </c>
      <c r="H33">
        <v>1</v>
      </c>
      <c r="I33" t="s">
        <v>4599</v>
      </c>
      <c r="J33">
        <v>0</v>
      </c>
      <c r="K33" t="s">
        <v>5154</v>
      </c>
      <c r="L33" t="s">
        <v>10059</v>
      </c>
      <c r="M33">
        <v>0</v>
      </c>
      <c r="N33" t="s">
        <v>4599</v>
      </c>
    </row>
    <row r="34" spans="1:14" hidden="1">
      <c r="A34">
        <v>800042</v>
      </c>
      <c r="B34" t="s">
        <v>9837</v>
      </c>
      <c r="C34" t="s">
        <v>9838</v>
      </c>
      <c r="D34" t="s">
        <v>9476</v>
      </c>
      <c r="E34" t="s">
        <v>9839</v>
      </c>
      <c r="F34" t="s">
        <v>9478</v>
      </c>
      <c r="G34" t="s">
        <v>9302</v>
      </c>
      <c r="H34">
        <v>1</v>
      </c>
      <c r="I34" t="s">
        <v>4599</v>
      </c>
      <c r="J34">
        <v>0</v>
      </c>
      <c r="K34" t="s">
        <v>5155</v>
      </c>
      <c r="L34" t="s">
        <v>10060</v>
      </c>
      <c r="M34">
        <v>0</v>
      </c>
      <c r="N34" t="s">
        <v>4599</v>
      </c>
    </row>
    <row r="35" spans="1:14" hidden="1">
      <c r="A35">
        <v>800043</v>
      </c>
      <c r="B35" t="s">
        <v>5937</v>
      </c>
      <c r="C35" t="s">
        <v>1405</v>
      </c>
      <c r="D35" t="s">
        <v>9476</v>
      </c>
      <c r="E35" t="s">
        <v>5671</v>
      </c>
      <c r="F35" t="s">
        <v>9478</v>
      </c>
      <c r="G35" t="s">
        <v>5714</v>
      </c>
      <c r="I35" t="s">
        <v>4599</v>
      </c>
      <c r="J35">
        <v>0</v>
      </c>
      <c r="K35" t="s">
        <v>5901</v>
      </c>
      <c r="L35" t="s">
        <v>10061</v>
      </c>
      <c r="M35">
        <v>0</v>
      </c>
      <c r="N35" t="s">
        <v>4599</v>
      </c>
    </row>
    <row r="36" spans="1:14" hidden="1">
      <c r="A36">
        <v>800044</v>
      </c>
      <c r="B36" t="s">
        <v>10383</v>
      </c>
      <c r="C36" t="s">
        <v>6102</v>
      </c>
      <c r="D36" t="s">
        <v>9476</v>
      </c>
      <c r="E36" t="s">
        <v>10384</v>
      </c>
      <c r="F36" t="s">
        <v>9478</v>
      </c>
      <c r="G36" t="s">
        <v>4205</v>
      </c>
      <c r="H36">
        <v>1</v>
      </c>
      <c r="I36" t="s">
        <v>4599</v>
      </c>
      <c r="J36">
        <v>0</v>
      </c>
      <c r="K36" t="s">
        <v>5832</v>
      </c>
      <c r="L36" t="s">
        <v>10062</v>
      </c>
      <c r="M36">
        <v>0</v>
      </c>
      <c r="N36" t="s">
        <v>4599</v>
      </c>
    </row>
    <row r="37" spans="1:14" hidden="1">
      <c r="A37">
        <v>800045</v>
      </c>
      <c r="B37" t="s">
        <v>3448</v>
      </c>
      <c r="C37" t="s">
        <v>3449</v>
      </c>
      <c r="D37" t="s">
        <v>10237</v>
      </c>
      <c r="E37" t="s">
        <v>2036</v>
      </c>
      <c r="F37" t="s">
        <v>9478</v>
      </c>
      <c r="G37" t="s">
        <v>6894</v>
      </c>
      <c r="I37" t="s">
        <v>7749</v>
      </c>
      <c r="J37">
        <v>0</v>
      </c>
      <c r="K37" t="s">
        <v>3149</v>
      </c>
      <c r="L37" t="s">
        <v>10063</v>
      </c>
      <c r="M37">
        <v>0</v>
      </c>
      <c r="N37" t="s">
        <v>4599</v>
      </c>
    </row>
    <row r="38" spans="1:14" hidden="1">
      <c r="A38">
        <v>800046</v>
      </c>
      <c r="B38" t="s">
        <v>9821</v>
      </c>
      <c r="C38" t="s">
        <v>9822</v>
      </c>
      <c r="D38" t="s">
        <v>9028</v>
      </c>
      <c r="E38" t="s">
        <v>9823</v>
      </c>
      <c r="F38" t="s">
        <v>9478</v>
      </c>
      <c r="G38" t="s">
        <v>6603</v>
      </c>
      <c r="I38" t="s">
        <v>4599</v>
      </c>
      <c r="J38">
        <v>0</v>
      </c>
      <c r="K38" t="s">
        <v>2611</v>
      </c>
      <c r="L38" t="s">
        <v>10064</v>
      </c>
      <c r="M38">
        <v>0</v>
      </c>
      <c r="N38" t="s">
        <v>4599</v>
      </c>
    </row>
    <row r="39" spans="1:14" hidden="1">
      <c r="A39">
        <v>800047</v>
      </c>
      <c r="B39" t="s">
        <v>8139</v>
      </c>
      <c r="C39" t="s">
        <v>8140</v>
      </c>
      <c r="D39" t="s">
        <v>9476</v>
      </c>
      <c r="E39" t="s">
        <v>8141</v>
      </c>
      <c r="F39" t="s">
        <v>9478</v>
      </c>
      <c r="G39" t="s">
        <v>7825</v>
      </c>
      <c r="I39" t="s">
        <v>4599</v>
      </c>
      <c r="J39">
        <v>0</v>
      </c>
      <c r="K39" t="s">
        <v>1497</v>
      </c>
      <c r="L39" t="s">
        <v>10065</v>
      </c>
      <c r="M39">
        <v>0</v>
      </c>
      <c r="N39" t="s">
        <v>4599</v>
      </c>
    </row>
    <row r="40" spans="1:14" hidden="1">
      <c r="A40">
        <v>800048</v>
      </c>
      <c r="B40" t="s">
        <v>5705</v>
      </c>
      <c r="C40" t="s">
        <v>5706</v>
      </c>
      <c r="D40" t="s">
        <v>6116</v>
      </c>
      <c r="E40" t="s">
        <v>5707</v>
      </c>
      <c r="F40" t="s">
        <v>9478</v>
      </c>
      <c r="G40" t="s">
        <v>2989</v>
      </c>
      <c r="I40" t="s">
        <v>6127</v>
      </c>
      <c r="J40" t="s">
        <v>1626</v>
      </c>
      <c r="L40" t="s">
        <v>10066</v>
      </c>
      <c r="M40">
        <v>0</v>
      </c>
      <c r="N40" t="s">
        <v>4599</v>
      </c>
    </row>
    <row r="41" spans="1:14" hidden="1">
      <c r="A41">
        <v>800049</v>
      </c>
      <c r="B41" t="s">
        <v>4080</v>
      </c>
      <c r="C41" t="s">
        <v>6021</v>
      </c>
      <c r="D41" t="s">
        <v>6099</v>
      </c>
      <c r="E41" t="s">
        <v>8319</v>
      </c>
      <c r="F41" t="s">
        <v>9478</v>
      </c>
      <c r="G41" t="s">
        <v>8888</v>
      </c>
      <c r="I41" t="s">
        <v>6127</v>
      </c>
      <c r="J41">
        <v>0</v>
      </c>
      <c r="K41" t="s">
        <v>9502</v>
      </c>
      <c r="L41" t="s">
        <v>10067</v>
      </c>
      <c r="M41">
        <v>0</v>
      </c>
      <c r="N41" t="s">
        <v>4599</v>
      </c>
    </row>
    <row r="42" spans="1:14" ht="15" hidden="1">
      <c r="A42">
        <v>800050</v>
      </c>
      <c r="B42" s="20" t="s">
        <v>3405</v>
      </c>
      <c r="C42" s="20" t="s">
        <v>6129</v>
      </c>
      <c r="D42" s="20" t="s">
        <v>6099</v>
      </c>
      <c r="E42" s="20" t="s">
        <v>2037</v>
      </c>
      <c r="F42" s="20" t="s">
        <v>9478</v>
      </c>
      <c r="G42" s="20" t="s">
        <v>7635</v>
      </c>
      <c r="I42" s="20" t="s">
        <v>7749</v>
      </c>
      <c r="J42" s="20">
        <v>0</v>
      </c>
      <c r="K42" s="20" t="s">
        <v>3150</v>
      </c>
      <c r="L42" t="s">
        <v>10068</v>
      </c>
      <c r="M42">
        <v>0</v>
      </c>
      <c r="N42" s="20" t="s">
        <v>4599</v>
      </c>
    </row>
    <row r="43" spans="1:14" hidden="1">
      <c r="A43">
        <v>800052</v>
      </c>
      <c r="B43" t="s">
        <v>9139</v>
      </c>
      <c r="C43" t="s">
        <v>9140</v>
      </c>
      <c r="D43" t="s">
        <v>9476</v>
      </c>
      <c r="E43" t="s">
        <v>9141</v>
      </c>
      <c r="F43" t="s">
        <v>9478</v>
      </c>
      <c r="G43" t="s">
        <v>6549</v>
      </c>
      <c r="H43">
        <v>1</v>
      </c>
      <c r="I43" t="s">
        <v>6133</v>
      </c>
      <c r="J43">
        <v>0</v>
      </c>
      <c r="K43" t="s">
        <v>2128</v>
      </c>
      <c r="L43" t="s">
        <v>10069</v>
      </c>
      <c r="M43">
        <v>0</v>
      </c>
      <c r="N43" t="s">
        <v>4599</v>
      </c>
    </row>
    <row r="44" spans="1:14" hidden="1">
      <c r="A44">
        <v>800053</v>
      </c>
      <c r="B44" t="s">
        <v>3860</v>
      </c>
      <c r="C44" t="s">
        <v>3607</v>
      </c>
      <c r="D44" t="s">
        <v>9476</v>
      </c>
      <c r="E44" t="s">
        <v>3861</v>
      </c>
      <c r="F44" t="s">
        <v>9478</v>
      </c>
      <c r="G44" t="s">
        <v>7843</v>
      </c>
      <c r="H44">
        <v>1</v>
      </c>
      <c r="I44" t="s">
        <v>4599</v>
      </c>
      <c r="J44">
        <v>0</v>
      </c>
      <c r="K44" t="s">
        <v>2832</v>
      </c>
      <c r="L44" t="s">
        <v>10070</v>
      </c>
      <c r="M44">
        <v>0</v>
      </c>
      <c r="N44" t="s">
        <v>6125</v>
      </c>
    </row>
    <row r="45" spans="1:14" hidden="1">
      <c r="A45">
        <v>800054</v>
      </c>
      <c r="B45" t="s">
        <v>8236</v>
      </c>
      <c r="C45" t="s">
        <v>4632</v>
      </c>
      <c r="D45" t="s">
        <v>9476</v>
      </c>
      <c r="E45" t="s">
        <v>4633</v>
      </c>
      <c r="F45" t="s">
        <v>9478</v>
      </c>
      <c r="G45" t="s">
        <v>7785</v>
      </c>
      <c r="H45">
        <v>1</v>
      </c>
      <c r="I45" t="s">
        <v>6128</v>
      </c>
      <c r="J45">
        <v>0</v>
      </c>
      <c r="K45" t="s">
        <v>7087</v>
      </c>
      <c r="L45" t="s">
        <v>10071</v>
      </c>
      <c r="M45" t="s">
        <v>4854</v>
      </c>
      <c r="N45" t="s">
        <v>6125</v>
      </c>
    </row>
    <row r="46" spans="1:14" hidden="1">
      <c r="A46">
        <v>800055</v>
      </c>
      <c r="B46" t="s">
        <v>10354</v>
      </c>
      <c r="C46" t="s">
        <v>10355</v>
      </c>
      <c r="D46" t="s">
        <v>9028</v>
      </c>
      <c r="E46" t="s">
        <v>4979</v>
      </c>
      <c r="F46" t="s">
        <v>9478</v>
      </c>
      <c r="G46" t="s">
        <v>7768</v>
      </c>
      <c r="I46" t="s">
        <v>4599</v>
      </c>
      <c r="J46">
        <v>0</v>
      </c>
      <c r="K46" t="s">
        <v>8570</v>
      </c>
      <c r="L46" t="s">
        <v>10072</v>
      </c>
      <c r="M46">
        <v>0</v>
      </c>
      <c r="N46" t="s">
        <v>4599</v>
      </c>
    </row>
    <row r="47" spans="1:14" hidden="1">
      <c r="A47">
        <v>800056</v>
      </c>
      <c r="B47" t="s">
        <v>8155</v>
      </c>
      <c r="C47" t="s">
        <v>7445</v>
      </c>
      <c r="D47" t="s">
        <v>6099</v>
      </c>
      <c r="E47" t="s">
        <v>8156</v>
      </c>
      <c r="F47" t="s">
        <v>9478</v>
      </c>
      <c r="G47" t="s">
        <v>9542</v>
      </c>
      <c r="H47">
        <v>1</v>
      </c>
      <c r="I47" t="s">
        <v>4599</v>
      </c>
      <c r="J47">
        <v>0</v>
      </c>
      <c r="K47" t="s">
        <v>2162</v>
      </c>
      <c r="L47" t="s">
        <v>10073</v>
      </c>
      <c r="M47">
        <v>0</v>
      </c>
      <c r="N47" t="s">
        <v>4599</v>
      </c>
    </row>
    <row r="48" spans="1:14" hidden="1">
      <c r="A48">
        <v>800057</v>
      </c>
      <c r="B48" t="s">
        <v>7231</v>
      </c>
      <c r="C48" t="s">
        <v>7232</v>
      </c>
      <c r="D48" t="s">
        <v>9476</v>
      </c>
      <c r="E48" t="s">
        <v>7233</v>
      </c>
      <c r="F48" t="s">
        <v>9478</v>
      </c>
      <c r="G48" t="s">
        <v>1525</v>
      </c>
      <c r="H48">
        <v>1</v>
      </c>
      <c r="I48" t="s">
        <v>6133</v>
      </c>
      <c r="J48">
        <v>0</v>
      </c>
      <c r="K48" t="s">
        <v>6776</v>
      </c>
      <c r="L48" t="s">
        <v>10074</v>
      </c>
      <c r="M48">
        <v>0</v>
      </c>
      <c r="N48" t="s">
        <v>4599</v>
      </c>
    </row>
    <row r="49" spans="1:14" hidden="1">
      <c r="A49">
        <v>800059</v>
      </c>
      <c r="B49" t="s">
        <v>7071</v>
      </c>
      <c r="C49" t="s">
        <v>7445</v>
      </c>
      <c r="D49" t="s">
        <v>6099</v>
      </c>
      <c r="E49" t="s">
        <v>7072</v>
      </c>
      <c r="F49" t="s">
        <v>9478</v>
      </c>
      <c r="G49" t="s">
        <v>9543</v>
      </c>
      <c r="H49">
        <v>1</v>
      </c>
      <c r="I49" t="s">
        <v>4599</v>
      </c>
      <c r="J49">
        <v>0</v>
      </c>
      <c r="K49" t="s">
        <v>2163</v>
      </c>
      <c r="L49" t="s">
        <v>10075</v>
      </c>
      <c r="M49">
        <v>0</v>
      </c>
      <c r="N49" t="s">
        <v>4599</v>
      </c>
    </row>
    <row r="50" spans="1:14" hidden="1">
      <c r="A50">
        <v>800061</v>
      </c>
      <c r="B50" t="s">
        <v>5788</v>
      </c>
      <c r="C50" t="s">
        <v>5789</v>
      </c>
      <c r="D50" t="s">
        <v>7899</v>
      </c>
      <c r="E50" t="s">
        <v>4459</v>
      </c>
      <c r="F50" t="s">
        <v>9478</v>
      </c>
      <c r="G50" t="s">
        <v>4137</v>
      </c>
      <c r="I50" t="s">
        <v>7749</v>
      </c>
      <c r="J50">
        <v>0</v>
      </c>
      <c r="K50" t="s">
        <v>7005</v>
      </c>
      <c r="L50" t="s">
        <v>10076</v>
      </c>
      <c r="M50">
        <v>0</v>
      </c>
      <c r="N50" t="s">
        <v>4599</v>
      </c>
    </row>
    <row r="51" spans="1:14" hidden="1">
      <c r="A51">
        <v>800062</v>
      </c>
      <c r="B51" t="s">
        <v>9423</v>
      </c>
      <c r="C51" t="s">
        <v>9424</v>
      </c>
      <c r="D51" t="s">
        <v>9476</v>
      </c>
      <c r="E51" t="s">
        <v>9425</v>
      </c>
      <c r="F51" t="s">
        <v>9478</v>
      </c>
      <c r="G51" t="s">
        <v>6604</v>
      </c>
      <c r="I51" t="s">
        <v>4599</v>
      </c>
      <c r="J51">
        <v>0</v>
      </c>
      <c r="K51" t="s">
        <v>2612</v>
      </c>
      <c r="L51" t="s">
        <v>10077</v>
      </c>
      <c r="M51">
        <v>0</v>
      </c>
      <c r="N51" t="s">
        <v>4599</v>
      </c>
    </row>
    <row r="52" spans="1:14" hidden="1">
      <c r="A52">
        <v>800063</v>
      </c>
      <c r="B52" t="s">
        <v>5485</v>
      </c>
      <c r="C52" t="s">
        <v>5486</v>
      </c>
      <c r="D52" t="s">
        <v>10231</v>
      </c>
      <c r="E52" t="s">
        <v>5487</v>
      </c>
      <c r="F52" t="s">
        <v>9478</v>
      </c>
      <c r="G52" t="s">
        <v>6550</v>
      </c>
      <c r="H52">
        <v>1</v>
      </c>
      <c r="I52" t="s">
        <v>6133</v>
      </c>
      <c r="J52">
        <v>0</v>
      </c>
      <c r="K52" t="s">
        <v>2129</v>
      </c>
      <c r="L52" t="s">
        <v>10078</v>
      </c>
      <c r="M52">
        <v>0</v>
      </c>
      <c r="N52" t="s">
        <v>4599</v>
      </c>
    </row>
    <row r="53" spans="1:14" hidden="1">
      <c r="A53">
        <v>800064</v>
      </c>
      <c r="B53" t="s">
        <v>8980</v>
      </c>
      <c r="C53" t="s">
        <v>8981</v>
      </c>
      <c r="D53" t="s">
        <v>6116</v>
      </c>
      <c r="E53" t="s">
        <v>8982</v>
      </c>
      <c r="F53" t="s">
        <v>9478</v>
      </c>
      <c r="G53" t="s">
        <v>6551</v>
      </c>
      <c r="H53">
        <v>1</v>
      </c>
      <c r="I53" t="s">
        <v>6133</v>
      </c>
      <c r="J53">
        <v>0</v>
      </c>
      <c r="K53" t="s">
        <v>2130</v>
      </c>
      <c r="L53" t="s">
        <v>10079</v>
      </c>
      <c r="M53">
        <v>0</v>
      </c>
      <c r="N53" t="s">
        <v>4599</v>
      </c>
    </row>
    <row r="54" spans="1:14" hidden="1">
      <c r="A54">
        <v>800065</v>
      </c>
      <c r="B54" t="s">
        <v>2046</v>
      </c>
      <c r="C54" t="s">
        <v>6018</v>
      </c>
      <c r="D54" t="s">
        <v>9476</v>
      </c>
      <c r="E54" t="s">
        <v>2047</v>
      </c>
      <c r="F54" t="s">
        <v>9478</v>
      </c>
      <c r="G54" t="s">
        <v>5715</v>
      </c>
      <c r="H54">
        <v>1</v>
      </c>
      <c r="I54" t="s">
        <v>4599</v>
      </c>
      <c r="J54">
        <v>0</v>
      </c>
      <c r="K54" t="s">
        <v>5902</v>
      </c>
      <c r="L54" t="s">
        <v>10080</v>
      </c>
      <c r="M54">
        <v>0</v>
      </c>
      <c r="N54" t="s">
        <v>4599</v>
      </c>
    </row>
    <row r="55" spans="1:14" hidden="1">
      <c r="A55">
        <v>800067</v>
      </c>
      <c r="B55" t="s">
        <v>10175</v>
      </c>
      <c r="C55" t="s">
        <v>7445</v>
      </c>
      <c r="D55" t="s">
        <v>6099</v>
      </c>
      <c r="E55" t="s">
        <v>10176</v>
      </c>
      <c r="F55" t="s">
        <v>9478</v>
      </c>
      <c r="G55" t="s">
        <v>9544</v>
      </c>
      <c r="H55">
        <v>1</v>
      </c>
      <c r="I55" t="s">
        <v>4599</v>
      </c>
      <c r="J55">
        <v>0</v>
      </c>
      <c r="K55" t="s">
        <v>2164</v>
      </c>
      <c r="L55" t="s">
        <v>10081</v>
      </c>
      <c r="M55">
        <v>0</v>
      </c>
      <c r="N55" t="s">
        <v>4599</v>
      </c>
    </row>
    <row r="56" spans="1:14" hidden="1">
      <c r="A56">
        <v>800068</v>
      </c>
      <c r="B56" t="s">
        <v>2058</v>
      </c>
      <c r="C56" t="s">
        <v>7340</v>
      </c>
      <c r="D56" t="s">
        <v>9476</v>
      </c>
      <c r="E56" t="s">
        <v>2059</v>
      </c>
      <c r="F56" t="s">
        <v>9478</v>
      </c>
      <c r="G56" t="s">
        <v>4206</v>
      </c>
      <c r="H56">
        <v>1</v>
      </c>
      <c r="I56" t="s">
        <v>4599</v>
      </c>
      <c r="J56">
        <v>0</v>
      </c>
      <c r="K56" t="s">
        <v>5833</v>
      </c>
      <c r="L56" t="s">
        <v>10082</v>
      </c>
      <c r="M56">
        <v>0</v>
      </c>
      <c r="N56" t="s">
        <v>4599</v>
      </c>
    </row>
    <row r="57" spans="1:14" ht="15" hidden="1">
      <c r="A57">
        <v>800069</v>
      </c>
      <c r="B57" s="20" t="s">
        <v>5823</v>
      </c>
      <c r="C57" s="20" t="s">
        <v>7449</v>
      </c>
      <c r="D57" s="20" t="s">
        <v>6099</v>
      </c>
      <c r="E57" s="20" t="s">
        <v>5824</v>
      </c>
      <c r="F57" s="20" t="s">
        <v>9478</v>
      </c>
      <c r="G57" s="20" t="s">
        <v>2983</v>
      </c>
      <c r="I57" s="20" t="s">
        <v>6126</v>
      </c>
      <c r="J57" s="20">
        <v>0</v>
      </c>
      <c r="K57" s="20" t="s">
        <v>3748</v>
      </c>
      <c r="L57" t="s">
        <v>10083</v>
      </c>
      <c r="M57">
        <v>0</v>
      </c>
      <c r="N57" s="20" t="s">
        <v>4599</v>
      </c>
    </row>
    <row r="58" spans="1:14" ht="15" hidden="1">
      <c r="A58">
        <v>800070</v>
      </c>
      <c r="B58" s="20" t="s">
        <v>8178</v>
      </c>
      <c r="C58" s="20" t="s">
        <v>6018</v>
      </c>
      <c r="D58" s="20" t="s">
        <v>9476</v>
      </c>
      <c r="E58" s="20" t="s">
        <v>8179</v>
      </c>
      <c r="F58" s="20" t="s">
        <v>9478</v>
      </c>
      <c r="G58" s="20" t="s">
        <v>6339</v>
      </c>
      <c r="H58">
        <v>1</v>
      </c>
      <c r="I58" s="20" t="s">
        <v>4599</v>
      </c>
      <c r="J58" s="20">
        <v>0</v>
      </c>
      <c r="K58" s="20" t="s">
        <v>5505</v>
      </c>
      <c r="L58" t="s">
        <v>10084</v>
      </c>
      <c r="M58">
        <v>0</v>
      </c>
      <c r="N58" s="20" t="s">
        <v>4599</v>
      </c>
    </row>
    <row r="59" spans="1:14" hidden="1">
      <c r="A59">
        <v>800071</v>
      </c>
      <c r="B59" t="s">
        <v>7426</v>
      </c>
      <c r="C59" t="s">
        <v>6102</v>
      </c>
      <c r="D59" t="s">
        <v>9476</v>
      </c>
      <c r="E59" t="s">
        <v>7427</v>
      </c>
      <c r="F59" t="s">
        <v>9478</v>
      </c>
      <c r="G59" t="s">
        <v>4207</v>
      </c>
      <c r="I59" t="s">
        <v>4599</v>
      </c>
      <c r="J59">
        <v>0</v>
      </c>
      <c r="K59" t="s">
        <v>5834</v>
      </c>
      <c r="L59" t="s">
        <v>10085</v>
      </c>
      <c r="M59">
        <v>0</v>
      </c>
      <c r="N59" t="s">
        <v>4599</v>
      </c>
    </row>
    <row r="60" spans="1:14" hidden="1">
      <c r="A60">
        <v>800073</v>
      </c>
      <c r="B60" t="s">
        <v>4359</v>
      </c>
      <c r="C60" t="s">
        <v>4360</v>
      </c>
      <c r="D60" t="s">
        <v>9476</v>
      </c>
      <c r="E60" t="s">
        <v>4361</v>
      </c>
      <c r="F60" t="s">
        <v>9478</v>
      </c>
      <c r="G60" t="s">
        <v>4208</v>
      </c>
      <c r="I60" t="s">
        <v>4599</v>
      </c>
      <c r="J60">
        <v>0</v>
      </c>
      <c r="K60" t="s">
        <v>5835</v>
      </c>
      <c r="L60" t="s">
        <v>10086</v>
      </c>
      <c r="M60">
        <v>0</v>
      </c>
      <c r="N60" t="s">
        <v>4599</v>
      </c>
    </row>
    <row r="61" spans="1:14" hidden="1">
      <c r="A61">
        <v>800078</v>
      </c>
      <c r="B61" t="s">
        <v>7368</v>
      </c>
      <c r="C61" t="s">
        <v>9488</v>
      </c>
      <c r="D61" t="s">
        <v>9476</v>
      </c>
      <c r="E61" t="s">
        <v>7369</v>
      </c>
      <c r="F61" t="s">
        <v>9478</v>
      </c>
      <c r="G61" t="s">
        <v>9317</v>
      </c>
      <c r="I61" t="s">
        <v>4599</v>
      </c>
      <c r="J61">
        <v>0</v>
      </c>
      <c r="K61" t="s">
        <v>5164</v>
      </c>
      <c r="L61" t="s">
        <v>10087</v>
      </c>
      <c r="M61">
        <v>0</v>
      </c>
      <c r="N61" t="s">
        <v>4599</v>
      </c>
    </row>
    <row r="62" spans="1:14" hidden="1">
      <c r="A62">
        <v>800080</v>
      </c>
      <c r="B62" t="s">
        <v>10164</v>
      </c>
      <c r="C62" t="s">
        <v>3682</v>
      </c>
      <c r="D62" t="s">
        <v>9476</v>
      </c>
      <c r="E62" t="s">
        <v>10165</v>
      </c>
      <c r="F62" t="s">
        <v>9478</v>
      </c>
      <c r="G62" t="s">
        <v>9318</v>
      </c>
      <c r="H62">
        <v>1</v>
      </c>
      <c r="I62" t="s">
        <v>4599</v>
      </c>
      <c r="J62">
        <v>0</v>
      </c>
      <c r="K62" t="s">
        <v>5165</v>
      </c>
      <c r="L62" t="s">
        <v>10088</v>
      </c>
      <c r="M62">
        <v>0</v>
      </c>
      <c r="N62" t="s">
        <v>4599</v>
      </c>
    </row>
    <row r="63" spans="1:14" hidden="1">
      <c r="A63">
        <v>800081</v>
      </c>
      <c r="B63" t="s">
        <v>2755</v>
      </c>
      <c r="C63" t="s">
        <v>1310</v>
      </c>
      <c r="D63" t="s">
        <v>9476</v>
      </c>
      <c r="E63" t="s">
        <v>1311</v>
      </c>
      <c r="F63" t="s">
        <v>9478</v>
      </c>
      <c r="G63" t="s">
        <v>8891</v>
      </c>
      <c r="I63" t="s">
        <v>4599</v>
      </c>
      <c r="J63">
        <v>0</v>
      </c>
      <c r="K63" t="s">
        <v>9506</v>
      </c>
      <c r="L63" t="s">
        <v>10089</v>
      </c>
      <c r="M63">
        <v>0</v>
      </c>
      <c r="N63" t="s">
        <v>4599</v>
      </c>
    </row>
    <row r="64" spans="1:14" hidden="1">
      <c r="A64">
        <v>800082</v>
      </c>
      <c r="B64" t="s">
        <v>4586</v>
      </c>
      <c r="C64" t="s">
        <v>4587</v>
      </c>
      <c r="D64" t="s">
        <v>9476</v>
      </c>
      <c r="E64" t="s">
        <v>4588</v>
      </c>
      <c r="F64" t="s">
        <v>9478</v>
      </c>
      <c r="G64" t="s">
        <v>6552</v>
      </c>
      <c r="H64">
        <v>1</v>
      </c>
      <c r="I64" t="s">
        <v>6133</v>
      </c>
      <c r="J64">
        <v>0</v>
      </c>
      <c r="K64" t="s">
        <v>2131</v>
      </c>
      <c r="L64" t="s">
        <v>10090</v>
      </c>
      <c r="M64">
        <v>0</v>
      </c>
      <c r="N64" t="s">
        <v>4599</v>
      </c>
    </row>
    <row r="65" spans="1:14" hidden="1">
      <c r="A65">
        <v>800083</v>
      </c>
      <c r="B65" t="s">
        <v>9122</v>
      </c>
      <c r="C65" t="s">
        <v>9123</v>
      </c>
      <c r="D65" t="s">
        <v>9482</v>
      </c>
      <c r="E65" t="s">
        <v>9124</v>
      </c>
      <c r="F65" t="s">
        <v>9478</v>
      </c>
      <c r="G65" t="s">
        <v>7963</v>
      </c>
      <c r="I65" t="s">
        <v>6126</v>
      </c>
      <c r="J65">
        <v>0</v>
      </c>
      <c r="K65" t="s">
        <v>6649</v>
      </c>
      <c r="L65" t="s">
        <v>10091</v>
      </c>
      <c r="M65">
        <v>0</v>
      </c>
      <c r="N65" t="s">
        <v>4599</v>
      </c>
    </row>
    <row r="66" spans="1:14" hidden="1">
      <c r="A66">
        <v>800084</v>
      </c>
      <c r="B66" t="s">
        <v>9002</v>
      </c>
      <c r="C66" t="s">
        <v>9003</v>
      </c>
      <c r="D66" t="s">
        <v>9476</v>
      </c>
      <c r="E66" t="s">
        <v>9004</v>
      </c>
      <c r="F66" t="s">
        <v>9478</v>
      </c>
      <c r="G66" t="s">
        <v>7961</v>
      </c>
      <c r="H66">
        <v>1</v>
      </c>
      <c r="I66" t="s">
        <v>4599</v>
      </c>
      <c r="J66">
        <v>0</v>
      </c>
      <c r="K66" t="s">
        <v>8567</v>
      </c>
      <c r="L66" t="s">
        <v>10092</v>
      </c>
      <c r="M66">
        <v>0</v>
      </c>
      <c r="N66" t="s">
        <v>4599</v>
      </c>
    </row>
    <row r="67" spans="1:14" ht="15" hidden="1">
      <c r="A67">
        <v>800086</v>
      </c>
      <c r="B67" s="20" t="s">
        <v>3910</v>
      </c>
      <c r="C67" s="20" t="s">
        <v>5404</v>
      </c>
      <c r="D67" s="20" t="s">
        <v>6099</v>
      </c>
      <c r="E67" s="20" t="s">
        <v>3911</v>
      </c>
      <c r="F67" s="20" t="s">
        <v>9478</v>
      </c>
      <c r="G67" s="20" t="s">
        <v>5737</v>
      </c>
      <c r="I67" s="20" t="s">
        <v>4599</v>
      </c>
      <c r="J67" s="20">
        <v>0</v>
      </c>
      <c r="K67" s="20"/>
      <c r="L67" t="s">
        <v>10093</v>
      </c>
      <c r="M67">
        <v>0</v>
      </c>
      <c r="N67" s="20" t="s">
        <v>4599</v>
      </c>
    </row>
    <row r="68" spans="1:14" hidden="1">
      <c r="A68">
        <v>800088</v>
      </c>
      <c r="B68" t="s">
        <v>10124</v>
      </c>
      <c r="C68" t="s">
        <v>10125</v>
      </c>
      <c r="D68" t="s">
        <v>7899</v>
      </c>
      <c r="E68" t="s">
        <v>10126</v>
      </c>
      <c r="F68" t="s">
        <v>9478</v>
      </c>
      <c r="G68" t="s">
        <v>5716</v>
      </c>
      <c r="I68" t="s">
        <v>4599</v>
      </c>
      <c r="J68">
        <v>0</v>
      </c>
      <c r="K68" t="s">
        <v>5903</v>
      </c>
      <c r="L68" t="s">
        <v>10094</v>
      </c>
      <c r="M68">
        <v>0</v>
      </c>
      <c r="N68" t="s">
        <v>4599</v>
      </c>
    </row>
    <row r="69" spans="1:14" ht="15" hidden="1">
      <c r="A69">
        <v>800089</v>
      </c>
      <c r="B69" s="20" t="s">
        <v>8180</v>
      </c>
      <c r="C69" s="20" t="s">
        <v>8663</v>
      </c>
      <c r="D69" s="20" t="s">
        <v>9476</v>
      </c>
      <c r="E69" s="20" t="s">
        <v>8181</v>
      </c>
      <c r="F69" s="20" t="s">
        <v>9478</v>
      </c>
      <c r="G69" s="20" t="s">
        <v>9322</v>
      </c>
      <c r="I69" s="20" t="s">
        <v>6126</v>
      </c>
      <c r="J69" s="20">
        <v>0</v>
      </c>
      <c r="K69" s="20" t="s">
        <v>5168</v>
      </c>
      <c r="L69" t="s">
        <v>9198</v>
      </c>
      <c r="M69">
        <v>0</v>
      </c>
      <c r="N69" s="20" t="s">
        <v>6125</v>
      </c>
    </row>
    <row r="70" spans="1:14" hidden="1">
      <c r="A70">
        <v>800090</v>
      </c>
      <c r="B70" t="s">
        <v>8699</v>
      </c>
      <c r="C70" t="s">
        <v>8663</v>
      </c>
      <c r="D70" t="s">
        <v>9476</v>
      </c>
      <c r="E70" t="s">
        <v>8700</v>
      </c>
      <c r="F70" t="s">
        <v>9478</v>
      </c>
      <c r="G70" t="s">
        <v>9323</v>
      </c>
      <c r="H70">
        <v>1</v>
      </c>
      <c r="I70" t="s">
        <v>4599</v>
      </c>
      <c r="J70">
        <v>0</v>
      </c>
      <c r="K70" t="s">
        <v>5169</v>
      </c>
      <c r="L70" t="s">
        <v>9199</v>
      </c>
      <c r="M70">
        <v>0</v>
      </c>
      <c r="N70" t="s">
        <v>6125</v>
      </c>
    </row>
    <row r="71" spans="1:14" hidden="1">
      <c r="A71">
        <v>800091</v>
      </c>
      <c r="B71" t="s">
        <v>7348</v>
      </c>
      <c r="C71" t="s">
        <v>2302</v>
      </c>
      <c r="D71" t="s">
        <v>9476</v>
      </c>
      <c r="E71" t="s">
        <v>7349</v>
      </c>
      <c r="F71" t="s">
        <v>9478</v>
      </c>
      <c r="G71" t="s">
        <v>9324</v>
      </c>
      <c r="I71" t="s">
        <v>4599</v>
      </c>
      <c r="J71">
        <v>0</v>
      </c>
      <c r="K71" t="s">
        <v>5267</v>
      </c>
      <c r="L71" t="s">
        <v>9200</v>
      </c>
      <c r="M71">
        <v>0</v>
      </c>
      <c r="N71" t="s">
        <v>4599</v>
      </c>
    </row>
    <row r="72" spans="1:14" ht="15" hidden="1">
      <c r="A72">
        <v>800092</v>
      </c>
      <c r="B72" s="20" t="s">
        <v>5536</v>
      </c>
      <c r="C72" s="20" t="s">
        <v>5537</v>
      </c>
      <c r="D72" s="20" t="s">
        <v>7899</v>
      </c>
      <c r="E72" s="20" t="s">
        <v>5538</v>
      </c>
      <c r="F72" s="20" t="s">
        <v>9478</v>
      </c>
      <c r="G72" s="20" t="s">
        <v>4019</v>
      </c>
      <c r="I72" s="20" t="s">
        <v>6126</v>
      </c>
      <c r="J72" s="20">
        <v>0</v>
      </c>
      <c r="K72" s="20" t="s">
        <v>3458</v>
      </c>
      <c r="L72" t="s">
        <v>9201</v>
      </c>
      <c r="M72">
        <v>0</v>
      </c>
      <c r="N72" s="20" t="s">
        <v>4599</v>
      </c>
    </row>
    <row r="73" spans="1:14" hidden="1">
      <c r="A73">
        <v>800093</v>
      </c>
      <c r="B73" t="s">
        <v>4692</v>
      </c>
      <c r="C73" t="s">
        <v>8135</v>
      </c>
      <c r="D73" t="s">
        <v>9476</v>
      </c>
      <c r="E73" t="s">
        <v>4693</v>
      </c>
      <c r="F73" t="s">
        <v>9478</v>
      </c>
      <c r="G73" t="s">
        <v>4009</v>
      </c>
      <c r="I73" t="s">
        <v>6126</v>
      </c>
      <c r="J73">
        <v>0</v>
      </c>
      <c r="K73" t="s">
        <v>5184</v>
      </c>
      <c r="L73" t="s">
        <v>9202</v>
      </c>
      <c r="M73">
        <v>0</v>
      </c>
      <c r="N73" t="s">
        <v>4599</v>
      </c>
    </row>
    <row r="74" spans="1:14" ht="15" hidden="1">
      <c r="A74">
        <v>800094</v>
      </c>
      <c r="B74" s="20" t="s">
        <v>5978</v>
      </c>
      <c r="C74" s="20" t="s">
        <v>5979</v>
      </c>
      <c r="D74" s="20" t="s">
        <v>6099</v>
      </c>
      <c r="E74" s="20" t="s">
        <v>5980</v>
      </c>
      <c r="F74" s="20" t="s">
        <v>9478</v>
      </c>
      <c r="G74" s="20" t="s">
        <v>6823</v>
      </c>
      <c r="I74" s="20" t="s">
        <v>6126</v>
      </c>
      <c r="J74" s="20">
        <v>0</v>
      </c>
      <c r="K74" s="20" t="s">
        <v>3387</v>
      </c>
      <c r="L74" t="s">
        <v>9203</v>
      </c>
      <c r="M74">
        <v>0</v>
      </c>
      <c r="N74" s="20" t="s">
        <v>6125</v>
      </c>
    </row>
    <row r="75" spans="1:14" hidden="1">
      <c r="A75">
        <v>800095</v>
      </c>
      <c r="B75" t="s">
        <v>3803</v>
      </c>
      <c r="C75" t="s">
        <v>2280</v>
      </c>
      <c r="D75" t="s">
        <v>9028</v>
      </c>
      <c r="E75" t="s">
        <v>3804</v>
      </c>
      <c r="F75" t="s">
        <v>9478</v>
      </c>
      <c r="G75" t="s">
        <v>6824</v>
      </c>
      <c r="I75" t="s">
        <v>6126</v>
      </c>
      <c r="J75">
        <v>0</v>
      </c>
      <c r="K75" t="s">
        <v>3388</v>
      </c>
      <c r="L75" t="s">
        <v>9204</v>
      </c>
      <c r="M75">
        <v>0</v>
      </c>
      <c r="N75" t="s">
        <v>6125</v>
      </c>
    </row>
    <row r="76" spans="1:14" hidden="1">
      <c r="A76">
        <v>800096</v>
      </c>
      <c r="B76" t="s">
        <v>5372</v>
      </c>
      <c r="C76" t="s">
        <v>8663</v>
      </c>
      <c r="D76" t="s">
        <v>9476</v>
      </c>
      <c r="E76" t="s">
        <v>5373</v>
      </c>
      <c r="F76" t="s">
        <v>9478</v>
      </c>
      <c r="G76" t="s">
        <v>9341</v>
      </c>
      <c r="H76">
        <v>1</v>
      </c>
      <c r="I76" t="s">
        <v>4599</v>
      </c>
      <c r="J76">
        <v>0</v>
      </c>
      <c r="K76" t="s">
        <v>5283</v>
      </c>
      <c r="L76" t="s">
        <v>9205</v>
      </c>
      <c r="M76">
        <v>0</v>
      </c>
      <c r="N76" t="s">
        <v>6125</v>
      </c>
    </row>
    <row r="77" spans="1:14" hidden="1">
      <c r="A77">
        <v>800097</v>
      </c>
      <c r="B77" t="s">
        <v>7030</v>
      </c>
      <c r="C77" t="s">
        <v>6011</v>
      </c>
      <c r="D77" t="s">
        <v>9476</v>
      </c>
      <c r="E77" t="s">
        <v>2343</v>
      </c>
      <c r="F77" t="s">
        <v>9478</v>
      </c>
      <c r="G77" t="s">
        <v>9362</v>
      </c>
      <c r="I77" t="s">
        <v>4599</v>
      </c>
      <c r="J77">
        <v>0</v>
      </c>
      <c r="K77" t="s">
        <v>2796</v>
      </c>
      <c r="L77" t="s">
        <v>9206</v>
      </c>
      <c r="M77">
        <v>0</v>
      </c>
      <c r="N77" t="s">
        <v>4599</v>
      </c>
    </row>
    <row r="78" spans="1:14" hidden="1">
      <c r="A78">
        <v>800099</v>
      </c>
      <c r="B78" t="s">
        <v>6086</v>
      </c>
      <c r="C78" t="s">
        <v>6087</v>
      </c>
      <c r="D78" t="s">
        <v>9476</v>
      </c>
      <c r="E78" t="s">
        <v>6088</v>
      </c>
      <c r="F78" t="s">
        <v>9478</v>
      </c>
      <c r="G78" t="s">
        <v>1526</v>
      </c>
      <c r="H78">
        <v>1</v>
      </c>
      <c r="I78" t="s">
        <v>6133</v>
      </c>
      <c r="J78">
        <v>0</v>
      </c>
      <c r="K78" t="s">
        <v>6777</v>
      </c>
      <c r="L78" t="s">
        <v>9207</v>
      </c>
      <c r="M78">
        <v>0</v>
      </c>
      <c r="N78" t="s">
        <v>4599</v>
      </c>
    </row>
    <row r="79" spans="1:14" hidden="1">
      <c r="A79">
        <v>800101</v>
      </c>
      <c r="B79" t="s">
        <v>9079</v>
      </c>
      <c r="C79" t="s">
        <v>9080</v>
      </c>
      <c r="D79" t="s">
        <v>10231</v>
      </c>
      <c r="E79" t="s">
        <v>9081</v>
      </c>
      <c r="F79" t="s">
        <v>9478</v>
      </c>
      <c r="G79" t="s">
        <v>2961</v>
      </c>
      <c r="I79" t="s">
        <v>6126</v>
      </c>
      <c r="J79">
        <v>0</v>
      </c>
      <c r="K79" t="s">
        <v>6803</v>
      </c>
      <c r="L79" t="s">
        <v>9208</v>
      </c>
      <c r="M79">
        <v>0</v>
      </c>
      <c r="N79" t="s">
        <v>4599</v>
      </c>
    </row>
    <row r="80" spans="1:14" hidden="1">
      <c r="A80">
        <v>800102</v>
      </c>
      <c r="B80" t="s">
        <v>3637</v>
      </c>
      <c r="C80" t="s">
        <v>3638</v>
      </c>
      <c r="D80" t="s">
        <v>6116</v>
      </c>
      <c r="E80" t="s">
        <v>3639</v>
      </c>
      <c r="F80" t="s">
        <v>9478</v>
      </c>
      <c r="G80" t="s">
        <v>8088</v>
      </c>
      <c r="I80" t="s">
        <v>6126</v>
      </c>
      <c r="J80">
        <v>0</v>
      </c>
      <c r="K80" t="s">
        <v>2862</v>
      </c>
      <c r="L80" t="s">
        <v>9209</v>
      </c>
      <c r="M80">
        <v>0</v>
      </c>
      <c r="N80" t="s">
        <v>4599</v>
      </c>
    </row>
    <row r="81" spans="1:14" hidden="1">
      <c r="A81">
        <v>800103</v>
      </c>
      <c r="B81" t="s">
        <v>5470</v>
      </c>
      <c r="C81" t="s">
        <v>5421</v>
      </c>
      <c r="D81" t="s">
        <v>7899</v>
      </c>
      <c r="E81" t="s">
        <v>5471</v>
      </c>
      <c r="F81" t="s">
        <v>9478</v>
      </c>
      <c r="G81" t="s">
        <v>9401</v>
      </c>
      <c r="I81" t="s">
        <v>6126</v>
      </c>
      <c r="J81">
        <v>0</v>
      </c>
      <c r="K81" t="s">
        <v>1924</v>
      </c>
      <c r="L81" t="s">
        <v>9210</v>
      </c>
      <c r="M81">
        <v>0</v>
      </c>
      <c r="N81" t="s">
        <v>6125</v>
      </c>
    </row>
    <row r="82" spans="1:14" hidden="1">
      <c r="A82">
        <v>800104</v>
      </c>
      <c r="B82" t="s">
        <v>5946</v>
      </c>
      <c r="C82" t="s">
        <v>5947</v>
      </c>
      <c r="D82" t="s">
        <v>9476</v>
      </c>
      <c r="E82" t="s">
        <v>5948</v>
      </c>
      <c r="F82" t="s">
        <v>9478</v>
      </c>
      <c r="G82" t="s">
        <v>1527</v>
      </c>
      <c r="H82">
        <v>1</v>
      </c>
      <c r="I82" t="s">
        <v>6133</v>
      </c>
      <c r="J82">
        <v>0</v>
      </c>
      <c r="K82" t="s">
        <v>6778</v>
      </c>
      <c r="L82" t="s">
        <v>9211</v>
      </c>
      <c r="M82">
        <v>0</v>
      </c>
      <c r="N82" t="s">
        <v>4599</v>
      </c>
    </row>
    <row r="83" spans="1:14" hidden="1">
      <c r="A83">
        <v>800105</v>
      </c>
      <c r="B83" t="s">
        <v>9130</v>
      </c>
      <c r="C83" t="s">
        <v>9427</v>
      </c>
      <c r="D83" t="s">
        <v>9476</v>
      </c>
      <c r="E83" t="s">
        <v>7465</v>
      </c>
      <c r="F83" t="s">
        <v>9478</v>
      </c>
      <c r="G83" t="s">
        <v>9372</v>
      </c>
      <c r="H83">
        <v>1</v>
      </c>
      <c r="I83" t="s">
        <v>4599</v>
      </c>
      <c r="J83">
        <v>0</v>
      </c>
      <c r="K83" t="s">
        <v>2805</v>
      </c>
      <c r="L83" t="s">
        <v>9212</v>
      </c>
      <c r="M83">
        <v>0</v>
      </c>
      <c r="N83" t="s">
        <v>4599</v>
      </c>
    </row>
    <row r="84" spans="1:14" hidden="1">
      <c r="A84">
        <v>800106</v>
      </c>
      <c r="B84" t="s">
        <v>8943</v>
      </c>
      <c r="C84" t="s">
        <v>8944</v>
      </c>
      <c r="D84" t="s">
        <v>7899</v>
      </c>
      <c r="E84" t="s">
        <v>8945</v>
      </c>
      <c r="F84" t="s">
        <v>9478</v>
      </c>
      <c r="G84" t="s">
        <v>5717</v>
      </c>
      <c r="H84">
        <v>1</v>
      </c>
      <c r="I84" t="s">
        <v>4599</v>
      </c>
      <c r="J84">
        <v>0</v>
      </c>
      <c r="K84" t="s">
        <v>5904</v>
      </c>
      <c r="L84" t="s">
        <v>9213</v>
      </c>
      <c r="M84">
        <v>0</v>
      </c>
      <c r="N84" t="s">
        <v>4599</v>
      </c>
    </row>
    <row r="85" spans="1:14" hidden="1">
      <c r="A85">
        <v>800107</v>
      </c>
      <c r="B85" t="s">
        <v>5672</v>
      </c>
      <c r="C85" t="s">
        <v>5673</v>
      </c>
      <c r="D85" t="s">
        <v>9476</v>
      </c>
      <c r="E85" t="s">
        <v>5674</v>
      </c>
      <c r="F85" t="s">
        <v>9478</v>
      </c>
      <c r="G85" t="s">
        <v>1528</v>
      </c>
      <c r="H85">
        <v>1</v>
      </c>
      <c r="I85" t="s">
        <v>6133</v>
      </c>
      <c r="J85">
        <v>0</v>
      </c>
      <c r="K85" t="s">
        <v>6779</v>
      </c>
      <c r="L85" t="s">
        <v>9214</v>
      </c>
      <c r="M85">
        <v>0</v>
      </c>
      <c r="N85" t="s">
        <v>4599</v>
      </c>
    </row>
    <row r="86" spans="1:14" hidden="1">
      <c r="A86">
        <v>800108</v>
      </c>
      <c r="B86" t="s">
        <v>5406</v>
      </c>
      <c r="C86" t="s">
        <v>5407</v>
      </c>
      <c r="D86" t="s">
        <v>9476</v>
      </c>
      <c r="E86" t="s">
        <v>5408</v>
      </c>
      <c r="F86" t="s">
        <v>9478</v>
      </c>
      <c r="G86" t="s">
        <v>7848</v>
      </c>
      <c r="I86" t="s">
        <v>6126</v>
      </c>
      <c r="J86">
        <v>0</v>
      </c>
      <c r="K86" t="s">
        <v>2836</v>
      </c>
      <c r="L86" t="s">
        <v>9215</v>
      </c>
      <c r="M86">
        <v>0</v>
      </c>
      <c r="N86" t="s">
        <v>6125</v>
      </c>
    </row>
    <row r="87" spans="1:14" ht="15" hidden="1">
      <c r="A87">
        <v>800109</v>
      </c>
      <c r="B87" s="20" t="s">
        <v>7207</v>
      </c>
      <c r="C87" s="20" t="s">
        <v>7883</v>
      </c>
      <c r="D87" s="20" t="s">
        <v>9476</v>
      </c>
      <c r="E87" s="20" t="s">
        <v>7208</v>
      </c>
      <c r="F87" s="20" t="s">
        <v>9478</v>
      </c>
      <c r="G87" s="20" t="s">
        <v>6340</v>
      </c>
      <c r="I87" s="20" t="s">
        <v>4599</v>
      </c>
      <c r="J87" s="20">
        <v>0</v>
      </c>
      <c r="K87" s="20" t="s">
        <v>5506</v>
      </c>
      <c r="L87" t="s">
        <v>9216</v>
      </c>
      <c r="M87">
        <v>0</v>
      </c>
      <c r="N87" s="20" t="s">
        <v>4599</v>
      </c>
    </row>
    <row r="88" spans="1:14" ht="15" hidden="1">
      <c r="A88">
        <v>800110</v>
      </c>
      <c r="B88" s="20" t="s">
        <v>4616</v>
      </c>
      <c r="C88" s="20" t="s">
        <v>7445</v>
      </c>
      <c r="D88" s="20" t="s">
        <v>6099</v>
      </c>
      <c r="E88" s="20" t="s">
        <v>4617</v>
      </c>
      <c r="F88" s="20" t="s">
        <v>9478</v>
      </c>
      <c r="G88" s="20" t="s">
        <v>5738</v>
      </c>
      <c r="I88" s="20" t="s">
        <v>4599</v>
      </c>
      <c r="J88" s="20">
        <v>0</v>
      </c>
      <c r="K88" s="20" t="s">
        <v>5015</v>
      </c>
      <c r="L88" t="s">
        <v>9217</v>
      </c>
      <c r="M88">
        <v>0</v>
      </c>
      <c r="N88" s="20" t="s">
        <v>4599</v>
      </c>
    </row>
    <row r="89" spans="1:14" hidden="1">
      <c r="A89">
        <v>800111</v>
      </c>
      <c r="B89" t="s">
        <v>6234</v>
      </c>
      <c r="C89" t="s">
        <v>6235</v>
      </c>
      <c r="D89" t="s">
        <v>9476</v>
      </c>
      <c r="E89" t="s">
        <v>6236</v>
      </c>
      <c r="F89" t="s">
        <v>9478</v>
      </c>
      <c r="G89" t="s">
        <v>1529</v>
      </c>
      <c r="H89">
        <v>1</v>
      </c>
      <c r="I89" t="s">
        <v>6133</v>
      </c>
      <c r="J89">
        <v>0</v>
      </c>
      <c r="K89" t="s">
        <v>6780</v>
      </c>
      <c r="L89" t="s">
        <v>9218</v>
      </c>
      <c r="M89">
        <v>0</v>
      </c>
      <c r="N89" t="s">
        <v>4599</v>
      </c>
    </row>
    <row r="90" spans="1:14" hidden="1">
      <c r="A90">
        <v>800112</v>
      </c>
      <c r="B90" t="s">
        <v>9115</v>
      </c>
      <c r="C90" t="s">
        <v>9807</v>
      </c>
      <c r="D90" t="s">
        <v>9476</v>
      </c>
      <c r="E90" t="s">
        <v>9116</v>
      </c>
      <c r="F90" t="s">
        <v>9478</v>
      </c>
      <c r="G90" t="s">
        <v>7766</v>
      </c>
      <c r="I90" t="s">
        <v>4599</v>
      </c>
      <c r="J90">
        <v>0</v>
      </c>
      <c r="K90" t="s">
        <v>8568</v>
      </c>
      <c r="L90" t="s">
        <v>9219</v>
      </c>
      <c r="M90">
        <v>0</v>
      </c>
      <c r="N90" t="s">
        <v>4599</v>
      </c>
    </row>
    <row r="91" spans="1:14" hidden="1">
      <c r="A91">
        <v>800113</v>
      </c>
      <c r="B91" t="s">
        <v>5474</v>
      </c>
      <c r="C91" t="s">
        <v>6095</v>
      </c>
      <c r="D91" t="s">
        <v>9476</v>
      </c>
      <c r="E91" t="s">
        <v>5475</v>
      </c>
      <c r="F91" t="s">
        <v>9478</v>
      </c>
      <c r="G91" t="s">
        <v>9331</v>
      </c>
      <c r="I91" t="s">
        <v>6126</v>
      </c>
      <c r="J91">
        <v>0</v>
      </c>
      <c r="K91" t="s">
        <v>5274</v>
      </c>
      <c r="L91" t="s">
        <v>9220</v>
      </c>
      <c r="M91">
        <v>0</v>
      </c>
      <c r="N91" t="s">
        <v>4599</v>
      </c>
    </row>
    <row r="92" spans="1:14" hidden="1">
      <c r="A92">
        <v>800114</v>
      </c>
      <c r="B92" t="s">
        <v>5938</v>
      </c>
      <c r="C92" t="s">
        <v>5939</v>
      </c>
      <c r="D92" t="s">
        <v>6099</v>
      </c>
      <c r="E92" t="s">
        <v>5940</v>
      </c>
      <c r="F92" t="s">
        <v>9478</v>
      </c>
      <c r="G92" t="s">
        <v>5739</v>
      </c>
      <c r="I92" t="s">
        <v>4599</v>
      </c>
      <c r="J92">
        <v>0</v>
      </c>
      <c r="K92" t="s">
        <v>5016</v>
      </c>
      <c r="L92" t="s">
        <v>9221</v>
      </c>
      <c r="M92">
        <v>0</v>
      </c>
      <c r="N92" t="s">
        <v>4599</v>
      </c>
    </row>
    <row r="93" spans="1:14" hidden="1">
      <c r="A93">
        <v>800115</v>
      </c>
      <c r="B93" t="s">
        <v>3407</v>
      </c>
      <c r="C93" t="s">
        <v>2280</v>
      </c>
      <c r="D93" t="s">
        <v>9028</v>
      </c>
      <c r="E93" t="s">
        <v>4460</v>
      </c>
      <c r="F93" t="s">
        <v>9478</v>
      </c>
      <c r="G93" t="s">
        <v>7637</v>
      </c>
      <c r="H93">
        <v>1</v>
      </c>
      <c r="I93" t="s">
        <v>7749</v>
      </c>
      <c r="J93">
        <v>0</v>
      </c>
      <c r="K93" t="s">
        <v>3152</v>
      </c>
      <c r="L93" t="s">
        <v>9222</v>
      </c>
      <c r="M93">
        <v>0</v>
      </c>
      <c r="N93" t="s">
        <v>4599</v>
      </c>
    </row>
    <row r="94" spans="1:14" hidden="1">
      <c r="A94">
        <v>800116</v>
      </c>
      <c r="B94" t="s">
        <v>5461</v>
      </c>
      <c r="C94" t="s">
        <v>6095</v>
      </c>
      <c r="D94" t="s">
        <v>9476</v>
      </c>
      <c r="E94" t="s">
        <v>5462</v>
      </c>
      <c r="F94" t="s">
        <v>9478</v>
      </c>
      <c r="G94" t="s">
        <v>4209</v>
      </c>
      <c r="H94">
        <v>1</v>
      </c>
      <c r="I94" t="s">
        <v>4599</v>
      </c>
      <c r="J94">
        <v>0</v>
      </c>
      <c r="K94" t="s">
        <v>5836</v>
      </c>
      <c r="L94" t="s">
        <v>9223</v>
      </c>
      <c r="M94">
        <v>0</v>
      </c>
      <c r="N94" t="s">
        <v>4599</v>
      </c>
    </row>
    <row r="95" spans="1:14" hidden="1">
      <c r="A95">
        <v>800117</v>
      </c>
      <c r="B95" t="s">
        <v>2762</v>
      </c>
      <c r="C95" t="s">
        <v>6689</v>
      </c>
      <c r="D95" t="s">
        <v>9476</v>
      </c>
      <c r="E95" t="s">
        <v>2763</v>
      </c>
      <c r="F95" t="s">
        <v>9478</v>
      </c>
      <c r="G95" t="s">
        <v>4010</v>
      </c>
      <c r="I95" t="s">
        <v>6126</v>
      </c>
      <c r="J95">
        <v>0</v>
      </c>
      <c r="K95" t="s">
        <v>5185</v>
      </c>
      <c r="L95" t="s">
        <v>9224</v>
      </c>
      <c r="M95">
        <v>0</v>
      </c>
      <c r="N95" t="s">
        <v>4599</v>
      </c>
    </row>
    <row r="96" spans="1:14" ht="15" hidden="1">
      <c r="A96">
        <v>800118</v>
      </c>
      <c r="B96" s="20" t="s">
        <v>3606</v>
      </c>
      <c r="C96" s="20" t="s">
        <v>3607</v>
      </c>
      <c r="D96" s="20" t="s">
        <v>9476</v>
      </c>
      <c r="E96" s="20" t="s">
        <v>3608</v>
      </c>
      <c r="F96" s="20" t="s">
        <v>9478</v>
      </c>
      <c r="G96" s="20" t="s">
        <v>2978</v>
      </c>
      <c r="I96" s="20" t="s">
        <v>6126</v>
      </c>
      <c r="J96" s="20">
        <v>0</v>
      </c>
      <c r="K96" s="20" t="s">
        <v>3743</v>
      </c>
      <c r="L96" t="s">
        <v>9225</v>
      </c>
      <c r="M96">
        <v>0</v>
      </c>
      <c r="N96" s="20" t="s">
        <v>4599</v>
      </c>
    </row>
    <row r="97" spans="1:14" hidden="1">
      <c r="A97">
        <v>800119</v>
      </c>
      <c r="B97" t="s">
        <v>7901</v>
      </c>
      <c r="C97" t="s">
        <v>7902</v>
      </c>
      <c r="D97" t="s">
        <v>9476</v>
      </c>
      <c r="E97" t="s">
        <v>7903</v>
      </c>
      <c r="F97" t="s">
        <v>9478</v>
      </c>
      <c r="G97" t="s">
        <v>1530</v>
      </c>
      <c r="H97">
        <v>1</v>
      </c>
      <c r="I97" t="s">
        <v>6133</v>
      </c>
      <c r="J97">
        <v>0</v>
      </c>
      <c r="K97" t="s">
        <v>6781</v>
      </c>
      <c r="L97" t="s">
        <v>9226</v>
      </c>
      <c r="M97">
        <v>0</v>
      </c>
      <c r="N97" t="s">
        <v>4599</v>
      </c>
    </row>
    <row r="98" spans="1:14" ht="15" hidden="1">
      <c r="A98">
        <v>800120</v>
      </c>
      <c r="B98" s="20" t="s">
        <v>8956</v>
      </c>
      <c r="C98" s="20" t="s">
        <v>8957</v>
      </c>
      <c r="D98" s="20" t="s">
        <v>6099</v>
      </c>
      <c r="E98" s="20" t="s">
        <v>8958</v>
      </c>
      <c r="F98" s="20" t="s">
        <v>9478</v>
      </c>
      <c r="G98" s="20" t="s">
        <v>6825</v>
      </c>
      <c r="I98" s="20" t="s">
        <v>6126</v>
      </c>
      <c r="J98" s="20">
        <v>0</v>
      </c>
      <c r="K98" s="20" t="s">
        <v>3389</v>
      </c>
      <c r="L98" t="s">
        <v>9227</v>
      </c>
      <c r="M98">
        <v>0</v>
      </c>
      <c r="N98" s="20" t="s">
        <v>4599</v>
      </c>
    </row>
    <row r="99" spans="1:14" hidden="1">
      <c r="A99">
        <v>800121</v>
      </c>
      <c r="B99" t="s">
        <v>4336</v>
      </c>
      <c r="C99" t="s">
        <v>4337</v>
      </c>
      <c r="D99" t="s">
        <v>7899</v>
      </c>
      <c r="E99" t="s">
        <v>4338</v>
      </c>
      <c r="F99" t="s">
        <v>9478</v>
      </c>
      <c r="G99" t="s">
        <v>4539</v>
      </c>
      <c r="H99">
        <v>1</v>
      </c>
      <c r="I99" t="s">
        <v>6133</v>
      </c>
      <c r="J99">
        <v>0</v>
      </c>
      <c r="K99" t="s">
        <v>6762</v>
      </c>
      <c r="L99" t="s">
        <v>9228</v>
      </c>
      <c r="M99">
        <v>0</v>
      </c>
      <c r="N99" t="s">
        <v>4599</v>
      </c>
    </row>
    <row r="100" spans="1:14" hidden="1">
      <c r="A100">
        <v>800122</v>
      </c>
      <c r="B100" t="s">
        <v>5193</v>
      </c>
      <c r="C100" t="s">
        <v>5194</v>
      </c>
      <c r="D100" t="s">
        <v>9476</v>
      </c>
      <c r="E100" t="s">
        <v>5195</v>
      </c>
      <c r="F100" t="s">
        <v>9478</v>
      </c>
      <c r="G100" t="s">
        <v>7849</v>
      </c>
      <c r="I100" t="s">
        <v>6125</v>
      </c>
      <c r="J100" t="s">
        <v>1627</v>
      </c>
      <c r="L100" t="s">
        <v>9229</v>
      </c>
      <c r="M100">
        <v>0</v>
      </c>
      <c r="N100" t="s">
        <v>4599</v>
      </c>
    </row>
    <row r="101" spans="1:14" hidden="1">
      <c r="A101">
        <v>800123</v>
      </c>
      <c r="B101" t="s">
        <v>7196</v>
      </c>
      <c r="C101" t="s">
        <v>7197</v>
      </c>
      <c r="D101" t="s">
        <v>6099</v>
      </c>
      <c r="E101" t="s">
        <v>7198</v>
      </c>
      <c r="F101" t="s">
        <v>9478</v>
      </c>
      <c r="G101" t="s">
        <v>7839</v>
      </c>
      <c r="H101">
        <v>1</v>
      </c>
      <c r="I101" t="s">
        <v>4599</v>
      </c>
      <c r="J101">
        <v>0</v>
      </c>
      <c r="K101" t="s">
        <v>2828</v>
      </c>
      <c r="L101" t="s">
        <v>9230</v>
      </c>
      <c r="M101">
        <v>0</v>
      </c>
      <c r="N101" t="s">
        <v>4599</v>
      </c>
    </row>
    <row r="102" spans="1:14" hidden="1">
      <c r="A102">
        <v>800124</v>
      </c>
      <c r="B102" t="s">
        <v>6452</v>
      </c>
      <c r="C102" t="s">
        <v>2280</v>
      </c>
      <c r="D102" t="s">
        <v>9028</v>
      </c>
      <c r="E102" t="s">
        <v>6453</v>
      </c>
      <c r="F102" t="s">
        <v>9478</v>
      </c>
      <c r="G102" t="s">
        <v>5740</v>
      </c>
      <c r="H102">
        <v>1</v>
      </c>
      <c r="I102" t="s">
        <v>4599</v>
      </c>
      <c r="J102">
        <v>0</v>
      </c>
      <c r="K102" t="s">
        <v>5017</v>
      </c>
      <c r="L102" t="s">
        <v>9231</v>
      </c>
      <c r="M102">
        <v>0</v>
      </c>
      <c r="N102" t="s">
        <v>4599</v>
      </c>
    </row>
    <row r="103" spans="1:14" hidden="1">
      <c r="A103">
        <v>800125</v>
      </c>
      <c r="B103" t="s">
        <v>7493</v>
      </c>
      <c r="C103" t="s">
        <v>7178</v>
      </c>
      <c r="D103" t="s">
        <v>9476</v>
      </c>
      <c r="E103" t="s">
        <v>9856</v>
      </c>
      <c r="F103" t="s">
        <v>9478</v>
      </c>
      <c r="G103" t="s">
        <v>8867</v>
      </c>
      <c r="H103">
        <v>1</v>
      </c>
      <c r="I103" t="s">
        <v>6133</v>
      </c>
      <c r="J103">
        <v>0</v>
      </c>
      <c r="K103" t="s">
        <v>8356</v>
      </c>
      <c r="L103" t="s">
        <v>9232</v>
      </c>
      <c r="M103">
        <v>0</v>
      </c>
      <c r="N103" t="s">
        <v>4599</v>
      </c>
    </row>
    <row r="104" spans="1:14" hidden="1">
      <c r="A104">
        <v>800126</v>
      </c>
      <c r="B104" t="s">
        <v>9025</v>
      </c>
      <c r="C104" t="s">
        <v>9026</v>
      </c>
      <c r="D104" t="s">
        <v>9476</v>
      </c>
      <c r="E104" t="s">
        <v>9027</v>
      </c>
      <c r="F104" t="s">
        <v>9478</v>
      </c>
      <c r="G104" t="s">
        <v>6153</v>
      </c>
      <c r="I104" t="s">
        <v>6126</v>
      </c>
      <c r="J104">
        <v>0</v>
      </c>
      <c r="K104" t="s">
        <v>5247</v>
      </c>
      <c r="L104" t="s">
        <v>9233</v>
      </c>
      <c r="M104">
        <v>0</v>
      </c>
      <c r="N104" t="s">
        <v>4599</v>
      </c>
    </row>
    <row r="105" spans="1:14" hidden="1">
      <c r="A105">
        <v>800127</v>
      </c>
      <c r="B105" t="s">
        <v>4708</v>
      </c>
      <c r="C105" t="s">
        <v>4709</v>
      </c>
      <c r="D105" t="s">
        <v>6099</v>
      </c>
      <c r="E105" t="s">
        <v>4710</v>
      </c>
      <c r="F105" t="s">
        <v>9478</v>
      </c>
      <c r="G105" t="s">
        <v>5741</v>
      </c>
      <c r="I105" t="s">
        <v>4599</v>
      </c>
      <c r="J105">
        <v>0</v>
      </c>
      <c r="K105" t="s">
        <v>5018</v>
      </c>
      <c r="L105" t="s">
        <v>9234</v>
      </c>
      <c r="M105">
        <v>0</v>
      </c>
      <c r="N105" t="s">
        <v>4599</v>
      </c>
    </row>
    <row r="106" spans="1:14" hidden="1">
      <c r="A106">
        <v>800128</v>
      </c>
      <c r="B106" t="s">
        <v>9765</v>
      </c>
      <c r="C106" t="s">
        <v>9766</v>
      </c>
      <c r="D106" t="s">
        <v>9476</v>
      </c>
      <c r="E106" t="s">
        <v>9767</v>
      </c>
      <c r="F106" t="s">
        <v>9478</v>
      </c>
      <c r="G106" t="s">
        <v>2987</v>
      </c>
      <c r="I106" t="s">
        <v>6125</v>
      </c>
      <c r="J106">
        <v>0</v>
      </c>
      <c r="K106" t="s">
        <v>3752</v>
      </c>
      <c r="L106" t="s">
        <v>9235</v>
      </c>
      <c r="M106">
        <v>0</v>
      </c>
      <c r="N106" t="s">
        <v>4599</v>
      </c>
    </row>
    <row r="107" spans="1:14" hidden="1">
      <c r="A107">
        <v>800129</v>
      </c>
      <c r="B107" t="s">
        <v>7392</v>
      </c>
      <c r="C107" t="s">
        <v>9488</v>
      </c>
      <c r="D107" t="s">
        <v>9476</v>
      </c>
      <c r="E107" t="s">
        <v>7393</v>
      </c>
      <c r="F107" t="s">
        <v>9478</v>
      </c>
      <c r="G107" t="s">
        <v>9332</v>
      </c>
      <c r="I107" t="s">
        <v>6126</v>
      </c>
      <c r="J107">
        <v>0</v>
      </c>
      <c r="K107" t="s">
        <v>5275</v>
      </c>
      <c r="L107" t="s">
        <v>8701</v>
      </c>
      <c r="M107">
        <v>0</v>
      </c>
      <c r="N107" t="s">
        <v>6125</v>
      </c>
    </row>
    <row r="108" spans="1:14" hidden="1">
      <c r="A108">
        <v>800130</v>
      </c>
      <c r="B108" t="s">
        <v>2457</v>
      </c>
      <c r="C108" t="s">
        <v>8663</v>
      </c>
      <c r="D108" t="s">
        <v>9476</v>
      </c>
      <c r="E108" t="s">
        <v>2458</v>
      </c>
      <c r="F108" t="s">
        <v>9478</v>
      </c>
      <c r="G108" t="s">
        <v>1543</v>
      </c>
      <c r="I108" t="s">
        <v>6126</v>
      </c>
      <c r="J108">
        <v>0</v>
      </c>
      <c r="K108" t="s">
        <v>6794</v>
      </c>
      <c r="L108" t="s">
        <v>8702</v>
      </c>
      <c r="M108">
        <v>0</v>
      </c>
      <c r="N108" t="s">
        <v>4599</v>
      </c>
    </row>
    <row r="109" spans="1:14" hidden="1">
      <c r="A109">
        <v>800131</v>
      </c>
      <c r="B109" t="s">
        <v>5618</v>
      </c>
      <c r="C109" t="s">
        <v>3895</v>
      </c>
      <c r="D109" t="s">
        <v>9476</v>
      </c>
      <c r="E109" t="s">
        <v>5619</v>
      </c>
      <c r="F109" t="s">
        <v>9478</v>
      </c>
      <c r="G109" t="s">
        <v>6154</v>
      </c>
      <c r="I109" t="s">
        <v>6126</v>
      </c>
      <c r="J109">
        <v>0</v>
      </c>
      <c r="K109" t="s">
        <v>5248</v>
      </c>
      <c r="L109" t="s">
        <v>8703</v>
      </c>
      <c r="M109">
        <v>0</v>
      </c>
      <c r="N109" t="s">
        <v>4599</v>
      </c>
    </row>
    <row r="110" spans="1:14" hidden="1">
      <c r="A110">
        <v>800132</v>
      </c>
      <c r="B110" t="s">
        <v>4998</v>
      </c>
      <c r="C110" t="s">
        <v>2280</v>
      </c>
      <c r="D110" t="s">
        <v>9028</v>
      </c>
      <c r="E110" t="s">
        <v>4999</v>
      </c>
      <c r="F110" t="s">
        <v>9478</v>
      </c>
      <c r="G110" t="s">
        <v>4803</v>
      </c>
      <c r="H110">
        <v>1</v>
      </c>
      <c r="I110" t="s">
        <v>4599</v>
      </c>
      <c r="J110">
        <v>0</v>
      </c>
      <c r="K110" t="s">
        <v>2165</v>
      </c>
      <c r="L110" t="s">
        <v>8704</v>
      </c>
      <c r="M110">
        <v>0</v>
      </c>
      <c r="N110" t="s">
        <v>4599</v>
      </c>
    </row>
    <row r="111" spans="1:14" hidden="1">
      <c r="A111">
        <v>800133</v>
      </c>
      <c r="B111" t="s">
        <v>9487</v>
      </c>
      <c r="C111" t="s">
        <v>9488</v>
      </c>
      <c r="D111" t="s">
        <v>9476</v>
      </c>
      <c r="E111" t="s">
        <v>7896</v>
      </c>
      <c r="F111" t="s">
        <v>9478</v>
      </c>
      <c r="G111" t="s">
        <v>9376</v>
      </c>
      <c r="H111">
        <v>1</v>
      </c>
      <c r="I111" t="s">
        <v>4599</v>
      </c>
      <c r="J111">
        <v>0</v>
      </c>
      <c r="K111" t="s">
        <v>2809</v>
      </c>
      <c r="L111" t="s">
        <v>8705</v>
      </c>
      <c r="M111">
        <v>0</v>
      </c>
      <c r="N111" t="s">
        <v>6125</v>
      </c>
    </row>
    <row r="112" spans="1:14" hidden="1">
      <c r="A112">
        <v>800134</v>
      </c>
      <c r="B112" t="s">
        <v>8657</v>
      </c>
      <c r="C112" t="s">
        <v>8658</v>
      </c>
      <c r="D112" t="s">
        <v>6116</v>
      </c>
      <c r="E112" t="s">
        <v>8659</v>
      </c>
      <c r="F112" t="s">
        <v>9478</v>
      </c>
      <c r="G112" t="s">
        <v>6553</v>
      </c>
      <c r="H112">
        <v>1</v>
      </c>
      <c r="I112" t="s">
        <v>6133</v>
      </c>
      <c r="J112">
        <v>0</v>
      </c>
      <c r="K112" t="s">
        <v>2132</v>
      </c>
      <c r="L112" t="s">
        <v>8706</v>
      </c>
      <c r="M112">
        <v>0</v>
      </c>
      <c r="N112" t="s">
        <v>4599</v>
      </c>
    </row>
    <row r="113" spans="1:14" hidden="1">
      <c r="A113">
        <v>800142</v>
      </c>
      <c r="B113" t="s">
        <v>3408</v>
      </c>
      <c r="C113" t="s">
        <v>2280</v>
      </c>
      <c r="D113" t="s">
        <v>9028</v>
      </c>
      <c r="E113" t="s">
        <v>4461</v>
      </c>
      <c r="F113" t="s">
        <v>9478</v>
      </c>
      <c r="G113" t="s">
        <v>7638</v>
      </c>
      <c r="H113">
        <v>1</v>
      </c>
      <c r="I113" t="s">
        <v>7749</v>
      </c>
      <c r="J113">
        <v>0</v>
      </c>
      <c r="K113" t="s">
        <v>3153</v>
      </c>
      <c r="L113" t="s">
        <v>8707</v>
      </c>
      <c r="M113">
        <v>0</v>
      </c>
      <c r="N113" t="s">
        <v>4599</v>
      </c>
    </row>
    <row r="114" spans="1:14" hidden="1">
      <c r="A114">
        <v>800143</v>
      </c>
      <c r="B114" t="s">
        <v>9072</v>
      </c>
      <c r="C114" t="s">
        <v>9488</v>
      </c>
      <c r="D114" t="s">
        <v>9476</v>
      </c>
      <c r="E114" t="s">
        <v>9073</v>
      </c>
      <c r="F114" t="s">
        <v>9478</v>
      </c>
      <c r="G114" t="s">
        <v>9383</v>
      </c>
      <c r="H114">
        <v>1</v>
      </c>
      <c r="I114" t="s">
        <v>4599</v>
      </c>
      <c r="J114">
        <v>0</v>
      </c>
      <c r="K114" t="s">
        <v>2816</v>
      </c>
      <c r="L114" t="s">
        <v>8708</v>
      </c>
      <c r="M114">
        <v>0</v>
      </c>
      <c r="N114" t="s">
        <v>4599</v>
      </c>
    </row>
    <row r="115" spans="1:14" ht="15" hidden="1">
      <c r="A115">
        <v>800144</v>
      </c>
      <c r="B115" s="20" t="s">
        <v>6249</v>
      </c>
      <c r="C115" s="20" t="s">
        <v>3676</v>
      </c>
      <c r="D115" s="20" t="s">
        <v>9476</v>
      </c>
      <c r="E115" s="20" t="s">
        <v>6250</v>
      </c>
      <c r="F115" s="20" t="s">
        <v>9478</v>
      </c>
      <c r="G115" s="20" t="s">
        <v>9402</v>
      </c>
      <c r="I115" s="20" t="s">
        <v>6126</v>
      </c>
      <c r="J115" s="20">
        <v>0</v>
      </c>
      <c r="K115" s="20" t="s">
        <v>1925</v>
      </c>
      <c r="L115" t="s">
        <v>8709</v>
      </c>
      <c r="M115">
        <v>0</v>
      </c>
      <c r="N115" s="20" t="s">
        <v>6125</v>
      </c>
    </row>
    <row r="116" spans="1:14" hidden="1">
      <c r="A116">
        <v>800146</v>
      </c>
      <c r="B116" t="s">
        <v>9117</v>
      </c>
      <c r="C116" t="s">
        <v>9118</v>
      </c>
      <c r="D116" t="s">
        <v>7899</v>
      </c>
      <c r="E116" t="s">
        <v>9119</v>
      </c>
      <c r="F116" t="s">
        <v>9478</v>
      </c>
      <c r="G116" t="s">
        <v>8089</v>
      </c>
      <c r="I116" t="s">
        <v>6126</v>
      </c>
      <c r="J116">
        <v>0</v>
      </c>
      <c r="K116" t="s">
        <v>2863</v>
      </c>
      <c r="L116" t="s">
        <v>8710</v>
      </c>
      <c r="M116">
        <v>0</v>
      </c>
      <c r="N116" t="s">
        <v>6125</v>
      </c>
    </row>
    <row r="117" spans="1:14" hidden="1">
      <c r="A117">
        <v>800147</v>
      </c>
      <c r="B117" t="s">
        <v>5770</v>
      </c>
      <c r="C117" t="s">
        <v>4352</v>
      </c>
      <c r="D117" t="s">
        <v>9476</v>
      </c>
      <c r="E117" t="s">
        <v>5771</v>
      </c>
      <c r="F117" t="s">
        <v>9478</v>
      </c>
      <c r="G117" t="s">
        <v>4123</v>
      </c>
      <c r="H117">
        <v>1</v>
      </c>
      <c r="I117" t="s">
        <v>7749</v>
      </c>
      <c r="J117">
        <v>0</v>
      </c>
      <c r="K117" t="s">
        <v>6992</v>
      </c>
      <c r="L117" t="s">
        <v>8711</v>
      </c>
      <c r="M117">
        <v>0</v>
      </c>
      <c r="N117" t="s">
        <v>6125</v>
      </c>
    </row>
    <row r="118" spans="1:14" hidden="1">
      <c r="A118">
        <v>800149</v>
      </c>
      <c r="B118" t="s">
        <v>3722</v>
      </c>
      <c r="C118" t="s">
        <v>3723</v>
      </c>
      <c r="D118" t="s">
        <v>9476</v>
      </c>
      <c r="E118" t="s">
        <v>3724</v>
      </c>
      <c r="F118" t="s">
        <v>9478</v>
      </c>
      <c r="G118" t="s">
        <v>4210</v>
      </c>
      <c r="I118" t="s">
        <v>4599</v>
      </c>
      <c r="J118">
        <v>0</v>
      </c>
      <c r="K118" t="s">
        <v>5837</v>
      </c>
      <c r="L118" t="s">
        <v>8712</v>
      </c>
      <c r="M118">
        <v>0</v>
      </c>
      <c r="N118" t="s">
        <v>4599</v>
      </c>
    </row>
    <row r="119" spans="1:14" hidden="1">
      <c r="A119">
        <v>800150</v>
      </c>
      <c r="B119" t="s">
        <v>6479</v>
      </c>
      <c r="C119" t="s">
        <v>9488</v>
      </c>
      <c r="D119" t="s">
        <v>9476</v>
      </c>
      <c r="E119" t="s">
        <v>6480</v>
      </c>
      <c r="F119" t="s">
        <v>9478</v>
      </c>
      <c r="G119" t="s">
        <v>7850</v>
      </c>
      <c r="I119" t="s">
        <v>6126</v>
      </c>
      <c r="J119">
        <v>0</v>
      </c>
      <c r="K119" t="s">
        <v>2837</v>
      </c>
      <c r="L119" t="s">
        <v>8713</v>
      </c>
      <c r="M119">
        <v>0</v>
      </c>
      <c r="N119" t="s">
        <v>6125</v>
      </c>
    </row>
    <row r="120" spans="1:14" hidden="1">
      <c r="A120">
        <v>800151</v>
      </c>
      <c r="B120" t="s">
        <v>6418</v>
      </c>
      <c r="C120" t="s">
        <v>6419</v>
      </c>
      <c r="D120" t="s">
        <v>7906</v>
      </c>
      <c r="E120" t="s">
        <v>6420</v>
      </c>
      <c r="F120" t="s">
        <v>9478</v>
      </c>
      <c r="G120" t="s">
        <v>5718</v>
      </c>
      <c r="I120" t="s">
        <v>4599</v>
      </c>
      <c r="J120">
        <v>0</v>
      </c>
      <c r="K120" t="s">
        <v>5905</v>
      </c>
      <c r="L120" t="s">
        <v>8714</v>
      </c>
      <c r="M120">
        <v>0</v>
      </c>
      <c r="N120" t="s">
        <v>4599</v>
      </c>
    </row>
    <row r="121" spans="1:14" ht="15" hidden="1">
      <c r="A121">
        <v>800152</v>
      </c>
      <c r="B121" s="20" t="s">
        <v>4259</v>
      </c>
      <c r="C121" s="20" t="s">
        <v>7886</v>
      </c>
      <c r="D121" s="20" t="s">
        <v>9476</v>
      </c>
      <c r="E121" s="20" t="s">
        <v>4260</v>
      </c>
      <c r="F121" s="20" t="s">
        <v>9478</v>
      </c>
      <c r="G121" s="20" t="s">
        <v>2979</v>
      </c>
      <c r="I121" s="20" t="s">
        <v>6126</v>
      </c>
      <c r="J121" s="20">
        <v>0</v>
      </c>
      <c r="K121" s="20" t="s">
        <v>3744</v>
      </c>
      <c r="L121" t="s">
        <v>8715</v>
      </c>
      <c r="M121">
        <v>0</v>
      </c>
      <c r="N121" s="20" t="s">
        <v>4599</v>
      </c>
    </row>
    <row r="122" spans="1:14" hidden="1">
      <c r="A122">
        <v>800153</v>
      </c>
      <c r="B122" t="s">
        <v>4584</v>
      </c>
      <c r="C122" t="s">
        <v>6102</v>
      </c>
      <c r="D122" t="s">
        <v>9476</v>
      </c>
      <c r="E122" t="s">
        <v>4585</v>
      </c>
      <c r="F122" t="s">
        <v>9478</v>
      </c>
      <c r="G122" t="s">
        <v>4211</v>
      </c>
      <c r="I122" t="s">
        <v>4599</v>
      </c>
      <c r="J122">
        <v>0</v>
      </c>
      <c r="K122" t="s">
        <v>5838</v>
      </c>
      <c r="L122" t="s">
        <v>8716</v>
      </c>
      <c r="M122">
        <v>0</v>
      </c>
      <c r="N122" t="s">
        <v>4599</v>
      </c>
    </row>
    <row r="123" spans="1:14" hidden="1">
      <c r="A123">
        <v>800154</v>
      </c>
      <c r="B123" t="s">
        <v>5526</v>
      </c>
      <c r="C123" t="s">
        <v>5527</v>
      </c>
      <c r="D123" t="s">
        <v>9476</v>
      </c>
      <c r="E123" t="s">
        <v>5528</v>
      </c>
      <c r="F123" t="s">
        <v>9478</v>
      </c>
      <c r="G123" t="s">
        <v>2980</v>
      </c>
      <c r="I123" t="s">
        <v>6126</v>
      </c>
      <c r="J123">
        <v>0</v>
      </c>
      <c r="K123" t="s">
        <v>3745</v>
      </c>
      <c r="L123" t="s">
        <v>8717</v>
      </c>
      <c r="M123">
        <v>0</v>
      </c>
      <c r="N123" t="s">
        <v>6125</v>
      </c>
    </row>
    <row r="124" spans="1:14" hidden="1">
      <c r="A124">
        <v>800155</v>
      </c>
      <c r="B124" t="s">
        <v>3654</v>
      </c>
      <c r="C124" t="s">
        <v>9427</v>
      </c>
      <c r="D124" t="s">
        <v>9476</v>
      </c>
      <c r="E124" t="s">
        <v>3655</v>
      </c>
      <c r="F124" t="s">
        <v>9478</v>
      </c>
      <c r="G124" t="s">
        <v>4212</v>
      </c>
      <c r="I124" t="s">
        <v>4599</v>
      </c>
      <c r="J124">
        <v>0</v>
      </c>
      <c r="K124" t="s">
        <v>5839</v>
      </c>
      <c r="L124" t="s">
        <v>8718</v>
      </c>
      <c r="M124">
        <v>0</v>
      </c>
      <c r="N124" t="s">
        <v>4599</v>
      </c>
    </row>
    <row r="125" spans="1:14" hidden="1">
      <c r="A125">
        <v>800156</v>
      </c>
      <c r="B125" t="s">
        <v>3409</v>
      </c>
      <c r="C125" t="s">
        <v>3410</v>
      </c>
      <c r="D125" t="s">
        <v>9482</v>
      </c>
      <c r="E125" t="s">
        <v>4462</v>
      </c>
      <c r="F125" t="s">
        <v>9478</v>
      </c>
      <c r="G125" t="s">
        <v>7639</v>
      </c>
      <c r="I125" t="s">
        <v>7749</v>
      </c>
      <c r="J125">
        <v>0</v>
      </c>
      <c r="K125" t="s">
        <v>3154</v>
      </c>
      <c r="L125" t="s">
        <v>8719</v>
      </c>
      <c r="M125">
        <v>0</v>
      </c>
      <c r="N125" t="s">
        <v>4599</v>
      </c>
    </row>
    <row r="126" spans="1:14" hidden="1">
      <c r="A126">
        <v>800157</v>
      </c>
      <c r="B126" t="s">
        <v>4370</v>
      </c>
      <c r="C126" t="s">
        <v>2206</v>
      </c>
      <c r="D126" t="s">
        <v>7899</v>
      </c>
      <c r="E126" t="s">
        <v>4371</v>
      </c>
      <c r="F126" t="s">
        <v>9478</v>
      </c>
      <c r="G126" t="s">
        <v>2962</v>
      </c>
      <c r="I126" t="s">
        <v>6126</v>
      </c>
      <c r="J126" t="s">
        <v>1628</v>
      </c>
      <c r="L126" t="s">
        <v>8720</v>
      </c>
      <c r="M126">
        <v>0</v>
      </c>
      <c r="N126" t="s">
        <v>4599</v>
      </c>
    </row>
    <row r="127" spans="1:14" hidden="1">
      <c r="A127">
        <v>800158</v>
      </c>
      <c r="B127" t="s">
        <v>9270</v>
      </c>
      <c r="C127" t="s">
        <v>5583</v>
      </c>
      <c r="D127" t="s">
        <v>9476</v>
      </c>
      <c r="E127" t="s">
        <v>9271</v>
      </c>
      <c r="F127" t="s">
        <v>9478</v>
      </c>
      <c r="G127" t="s">
        <v>7945</v>
      </c>
      <c r="H127">
        <v>1</v>
      </c>
      <c r="I127" t="s">
        <v>4599</v>
      </c>
      <c r="J127">
        <v>0</v>
      </c>
      <c r="K127" t="s">
        <v>8551</v>
      </c>
      <c r="L127" t="s">
        <v>8721</v>
      </c>
      <c r="M127">
        <v>0</v>
      </c>
      <c r="N127" t="s">
        <v>4599</v>
      </c>
    </row>
    <row r="128" spans="1:14" hidden="1">
      <c r="A128">
        <v>800159</v>
      </c>
      <c r="B128" t="s">
        <v>4994</v>
      </c>
      <c r="C128" t="s">
        <v>3735</v>
      </c>
      <c r="D128" t="s">
        <v>7899</v>
      </c>
      <c r="E128" t="s">
        <v>4995</v>
      </c>
      <c r="F128" t="s">
        <v>9478</v>
      </c>
      <c r="G128" t="s">
        <v>2982</v>
      </c>
      <c r="I128" t="s">
        <v>6126</v>
      </c>
      <c r="J128">
        <v>0</v>
      </c>
      <c r="K128" t="s">
        <v>3747</v>
      </c>
      <c r="L128" t="s">
        <v>8722</v>
      </c>
      <c r="M128">
        <v>0</v>
      </c>
      <c r="N128" t="s">
        <v>6125</v>
      </c>
    </row>
    <row r="129" spans="1:14" hidden="1">
      <c r="A129">
        <v>800160</v>
      </c>
      <c r="B129" t="s">
        <v>5813</v>
      </c>
      <c r="C129" t="s">
        <v>4607</v>
      </c>
      <c r="D129" t="s">
        <v>9482</v>
      </c>
      <c r="E129" t="s">
        <v>5814</v>
      </c>
      <c r="F129" t="s">
        <v>9478</v>
      </c>
      <c r="G129" t="s">
        <v>4804</v>
      </c>
      <c r="H129">
        <v>1</v>
      </c>
      <c r="I129" t="s">
        <v>4599</v>
      </c>
      <c r="J129">
        <v>0</v>
      </c>
      <c r="K129" t="s">
        <v>2166</v>
      </c>
      <c r="L129" t="s">
        <v>8723</v>
      </c>
      <c r="M129">
        <v>0</v>
      </c>
      <c r="N129" t="s">
        <v>4599</v>
      </c>
    </row>
    <row r="130" spans="1:14" hidden="1">
      <c r="A130">
        <v>800161</v>
      </c>
      <c r="B130" t="s">
        <v>3411</v>
      </c>
      <c r="C130" t="s">
        <v>6129</v>
      </c>
      <c r="D130" t="s">
        <v>6099</v>
      </c>
      <c r="E130" t="s">
        <v>4463</v>
      </c>
      <c r="F130" t="s">
        <v>9478</v>
      </c>
      <c r="G130" t="s">
        <v>7640</v>
      </c>
      <c r="H130">
        <v>1</v>
      </c>
      <c r="I130" t="s">
        <v>7749</v>
      </c>
      <c r="J130">
        <v>0</v>
      </c>
      <c r="K130" t="s">
        <v>3155</v>
      </c>
      <c r="L130" t="s">
        <v>8724</v>
      </c>
      <c r="M130">
        <v>0</v>
      </c>
      <c r="N130" t="s">
        <v>4599</v>
      </c>
    </row>
    <row r="131" spans="1:14" hidden="1">
      <c r="A131">
        <v>800162</v>
      </c>
      <c r="B131" t="s">
        <v>7371</v>
      </c>
      <c r="C131" t="s">
        <v>7372</v>
      </c>
      <c r="D131" t="s">
        <v>10231</v>
      </c>
      <c r="E131" t="s">
        <v>7373</v>
      </c>
      <c r="F131" t="s">
        <v>9478</v>
      </c>
      <c r="G131" t="s">
        <v>5719</v>
      </c>
      <c r="I131" t="s">
        <v>4599</v>
      </c>
      <c r="J131">
        <v>0</v>
      </c>
      <c r="K131" t="s">
        <v>5906</v>
      </c>
      <c r="L131" t="s">
        <v>8725</v>
      </c>
      <c r="M131">
        <v>0</v>
      </c>
      <c r="N131" t="s">
        <v>4599</v>
      </c>
    </row>
    <row r="132" spans="1:14" hidden="1">
      <c r="A132">
        <v>800163</v>
      </c>
      <c r="B132" t="s">
        <v>4345</v>
      </c>
      <c r="C132" t="s">
        <v>6254</v>
      </c>
      <c r="D132" t="s">
        <v>6116</v>
      </c>
      <c r="E132" t="s">
        <v>6255</v>
      </c>
      <c r="F132" t="s">
        <v>9478</v>
      </c>
      <c r="G132" t="s">
        <v>5720</v>
      </c>
      <c r="I132" t="s">
        <v>4599</v>
      </c>
      <c r="J132">
        <v>0</v>
      </c>
      <c r="K132" t="s">
        <v>5907</v>
      </c>
      <c r="L132" t="s">
        <v>8726</v>
      </c>
      <c r="M132">
        <v>0</v>
      </c>
      <c r="N132" t="s">
        <v>4599</v>
      </c>
    </row>
    <row r="133" spans="1:14" hidden="1">
      <c r="A133">
        <v>800164</v>
      </c>
      <c r="B133" t="s">
        <v>10026</v>
      </c>
      <c r="C133" t="s">
        <v>8996</v>
      </c>
      <c r="D133" t="s">
        <v>10237</v>
      </c>
      <c r="E133" t="s">
        <v>10027</v>
      </c>
      <c r="F133" t="s">
        <v>9478</v>
      </c>
      <c r="G133" t="s">
        <v>5742</v>
      </c>
      <c r="H133">
        <v>1</v>
      </c>
      <c r="I133" t="s">
        <v>4599</v>
      </c>
      <c r="J133">
        <v>0</v>
      </c>
      <c r="K133" t="s">
        <v>5019</v>
      </c>
      <c r="L133" t="s">
        <v>8727</v>
      </c>
      <c r="M133">
        <v>0</v>
      </c>
      <c r="N133" t="s">
        <v>4599</v>
      </c>
    </row>
    <row r="134" spans="1:14" ht="14.25" hidden="1">
      <c r="A134">
        <v>800165</v>
      </c>
      <c r="B134" t="s">
        <v>3412</v>
      </c>
      <c r="C134" t="s">
        <v>3413</v>
      </c>
      <c r="D134" t="s">
        <v>10237</v>
      </c>
      <c r="E134" s="34" t="s">
        <v>4464</v>
      </c>
      <c r="F134" t="s">
        <v>9478</v>
      </c>
      <c r="G134" t="s">
        <v>7641</v>
      </c>
      <c r="I134" t="s">
        <v>7749</v>
      </c>
      <c r="J134">
        <v>0</v>
      </c>
      <c r="K134" t="s">
        <v>3156</v>
      </c>
      <c r="L134" t="s">
        <v>8728</v>
      </c>
      <c r="M134">
        <v>0</v>
      </c>
      <c r="N134" t="s">
        <v>4599</v>
      </c>
    </row>
    <row r="135" spans="1:14" hidden="1">
      <c r="A135">
        <v>800166</v>
      </c>
      <c r="B135" t="s">
        <v>8064</v>
      </c>
      <c r="C135" t="s">
        <v>8065</v>
      </c>
      <c r="D135" t="s">
        <v>9028</v>
      </c>
      <c r="E135" t="s">
        <v>8066</v>
      </c>
      <c r="F135" t="s">
        <v>9478</v>
      </c>
      <c r="G135" t="s">
        <v>7788</v>
      </c>
      <c r="H135">
        <v>1</v>
      </c>
      <c r="I135" t="s">
        <v>6133</v>
      </c>
      <c r="J135">
        <v>0</v>
      </c>
      <c r="K135" t="s">
        <v>7089</v>
      </c>
      <c r="L135" t="s">
        <v>8729</v>
      </c>
      <c r="M135">
        <v>0</v>
      </c>
      <c r="N135" t="s">
        <v>4599</v>
      </c>
    </row>
    <row r="136" spans="1:14" ht="15" hidden="1">
      <c r="A136">
        <v>800167</v>
      </c>
      <c r="B136" s="20" t="s">
        <v>2551</v>
      </c>
      <c r="C136" s="20" t="s">
        <v>6021</v>
      </c>
      <c r="D136" s="20" t="s">
        <v>6099</v>
      </c>
      <c r="E136" s="20" t="s">
        <v>2552</v>
      </c>
      <c r="F136" s="20" t="s">
        <v>9478</v>
      </c>
      <c r="G136" s="20" t="s">
        <v>2984</v>
      </c>
      <c r="I136" s="20" t="s">
        <v>6126</v>
      </c>
      <c r="J136" s="20">
        <v>0</v>
      </c>
      <c r="K136" s="20" t="s">
        <v>3749</v>
      </c>
      <c r="L136" t="s">
        <v>8730</v>
      </c>
      <c r="M136">
        <v>0</v>
      </c>
      <c r="N136" s="20" t="s">
        <v>4599</v>
      </c>
    </row>
    <row r="137" spans="1:14" ht="15" hidden="1">
      <c r="A137">
        <v>800168</v>
      </c>
      <c r="B137" s="20" t="s">
        <v>5380</v>
      </c>
      <c r="C137" s="20" t="s">
        <v>7442</v>
      </c>
      <c r="D137" s="20" t="s">
        <v>9028</v>
      </c>
      <c r="E137" s="20" t="s">
        <v>5381</v>
      </c>
      <c r="F137" s="20" t="s">
        <v>9478</v>
      </c>
      <c r="G137" s="20" t="s">
        <v>5743</v>
      </c>
      <c r="I137" s="20" t="s">
        <v>4599</v>
      </c>
      <c r="J137" s="20">
        <v>0</v>
      </c>
      <c r="K137" s="20" t="s">
        <v>5020</v>
      </c>
      <c r="L137" t="s">
        <v>8731</v>
      </c>
      <c r="M137">
        <v>0</v>
      </c>
      <c r="N137" s="20" t="s">
        <v>4599</v>
      </c>
    </row>
    <row r="138" spans="1:14" hidden="1">
      <c r="A138">
        <v>800169</v>
      </c>
      <c r="B138" t="s">
        <v>4750</v>
      </c>
      <c r="C138" t="s">
        <v>8962</v>
      </c>
      <c r="D138" t="s">
        <v>9028</v>
      </c>
      <c r="E138" t="s">
        <v>8963</v>
      </c>
      <c r="F138" t="s">
        <v>9478</v>
      </c>
      <c r="G138" t="s">
        <v>5744</v>
      </c>
      <c r="H138">
        <v>1</v>
      </c>
      <c r="I138" t="s">
        <v>4599</v>
      </c>
      <c r="J138">
        <v>0</v>
      </c>
      <c r="K138" t="s">
        <v>5021</v>
      </c>
      <c r="L138" t="s">
        <v>8732</v>
      </c>
      <c r="M138">
        <v>0</v>
      </c>
      <c r="N138" t="s">
        <v>4599</v>
      </c>
    </row>
    <row r="139" spans="1:14" ht="15" hidden="1">
      <c r="A139">
        <v>800170</v>
      </c>
      <c r="B139" s="28" t="s">
        <v>5425</v>
      </c>
      <c r="C139" s="28" t="s">
        <v>3676</v>
      </c>
      <c r="D139" s="28" t="s">
        <v>9476</v>
      </c>
      <c r="E139" s="28" t="s">
        <v>5426</v>
      </c>
      <c r="F139" s="28" t="s">
        <v>9478</v>
      </c>
      <c r="G139" s="28" t="s">
        <v>8090</v>
      </c>
      <c r="H139" s="27"/>
      <c r="I139" s="28" t="s">
        <v>6126</v>
      </c>
      <c r="J139" s="28">
        <v>0</v>
      </c>
      <c r="K139" s="28" t="s">
        <v>2864</v>
      </c>
      <c r="L139" t="s">
        <v>8733</v>
      </c>
      <c r="M139">
        <v>0</v>
      </c>
      <c r="N139" s="28" t="s">
        <v>4599</v>
      </c>
    </row>
    <row r="140" spans="1:14" hidden="1">
      <c r="A140">
        <v>800171</v>
      </c>
      <c r="B140" t="s">
        <v>9862</v>
      </c>
      <c r="C140" t="s">
        <v>9863</v>
      </c>
      <c r="D140" t="s">
        <v>9476</v>
      </c>
      <c r="E140" t="s">
        <v>9864</v>
      </c>
      <c r="F140" t="s">
        <v>9478</v>
      </c>
      <c r="G140" t="s">
        <v>4213</v>
      </c>
      <c r="I140" t="s">
        <v>4599</v>
      </c>
      <c r="J140">
        <v>0</v>
      </c>
      <c r="K140" t="s">
        <v>5840</v>
      </c>
      <c r="L140" t="s">
        <v>8734</v>
      </c>
      <c r="M140">
        <v>0</v>
      </c>
      <c r="N140" t="s">
        <v>4599</v>
      </c>
    </row>
    <row r="141" spans="1:14" ht="15" hidden="1">
      <c r="A141">
        <v>800172</v>
      </c>
      <c r="B141" s="28" t="s">
        <v>4255</v>
      </c>
      <c r="C141" s="28" t="s">
        <v>7429</v>
      </c>
      <c r="D141" s="28" t="s">
        <v>9476</v>
      </c>
      <c r="E141" s="28" t="s">
        <v>4256</v>
      </c>
      <c r="F141" s="28" t="s">
        <v>9478</v>
      </c>
      <c r="G141" s="28" t="s">
        <v>8009</v>
      </c>
      <c r="H141" s="27"/>
      <c r="I141" s="28" t="s">
        <v>6126</v>
      </c>
      <c r="J141" s="28">
        <v>0</v>
      </c>
      <c r="K141" s="28" t="s">
        <v>5507</v>
      </c>
      <c r="L141" t="s">
        <v>8735</v>
      </c>
      <c r="M141">
        <v>0</v>
      </c>
      <c r="N141" s="28" t="s">
        <v>4599</v>
      </c>
    </row>
    <row r="142" spans="1:14" hidden="1">
      <c r="A142">
        <v>800174</v>
      </c>
      <c r="B142" t="s">
        <v>10160</v>
      </c>
      <c r="C142" t="s">
        <v>6170</v>
      </c>
      <c r="D142" t="s">
        <v>9028</v>
      </c>
      <c r="E142" t="s">
        <v>10161</v>
      </c>
      <c r="F142" t="s">
        <v>9478</v>
      </c>
      <c r="G142" t="s">
        <v>5745</v>
      </c>
      <c r="H142">
        <v>1</v>
      </c>
      <c r="I142" t="s">
        <v>4599</v>
      </c>
      <c r="J142">
        <v>0</v>
      </c>
      <c r="K142" t="s">
        <v>5022</v>
      </c>
      <c r="L142" t="s">
        <v>8736</v>
      </c>
      <c r="M142">
        <v>0</v>
      </c>
      <c r="N142" t="s">
        <v>4599</v>
      </c>
    </row>
    <row r="143" spans="1:14" hidden="1">
      <c r="A143">
        <v>800175</v>
      </c>
      <c r="B143" t="s">
        <v>6110</v>
      </c>
      <c r="C143" t="s">
        <v>6111</v>
      </c>
      <c r="D143" t="s">
        <v>9476</v>
      </c>
      <c r="E143" t="s">
        <v>6112</v>
      </c>
      <c r="F143" t="s">
        <v>9478</v>
      </c>
      <c r="G143" t="s">
        <v>4214</v>
      </c>
      <c r="I143" t="s">
        <v>4599</v>
      </c>
      <c r="J143">
        <v>0</v>
      </c>
      <c r="K143" t="s">
        <v>5841</v>
      </c>
      <c r="L143" t="s">
        <v>8737</v>
      </c>
      <c r="M143">
        <v>0</v>
      </c>
      <c r="N143" t="s">
        <v>4599</v>
      </c>
    </row>
    <row r="144" spans="1:14" hidden="1">
      <c r="A144">
        <v>800176</v>
      </c>
      <c r="B144" t="s">
        <v>9060</v>
      </c>
      <c r="C144" t="s">
        <v>9488</v>
      </c>
      <c r="D144" t="s">
        <v>9476</v>
      </c>
      <c r="E144" t="s">
        <v>9061</v>
      </c>
      <c r="F144" t="s">
        <v>9478</v>
      </c>
      <c r="G144" t="s">
        <v>4011</v>
      </c>
      <c r="I144" t="s">
        <v>6126</v>
      </c>
      <c r="J144">
        <v>0</v>
      </c>
      <c r="K144" t="s">
        <v>3450</v>
      </c>
      <c r="L144" t="s">
        <v>8738</v>
      </c>
      <c r="M144">
        <v>0</v>
      </c>
      <c r="N144" t="s">
        <v>4599</v>
      </c>
    </row>
    <row r="145" spans="1:14" hidden="1">
      <c r="A145">
        <v>800177</v>
      </c>
      <c r="B145" t="s">
        <v>3626</v>
      </c>
      <c r="C145" t="s">
        <v>7340</v>
      </c>
      <c r="D145" t="s">
        <v>9476</v>
      </c>
      <c r="E145" t="s">
        <v>3627</v>
      </c>
      <c r="F145" t="s">
        <v>9478</v>
      </c>
      <c r="G145" t="s">
        <v>4519</v>
      </c>
      <c r="H145">
        <v>1</v>
      </c>
      <c r="I145" t="s">
        <v>4599</v>
      </c>
      <c r="J145">
        <v>0</v>
      </c>
      <c r="K145" t="s">
        <v>6743</v>
      </c>
      <c r="L145" t="s">
        <v>8739</v>
      </c>
      <c r="M145">
        <v>0</v>
      </c>
      <c r="N145" t="s">
        <v>4599</v>
      </c>
    </row>
    <row r="146" spans="1:14" hidden="1">
      <c r="A146">
        <v>800178</v>
      </c>
      <c r="B146" t="s">
        <v>9708</v>
      </c>
      <c r="C146" t="s">
        <v>7229</v>
      </c>
      <c r="D146" t="s">
        <v>9028</v>
      </c>
      <c r="E146" t="s">
        <v>9709</v>
      </c>
      <c r="F146" t="s">
        <v>9478</v>
      </c>
      <c r="G146" t="s">
        <v>4104</v>
      </c>
      <c r="H146">
        <v>1</v>
      </c>
      <c r="I146" t="s">
        <v>4599</v>
      </c>
      <c r="J146">
        <v>0</v>
      </c>
      <c r="K146" t="s">
        <v>6977</v>
      </c>
      <c r="L146" t="s">
        <v>8740</v>
      </c>
      <c r="M146">
        <v>0</v>
      </c>
      <c r="N146" t="s">
        <v>4599</v>
      </c>
    </row>
    <row r="147" spans="1:14" hidden="1">
      <c r="A147">
        <v>800179</v>
      </c>
      <c r="B147" t="s">
        <v>4200</v>
      </c>
      <c r="C147" t="s">
        <v>6102</v>
      </c>
      <c r="D147" t="s">
        <v>9476</v>
      </c>
      <c r="E147" t="s">
        <v>4201</v>
      </c>
      <c r="F147" t="s">
        <v>9478</v>
      </c>
      <c r="G147" t="s">
        <v>4215</v>
      </c>
      <c r="H147">
        <v>1</v>
      </c>
      <c r="I147" t="s">
        <v>4599</v>
      </c>
      <c r="J147">
        <v>0</v>
      </c>
      <c r="K147" t="s">
        <v>5842</v>
      </c>
      <c r="L147" t="s">
        <v>8741</v>
      </c>
      <c r="M147">
        <v>0</v>
      </c>
      <c r="N147" t="s">
        <v>4599</v>
      </c>
    </row>
    <row r="148" spans="1:14" hidden="1">
      <c r="A148">
        <v>800180</v>
      </c>
      <c r="B148" s="27" t="s">
        <v>5772</v>
      </c>
      <c r="C148" s="27" t="s">
        <v>3607</v>
      </c>
      <c r="D148" s="27" t="s">
        <v>9476</v>
      </c>
      <c r="E148" t="s">
        <v>4466</v>
      </c>
      <c r="F148" s="27" t="s">
        <v>9478</v>
      </c>
      <c r="G148" s="27" t="s">
        <v>2537</v>
      </c>
      <c r="H148" s="27"/>
      <c r="I148" s="27" t="s">
        <v>6126</v>
      </c>
      <c r="J148" s="27">
        <v>0</v>
      </c>
      <c r="K148" s="27" t="s">
        <v>6993</v>
      </c>
      <c r="L148" t="s">
        <v>8742</v>
      </c>
      <c r="M148">
        <v>0</v>
      </c>
      <c r="N148" s="27" t="s">
        <v>4599</v>
      </c>
    </row>
    <row r="149" spans="1:14" ht="15" hidden="1">
      <c r="A149">
        <v>800181</v>
      </c>
      <c r="B149" s="20" t="s">
        <v>6449</v>
      </c>
      <c r="C149" s="20" t="s">
        <v>6450</v>
      </c>
      <c r="D149" s="20" t="s">
        <v>9476</v>
      </c>
      <c r="E149" s="20" t="s">
        <v>6451</v>
      </c>
      <c r="F149" s="20" t="s">
        <v>9478</v>
      </c>
      <c r="G149" s="20" t="s">
        <v>4216</v>
      </c>
      <c r="H149">
        <v>1</v>
      </c>
      <c r="I149" s="20" t="s">
        <v>4599</v>
      </c>
      <c r="J149" s="20">
        <v>0</v>
      </c>
      <c r="K149" s="20" t="s">
        <v>5843</v>
      </c>
      <c r="L149" t="s">
        <v>8743</v>
      </c>
      <c r="M149">
        <v>0</v>
      </c>
      <c r="N149" s="20" t="s">
        <v>4599</v>
      </c>
    </row>
    <row r="150" spans="1:14" hidden="1">
      <c r="A150">
        <v>800182</v>
      </c>
      <c r="B150" t="s">
        <v>5756</v>
      </c>
      <c r="C150" t="s">
        <v>5757</v>
      </c>
      <c r="D150" t="s">
        <v>10237</v>
      </c>
      <c r="E150" t="s">
        <v>4465</v>
      </c>
      <c r="F150" t="s">
        <v>9478</v>
      </c>
      <c r="G150" t="s">
        <v>4116</v>
      </c>
      <c r="I150" t="s">
        <v>7749</v>
      </c>
      <c r="J150">
        <v>0</v>
      </c>
      <c r="K150" t="s">
        <v>6985</v>
      </c>
      <c r="L150" t="s">
        <v>8744</v>
      </c>
      <c r="M150">
        <v>0</v>
      </c>
      <c r="N150" t="s">
        <v>4599</v>
      </c>
    </row>
    <row r="151" spans="1:14" hidden="1">
      <c r="A151">
        <v>800183</v>
      </c>
      <c r="B151" t="s">
        <v>4657</v>
      </c>
      <c r="C151" t="s">
        <v>4658</v>
      </c>
      <c r="D151" t="s">
        <v>9476</v>
      </c>
      <c r="E151" t="s">
        <v>4659</v>
      </c>
      <c r="F151" t="s">
        <v>9478</v>
      </c>
      <c r="G151" t="s">
        <v>1531</v>
      </c>
      <c r="H151">
        <v>1</v>
      </c>
      <c r="I151" t="s">
        <v>6133</v>
      </c>
      <c r="J151">
        <v>0</v>
      </c>
      <c r="K151" t="s">
        <v>6782</v>
      </c>
      <c r="L151" t="s">
        <v>8745</v>
      </c>
      <c r="M151">
        <v>0</v>
      </c>
      <c r="N151" t="s">
        <v>4599</v>
      </c>
    </row>
    <row r="152" spans="1:14" ht="15" hidden="1">
      <c r="A152">
        <v>800184</v>
      </c>
      <c r="B152" s="20" t="s">
        <v>6260</v>
      </c>
      <c r="C152" s="20" t="s">
        <v>6021</v>
      </c>
      <c r="D152" s="20" t="s">
        <v>6099</v>
      </c>
      <c r="E152" s="20" t="s">
        <v>6261</v>
      </c>
      <c r="F152" s="20" t="s">
        <v>9478</v>
      </c>
      <c r="G152" s="20" t="s">
        <v>6826</v>
      </c>
      <c r="I152" s="20" t="s">
        <v>6126</v>
      </c>
      <c r="J152" s="20">
        <v>0</v>
      </c>
      <c r="K152" s="20" t="s">
        <v>3390</v>
      </c>
      <c r="L152" t="s">
        <v>8746</v>
      </c>
      <c r="M152">
        <v>0</v>
      </c>
      <c r="N152" s="20" t="s">
        <v>6125</v>
      </c>
    </row>
    <row r="153" spans="1:14" hidden="1">
      <c r="A153">
        <v>800185</v>
      </c>
      <c r="B153" t="s">
        <v>7397</v>
      </c>
      <c r="C153" t="s">
        <v>7398</v>
      </c>
      <c r="D153" t="s">
        <v>9028</v>
      </c>
      <c r="E153" t="s">
        <v>7399</v>
      </c>
      <c r="F153" t="s">
        <v>9478</v>
      </c>
      <c r="G153" t="s">
        <v>5746</v>
      </c>
      <c r="I153" t="s">
        <v>4599</v>
      </c>
      <c r="J153">
        <v>0</v>
      </c>
      <c r="K153" t="s">
        <v>5023</v>
      </c>
      <c r="L153" t="s">
        <v>8747</v>
      </c>
      <c r="M153">
        <v>0</v>
      </c>
      <c r="N153" t="s">
        <v>4599</v>
      </c>
    </row>
    <row r="154" spans="1:14" hidden="1">
      <c r="A154">
        <v>800186</v>
      </c>
      <c r="B154" t="s">
        <v>5435</v>
      </c>
      <c r="C154" t="s">
        <v>5436</v>
      </c>
      <c r="D154" t="s">
        <v>7899</v>
      </c>
      <c r="E154" t="s">
        <v>5437</v>
      </c>
      <c r="F154" t="s">
        <v>9478</v>
      </c>
      <c r="G154" t="s">
        <v>8091</v>
      </c>
      <c r="I154" t="s">
        <v>6126</v>
      </c>
      <c r="J154">
        <v>0</v>
      </c>
      <c r="K154" t="s">
        <v>2865</v>
      </c>
      <c r="L154" t="s">
        <v>8748</v>
      </c>
      <c r="M154">
        <v>0</v>
      </c>
      <c r="N154" t="s">
        <v>4599</v>
      </c>
    </row>
    <row r="155" spans="1:14" ht="15" hidden="1">
      <c r="A155">
        <v>800188</v>
      </c>
      <c r="B155" s="20" t="s">
        <v>10388</v>
      </c>
      <c r="C155" s="20" t="s">
        <v>10389</v>
      </c>
      <c r="D155" s="20" t="s">
        <v>9476</v>
      </c>
      <c r="E155" s="20" t="s">
        <v>10390</v>
      </c>
      <c r="F155" s="20" t="s">
        <v>9478</v>
      </c>
      <c r="G155" s="20" t="s">
        <v>1532</v>
      </c>
      <c r="H155">
        <v>1</v>
      </c>
      <c r="I155" s="20" t="s">
        <v>6133</v>
      </c>
      <c r="J155" s="20">
        <v>0</v>
      </c>
      <c r="K155" s="20" t="s">
        <v>6783</v>
      </c>
      <c r="L155" t="s">
        <v>8749</v>
      </c>
      <c r="M155">
        <v>0</v>
      </c>
      <c r="N155" s="20" t="s">
        <v>4599</v>
      </c>
    </row>
    <row r="156" spans="1:14" hidden="1">
      <c r="A156">
        <v>800189</v>
      </c>
      <c r="B156" t="s">
        <v>5420</v>
      </c>
      <c r="C156" t="s">
        <v>5421</v>
      </c>
      <c r="D156" t="s">
        <v>7899</v>
      </c>
      <c r="E156" t="s">
        <v>5422</v>
      </c>
      <c r="F156" t="s">
        <v>9478</v>
      </c>
      <c r="G156" t="s">
        <v>4020</v>
      </c>
      <c r="I156" t="s">
        <v>6126</v>
      </c>
      <c r="J156" t="s">
        <v>1629</v>
      </c>
      <c r="L156" t="s">
        <v>8750</v>
      </c>
      <c r="M156">
        <v>0</v>
      </c>
      <c r="N156" t="s">
        <v>4599</v>
      </c>
    </row>
    <row r="157" spans="1:14" hidden="1">
      <c r="A157">
        <v>800190</v>
      </c>
      <c r="B157" t="s">
        <v>4341</v>
      </c>
      <c r="C157" t="s">
        <v>4342</v>
      </c>
      <c r="D157" t="s">
        <v>9482</v>
      </c>
      <c r="E157" t="s">
        <v>4343</v>
      </c>
      <c r="F157" t="s">
        <v>9478</v>
      </c>
      <c r="G157" t="s">
        <v>7975</v>
      </c>
      <c r="I157" t="s">
        <v>6126</v>
      </c>
      <c r="J157">
        <v>0</v>
      </c>
      <c r="K157" t="s">
        <v>6643</v>
      </c>
      <c r="L157" t="s">
        <v>8751</v>
      </c>
      <c r="M157">
        <v>0</v>
      </c>
      <c r="N157" t="s">
        <v>4599</v>
      </c>
    </row>
    <row r="158" spans="1:14" hidden="1">
      <c r="A158">
        <v>800191</v>
      </c>
      <c r="B158" t="s">
        <v>8121</v>
      </c>
      <c r="C158" t="s">
        <v>8990</v>
      </c>
      <c r="D158" t="s">
        <v>9476</v>
      </c>
      <c r="E158" t="s">
        <v>8122</v>
      </c>
      <c r="F158" t="s">
        <v>9478</v>
      </c>
      <c r="G158" t="s">
        <v>4217</v>
      </c>
      <c r="I158" t="s">
        <v>4599</v>
      </c>
      <c r="J158">
        <v>0</v>
      </c>
      <c r="K158" t="s">
        <v>5844</v>
      </c>
      <c r="L158" t="s">
        <v>8752</v>
      </c>
      <c r="M158">
        <v>0</v>
      </c>
      <c r="N158" t="s">
        <v>4599</v>
      </c>
    </row>
    <row r="159" spans="1:14" hidden="1">
      <c r="A159">
        <v>800193</v>
      </c>
      <c r="B159" t="s">
        <v>8055</v>
      </c>
      <c r="C159" t="s">
        <v>8056</v>
      </c>
      <c r="D159" t="s">
        <v>10231</v>
      </c>
      <c r="E159" t="s">
        <v>8057</v>
      </c>
      <c r="F159" t="s">
        <v>9478</v>
      </c>
      <c r="G159" t="s">
        <v>6554</v>
      </c>
      <c r="H159">
        <v>1</v>
      </c>
      <c r="I159" t="s">
        <v>6133</v>
      </c>
      <c r="J159">
        <v>0</v>
      </c>
      <c r="K159" t="s">
        <v>2133</v>
      </c>
      <c r="L159" t="s">
        <v>8753</v>
      </c>
      <c r="M159">
        <v>0</v>
      </c>
      <c r="N159" t="s">
        <v>4599</v>
      </c>
    </row>
    <row r="160" spans="1:14" hidden="1">
      <c r="A160">
        <v>800194</v>
      </c>
      <c r="B160" t="s">
        <v>4176</v>
      </c>
      <c r="C160" t="s">
        <v>3676</v>
      </c>
      <c r="D160" t="s">
        <v>9476</v>
      </c>
      <c r="E160" t="s">
        <v>4177</v>
      </c>
      <c r="F160" t="s">
        <v>9478</v>
      </c>
      <c r="G160" t="s">
        <v>9403</v>
      </c>
      <c r="I160" t="s">
        <v>6126</v>
      </c>
      <c r="J160">
        <v>0</v>
      </c>
      <c r="K160" t="s">
        <v>3366</v>
      </c>
      <c r="L160" t="s">
        <v>8754</v>
      </c>
      <c r="M160">
        <v>0</v>
      </c>
      <c r="N160" t="s">
        <v>6125</v>
      </c>
    </row>
    <row r="161" spans="1:14" hidden="1">
      <c r="A161">
        <v>800195</v>
      </c>
      <c r="B161" t="s">
        <v>7475</v>
      </c>
      <c r="C161" t="s">
        <v>9488</v>
      </c>
      <c r="D161" t="s">
        <v>9476</v>
      </c>
      <c r="E161" t="s">
        <v>7476</v>
      </c>
      <c r="F161" t="s">
        <v>9478</v>
      </c>
      <c r="G161" t="s">
        <v>1544</v>
      </c>
      <c r="I161" t="s">
        <v>6126</v>
      </c>
      <c r="J161">
        <v>0</v>
      </c>
      <c r="K161" t="s">
        <v>6795</v>
      </c>
      <c r="L161" t="s">
        <v>8755</v>
      </c>
      <c r="M161">
        <v>0</v>
      </c>
      <c r="N161" t="s">
        <v>4599</v>
      </c>
    </row>
    <row r="162" spans="1:14" hidden="1">
      <c r="A162">
        <v>800196</v>
      </c>
      <c r="B162" t="s">
        <v>9112</v>
      </c>
      <c r="C162" t="s">
        <v>6021</v>
      </c>
      <c r="D162" t="s">
        <v>6099</v>
      </c>
      <c r="E162" t="s">
        <v>9111</v>
      </c>
      <c r="F162" t="s">
        <v>9478</v>
      </c>
      <c r="G162" t="s">
        <v>7798</v>
      </c>
      <c r="I162" t="s">
        <v>4599</v>
      </c>
      <c r="J162">
        <v>0</v>
      </c>
      <c r="K162" t="s">
        <v>7098</v>
      </c>
      <c r="L162" t="s">
        <v>8756</v>
      </c>
      <c r="M162">
        <v>0</v>
      </c>
      <c r="N162" t="s">
        <v>4599</v>
      </c>
    </row>
    <row r="163" spans="1:14" ht="15" hidden="1">
      <c r="A163">
        <v>800199</v>
      </c>
      <c r="B163" s="20" t="s">
        <v>1407</v>
      </c>
      <c r="C163" s="20" t="s">
        <v>4821</v>
      </c>
      <c r="D163" s="20" t="s">
        <v>7899</v>
      </c>
      <c r="E163" s="20" t="s">
        <v>1408</v>
      </c>
      <c r="F163" s="20" t="s">
        <v>9478</v>
      </c>
      <c r="G163" s="20" t="s">
        <v>5721</v>
      </c>
      <c r="I163" s="20" t="s">
        <v>4599</v>
      </c>
      <c r="J163" s="20">
        <v>0</v>
      </c>
      <c r="K163" s="20" t="s">
        <v>5908</v>
      </c>
      <c r="L163" t="s">
        <v>8757</v>
      </c>
      <c r="M163">
        <v>0</v>
      </c>
      <c r="N163" s="20" t="s">
        <v>4599</v>
      </c>
    </row>
    <row r="164" spans="1:14" hidden="1">
      <c r="A164">
        <v>800200</v>
      </c>
      <c r="B164" t="s">
        <v>10356</v>
      </c>
      <c r="C164" t="s">
        <v>10357</v>
      </c>
      <c r="D164" t="s">
        <v>7899</v>
      </c>
      <c r="E164" t="s">
        <v>10358</v>
      </c>
      <c r="F164" t="s">
        <v>9478</v>
      </c>
      <c r="G164" t="s">
        <v>5996</v>
      </c>
      <c r="I164" t="s">
        <v>4599</v>
      </c>
      <c r="J164">
        <v>0</v>
      </c>
      <c r="K164" t="s">
        <v>3252</v>
      </c>
      <c r="L164" t="s">
        <v>8758</v>
      </c>
      <c r="M164">
        <v>0</v>
      </c>
      <c r="N164" t="s">
        <v>4599</v>
      </c>
    </row>
    <row r="165" spans="1:14" hidden="1">
      <c r="A165">
        <v>800201</v>
      </c>
      <c r="B165" t="s">
        <v>8989</v>
      </c>
      <c r="C165" t="s">
        <v>8990</v>
      </c>
      <c r="D165" t="s">
        <v>9476</v>
      </c>
      <c r="E165" t="s">
        <v>8991</v>
      </c>
      <c r="F165" t="s">
        <v>9478</v>
      </c>
      <c r="G165" t="s">
        <v>4218</v>
      </c>
      <c r="I165" t="s">
        <v>4599</v>
      </c>
      <c r="J165">
        <v>0</v>
      </c>
      <c r="K165" t="s">
        <v>5845</v>
      </c>
      <c r="L165" t="s">
        <v>8759</v>
      </c>
      <c r="M165">
        <v>0</v>
      </c>
      <c r="N165" t="s">
        <v>4599</v>
      </c>
    </row>
    <row r="166" spans="1:14" hidden="1">
      <c r="A166">
        <v>800202</v>
      </c>
      <c r="B166" t="s">
        <v>2056</v>
      </c>
      <c r="C166" t="s">
        <v>4821</v>
      </c>
      <c r="D166" t="s">
        <v>7899</v>
      </c>
      <c r="E166" t="s">
        <v>2057</v>
      </c>
      <c r="F166" t="s">
        <v>9478</v>
      </c>
      <c r="G166" t="s">
        <v>5997</v>
      </c>
      <c r="H166">
        <v>1</v>
      </c>
      <c r="I166" t="s">
        <v>4599</v>
      </c>
      <c r="J166">
        <v>0</v>
      </c>
      <c r="K166" t="s">
        <v>3253</v>
      </c>
      <c r="L166" t="s">
        <v>8760</v>
      </c>
      <c r="M166">
        <v>0</v>
      </c>
      <c r="N166" t="s">
        <v>4599</v>
      </c>
    </row>
    <row r="167" spans="1:14" hidden="1">
      <c r="A167">
        <v>800203</v>
      </c>
      <c r="B167" t="s">
        <v>6460</v>
      </c>
      <c r="C167" t="s">
        <v>8990</v>
      </c>
      <c r="D167" t="s">
        <v>9476</v>
      </c>
      <c r="E167" t="s">
        <v>6461</v>
      </c>
      <c r="F167" t="s">
        <v>9478</v>
      </c>
      <c r="G167" t="s">
        <v>1545</v>
      </c>
      <c r="I167" t="s">
        <v>6126</v>
      </c>
      <c r="J167" t="s">
        <v>1630</v>
      </c>
      <c r="L167" t="s">
        <v>8761</v>
      </c>
      <c r="M167">
        <v>0</v>
      </c>
      <c r="N167" t="s">
        <v>4599</v>
      </c>
    </row>
    <row r="168" spans="1:14" hidden="1">
      <c r="A168">
        <v>800204</v>
      </c>
      <c r="B168" t="s">
        <v>6510</v>
      </c>
      <c r="C168" t="s">
        <v>5375</v>
      </c>
      <c r="D168" t="s">
        <v>9028</v>
      </c>
      <c r="E168" t="s">
        <v>9674</v>
      </c>
      <c r="F168" t="s">
        <v>9478</v>
      </c>
      <c r="G168" t="s">
        <v>7995</v>
      </c>
      <c r="I168" t="s">
        <v>4599</v>
      </c>
      <c r="J168" t="e">
        <v>#N/A</v>
      </c>
      <c r="K168" t="s">
        <v>4557</v>
      </c>
      <c r="L168" t="e">
        <v>#N/A</v>
      </c>
      <c r="M168" t="e">
        <v>#N/A</v>
      </c>
      <c r="N168" t="s">
        <v>4599</v>
      </c>
    </row>
    <row r="169" spans="1:14" ht="15" hidden="1">
      <c r="A169">
        <v>800205</v>
      </c>
      <c r="B169" s="20" t="s">
        <v>5387</v>
      </c>
      <c r="C169" s="20" t="s">
        <v>5388</v>
      </c>
      <c r="D169" s="20" t="s">
        <v>9028</v>
      </c>
      <c r="E169" s="20" t="s">
        <v>5389</v>
      </c>
      <c r="F169" s="20" t="s">
        <v>9478</v>
      </c>
      <c r="G169" s="20" t="s">
        <v>8937</v>
      </c>
      <c r="I169" s="20" t="s">
        <v>6126</v>
      </c>
      <c r="J169" s="20">
        <v>0</v>
      </c>
      <c r="K169" s="20" t="s">
        <v>6647</v>
      </c>
      <c r="L169" t="s">
        <v>8762</v>
      </c>
      <c r="M169">
        <v>0</v>
      </c>
      <c r="N169" s="20" t="s">
        <v>4599</v>
      </c>
    </row>
    <row r="170" spans="1:14" hidden="1">
      <c r="A170">
        <v>800206</v>
      </c>
      <c r="B170" t="s">
        <v>7187</v>
      </c>
      <c r="C170" t="s">
        <v>7188</v>
      </c>
      <c r="D170" t="s">
        <v>7899</v>
      </c>
      <c r="E170" t="s">
        <v>7189</v>
      </c>
      <c r="F170" t="s">
        <v>9478</v>
      </c>
      <c r="G170" t="s">
        <v>5722</v>
      </c>
      <c r="I170" t="s">
        <v>6126</v>
      </c>
      <c r="J170">
        <v>0</v>
      </c>
      <c r="K170" t="s">
        <v>5909</v>
      </c>
      <c r="L170" t="s">
        <v>8763</v>
      </c>
      <c r="M170">
        <v>0</v>
      </c>
      <c r="N170" t="s">
        <v>4599</v>
      </c>
    </row>
    <row r="171" spans="1:14" hidden="1">
      <c r="A171">
        <v>800207</v>
      </c>
      <c r="B171" t="s">
        <v>7042</v>
      </c>
      <c r="C171" t="s">
        <v>3664</v>
      </c>
      <c r="D171" t="s">
        <v>9476</v>
      </c>
      <c r="E171" t="s">
        <v>7043</v>
      </c>
      <c r="F171" t="s">
        <v>9478</v>
      </c>
      <c r="G171" t="s">
        <v>4012</v>
      </c>
      <c r="I171" t="s">
        <v>6126</v>
      </c>
      <c r="J171">
        <v>0</v>
      </c>
      <c r="K171" t="s">
        <v>3451</v>
      </c>
      <c r="L171" t="s">
        <v>8764</v>
      </c>
      <c r="M171">
        <v>0</v>
      </c>
      <c r="N171" t="s">
        <v>4599</v>
      </c>
    </row>
    <row r="172" spans="1:14" hidden="1">
      <c r="A172">
        <v>800208</v>
      </c>
      <c r="B172" t="s">
        <v>8615</v>
      </c>
      <c r="C172" t="s">
        <v>8616</v>
      </c>
      <c r="D172" t="s">
        <v>9476</v>
      </c>
      <c r="E172" t="s">
        <v>8617</v>
      </c>
      <c r="F172" t="s">
        <v>9478</v>
      </c>
      <c r="G172" t="s">
        <v>5723</v>
      </c>
      <c r="I172" t="s">
        <v>6126</v>
      </c>
      <c r="J172" t="s">
        <v>1631</v>
      </c>
      <c r="L172" t="s">
        <v>8765</v>
      </c>
      <c r="M172">
        <v>0</v>
      </c>
      <c r="N172" t="s">
        <v>4599</v>
      </c>
    </row>
    <row r="173" spans="1:14" hidden="1">
      <c r="A173">
        <v>800209</v>
      </c>
      <c r="B173" t="s">
        <v>8246</v>
      </c>
      <c r="C173" t="s">
        <v>8247</v>
      </c>
      <c r="D173" t="s">
        <v>9476</v>
      </c>
      <c r="E173" t="s">
        <v>8248</v>
      </c>
      <c r="F173" t="s">
        <v>9478</v>
      </c>
      <c r="G173" t="s">
        <v>1533</v>
      </c>
      <c r="H173">
        <v>1</v>
      </c>
      <c r="I173" t="s">
        <v>6133</v>
      </c>
      <c r="J173">
        <v>0</v>
      </c>
      <c r="K173" t="s">
        <v>6784</v>
      </c>
      <c r="L173" t="s">
        <v>8766</v>
      </c>
      <c r="M173">
        <v>0</v>
      </c>
      <c r="N173" t="s">
        <v>4599</v>
      </c>
    </row>
    <row r="174" spans="1:14" hidden="1">
      <c r="A174">
        <v>800210</v>
      </c>
      <c r="B174" t="s">
        <v>8986</v>
      </c>
      <c r="C174" t="s">
        <v>8987</v>
      </c>
      <c r="D174" t="s">
        <v>7899</v>
      </c>
      <c r="E174" t="s">
        <v>8988</v>
      </c>
      <c r="F174" t="s">
        <v>9478</v>
      </c>
      <c r="G174" t="s">
        <v>9404</v>
      </c>
      <c r="I174" t="s">
        <v>6126</v>
      </c>
      <c r="J174" t="s">
        <v>1684</v>
      </c>
      <c r="L174" t="s">
        <v>8767</v>
      </c>
      <c r="M174">
        <v>0</v>
      </c>
      <c r="N174" t="s">
        <v>4599</v>
      </c>
    </row>
    <row r="175" spans="1:14" hidden="1">
      <c r="A175">
        <v>800211</v>
      </c>
      <c r="B175" t="s">
        <v>8058</v>
      </c>
      <c r="C175" t="s">
        <v>8990</v>
      </c>
      <c r="D175" t="s">
        <v>9476</v>
      </c>
      <c r="E175" t="s">
        <v>8059</v>
      </c>
      <c r="F175" t="s">
        <v>9478</v>
      </c>
      <c r="G175" t="s">
        <v>9333</v>
      </c>
      <c r="I175" t="s">
        <v>6126</v>
      </c>
      <c r="J175">
        <v>0</v>
      </c>
      <c r="K175" t="s">
        <v>5276</v>
      </c>
      <c r="L175" t="s">
        <v>8768</v>
      </c>
      <c r="M175">
        <v>0</v>
      </c>
      <c r="N175" t="s">
        <v>6125</v>
      </c>
    </row>
    <row r="176" spans="1:14" hidden="1">
      <c r="A176">
        <v>800212</v>
      </c>
      <c r="B176" t="s">
        <v>2301</v>
      </c>
      <c r="C176" t="s">
        <v>2302</v>
      </c>
      <c r="D176" t="s">
        <v>9476</v>
      </c>
      <c r="E176" t="s">
        <v>2303</v>
      </c>
      <c r="F176" t="s">
        <v>9478</v>
      </c>
      <c r="G176" t="s">
        <v>8003</v>
      </c>
      <c r="I176" t="s">
        <v>6126</v>
      </c>
      <c r="J176">
        <v>0</v>
      </c>
      <c r="K176" t="s">
        <v>8361</v>
      </c>
      <c r="L176" t="s">
        <v>8769</v>
      </c>
      <c r="M176">
        <v>0</v>
      </c>
      <c r="N176" t="s">
        <v>4599</v>
      </c>
    </row>
    <row r="177" spans="1:14" hidden="1">
      <c r="A177">
        <v>800213</v>
      </c>
      <c r="B177" t="s">
        <v>2279</v>
      </c>
      <c r="C177" t="s">
        <v>2280</v>
      </c>
      <c r="D177" t="s">
        <v>9028</v>
      </c>
      <c r="E177" t="s">
        <v>2281</v>
      </c>
      <c r="F177" t="s">
        <v>9478</v>
      </c>
      <c r="G177" t="s">
        <v>4805</v>
      </c>
      <c r="H177">
        <v>1</v>
      </c>
      <c r="I177" t="s">
        <v>4599</v>
      </c>
      <c r="J177">
        <v>0</v>
      </c>
      <c r="K177" t="s">
        <v>2167</v>
      </c>
      <c r="L177" t="s">
        <v>8770</v>
      </c>
      <c r="M177">
        <v>0</v>
      </c>
      <c r="N177" t="s">
        <v>4599</v>
      </c>
    </row>
    <row r="178" spans="1:14" hidden="1">
      <c r="A178">
        <v>800214</v>
      </c>
      <c r="B178" t="s">
        <v>9696</v>
      </c>
      <c r="C178" t="s">
        <v>8990</v>
      </c>
      <c r="D178" t="s">
        <v>9476</v>
      </c>
      <c r="E178" t="s">
        <v>9697</v>
      </c>
      <c r="F178" t="s">
        <v>9478</v>
      </c>
      <c r="G178" t="s">
        <v>7789</v>
      </c>
      <c r="I178" t="s">
        <v>4599</v>
      </c>
      <c r="J178">
        <v>0</v>
      </c>
      <c r="K178" t="s">
        <v>7090</v>
      </c>
      <c r="L178" t="s">
        <v>8771</v>
      </c>
      <c r="M178">
        <v>0</v>
      </c>
      <c r="N178" t="s">
        <v>4599</v>
      </c>
    </row>
    <row r="179" spans="1:14" hidden="1">
      <c r="A179">
        <v>800215</v>
      </c>
      <c r="B179" t="s">
        <v>8123</v>
      </c>
      <c r="C179" t="s">
        <v>3682</v>
      </c>
      <c r="D179" t="s">
        <v>9476</v>
      </c>
      <c r="E179" t="s">
        <v>8124</v>
      </c>
      <c r="F179" t="s">
        <v>9478</v>
      </c>
      <c r="G179" t="s">
        <v>2981</v>
      </c>
      <c r="I179" t="s">
        <v>6126</v>
      </c>
      <c r="J179">
        <v>0</v>
      </c>
      <c r="K179" t="s">
        <v>3746</v>
      </c>
      <c r="L179" t="s">
        <v>8772</v>
      </c>
      <c r="M179">
        <v>0</v>
      </c>
      <c r="N179" t="s">
        <v>4599</v>
      </c>
    </row>
    <row r="180" spans="1:14" hidden="1">
      <c r="A180">
        <v>800216</v>
      </c>
      <c r="B180" t="s">
        <v>5790</v>
      </c>
      <c r="C180" t="s">
        <v>5791</v>
      </c>
      <c r="D180" t="s">
        <v>7899</v>
      </c>
      <c r="E180" t="s">
        <v>4467</v>
      </c>
      <c r="F180" t="s">
        <v>9478</v>
      </c>
      <c r="G180" t="s">
        <v>4138</v>
      </c>
      <c r="I180" t="s">
        <v>7749</v>
      </c>
      <c r="J180">
        <v>0</v>
      </c>
      <c r="K180" t="s">
        <v>7006</v>
      </c>
      <c r="L180" t="s">
        <v>8773</v>
      </c>
      <c r="M180">
        <v>0</v>
      </c>
      <c r="N180" t="s">
        <v>4599</v>
      </c>
    </row>
    <row r="181" spans="1:14" hidden="1">
      <c r="A181">
        <v>800217</v>
      </c>
      <c r="B181" t="s">
        <v>8233</v>
      </c>
      <c r="C181" t="s">
        <v>8234</v>
      </c>
      <c r="D181" t="s">
        <v>9482</v>
      </c>
      <c r="E181" t="s">
        <v>8235</v>
      </c>
      <c r="F181" t="s">
        <v>9478</v>
      </c>
      <c r="G181" t="s">
        <v>7964</v>
      </c>
      <c r="I181" t="s">
        <v>6126</v>
      </c>
      <c r="J181">
        <v>0</v>
      </c>
      <c r="K181" t="s">
        <v>6650</v>
      </c>
      <c r="L181" t="s">
        <v>8774</v>
      </c>
      <c r="M181">
        <v>0</v>
      </c>
      <c r="N181" t="s">
        <v>4599</v>
      </c>
    </row>
    <row r="182" spans="1:14" hidden="1">
      <c r="A182">
        <v>800218</v>
      </c>
      <c r="B182" t="s">
        <v>5212</v>
      </c>
      <c r="C182" t="s">
        <v>5213</v>
      </c>
      <c r="D182" t="s">
        <v>6116</v>
      </c>
      <c r="E182" t="s">
        <v>5214</v>
      </c>
      <c r="F182" t="s">
        <v>9478</v>
      </c>
      <c r="G182" t="s">
        <v>7626</v>
      </c>
      <c r="H182">
        <v>1</v>
      </c>
      <c r="I182" t="s">
        <v>4599</v>
      </c>
      <c r="J182">
        <v>0</v>
      </c>
      <c r="K182" t="s">
        <v>5910</v>
      </c>
      <c r="L182" t="s">
        <v>8775</v>
      </c>
      <c r="M182">
        <v>0</v>
      </c>
      <c r="N182" t="s">
        <v>4599</v>
      </c>
    </row>
    <row r="183" spans="1:14" ht="15" hidden="1">
      <c r="A183">
        <v>800220</v>
      </c>
      <c r="B183" s="20" t="s">
        <v>6268</v>
      </c>
      <c r="C183" s="20" t="s">
        <v>6269</v>
      </c>
      <c r="D183" s="20" t="s">
        <v>7899</v>
      </c>
      <c r="E183" s="20" t="s">
        <v>6270</v>
      </c>
      <c r="F183" s="20" t="s">
        <v>9478</v>
      </c>
      <c r="G183" s="20" t="s">
        <v>2963</v>
      </c>
      <c r="I183" s="20" t="s">
        <v>6126</v>
      </c>
      <c r="J183" s="20">
        <v>0</v>
      </c>
      <c r="K183" s="20" t="s">
        <v>6804</v>
      </c>
      <c r="L183" t="s">
        <v>8776</v>
      </c>
      <c r="M183">
        <v>0</v>
      </c>
      <c r="N183" s="20" t="s">
        <v>4599</v>
      </c>
    </row>
    <row r="184" spans="1:14" hidden="1">
      <c r="A184">
        <v>800221</v>
      </c>
      <c r="B184" t="s">
        <v>9724</v>
      </c>
      <c r="C184" t="s">
        <v>3676</v>
      </c>
      <c r="D184" t="s">
        <v>9476</v>
      </c>
      <c r="E184" t="s">
        <v>9725</v>
      </c>
      <c r="F184" t="s">
        <v>9478</v>
      </c>
      <c r="G184" t="s">
        <v>9405</v>
      </c>
      <c r="I184" t="s">
        <v>6126</v>
      </c>
      <c r="J184">
        <v>0</v>
      </c>
      <c r="K184" t="s">
        <v>3367</v>
      </c>
      <c r="L184" t="s">
        <v>8777</v>
      </c>
      <c r="M184">
        <v>0</v>
      </c>
      <c r="N184" t="s">
        <v>4599</v>
      </c>
    </row>
    <row r="185" spans="1:14" ht="14.25" hidden="1">
      <c r="A185">
        <v>800222</v>
      </c>
      <c r="B185" t="s">
        <v>3414</v>
      </c>
      <c r="C185" t="s">
        <v>3415</v>
      </c>
      <c r="D185" t="s">
        <v>10237</v>
      </c>
      <c r="E185" s="34" t="s">
        <v>4468</v>
      </c>
      <c r="F185" t="s">
        <v>9478</v>
      </c>
      <c r="G185" t="s">
        <v>7642</v>
      </c>
      <c r="I185" t="s">
        <v>7749</v>
      </c>
      <c r="J185">
        <v>0</v>
      </c>
      <c r="K185" t="s">
        <v>3157</v>
      </c>
      <c r="L185" t="s">
        <v>8778</v>
      </c>
      <c r="M185">
        <v>0</v>
      </c>
      <c r="N185" t="s">
        <v>4599</v>
      </c>
    </row>
    <row r="186" spans="1:14" hidden="1">
      <c r="A186">
        <v>800223</v>
      </c>
      <c r="B186" t="s">
        <v>587</v>
      </c>
      <c r="C186" t="s">
        <v>5423</v>
      </c>
      <c r="D186" t="s">
        <v>7899</v>
      </c>
      <c r="E186" t="s">
        <v>5424</v>
      </c>
      <c r="F186" t="s">
        <v>9478</v>
      </c>
      <c r="G186" t="s">
        <v>8092</v>
      </c>
      <c r="I186" t="s">
        <v>6126</v>
      </c>
      <c r="J186">
        <v>0</v>
      </c>
      <c r="K186" t="s">
        <v>2866</v>
      </c>
      <c r="L186" t="s">
        <v>8779</v>
      </c>
      <c r="M186">
        <v>0</v>
      </c>
      <c r="N186" t="s">
        <v>6125</v>
      </c>
    </row>
    <row r="187" spans="1:14" hidden="1">
      <c r="A187">
        <v>800224</v>
      </c>
      <c r="B187" t="s">
        <v>8191</v>
      </c>
      <c r="C187" t="s">
        <v>7442</v>
      </c>
      <c r="D187" t="s">
        <v>9028</v>
      </c>
      <c r="E187" t="s">
        <v>8192</v>
      </c>
      <c r="F187" t="s">
        <v>9478</v>
      </c>
      <c r="G187" t="s">
        <v>7934</v>
      </c>
      <c r="H187">
        <v>1</v>
      </c>
      <c r="I187" t="s">
        <v>4599</v>
      </c>
      <c r="J187">
        <v>0</v>
      </c>
      <c r="K187" t="s">
        <v>5062</v>
      </c>
      <c r="L187" t="s">
        <v>8780</v>
      </c>
      <c r="M187">
        <v>0</v>
      </c>
      <c r="N187" t="s">
        <v>4599</v>
      </c>
    </row>
    <row r="188" spans="1:14" hidden="1">
      <c r="A188">
        <v>800225</v>
      </c>
      <c r="B188" t="s">
        <v>4406</v>
      </c>
      <c r="C188" t="s">
        <v>2302</v>
      </c>
      <c r="D188" t="s">
        <v>9476</v>
      </c>
      <c r="E188" t="s">
        <v>4407</v>
      </c>
      <c r="F188" t="s">
        <v>9478</v>
      </c>
      <c r="G188" t="s">
        <v>7851</v>
      </c>
      <c r="I188" t="s">
        <v>6125</v>
      </c>
      <c r="J188" t="s">
        <v>1685</v>
      </c>
      <c r="L188" t="s">
        <v>8781</v>
      </c>
      <c r="M188">
        <v>0</v>
      </c>
      <c r="N188" t="s">
        <v>4599</v>
      </c>
    </row>
    <row r="189" spans="1:14" ht="15" hidden="1">
      <c r="A189">
        <v>800226</v>
      </c>
      <c r="B189" s="20" t="s">
        <v>10407</v>
      </c>
      <c r="C189" s="20" t="s">
        <v>4665</v>
      </c>
      <c r="D189" s="20" t="s">
        <v>9482</v>
      </c>
      <c r="E189" s="20" t="s">
        <v>10408</v>
      </c>
      <c r="F189" s="20" t="s">
        <v>9478</v>
      </c>
      <c r="G189" s="20" t="s">
        <v>7856</v>
      </c>
      <c r="I189" s="20" t="s">
        <v>6126</v>
      </c>
      <c r="J189" s="20">
        <v>0</v>
      </c>
      <c r="K189" s="20" t="s">
        <v>5259</v>
      </c>
      <c r="L189" t="s">
        <v>8782</v>
      </c>
      <c r="M189">
        <v>0</v>
      </c>
      <c r="N189" s="20" t="s">
        <v>4599</v>
      </c>
    </row>
    <row r="190" spans="1:14" hidden="1">
      <c r="A190">
        <v>800227</v>
      </c>
      <c r="B190" t="s">
        <v>5661</v>
      </c>
      <c r="C190" t="s">
        <v>9488</v>
      </c>
      <c r="D190" t="s">
        <v>9476</v>
      </c>
      <c r="E190" t="s">
        <v>5662</v>
      </c>
      <c r="F190" t="s">
        <v>9478</v>
      </c>
      <c r="G190" t="s">
        <v>7852</v>
      </c>
      <c r="I190" t="s">
        <v>6126</v>
      </c>
      <c r="J190">
        <v>0</v>
      </c>
      <c r="K190" t="s">
        <v>2838</v>
      </c>
      <c r="L190" t="s">
        <v>8783</v>
      </c>
      <c r="M190">
        <v>0</v>
      </c>
      <c r="N190" t="s">
        <v>6125</v>
      </c>
    </row>
    <row r="191" spans="1:14" hidden="1">
      <c r="A191">
        <v>800228</v>
      </c>
      <c r="B191" t="s">
        <v>4664</v>
      </c>
      <c r="C191" t="s">
        <v>4665</v>
      </c>
      <c r="D191" t="s">
        <v>9482</v>
      </c>
      <c r="E191" t="s">
        <v>4666</v>
      </c>
      <c r="F191" t="s">
        <v>9478</v>
      </c>
      <c r="G191" t="s">
        <v>6827</v>
      </c>
      <c r="I191" t="s">
        <v>6126</v>
      </c>
      <c r="J191" t="s">
        <v>1686</v>
      </c>
      <c r="L191" t="s">
        <v>8784</v>
      </c>
      <c r="M191">
        <v>0</v>
      </c>
      <c r="N191" t="s">
        <v>4599</v>
      </c>
    </row>
    <row r="192" spans="1:14" hidden="1">
      <c r="A192">
        <v>800229</v>
      </c>
      <c r="B192" t="s">
        <v>8976</v>
      </c>
      <c r="C192" t="s">
        <v>8977</v>
      </c>
      <c r="D192" t="s">
        <v>9476</v>
      </c>
      <c r="E192" t="s">
        <v>8978</v>
      </c>
      <c r="F192" t="s">
        <v>9478</v>
      </c>
      <c r="G192" t="s">
        <v>1534</v>
      </c>
      <c r="H192">
        <v>1</v>
      </c>
      <c r="I192" t="s">
        <v>6133</v>
      </c>
      <c r="J192">
        <v>0</v>
      </c>
      <c r="K192" t="s">
        <v>6785</v>
      </c>
      <c r="L192" t="s">
        <v>8785</v>
      </c>
      <c r="M192">
        <v>0</v>
      </c>
      <c r="N192" t="s">
        <v>4599</v>
      </c>
    </row>
    <row r="193" spans="1:14" hidden="1">
      <c r="A193">
        <v>800230</v>
      </c>
      <c r="B193" t="s">
        <v>7407</v>
      </c>
      <c r="C193" t="s">
        <v>7408</v>
      </c>
      <c r="D193" t="s">
        <v>7899</v>
      </c>
      <c r="E193" t="s">
        <v>7409</v>
      </c>
      <c r="F193" t="s">
        <v>9478</v>
      </c>
      <c r="G193" t="s">
        <v>2964</v>
      </c>
      <c r="I193" t="s">
        <v>6126</v>
      </c>
      <c r="J193">
        <v>0</v>
      </c>
      <c r="K193" t="s">
        <v>6805</v>
      </c>
      <c r="L193" t="s">
        <v>8786</v>
      </c>
      <c r="M193">
        <v>0</v>
      </c>
      <c r="N193" t="s">
        <v>4599</v>
      </c>
    </row>
    <row r="194" spans="1:14" hidden="1">
      <c r="A194">
        <v>800231</v>
      </c>
      <c r="B194" t="s">
        <v>10441</v>
      </c>
      <c r="C194" t="s">
        <v>10442</v>
      </c>
      <c r="D194" t="s">
        <v>9476</v>
      </c>
      <c r="E194" t="s">
        <v>10443</v>
      </c>
      <c r="F194" t="s">
        <v>9478</v>
      </c>
      <c r="G194" t="s">
        <v>1535</v>
      </c>
      <c r="H194">
        <v>1</v>
      </c>
      <c r="I194" t="s">
        <v>6133</v>
      </c>
      <c r="J194">
        <v>0</v>
      </c>
      <c r="K194" t="s">
        <v>6786</v>
      </c>
      <c r="L194" t="s">
        <v>8787</v>
      </c>
      <c r="M194">
        <v>0</v>
      </c>
      <c r="N194" t="s">
        <v>4599</v>
      </c>
    </row>
    <row r="195" spans="1:14" hidden="1">
      <c r="A195">
        <v>800232</v>
      </c>
      <c r="B195" t="s">
        <v>2819</v>
      </c>
      <c r="C195" t="s">
        <v>4901</v>
      </c>
      <c r="D195" t="s">
        <v>9476</v>
      </c>
      <c r="E195" t="s">
        <v>2820</v>
      </c>
      <c r="F195" t="s">
        <v>9478</v>
      </c>
      <c r="G195" t="s">
        <v>8016</v>
      </c>
      <c r="I195" t="s">
        <v>6125</v>
      </c>
      <c r="J195" t="s">
        <v>1687</v>
      </c>
      <c r="L195" t="s">
        <v>8788</v>
      </c>
      <c r="M195">
        <v>0</v>
      </c>
      <c r="N195" t="s">
        <v>4599</v>
      </c>
    </row>
    <row r="196" spans="1:14" hidden="1">
      <c r="A196">
        <v>800233</v>
      </c>
      <c r="B196" t="s">
        <v>5681</v>
      </c>
      <c r="C196" t="s">
        <v>9867</v>
      </c>
      <c r="D196" t="s">
        <v>6116</v>
      </c>
      <c r="E196" t="s">
        <v>5682</v>
      </c>
      <c r="F196" t="s">
        <v>9478</v>
      </c>
      <c r="G196" t="s">
        <v>6555</v>
      </c>
      <c r="H196">
        <v>1</v>
      </c>
      <c r="I196" t="s">
        <v>6133</v>
      </c>
      <c r="J196">
        <v>0</v>
      </c>
      <c r="K196" t="s">
        <v>2134</v>
      </c>
      <c r="L196" t="s">
        <v>8789</v>
      </c>
      <c r="M196">
        <v>0</v>
      </c>
      <c r="N196" t="s">
        <v>4599</v>
      </c>
    </row>
    <row r="197" spans="1:14" hidden="1">
      <c r="A197">
        <v>800234</v>
      </c>
      <c r="B197" t="s">
        <v>3864</v>
      </c>
      <c r="C197" t="s">
        <v>3865</v>
      </c>
      <c r="D197" t="s">
        <v>9028</v>
      </c>
      <c r="E197" t="s">
        <v>3866</v>
      </c>
      <c r="F197" t="s">
        <v>9478</v>
      </c>
      <c r="G197" t="s">
        <v>7519</v>
      </c>
      <c r="H197">
        <v>1</v>
      </c>
      <c r="I197" t="s">
        <v>4599</v>
      </c>
      <c r="J197">
        <v>0</v>
      </c>
      <c r="K197" t="s">
        <v>5024</v>
      </c>
      <c r="L197" t="s">
        <v>8790</v>
      </c>
      <c r="M197">
        <v>0</v>
      </c>
      <c r="N197" t="s">
        <v>4599</v>
      </c>
    </row>
    <row r="198" spans="1:14" hidden="1">
      <c r="A198">
        <v>800235</v>
      </c>
      <c r="B198" t="s">
        <v>5974</v>
      </c>
      <c r="C198" t="s">
        <v>6021</v>
      </c>
      <c r="D198" t="s">
        <v>6099</v>
      </c>
      <c r="E198" t="s">
        <v>5975</v>
      </c>
      <c r="F198" t="s">
        <v>9478</v>
      </c>
      <c r="G198" t="s">
        <v>6030</v>
      </c>
      <c r="I198" t="s">
        <v>6126</v>
      </c>
      <c r="J198">
        <v>0</v>
      </c>
      <c r="K198" t="s">
        <v>5260</v>
      </c>
      <c r="L198" t="s">
        <v>8791</v>
      </c>
      <c r="M198">
        <v>0</v>
      </c>
      <c r="N198" t="s">
        <v>4599</v>
      </c>
    </row>
    <row r="199" spans="1:14" hidden="1">
      <c r="A199">
        <v>800236</v>
      </c>
      <c r="B199" t="s">
        <v>6174</v>
      </c>
      <c r="C199" t="s">
        <v>6175</v>
      </c>
      <c r="D199" t="s">
        <v>9028</v>
      </c>
      <c r="E199" t="s">
        <v>6176</v>
      </c>
      <c r="F199" t="s">
        <v>9478</v>
      </c>
      <c r="G199" t="s">
        <v>7520</v>
      </c>
      <c r="H199">
        <v>1</v>
      </c>
      <c r="I199" t="s">
        <v>4599</v>
      </c>
      <c r="J199">
        <v>0</v>
      </c>
      <c r="K199" t="s">
        <v>5025</v>
      </c>
      <c r="L199" t="s">
        <v>8792</v>
      </c>
      <c r="M199">
        <v>0</v>
      </c>
      <c r="N199" t="s">
        <v>4599</v>
      </c>
    </row>
    <row r="200" spans="1:14" hidden="1">
      <c r="A200">
        <v>800238</v>
      </c>
      <c r="B200" t="s">
        <v>2244</v>
      </c>
      <c r="C200" t="s">
        <v>2245</v>
      </c>
      <c r="D200" t="s">
        <v>9476</v>
      </c>
      <c r="E200" t="s">
        <v>2246</v>
      </c>
      <c r="F200" t="s">
        <v>9478</v>
      </c>
      <c r="G200" t="s">
        <v>6556</v>
      </c>
      <c r="H200">
        <v>1</v>
      </c>
      <c r="I200" t="s">
        <v>6133</v>
      </c>
      <c r="J200">
        <v>0</v>
      </c>
      <c r="K200" t="s">
        <v>2135</v>
      </c>
      <c r="L200" t="s">
        <v>8793</v>
      </c>
      <c r="M200">
        <v>0</v>
      </c>
      <c r="N200" t="s">
        <v>4599</v>
      </c>
    </row>
    <row r="201" spans="1:14" ht="15" hidden="1">
      <c r="A201">
        <v>800239</v>
      </c>
      <c r="B201" s="20" t="s">
        <v>4754</v>
      </c>
      <c r="C201" s="20" t="s">
        <v>4594</v>
      </c>
      <c r="D201" s="20" t="s">
        <v>9476</v>
      </c>
      <c r="E201" s="20" t="s">
        <v>3620</v>
      </c>
      <c r="F201" s="20" t="s">
        <v>9478</v>
      </c>
      <c r="G201" s="20" t="s">
        <v>4013</v>
      </c>
      <c r="I201" s="20" t="s">
        <v>6126</v>
      </c>
      <c r="J201" s="20">
        <v>0</v>
      </c>
      <c r="K201" s="20" t="s">
        <v>3452</v>
      </c>
      <c r="L201" t="s">
        <v>8794</v>
      </c>
      <c r="M201">
        <v>0</v>
      </c>
      <c r="N201" s="20" t="s">
        <v>4599</v>
      </c>
    </row>
    <row r="202" spans="1:14" hidden="1">
      <c r="A202">
        <v>800240</v>
      </c>
      <c r="B202" t="s">
        <v>6429</v>
      </c>
      <c r="C202" t="s">
        <v>6021</v>
      </c>
      <c r="D202" t="s">
        <v>6099</v>
      </c>
      <c r="E202" t="s">
        <v>6430</v>
      </c>
      <c r="F202" t="s">
        <v>9478</v>
      </c>
      <c r="G202" t="s">
        <v>7840</v>
      </c>
      <c r="H202">
        <v>1</v>
      </c>
      <c r="I202" t="s">
        <v>4599</v>
      </c>
      <c r="J202">
        <v>0</v>
      </c>
      <c r="K202" t="s">
        <v>2829</v>
      </c>
      <c r="L202" t="s">
        <v>8795</v>
      </c>
      <c r="M202">
        <v>0</v>
      </c>
      <c r="N202" t="s">
        <v>4599</v>
      </c>
    </row>
    <row r="203" spans="1:14" hidden="1">
      <c r="A203">
        <v>800242</v>
      </c>
      <c r="B203" t="s">
        <v>7255</v>
      </c>
      <c r="C203" t="s">
        <v>8146</v>
      </c>
      <c r="D203" t="s">
        <v>9476</v>
      </c>
      <c r="E203" t="s">
        <v>7256</v>
      </c>
      <c r="F203" t="s">
        <v>9478</v>
      </c>
      <c r="G203" t="s">
        <v>7845</v>
      </c>
      <c r="I203" t="s">
        <v>6126</v>
      </c>
      <c r="J203">
        <v>0</v>
      </c>
      <c r="K203" t="s">
        <v>2834</v>
      </c>
      <c r="L203" t="s">
        <v>8796</v>
      </c>
      <c r="M203">
        <v>0</v>
      </c>
      <c r="N203" t="s">
        <v>4599</v>
      </c>
    </row>
    <row r="204" spans="1:14" hidden="1">
      <c r="A204">
        <v>800243</v>
      </c>
      <c r="B204" t="s">
        <v>7428</v>
      </c>
      <c r="C204" t="s">
        <v>7429</v>
      </c>
      <c r="D204" t="s">
        <v>9476</v>
      </c>
      <c r="E204" t="s">
        <v>7430</v>
      </c>
      <c r="F204" t="s">
        <v>9478</v>
      </c>
      <c r="G204" t="s">
        <v>9406</v>
      </c>
      <c r="I204" t="s">
        <v>6126</v>
      </c>
      <c r="J204">
        <v>0</v>
      </c>
      <c r="K204" t="s">
        <v>3368</v>
      </c>
      <c r="L204" t="s">
        <v>8797</v>
      </c>
      <c r="M204">
        <v>0</v>
      </c>
      <c r="N204" t="s">
        <v>4599</v>
      </c>
    </row>
    <row r="205" spans="1:14" hidden="1">
      <c r="A205">
        <v>800244</v>
      </c>
      <c r="B205" t="s">
        <v>7438</v>
      </c>
      <c r="C205" t="s">
        <v>7439</v>
      </c>
      <c r="D205" t="s">
        <v>9476</v>
      </c>
      <c r="E205" t="s">
        <v>7440</v>
      </c>
      <c r="F205" t="s">
        <v>9478</v>
      </c>
      <c r="G205" t="s">
        <v>2665</v>
      </c>
      <c r="I205" t="s">
        <v>4599</v>
      </c>
      <c r="J205">
        <v>0</v>
      </c>
      <c r="K205" t="s">
        <v>3272</v>
      </c>
      <c r="L205" t="s">
        <v>8798</v>
      </c>
      <c r="M205">
        <v>0</v>
      </c>
      <c r="N205" t="s">
        <v>4599</v>
      </c>
    </row>
    <row r="206" spans="1:14" hidden="1">
      <c r="A206">
        <v>800245</v>
      </c>
      <c r="B206" t="s">
        <v>10340</v>
      </c>
      <c r="C206" t="s">
        <v>9057</v>
      </c>
      <c r="D206" t="s">
        <v>9476</v>
      </c>
      <c r="E206" t="s">
        <v>9058</v>
      </c>
      <c r="F206" t="s">
        <v>9478</v>
      </c>
      <c r="G206" t="s">
        <v>2666</v>
      </c>
      <c r="I206" t="s">
        <v>4599</v>
      </c>
      <c r="J206">
        <v>0</v>
      </c>
      <c r="K206" t="s">
        <v>3273</v>
      </c>
      <c r="L206" t="s">
        <v>8799</v>
      </c>
      <c r="M206">
        <v>0</v>
      </c>
      <c r="N206" t="s">
        <v>4599</v>
      </c>
    </row>
    <row r="207" spans="1:14" hidden="1">
      <c r="A207">
        <v>800246</v>
      </c>
      <c r="B207" t="s">
        <v>10367</v>
      </c>
      <c r="C207" t="s">
        <v>10368</v>
      </c>
      <c r="D207" t="s">
        <v>9028</v>
      </c>
      <c r="E207" t="s">
        <v>10369</v>
      </c>
      <c r="F207" t="s">
        <v>9478</v>
      </c>
      <c r="G207" t="s">
        <v>7790</v>
      </c>
      <c r="H207">
        <v>1</v>
      </c>
      <c r="I207" t="s">
        <v>4599</v>
      </c>
      <c r="J207">
        <v>0</v>
      </c>
      <c r="K207" t="s">
        <v>7091</v>
      </c>
      <c r="L207" t="s">
        <v>8800</v>
      </c>
      <c r="M207">
        <v>0</v>
      </c>
      <c r="N207" t="s">
        <v>4599</v>
      </c>
    </row>
    <row r="208" spans="1:14" hidden="1">
      <c r="A208">
        <v>800247</v>
      </c>
      <c r="B208" t="s">
        <v>9726</v>
      </c>
      <c r="C208" t="s">
        <v>3664</v>
      </c>
      <c r="D208" t="s">
        <v>9476</v>
      </c>
      <c r="E208" t="s">
        <v>9727</v>
      </c>
      <c r="F208" t="s">
        <v>9478</v>
      </c>
      <c r="G208" t="s">
        <v>2986</v>
      </c>
      <c r="I208" t="s">
        <v>6125</v>
      </c>
      <c r="J208">
        <v>0</v>
      </c>
      <c r="K208" t="s">
        <v>3751</v>
      </c>
      <c r="L208" t="s">
        <v>8801</v>
      </c>
      <c r="M208">
        <v>0</v>
      </c>
      <c r="N208" t="s">
        <v>4599</v>
      </c>
    </row>
    <row r="209" spans="1:14" hidden="1">
      <c r="A209">
        <v>800248</v>
      </c>
      <c r="B209" t="s">
        <v>9039</v>
      </c>
      <c r="C209" t="s">
        <v>8962</v>
      </c>
      <c r="D209" t="s">
        <v>9028</v>
      </c>
      <c r="E209" t="s">
        <v>9040</v>
      </c>
      <c r="F209" t="s">
        <v>9478</v>
      </c>
      <c r="G209" t="s">
        <v>6003</v>
      </c>
      <c r="H209">
        <v>1</v>
      </c>
      <c r="I209" t="s">
        <v>4599</v>
      </c>
      <c r="J209">
        <v>0</v>
      </c>
      <c r="K209" t="s">
        <v>3259</v>
      </c>
      <c r="L209" t="s">
        <v>8802</v>
      </c>
      <c r="M209">
        <v>0</v>
      </c>
      <c r="N209" t="s">
        <v>4599</v>
      </c>
    </row>
    <row r="210" spans="1:14" hidden="1">
      <c r="A210">
        <v>800249</v>
      </c>
      <c r="B210" t="s">
        <v>10411</v>
      </c>
      <c r="C210" t="s">
        <v>10412</v>
      </c>
      <c r="D210" t="s">
        <v>9028</v>
      </c>
      <c r="E210" t="s">
        <v>10413</v>
      </c>
      <c r="F210" t="s">
        <v>9478</v>
      </c>
      <c r="G210" t="s">
        <v>7729</v>
      </c>
      <c r="H210">
        <v>1</v>
      </c>
      <c r="I210" t="s">
        <v>6133</v>
      </c>
      <c r="J210">
        <v>0</v>
      </c>
      <c r="K210" t="s">
        <v>6937</v>
      </c>
      <c r="L210" t="s">
        <v>8803</v>
      </c>
      <c r="M210">
        <v>0</v>
      </c>
      <c r="N210" t="s">
        <v>4599</v>
      </c>
    </row>
    <row r="211" spans="1:14" hidden="1">
      <c r="A211">
        <v>800250</v>
      </c>
      <c r="B211" t="s">
        <v>7065</v>
      </c>
      <c r="C211" t="s">
        <v>8626</v>
      </c>
      <c r="D211" t="s">
        <v>9476</v>
      </c>
      <c r="E211" t="s">
        <v>7066</v>
      </c>
      <c r="F211" t="s">
        <v>9478</v>
      </c>
      <c r="G211" t="s">
        <v>9325</v>
      </c>
      <c r="I211" t="s">
        <v>6125</v>
      </c>
      <c r="J211">
        <v>0</v>
      </c>
      <c r="K211" t="s">
        <v>5268</v>
      </c>
      <c r="L211" t="s">
        <v>8804</v>
      </c>
      <c r="M211">
        <v>0</v>
      </c>
      <c r="N211" t="s">
        <v>4599</v>
      </c>
    </row>
    <row r="212" spans="1:14" hidden="1">
      <c r="A212">
        <v>800251</v>
      </c>
      <c r="B212" t="s">
        <v>3621</v>
      </c>
      <c r="C212" t="s">
        <v>3622</v>
      </c>
      <c r="D212" t="s">
        <v>10231</v>
      </c>
      <c r="E212" t="s">
        <v>3623</v>
      </c>
      <c r="F212" t="s">
        <v>9478</v>
      </c>
      <c r="G212" t="s">
        <v>8093</v>
      </c>
      <c r="I212" t="s">
        <v>6126</v>
      </c>
      <c r="J212">
        <v>0</v>
      </c>
      <c r="K212" t="s">
        <v>2867</v>
      </c>
      <c r="L212" t="s">
        <v>8805</v>
      </c>
      <c r="M212">
        <v>0</v>
      </c>
      <c r="N212" t="s">
        <v>6125</v>
      </c>
    </row>
    <row r="213" spans="1:14" hidden="1">
      <c r="A213">
        <v>800252</v>
      </c>
      <c r="B213" t="s">
        <v>9052</v>
      </c>
      <c r="C213" t="s">
        <v>9867</v>
      </c>
      <c r="D213" t="s">
        <v>6116</v>
      </c>
      <c r="E213" t="s">
        <v>9053</v>
      </c>
      <c r="F213" t="s">
        <v>9478</v>
      </c>
      <c r="G213" t="s">
        <v>8094</v>
      </c>
      <c r="I213" t="s">
        <v>6126</v>
      </c>
      <c r="J213">
        <v>0</v>
      </c>
      <c r="K213" t="s">
        <v>2868</v>
      </c>
      <c r="L213" t="s">
        <v>8806</v>
      </c>
      <c r="M213">
        <v>0</v>
      </c>
      <c r="N213" t="s">
        <v>4599</v>
      </c>
    </row>
    <row r="214" spans="1:14" hidden="1">
      <c r="A214">
        <v>800253</v>
      </c>
      <c r="B214" t="s">
        <v>6462</v>
      </c>
      <c r="C214" t="s">
        <v>8678</v>
      </c>
      <c r="D214" t="s">
        <v>9476</v>
      </c>
      <c r="E214" t="s">
        <v>6463</v>
      </c>
      <c r="F214" t="s">
        <v>9478</v>
      </c>
      <c r="G214" t="s">
        <v>2667</v>
      </c>
      <c r="I214" t="s">
        <v>4599</v>
      </c>
      <c r="J214">
        <v>0</v>
      </c>
      <c r="K214" t="s">
        <v>3274</v>
      </c>
      <c r="L214" t="s">
        <v>8807</v>
      </c>
      <c r="M214">
        <v>0</v>
      </c>
      <c r="N214" t="s">
        <v>4599</v>
      </c>
    </row>
    <row r="215" spans="1:14" hidden="1">
      <c r="A215">
        <v>800254</v>
      </c>
      <c r="B215" t="s">
        <v>7080</v>
      </c>
      <c r="C215" t="s">
        <v>3676</v>
      </c>
      <c r="D215" t="s">
        <v>9476</v>
      </c>
      <c r="E215" t="s">
        <v>7081</v>
      </c>
      <c r="F215" t="s">
        <v>9478</v>
      </c>
      <c r="G215" t="s">
        <v>9407</v>
      </c>
      <c r="I215" t="s">
        <v>6126</v>
      </c>
      <c r="J215">
        <v>0</v>
      </c>
      <c r="K215" t="s">
        <v>3369</v>
      </c>
      <c r="L215" t="s">
        <v>8808</v>
      </c>
      <c r="M215">
        <v>0</v>
      </c>
      <c r="N215" t="s">
        <v>6125</v>
      </c>
    </row>
    <row r="216" spans="1:14" hidden="1">
      <c r="A216">
        <v>800255</v>
      </c>
      <c r="B216" t="s">
        <v>2247</v>
      </c>
      <c r="C216" t="s">
        <v>4630</v>
      </c>
      <c r="D216" t="s">
        <v>9476</v>
      </c>
      <c r="E216" t="s">
        <v>2248</v>
      </c>
      <c r="F216" t="s">
        <v>9478</v>
      </c>
      <c r="G216" t="s">
        <v>3989</v>
      </c>
      <c r="H216">
        <v>1</v>
      </c>
      <c r="I216" t="s">
        <v>4599</v>
      </c>
      <c r="J216">
        <v>0</v>
      </c>
      <c r="K216" t="s">
        <v>5095</v>
      </c>
      <c r="L216" t="s">
        <v>8809</v>
      </c>
      <c r="M216">
        <v>0</v>
      </c>
      <c r="N216" t="s">
        <v>4599</v>
      </c>
    </row>
    <row r="217" spans="1:14" hidden="1">
      <c r="A217">
        <v>800256</v>
      </c>
      <c r="B217" t="s">
        <v>7222</v>
      </c>
      <c r="C217" t="s">
        <v>9488</v>
      </c>
      <c r="D217" t="s">
        <v>9476</v>
      </c>
      <c r="E217" t="s">
        <v>7223</v>
      </c>
      <c r="F217" t="s">
        <v>9478</v>
      </c>
      <c r="G217" t="s">
        <v>2668</v>
      </c>
      <c r="I217" t="s">
        <v>4599</v>
      </c>
      <c r="J217">
        <v>0</v>
      </c>
      <c r="K217" t="s">
        <v>3275</v>
      </c>
      <c r="L217" t="s">
        <v>8810</v>
      </c>
      <c r="M217">
        <v>0</v>
      </c>
      <c r="N217" t="s">
        <v>4599</v>
      </c>
    </row>
    <row r="218" spans="1:14" hidden="1">
      <c r="A218">
        <v>800257</v>
      </c>
      <c r="B218" t="s">
        <v>4253</v>
      </c>
      <c r="C218" t="s">
        <v>3618</v>
      </c>
      <c r="D218" t="s">
        <v>9476</v>
      </c>
      <c r="E218" t="s">
        <v>4254</v>
      </c>
      <c r="F218" t="s">
        <v>9478</v>
      </c>
      <c r="G218" t="s">
        <v>9326</v>
      </c>
      <c r="I218" t="s">
        <v>6125</v>
      </c>
      <c r="J218">
        <v>0</v>
      </c>
      <c r="K218" t="s">
        <v>5269</v>
      </c>
      <c r="L218" t="s">
        <v>8811</v>
      </c>
      <c r="M218">
        <v>0</v>
      </c>
      <c r="N218" t="s">
        <v>4599</v>
      </c>
    </row>
    <row r="219" spans="1:14" hidden="1">
      <c r="A219">
        <v>800258</v>
      </c>
      <c r="B219" t="s">
        <v>3943</v>
      </c>
      <c r="C219" t="s">
        <v>7442</v>
      </c>
      <c r="D219" t="s">
        <v>9028</v>
      </c>
      <c r="E219" t="s">
        <v>3944</v>
      </c>
      <c r="F219" t="s">
        <v>9478</v>
      </c>
      <c r="G219" t="s">
        <v>4526</v>
      </c>
      <c r="H219">
        <v>1</v>
      </c>
      <c r="I219" t="s">
        <v>4599</v>
      </c>
      <c r="J219">
        <v>0</v>
      </c>
      <c r="K219" t="s">
        <v>6750</v>
      </c>
      <c r="L219" t="s">
        <v>8812</v>
      </c>
      <c r="M219">
        <v>0</v>
      </c>
      <c r="N219" t="s">
        <v>6125</v>
      </c>
    </row>
    <row r="220" spans="1:14" hidden="1">
      <c r="A220">
        <v>800259</v>
      </c>
      <c r="B220" t="s">
        <v>5494</v>
      </c>
      <c r="C220" t="s">
        <v>5495</v>
      </c>
      <c r="D220" t="s">
        <v>9482</v>
      </c>
      <c r="E220" t="s">
        <v>5496</v>
      </c>
      <c r="F220" t="s">
        <v>9478</v>
      </c>
      <c r="G220" t="s">
        <v>7521</v>
      </c>
      <c r="I220" t="s">
        <v>4599</v>
      </c>
      <c r="J220">
        <v>0</v>
      </c>
      <c r="K220" t="s">
        <v>5026</v>
      </c>
      <c r="L220" t="s">
        <v>8813</v>
      </c>
      <c r="M220">
        <v>0</v>
      </c>
      <c r="N220" t="s">
        <v>4599</v>
      </c>
    </row>
    <row r="221" spans="1:14" hidden="1">
      <c r="A221">
        <v>800261</v>
      </c>
      <c r="B221" t="s">
        <v>9009</v>
      </c>
      <c r="C221" t="s">
        <v>9010</v>
      </c>
      <c r="D221" t="s">
        <v>7899</v>
      </c>
      <c r="E221" t="s">
        <v>9011</v>
      </c>
      <c r="F221" t="s">
        <v>9478</v>
      </c>
      <c r="G221" t="s">
        <v>6557</v>
      </c>
      <c r="H221">
        <v>1</v>
      </c>
      <c r="I221" t="s">
        <v>6133</v>
      </c>
      <c r="J221">
        <v>0</v>
      </c>
      <c r="K221" t="s">
        <v>2136</v>
      </c>
      <c r="L221" t="s">
        <v>8814</v>
      </c>
      <c r="M221">
        <v>0</v>
      </c>
      <c r="N221" t="s">
        <v>4599</v>
      </c>
    </row>
    <row r="222" spans="1:14" hidden="1">
      <c r="A222">
        <v>800262</v>
      </c>
      <c r="B222" t="s">
        <v>8625</v>
      </c>
      <c r="C222" t="s">
        <v>8626</v>
      </c>
      <c r="D222" t="s">
        <v>9476</v>
      </c>
      <c r="E222" t="s">
        <v>8627</v>
      </c>
      <c r="F222" t="s">
        <v>9478</v>
      </c>
      <c r="G222" t="s">
        <v>3992</v>
      </c>
      <c r="I222" t="s">
        <v>4599</v>
      </c>
      <c r="J222">
        <v>0</v>
      </c>
      <c r="K222" t="s">
        <v>5098</v>
      </c>
      <c r="L222" t="s">
        <v>8815</v>
      </c>
      <c r="M222">
        <v>0</v>
      </c>
      <c r="N222" t="s">
        <v>4599</v>
      </c>
    </row>
    <row r="223" spans="1:14" hidden="1">
      <c r="A223">
        <v>800263</v>
      </c>
      <c r="B223" t="s">
        <v>9700</v>
      </c>
      <c r="C223" t="s">
        <v>3676</v>
      </c>
      <c r="D223" t="s">
        <v>9476</v>
      </c>
      <c r="E223" t="s">
        <v>9701</v>
      </c>
      <c r="F223" t="s">
        <v>9478</v>
      </c>
      <c r="G223" t="s">
        <v>6161</v>
      </c>
      <c r="H223">
        <v>1</v>
      </c>
      <c r="I223" t="s">
        <v>6126</v>
      </c>
      <c r="J223">
        <v>0</v>
      </c>
      <c r="K223" t="s">
        <v>5255</v>
      </c>
      <c r="L223" t="s">
        <v>8816</v>
      </c>
      <c r="M223">
        <v>0</v>
      </c>
      <c r="N223" t="s">
        <v>4599</v>
      </c>
    </row>
    <row r="224" spans="1:14" hidden="1">
      <c r="A224">
        <v>800264</v>
      </c>
      <c r="B224" t="s">
        <v>9462</v>
      </c>
      <c r="C224" t="s">
        <v>9463</v>
      </c>
      <c r="D224" t="s">
        <v>9476</v>
      </c>
      <c r="E224" t="s">
        <v>9464</v>
      </c>
      <c r="F224" t="s">
        <v>9478</v>
      </c>
      <c r="G224" t="s">
        <v>2912</v>
      </c>
      <c r="H224">
        <v>1</v>
      </c>
      <c r="I224" t="s">
        <v>6133</v>
      </c>
      <c r="J224">
        <v>0</v>
      </c>
      <c r="K224" t="s">
        <v>6769</v>
      </c>
      <c r="L224" t="s">
        <v>8817</v>
      </c>
      <c r="M224">
        <v>0</v>
      </c>
      <c r="N224" t="s">
        <v>4599</v>
      </c>
    </row>
    <row r="225" spans="1:14" hidden="1">
      <c r="A225">
        <v>800265</v>
      </c>
      <c r="B225" t="s">
        <v>7044</v>
      </c>
      <c r="C225" t="s">
        <v>7045</v>
      </c>
      <c r="D225" t="s">
        <v>9476</v>
      </c>
      <c r="E225" t="s">
        <v>7046</v>
      </c>
      <c r="F225" t="s">
        <v>9478</v>
      </c>
      <c r="G225" t="s">
        <v>2658</v>
      </c>
      <c r="I225" t="s">
        <v>4599</v>
      </c>
      <c r="J225">
        <v>0</v>
      </c>
      <c r="K225" t="s">
        <v>3265</v>
      </c>
      <c r="L225" t="s">
        <v>8818</v>
      </c>
      <c r="M225">
        <v>0</v>
      </c>
      <c r="N225" t="s">
        <v>4599</v>
      </c>
    </row>
    <row r="226" spans="1:14" hidden="1">
      <c r="A226">
        <v>800266</v>
      </c>
      <c r="B226" t="s">
        <v>8949</v>
      </c>
      <c r="C226" t="s">
        <v>8950</v>
      </c>
      <c r="D226" t="s">
        <v>7899</v>
      </c>
      <c r="E226" t="s">
        <v>8951</v>
      </c>
      <c r="F226" t="s">
        <v>9478</v>
      </c>
      <c r="G226" t="s">
        <v>8095</v>
      </c>
      <c r="I226" t="s">
        <v>6126</v>
      </c>
      <c r="J226">
        <v>0</v>
      </c>
      <c r="K226" t="s">
        <v>2869</v>
      </c>
      <c r="L226" t="s">
        <v>8819</v>
      </c>
      <c r="M226">
        <v>0</v>
      </c>
      <c r="N226" t="s">
        <v>6125</v>
      </c>
    </row>
    <row r="227" spans="1:14" hidden="1">
      <c r="A227">
        <v>800267</v>
      </c>
      <c r="B227" t="s">
        <v>5605</v>
      </c>
      <c r="C227" t="s">
        <v>8209</v>
      </c>
      <c r="D227" t="s">
        <v>9476</v>
      </c>
      <c r="E227" t="s">
        <v>5606</v>
      </c>
      <c r="F227" t="s">
        <v>9478</v>
      </c>
      <c r="G227" t="s">
        <v>2669</v>
      </c>
      <c r="I227" t="s">
        <v>4599</v>
      </c>
      <c r="J227">
        <v>0</v>
      </c>
      <c r="K227" t="s">
        <v>3276</v>
      </c>
      <c r="L227" t="s">
        <v>8820</v>
      </c>
      <c r="M227">
        <v>0</v>
      </c>
      <c r="N227" t="s">
        <v>4599</v>
      </c>
    </row>
    <row r="228" spans="1:14" hidden="1">
      <c r="A228">
        <v>800268</v>
      </c>
      <c r="B228" t="s">
        <v>5476</v>
      </c>
      <c r="C228" t="s">
        <v>5583</v>
      </c>
      <c r="D228" t="s">
        <v>9476</v>
      </c>
      <c r="E228" t="s">
        <v>5477</v>
      </c>
      <c r="F228" t="s">
        <v>9478</v>
      </c>
      <c r="G228" t="s">
        <v>9327</v>
      </c>
      <c r="I228" t="s">
        <v>6126</v>
      </c>
      <c r="J228">
        <v>0</v>
      </c>
      <c r="K228" t="s">
        <v>5270</v>
      </c>
      <c r="L228" t="s">
        <v>8821</v>
      </c>
      <c r="M228">
        <v>0</v>
      </c>
      <c r="N228" t="s">
        <v>6125</v>
      </c>
    </row>
    <row r="229" spans="1:14" hidden="1">
      <c r="A229">
        <v>800269</v>
      </c>
      <c r="B229" t="s">
        <v>5792</v>
      </c>
      <c r="C229" t="s">
        <v>1303</v>
      </c>
      <c r="D229" t="s">
        <v>6116</v>
      </c>
      <c r="E229" t="s">
        <v>4469</v>
      </c>
      <c r="F229" t="s">
        <v>9478</v>
      </c>
      <c r="G229" t="s">
        <v>4139</v>
      </c>
      <c r="I229" t="s">
        <v>7749</v>
      </c>
      <c r="J229">
        <v>0</v>
      </c>
      <c r="K229" t="s">
        <v>3135</v>
      </c>
      <c r="L229" t="s">
        <v>8822</v>
      </c>
      <c r="M229">
        <v>0</v>
      </c>
      <c r="N229" t="s">
        <v>4599</v>
      </c>
    </row>
    <row r="230" spans="1:14" hidden="1">
      <c r="A230">
        <v>800270</v>
      </c>
      <c r="B230" t="s">
        <v>10456</v>
      </c>
      <c r="C230" t="s">
        <v>10457</v>
      </c>
      <c r="D230" t="s">
        <v>7899</v>
      </c>
      <c r="E230" t="s">
        <v>10458</v>
      </c>
      <c r="F230" t="s">
        <v>9478</v>
      </c>
      <c r="G230" t="s">
        <v>8096</v>
      </c>
      <c r="I230" t="s">
        <v>6126</v>
      </c>
      <c r="J230">
        <v>0</v>
      </c>
      <c r="K230" t="s">
        <v>5066</v>
      </c>
      <c r="L230" t="s">
        <v>8823</v>
      </c>
      <c r="M230">
        <v>0</v>
      </c>
      <c r="N230" t="s">
        <v>4599</v>
      </c>
    </row>
    <row r="231" spans="1:14" hidden="1">
      <c r="A231">
        <v>800271</v>
      </c>
      <c r="B231" t="s">
        <v>8641</v>
      </c>
      <c r="C231" t="s">
        <v>5407</v>
      </c>
      <c r="D231" t="s">
        <v>9476</v>
      </c>
      <c r="E231" t="s">
        <v>2883</v>
      </c>
      <c r="F231" t="s">
        <v>9478</v>
      </c>
      <c r="G231" t="s">
        <v>7846</v>
      </c>
      <c r="I231" t="s">
        <v>6126</v>
      </c>
      <c r="J231" t="s">
        <v>1688</v>
      </c>
      <c r="L231" t="s">
        <v>8824</v>
      </c>
      <c r="M231">
        <v>0</v>
      </c>
      <c r="N231" t="s">
        <v>4599</v>
      </c>
    </row>
    <row r="232" spans="1:14" hidden="1">
      <c r="A232">
        <v>800275</v>
      </c>
      <c r="B232" t="s">
        <v>6195</v>
      </c>
      <c r="C232" t="s">
        <v>3865</v>
      </c>
      <c r="D232" t="s">
        <v>9028</v>
      </c>
      <c r="E232" t="s">
        <v>6196</v>
      </c>
      <c r="F232" t="s">
        <v>9478</v>
      </c>
      <c r="G232" t="s">
        <v>6031</v>
      </c>
      <c r="I232" t="s">
        <v>6126</v>
      </c>
      <c r="J232">
        <v>0</v>
      </c>
      <c r="K232" t="s">
        <v>5261</v>
      </c>
      <c r="L232" t="s">
        <v>8825</v>
      </c>
      <c r="M232">
        <v>0</v>
      </c>
      <c r="N232" t="s">
        <v>4599</v>
      </c>
    </row>
    <row r="233" spans="1:14" hidden="1">
      <c r="A233">
        <v>800276</v>
      </c>
      <c r="B233" t="s">
        <v>2756</v>
      </c>
      <c r="C233" t="s">
        <v>1312</v>
      </c>
      <c r="D233" t="s">
        <v>9476</v>
      </c>
      <c r="E233" t="s">
        <v>1313</v>
      </c>
      <c r="F233" t="s">
        <v>9478</v>
      </c>
      <c r="G233" t="s">
        <v>8892</v>
      </c>
      <c r="I233" t="s">
        <v>4599</v>
      </c>
      <c r="J233">
        <v>0</v>
      </c>
      <c r="K233" t="s">
        <v>9507</v>
      </c>
      <c r="L233" t="s">
        <v>8826</v>
      </c>
      <c r="M233">
        <v>0</v>
      </c>
      <c r="N233" t="s">
        <v>4599</v>
      </c>
    </row>
    <row r="234" spans="1:14" hidden="1">
      <c r="A234">
        <v>800278</v>
      </c>
      <c r="B234" t="s">
        <v>4702</v>
      </c>
      <c r="C234" t="s">
        <v>4703</v>
      </c>
      <c r="D234" t="s">
        <v>9476</v>
      </c>
      <c r="E234" t="s">
        <v>4704</v>
      </c>
      <c r="F234" t="s">
        <v>9478</v>
      </c>
      <c r="G234" t="s">
        <v>2913</v>
      </c>
      <c r="I234" t="s">
        <v>4599</v>
      </c>
      <c r="J234">
        <v>0</v>
      </c>
      <c r="K234" t="s">
        <v>6770</v>
      </c>
      <c r="L234" t="s">
        <v>8827</v>
      </c>
      <c r="M234">
        <v>0</v>
      </c>
      <c r="N234" t="s">
        <v>4599</v>
      </c>
    </row>
    <row r="235" spans="1:14" hidden="1">
      <c r="A235">
        <v>800279</v>
      </c>
      <c r="B235" t="s">
        <v>1263</v>
      </c>
      <c r="C235" t="s">
        <v>5299</v>
      </c>
      <c r="D235" t="s">
        <v>7899</v>
      </c>
      <c r="E235" t="s">
        <v>1264</v>
      </c>
      <c r="F235" t="s">
        <v>9478</v>
      </c>
      <c r="G235" t="s">
        <v>6341</v>
      </c>
      <c r="H235">
        <v>1</v>
      </c>
      <c r="I235" t="s">
        <v>4599</v>
      </c>
      <c r="J235">
        <v>0</v>
      </c>
      <c r="K235" t="s">
        <v>5508</v>
      </c>
      <c r="L235" t="s">
        <v>8828</v>
      </c>
      <c r="M235">
        <v>0</v>
      </c>
      <c r="N235" t="s">
        <v>6125</v>
      </c>
    </row>
    <row r="236" spans="1:14" hidden="1">
      <c r="A236">
        <v>800280</v>
      </c>
      <c r="B236" t="s">
        <v>5190</v>
      </c>
      <c r="C236" t="s">
        <v>5191</v>
      </c>
      <c r="D236" t="s">
        <v>10231</v>
      </c>
      <c r="E236" t="s">
        <v>5192</v>
      </c>
      <c r="F236" t="s">
        <v>9478</v>
      </c>
      <c r="G236" t="s">
        <v>6558</v>
      </c>
      <c r="H236">
        <v>1</v>
      </c>
      <c r="I236" t="s">
        <v>6133</v>
      </c>
      <c r="J236">
        <v>0</v>
      </c>
      <c r="K236" t="s">
        <v>2137</v>
      </c>
      <c r="L236" t="s">
        <v>8829</v>
      </c>
      <c r="M236">
        <v>0</v>
      </c>
      <c r="N236" t="s">
        <v>4599</v>
      </c>
    </row>
    <row r="237" spans="1:14" hidden="1">
      <c r="A237">
        <v>800281</v>
      </c>
      <c r="B237" t="s">
        <v>3416</v>
      </c>
      <c r="C237" t="s">
        <v>3417</v>
      </c>
      <c r="D237" t="s">
        <v>10237</v>
      </c>
      <c r="E237" t="s">
        <v>4470</v>
      </c>
      <c r="F237" t="s">
        <v>9478</v>
      </c>
      <c r="G237" t="s">
        <v>7643</v>
      </c>
      <c r="I237" t="s">
        <v>7749</v>
      </c>
      <c r="J237">
        <v>0</v>
      </c>
      <c r="K237" t="s">
        <v>3158</v>
      </c>
      <c r="L237" t="s">
        <v>8830</v>
      </c>
      <c r="M237">
        <v>0</v>
      </c>
      <c r="N237" t="s">
        <v>4599</v>
      </c>
    </row>
    <row r="238" spans="1:14" hidden="1">
      <c r="A238">
        <v>800282</v>
      </c>
      <c r="B238" t="s">
        <v>4655</v>
      </c>
      <c r="C238" t="s">
        <v>1364</v>
      </c>
      <c r="D238" t="s">
        <v>9476</v>
      </c>
      <c r="E238" t="s">
        <v>4656</v>
      </c>
      <c r="F238" t="s">
        <v>9478</v>
      </c>
      <c r="G238" t="s">
        <v>6900</v>
      </c>
      <c r="I238" t="s">
        <v>6126</v>
      </c>
      <c r="J238">
        <v>0</v>
      </c>
      <c r="K238" t="s">
        <v>6771</v>
      </c>
      <c r="L238" t="s">
        <v>8831</v>
      </c>
      <c r="M238">
        <v>0</v>
      </c>
      <c r="N238" t="s">
        <v>4599</v>
      </c>
    </row>
    <row r="239" spans="1:14" hidden="1">
      <c r="A239">
        <v>800283</v>
      </c>
      <c r="B239" t="s">
        <v>9840</v>
      </c>
      <c r="C239" t="s">
        <v>9475</v>
      </c>
      <c r="D239" t="s">
        <v>9476</v>
      </c>
      <c r="E239" t="s">
        <v>9841</v>
      </c>
      <c r="F239" t="s">
        <v>9478</v>
      </c>
      <c r="G239" t="s">
        <v>2914</v>
      </c>
      <c r="H239">
        <v>1</v>
      </c>
      <c r="I239" t="s">
        <v>6133</v>
      </c>
      <c r="J239">
        <v>0</v>
      </c>
      <c r="K239" t="s">
        <v>6772</v>
      </c>
      <c r="L239" t="s">
        <v>8832</v>
      </c>
      <c r="M239">
        <v>0</v>
      </c>
      <c r="N239" t="s">
        <v>4599</v>
      </c>
    </row>
    <row r="240" spans="1:14" hidden="1">
      <c r="A240">
        <v>800284</v>
      </c>
      <c r="B240" t="s">
        <v>5418</v>
      </c>
      <c r="C240" t="s">
        <v>6018</v>
      </c>
      <c r="D240" t="s">
        <v>9476</v>
      </c>
      <c r="E240" t="s">
        <v>5419</v>
      </c>
      <c r="F240" t="s">
        <v>9478</v>
      </c>
      <c r="G240" t="s">
        <v>7627</v>
      </c>
      <c r="I240" t="s">
        <v>4599</v>
      </c>
      <c r="J240">
        <v>0</v>
      </c>
      <c r="K240" t="s">
        <v>5911</v>
      </c>
      <c r="L240" t="s">
        <v>8833</v>
      </c>
      <c r="M240">
        <v>0</v>
      </c>
      <c r="N240" t="s">
        <v>4599</v>
      </c>
    </row>
    <row r="241" spans="1:14" hidden="1">
      <c r="A241">
        <v>800285</v>
      </c>
      <c r="B241" t="s">
        <v>1314</v>
      </c>
      <c r="C241" t="s">
        <v>4740</v>
      </c>
      <c r="D241" t="s">
        <v>9476</v>
      </c>
      <c r="E241" t="s">
        <v>1315</v>
      </c>
      <c r="F241" t="s">
        <v>9478</v>
      </c>
      <c r="G241" t="s">
        <v>8893</v>
      </c>
      <c r="H241">
        <v>1</v>
      </c>
      <c r="I241" t="s">
        <v>6133</v>
      </c>
      <c r="J241">
        <v>0</v>
      </c>
      <c r="K241" t="s">
        <v>9508</v>
      </c>
      <c r="L241" t="s">
        <v>8834</v>
      </c>
      <c r="M241">
        <v>0</v>
      </c>
      <c r="N241" t="s">
        <v>4599</v>
      </c>
    </row>
    <row r="242" spans="1:14" hidden="1">
      <c r="A242">
        <v>800286</v>
      </c>
      <c r="B242" t="s">
        <v>6177</v>
      </c>
      <c r="C242" t="s">
        <v>5431</v>
      </c>
      <c r="D242" t="s">
        <v>9028</v>
      </c>
      <c r="E242" t="s">
        <v>6178</v>
      </c>
      <c r="F242" t="s">
        <v>9478</v>
      </c>
      <c r="G242" t="s">
        <v>6828</v>
      </c>
      <c r="I242" t="s">
        <v>6126</v>
      </c>
      <c r="J242">
        <v>0</v>
      </c>
      <c r="K242" t="s">
        <v>3391</v>
      </c>
      <c r="L242" t="s">
        <v>8835</v>
      </c>
      <c r="M242">
        <v>0</v>
      </c>
      <c r="N242" t="s">
        <v>6125</v>
      </c>
    </row>
    <row r="243" spans="1:14" hidden="1">
      <c r="A243">
        <v>800288</v>
      </c>
      <c r="B243" t="s">
        <v>9286</v>
      </c>
      <c r="C243" t="s">
        <v>8660</v>
      </c>
      <c r="D243" t="s">
        <v>9476</v>
      </c>
      <c r="E243" t="s">
        <v>8661</v>
      </c>
      <c r="F243" t="s">
        <v>9478</v>
      </c>
      <c r="G243" t="s">
        <v>2915</v>
      </c>
      <c r="H243">
        <v>1</v>
      </c>
      <c r="I243" t="s">
        <v>6133</v>
      </c>
      <c r="J243">
        <v>0</v>
      </c>
      <c r="K243" t="s">
        <v>6773</v>
      </c>
      <c r="L243" t="s">
        <v>8836</v>
      </c>
      <c r="M243">
        <v>0</v>
      </c>
      <c r="N243" t="s">
        <v>4599</v>
      </c>
    </row>
    <row r="244" spans="1:14" hidden="1">
      <c r="A244">
        <v>800289</v>
      </c>
      <c r="B244" t="s">
        <v>3418</v>
      </c>
      <c r="C244" t="s">
        <v>3419</v>
      </c>
      <c r="D244" t="s">
        <v>9482</v>
      </c>
      <c r="E244" t="s">
        <v>4471</v>
      </c>
      <c r="F244" t="s">
        <v>9478</v>
      </c>
      <c r="G244" t="s">
        <v>7644</v>
      </c>
      <c r="I244" t="s">
        <v>7749</v>
      </c>
      <c r="J244">
        <v>0</v>
      </c>
      <c r="K244" t="s">
        <v>3159</v>
      </c>
      <c r="L244" t="s">
        <v>8837</v>
      </c>
      <c r="M244">
        <v>0</v>
      </c>
      <c r="N244" t="s">
        <v>4599</v>
      </c>
    </row>
    <row r="245" spans="1:14" hidden="1">
      <c r="A245">
        <v>800290</v>
      </c>
      <c r="B245" t="s">
        <v>3420</v>
      </c>
      <c r="C245" t="s">
        <v>9679</v>
      </c>
      <c r="D245" t="s">
        <v>9028</v>
      </c>
      <c r="E245" t="s">
        <v>4472</v>
      </c>
      <c r="F245" t="s">
        <v>9478</v>
      </c>
      <c r="G245" t="s">
        <v>7645</v>
      </c>
      <c r="H245">
        <v>1</v>
      </c>
      <c r="I245" t="s">
        <v>7749</v>
      </c>
      <c r="J245">
        <v>0</v>
      </c>
      <c r="K245" t="s">
        <v>3160</v>
      </c>
      <c r="L245" t="s">
        <v>8838</v>
      </c>
      <c r="M245">
        <v>0</v>
      </c>
      <c r="N245" t="s">
        <v>6125</v>
      </c>
    </row>
    <row r="246" spans="1:14" hidden="1">
      <c r="A246">
        <v>800294</v>
      </c>
      <c r="B246" t="s">
        <v>10444</v>
      </c>
      <c r="C246" t="s">
        <v>10445</v>
      </c>
      <c r="D246" t="s">
        <v>7899</v>
      </c>
      <c r="E246" t="s">
        <v>10446</v>
      </c>
      <c r="F246" t="s">
        <v>9478</v>
      </c>
      <c r="G246" t="s">
        <v>7782</v>
      </c>
      <c r="I246" t="s">
        <v>4599</v>
      </c>
      <c r="J246">
        <v>0</v>
      </c>
      <c r="K246" t="s">
        <v>7085</v>
      </c>
      <c r="L246" t="s">
        <v>8839</v>
      </c>
      <c r="M246">
        <v>0</v>
      </c>
      <c r="N246" t="s">
        <v>4599</v>
      </c>
    </row>
    <row r="247" spans="1:14" hidden="1">
      <c r="A247">
        <v>800295</v>
      </c>
      <c r="B247" t="s">
        <v>2224</v>
      </c>
      <c r="C247" t="s">
        <v>5407</v>
      </c>
      <c r="D247" t="s">
        <v>9476</v>
      </c>
      <c r="E247" t="s">
        <v>2225</v>
      </c>
      <c r="F247" t="s">
        <v>9478</v>
      </c>
      <c r="G247" t="s">
        <v>9328</v>
      </c>
      <c r="I247" t="s">
        <v>6126</v>
      </c>
      <c r="J247">
        <v>0</v>
      </c>
      <c r="K247" t="s">
        <v>5271</v>
      </c>
      <c r="L247" t="s">
        <v>8840</v>
      </c>
      <c r="M247">
        <v>0</v>
      </c>
      <c r="N247" t="s">
        <v>6125</v>
      </c>
    </row>
    <row r="248" spans="1:14" hidden="1">
      <c r="A248">
        <v>800296</v>
      </c>
      <c r="B248" t="s">
        <v>7185</v>
      </c>
      <c r="C248" t="s">
        <v>6108</v>
      </c>
      <c r="D248" t="s">
        <v>9476</v>
      </c>
      <c r="E248" t="s">
        <v>7186</v>
      </c>
      <c r="F248" t="s">
        <v>9478</v>
      </c>
      <c r="G248" t="s">
        <v>9408</v>
      </c>
      <c r="H248">
        <v>1</v>
      </c>
      <c r="I248" t="s">
        <v>6126</v>
      </c>
      <c r="J248">
        <v>0</v>
      </c>
      <c r="K248" t="s">
        <v>3370</v>
      </c>
      <c r="L248" t="s">
        <v>8841</v>
      </c>
      <c r="M248">
        <v>0</v>
      </c>
      <c r="N248" t="s">
        <v>4599</v>
      </c>
    </row>
    <row r="249" spans="1:14" hidden="1">
      <c r="A249">
        <v>800297</v>
      </c>
      <c r="B249" t="s">
        <v>10404</v>
      </c>
      <c r="C249" t="s">
        <v>10405</v>
      </c>
      <c r="D249" t="s">
        <v>9028</v>
      </c>
      <c r="E249" t="s">
        <v>10406</v>
      </c>
      <c r="F249" t="s">
        <v>9478</v>
      </c>
      <c r="G249" t="s">
        <v>8021</v>
      </c>
      <c r="H249">
        <v>1</v>
      </c>
      <c r="I249" t="s">
        <v>6133</v>
      </c>
      <c r="J249">
        <v>0</v>
      </c>
      <c r="K249" t="s">
        <v>6927</v>
      </c>
      <c r="L249" t="s">
        <v>8842</v>
      </c>
      <c r="M249">
        <v>0</v>
      </c>
      <c r="N249" t="s">
        <v>4599</v>
      </c>
    </row>
    <row r="250" spans="1:14" hidden="1">
      <c r="A250">
        <v>800298</v>
      </c>
      <c r="B250" t="s">
        <v>9574</v>
      </c>
      <c r="C250" t="s">
        <v>6108</v>
      </c>
      <c r="D250" t="s">
        <v>9476</v>
      </c>
      <c r="E250" t="s">
        <v>9575</v>
      </c>
      <c r="F250" t="s">
        <v>9478</v>
      </c>
      <c r="G250" t="s">
        <v>7628</v>
      </c>
      <c r="I250" t="s">
        <v>4599</v>
      </c>
      <c r="J250">
        <v>0</v>
      </c>
      <c r="K250" t="s">
        <v>5912</v>
      </c>
      <c r="L250" t="s">
        <v>8843</v>
      </c>
      <c r="M250">
        <v>0</v>
      </c>
      <c r="N250" t="s">
        <v>4599</v>
      </c>
    </row>
    <row r="251" spans="1:14" hidden="1">
      <c r="A251">
        <v>800299</v>
      </c>
      <c r="B251" t="s">
        <v>2087</v>
      </c>
      <c r="C251" t="s">
        <v>10226</v>
      </c>
      <c r="D251" t="s">
        <v>9028</v>
      </c>
      <c r="E251" t="s">
        <v>2088</v>
      </c>
      <c r="F251" t="s">
        <v>9478</v>
      </c>
      <c r="G251" t="s">
        <v>4527</v>
      </c>
      <c r="H251">
        <v>1</v>
      </c>
      <c r="I251" t="s">
        <v>4599</v>
      </c>
      <c r="J251">
        <v>0</v>
      </c>
      <c r="K251" t="s">
        <v>6751</v>
      </c>
      <c r="L251" t="s">
        <v>8844</v>
      </c>
      <c r="M251">
        <v>0</v>
      </c>
      <c r="N251" t="s">
        <v>4599</v>
      </c>
    </row>
    <row r="252" spans="1:14" hidden="1">
      <c r="A252">
        <v>800300</v>
      </c>
      <c r="B252" t="s">
        <v>9127</v>
      </c>
      <c r="C252" t="s">
        <v>6102</v>
      </c>
      <c r="D252" t="s">
        <v>9476</v>
      </c>
      <c r="E252" t="s">
        <v>9128</v>
      </c>
      <c r="F252" t="s">
        <v>9478</v>
      </c>
      <c r="G252" t="s">
        <v>4016</v>
      </c>
      <c r="H252">
        <v>1</v>
      </c>
      <c r="I252" t="s">
        <v>4599</v>
      </c>
      <c r="J252">
        <v>0</v>
      </c>
      <c r="K252" t="s">
        <v>3455</v>
      </c>
      <c r="L252" t="s">
        <v>8845</v>
      </c>
      <c r="M252">
        <v>0</v>
      </c>
      <c r="N252" t="s">
        <v>4599</v>
      </c>
    </row>
    <row r="253" spans="1:14" hidden="1">
      <c r="A253">
        <v>800301</v>
      </c>
      <c r="B253" t="s">
        <v>8290</v>
      </c>
      <c r="C253" t="s">
        <v>7883</v>
      </c>
      <c r="D253" t="s">
        <v>9476</v>
      </c>
      <c r="E253" t="s">
        <v>8291</v>
      </c>
      <c r="F253" t="s">
        <v>9478</v>
      </c>
      <c r="G253" t="s">
        <v>7629</v>
      </c>
      <c r="I253" t="s">
        <v>4599</v>
      </c>
      <c r="J253">
        <v>0</v>
      </c>
      <c r="K253" t="s">
        <v>5913</v>
      </c>
      <c r="L253" t="s">
        <v>8846</v>
      </c>
      <c r="M253">
        <v>0</v>
      </c>
      <c r="N253" t="s">
        <v>4599</v>
      </c>
    </row>
    <row r="254" spans="1:14" hidden="1">
      <c r="A254">
        <v>800304</v>
      </c>
      <c r="B254" t="s">
        <v>8205</v>
      </c>
      <c r="C254" t="s">
        <v>8206</v>
      </c>
      <c r="D254" t="s">
        <v>9476</v>
      </c>
      <c r="E254" t="s">
        <v>8207</v>
      </c>
      <c r="F254" t="s">
        <v>9478</v>
      </c>
      <c r="G254" t="s">
        <v>2916</v>
      </c>
      <c r="H254">
        <v>1</v>
      </c>
      <c r="I254" t="s">
        <v>6133</v>
      </c>
      <c r="J254">
        <v>0</v>
      </c>
      <c r="K254" t="s">
        <v>6774</v>
      </c>
      <c r="L254" t="s">
        <v>8847</v>
      </c>
      <c r="M254">
        <v>0</v>
      </c>
      <c r="N254" t="s">
        <v>4599</v>
      </c>
    </row>
    <row r="255" spans="1:14" hidden="1">
      <c r="A255">
        <v>800305</v>
      </c>
      <c r="B255" t="s">
        <v>10140</v>
      </c>
      <c r="C255" t="s">
        <v>10141</v>
      </c>
      <c r="D255" t="s">
        <v>10231</v>
      </c>
      <c r="E255" t="s">
        <v>10142</v>
      </c>
      <c r="F255" t="s">
        <v>9478</v>
      </c>
      <c r="G255" t="s">
        <v>6559</v>
      </c>
      <c r="H255">
        <v>1</v>
      </c>
      <c r="I255" t="s">
        <v>6133</v>
      </c>
      <c r="J255">
        <v>0</v>
      </c>
      <c r="K255" t="s">
        <v>2138</v>
      </c>
      <c r="L255" t="s">
        <v>8848</v>
      </c>
      <c r="M255">
        <v>0</v>
      </c>
      <c r="N255" t="s">
        <v>4599</v>
      </c>
    </row>
    <row r="256" spans="1:14" hidden="1">
      <c r="A256">
        <v>800306</v>
      </c>
      <c r="B256" t="s">
        <v>7217</v>
      </c>
      <c r="C256" t="s">
        <v>7218</v>
      </c>
      <c r="D256" t="s">
        <v>6116</v>
      </c>
      <c r="E256" t="s">
        <v>7219</v>
      </c>
      <c r="F256" t="s">
        <v>9478</v>
      </c>
      <c r="G256" t="s">
        <v>2965</v>
      </c>
      <c r="I256" t="s">
        <v>6126</v>
      </c>
      <c r="J256">
        <v>0</v>
      </c>
      <c r="K256" t="s">
        <v>4887</v>
      </c>
      <c r="L256" t="s">
        <v>8849</v>
      </c>
      <c r="M256">
        <v>0</v>
      </c>
      <c r="N256" t="s">
        <v>4599</v>
      </c>
    </row>
    <row r="257" spans="1:14" hidden="1">
      <c r="A257">
        <v>800307</v>
      </c>
      <c r="B257" t="s">
        <v>10169</v>
      </c>
      <c r="C257" t="s">
        <v>7445</v>
      </c>
      <c r="D257" t="s">
        <v>6099</v>
      </c>
      <c r="E257" t="s">
        <v>10170</v>
      </c>
      <c r="F257" t="s">
        <v>9478</v>
      </c>
      <c r="G257" t="s">
        <v>8017</v>
      </c>
      <c r="I257" t="s">
        <v>6126</v>
      </c>
      <c r="J257">
        <v>0</v>
      </c>
      <c r="K257" t="s">
        <v>8552</v>
      </c>
      <c r="L257" t="s">
        <v>8850</v>
      </c>
      <c r="M257">
        <v>0</v>
      </c>
      <c r="N257" t="s">
        <v>4599</v>
      </c>
    </row>
    <row r="258" spans="1:14" hidden="1">
      <c r="A258">
        <v>800308</v>
      </c>
      <c r="B258" t="s">
        <v>5203</v>
      </c>
      <c r="C258" t="s">
        <v>6018</v>
      </c>
      <c r="D258" t="s">
        <v>9476</v>
      </c>
      <c r="E258" t="s">
        <v>5204</v>
      </c>
      <c r="F258" t="s">
        <v>9478</v>
      </c>
      <c r="G258" t="s">
        <v>7630</v>
      </c>
      <c r="I258" t="s">
        <v>4599</v>
      </c>
      <c r="J258">
        <v>0</v>
      </c>
      <c r="K258" t="s">
        <v>5914</v>
      </c>
      <c r="L258" t="s">
        <v>8851</v>
      </c>
      <c r="M258">
        <v>0</v>
      </c>
      <c r="N258" t="s">
        <v>4599</v>
      </c>
    </row>
    <row r="259" spans="1:14" hidden="1">
      <c r="A259">
        <v>800309</v>
      </c>
      <c r="B259" t="s">
        <v>3421</v>
      </c>
      <c r="C259" t="s">
        <v>3422</v>
      </c>
      <c r="D259" t="s">
        <v>6099</v>
      </c>
      <c r="E259" t="s">
        <v>4473</v>
      </c>
      <c r="F259" t="s">
        <v>9478</v>
      </c>
      <c r="G259" t="s">
        <v>7646</v>
      </c>
      <c r="I259" t="s">
        <v>7749</v>
      </c>
      <c r="J259">
        <v>0</v>
      </c>
      <c r="K259" t="s">
        <v>3161</v>
      </c>
      <c r="L259" t="s">
        <v>8852</v>
      </c>
      <c r="M259">
        <v>0</v>
      </c>
      <c r="N259" t="s">
        <v>4599</v>
      </c>
    </row>
    <row r="260" spans="1:14" hidden="1">
      <c r="A260">
        <v>800310</v>
      </c>
      <c r="B260" t="s">
        <v>6188</v>
      </c>
      <c r="C260" t="s">
        <v>10226</v>
      </c>
      <c r="D260" t="s">
        <v>9028</v>
      </c>
      <c r="E260" t="s">
        <v>6189</v>
      </c>
      <c r="F260" t="s">
        <v>9478</v>
      </c>
      <c r="G260" t="s">
        <v>6605</v>
      </c>
      <c r="H260">
        <v>1</v>
      </c>
      <c r="I260" t="s">
        <v>6133</v>
      </c>
      <c r="J260">
        <v>0</v>
      </c>
      <c r="K260" t="s">
        <v>2613</v>
      </c>
      <c r="L260" t="s">
        <v>8853</v>
      </c>
      <c r="M260">
        <v>0</v>
      </c>
      <c r="N260" t="s">
        <v>4599</v>
      </c>
    </row>
    <row r="261" spans="1:14" hidden="1">
      <c r="A261">
        <v>800311</v>
      </c>
      <c r="B261" t="s">
        <v>4043</v>
      </c>
      <c r="C261" t="s">
        <v>6102</v>
      </c>
      <c r="D261" t="s">
        <v>9476</v>
      </c>
      <c r="E261" t="s">
        <v>4082</v>
      </c>
      <c r="F261" t="s">
        <v>9478</v>
      </c>
      <c r="G261" t="s">
        <v>7742</v>
      </c>
      <c r="I261" t="s">
        <v>6126</v>
      </c>
      <c r="J261" t="s">
        <v>1689</v>
      </c>
      <c r="L261" t="s">
        <v>8854</v>
      </c>
      <c r="M261">
        <v>0</v>
      </c>
      <c r="N261" t="s">
        <v>4599</v>
      </c>
    </row>
    <row r="262" spans="1:14" hidden="1">
      <c r="A262">
        <v>800312</v>
      </c>
      <c r="B262" t="s">
        <v>9044</v>
      </c>
      <c r="C262" t="s">
        <v>9045</v>
      </c>
      <c r="D262" t="s">
        <v>6099</v>
      </c>
      <c r="E262" t="s">
        <v>9046</v>
      </c>
      <c r="F262" t="s">
        <v>9478</v>
      </c>
      <c r="G262" t="s">
        <v>4092</v>
      </c>
      <c r="H262">
        <v>1</v>
      </c>
      <c r="I262" t="s">
        <v>6133</v>
      </c>
      <c r="J262">
        <v>0</v>
      </c>
      <c r="K262" t="s">
        <v>6965</v>
      </c>
      <c r="L262" t="s">
        <v>8855</v>
      </c>
      <c r="M262">
        <v>0</v>
      </c>
      <c r="N262" t="s">
        <v>4599</v>
      </c>
    </row>
    <row r="263" spans="1:14" hidden="1">
      <c r="A263">
        <v>800313</v>
      </c>
      <c r="B263" t="s">
        <v>7067</v>
      </c>
      <c r="C263" t="s">
        <v>8960</v>
      </c>
      <c r="D263" t="s">
        <v>9028</v>
      </c>
      <c r="E263" t="s">
        <v>7068</v>
      </c>
      <c r="F263" t="s">
        <v>9478</v>
      </c>
      <c r="G263" t="s">
        <v>8014</v>
      </c>
      <c r="I263" t="s">
        <v>6126</v>
      </c>
      <c r="J263" t="s">
        <v>1690</v>
      </c>
      <c r="L263" t="s">
        <v>8856</v>
      </c>
      <c r="M263">
        <v>0</v>
      </c>
      <c r="N263" t="s">
        <v>4599</v>
      </c>
    </row>
    <row r="264" spans="1:14" hidden="1">
      <c r="A264">
        <v>800314</v>
      </c>
      <c r="B264" t="s">
        <v>9846</v>
      </c>
      <c r="C264" t="s">
        <v>10219</v>
      </c>
      <c r="D264" t="s">
        <v>9476</v>
      </c>
      <c r="E264" t="s">
        <v>9847</v>
      </c>
      <c r="F264" t="s">
        <v>9478</v>
      </c>
      <c r="G264" t="s">
        <v>2670</v>
      </c>
      <c r="I264" t="s">
        <v>4599</v>
      </c>
      <c r="J264">
        <v>0</v>
      </c>
      <c r="K264" t="s">
        <v>3277</v>
      </c>
      <c r="L264" t="s">
        <v>8857</v>
      </c>
      <c r="M264">
        <v>0</v>
      </c>
      <c r="N264" t="s">
        <v>4599</v>
      </c>
    </row>
    <row r="265" spans="1:14" hidden="1">
      <c r="A265">
        <v>800315</v>
      </c>
      <c r="B265" t="s">
        <v>7183</v>
      </c>
      <c r="C265" t="s">
        <v>5527</v>
      </c>
      <c r="D265" t="s">
        <v>9476</v>
      </c>
      <c r="E265" t="s">
        <v>7184</v>
      </c>
      <c r="F265" t="s">
        <v>9478</v>
      </c>
      <c r="G265" t="s">
        <v>4014</v>
      </c>
      <c r="I265" t="s">
        <v>6126</v>
      </c>
      <c r="J265">
        <v>0</v>
      </c>
      <c r="K265" t="s">
        <v>3453</v>
      </c>
      <c r="L265" t="s">
        <v>8441</v>
      </c>
      <c r="M265">
        <v>0</v>
      </c>
      <c r="N265" t="s">
        <v>4599</v>
      </c>
    </row>
    <row r="266" spans="1:14" hidden="1">
      <c r="A266">
        <v>800316</v>
      </c>
      <c r="B266" t="s">
        <v>4904</v>
      </c>
      <c r="C266" t="s">
        <v>8300</v>
      </c>
      <c r="D266" t="s">
        <v>7899</v>
      </c>
      <c r="E266" t="s">
        <v>8301</v>
      </c>
      <c r="F266" t="s">
        <v>9478</v>
      </c>
      <c r="G266" t="s">
        <v>6560</v>
      </c>
      <c r="H266">
        <v>1</v>
      </c>
      <c r="I266" t="s">
        <v>6133</v>
      </c>
      <c r="J266">
        <v>0</v>
      </c>
      <c r="K266" t="s">
        <v>2139</v>
      </c>
      <c r="L266" t="s">
        <v>8442</v>
      </c>
      <c r="M266">
        <v>0</v>
      </c>
      <c r="N266" t="s">
        <v>4599</v>
      </c>
    </row>
    <row r="267" spans="1:14" hidden="1">
      <c r="A267">
        <v>800317</v>
      </c>
      <c r="B267" t="s">
        <v>7007</v>
      </c>
      <c r="C267" t="s">
        <v>7008</v>
      </c>
      <c r="D267" t="s">
        <v>7899</v>
      </c>
      <c r="E267" t="s">
        <v>7009</v>
      </c>
      <c r="F267" t="s">
        <v>9478</v>
      </c>
      <c r="G267" t="s">
        <v>7631</v>
      </c>
      <c r="H267">
        <v>1</v>
      </c>
      <c r="I267" t="s">
        <v>4599</v>
      </c>
      <c r="J267">
        <v>0</v>
      </c>
      <c r="K267" t="s">
        <v>5915</v>
      </c>
      <c r="L267" t="s">
        <v>8443</v>
      </c>
      <c r="M267">
        <v>0</v>
      </c>
      <c r="N267" t="s">
        <v>4599</v>
      </c>
    </row>
    <row r="268" spans="1:14" hidden="1">
      <c r="A268">
        <v>800318</v>
      </c>
      <c r="B268" t="s">
        <v>8634</v>
      </c>
      <c r="C268" t="s">
        <v>8635</v>
      </c>
      <c r="D268" t="s">
        <v>9476</v>
      </c>
      <c r="E268" t="s">
        <v>8636</v>
      </c>
      <c r="F268" t="s">
        <v>9478</v>
      </c>
      <c r="G268" t="s">
        <v>2917</v>
      </c>
      <c r="H268">
        <v>1</v>
      </c>
      <c r="I268" t="s">
        <v>6133</v>
      </c>
      <c r="J268">
        <v>0</v>
      </c>
      <c r="K268" t="s">
        <v>6775</v>
      </c>
      <c r="L268" t="s">
        <v>8444</v>
      </c>
      <c r="M268">
        <v>0</v>
      </c>
      <c r="N268" t="s">
        <v>4599</v>
      </c>
    </row>
    <row r="269" spans="1:14" hidden="1">
      <c r="A269">
        <v>800319</v>
      </c>
      <c r="B269" t="s">
        <v>4125</v>
      </c>
      <c r="C269" t="s">
        <v>8277</v>
      </c>
      <c r="D269" t="s">
        <v>9476</v>
      </c>
      <c r="E269" t="s">
        <v>4124</v>
      </c>
      <c r="F269" t="s">
        <v>9478</v>
      </c>
      <c r="G269" t="s">
        <v>4126</v>
      </c>
      <c r="H269">
        <v>1</v>
      </c>
      <c r="I269" t="s">
        <v>7749</v>
      </c>
      <c r="J269">
        <v>0</v>
      </c>
      <c r="K269" t="s">
        <v>6994</v>
      </c>
      <c r="L269" t="s">
        <v>8445</v>
      </c>
      <c r="M269">
        <v>0</v>
      </c>
      <c r="N269" t="s">
        <v>4599</v>
      </c>
    </row>
    <row r="270" spans="1:14" hidden="1">
      <c r="A270">
        <v>800322</v>
      </c>
      <c r="B270" t="s">
        <v>8334</v>
      </c>
      <c r="C270" t="s">
        <v>10226</v>
      </c>
      <c r="D270" t="s">
        <v>9028</v>
      </c>
      <c r="E270" t="s">
        <v>7026</v>
      </c>
      <c r="F270" t="s">
        <v>9478</v>
      </c>
      <c r="G270" t="s">
        <v>4108</v>
      </c>
      <c r="I270" t="s">
        <v>6126</v>
      </c>
      <c r="J270" t="s">
        <v>1691</v>
      </c>
      <c r="L270" t="s">
        <v>8446</v>
      </c>
      <c r="M270">
        <v>0</v>
      </c>
      <c r="N270" t="s">
        <v>4599</v>
      </c>
    </row>
    <row r="271" spans="1:14" hidden="1">
      <c r="A271">
        <v>800325</v>
      </c>
      <c r="B271" t="s">
        <v>5447</v>
      </c>
      <c r="C271" t="s">
        <v>5448</v>
      </c>
      <c r="D271" t="s">
        <v>9482</v>
      </c>
      <c r="E271" t="s">
        <v>5449</v>
      </c>
      <c r="F271" t="s">
        <v>9478</v>
      </c>
      <c r="G271" t="s">
        <v>7978</v>
      </c>
      <c r="I271" t="s">
        <v>6126</v>
      </c>
      <c r="J271">
        <v>0</v>
      </c>
      <c r="K271" t="s">
        <v>6646</v>
      </c>
      <c r="L271" t="s">
        <v>8447</v>
      </c>
      <c r="M271">
        <v>0</v>
      </c>
      <c r="N271" t="s">
        <v>4599</v>
      </c>
    </row>
    <row r="272" spans="1:14" hidden="1">
      <c r="A272">
        <v>800326</v>
      </c>
      <c r="B272" t="s">
        <v>3423</v>
      </c>
      <c r="C272" t="s">
        <v>3424</v>
      </c>
      <c r="D272" t="s">
        <v>9482</v>
      </c>
      <c r="E272" t="s">
        <v>4474</v>
      </c>
      <c r="F272" t="s">
        <v>9478</v>
      </c>
      <c r="G272" t="s">
        <v>7647</v>
      </c>
      <c r="I272" t="s">
        <v>7749</v>
      </c>
      <c r="J272">
        <v>0</v>
      </c>
      <c r="K272" t="s">
        <v>3162</v>
      </c>
      <c r="L272" t="s">
        <v>8448</v>
      </c>
      <c r="M272">
        <v>0</v>
      </c>
      <c r="N272" t="s">
        <v>4599</v>
      </c>
    </row>
    <row r="273" spans="1:14" hidden="1">
      <c r="A273">
        <v>800329</v>
      </c>
      <c r="B273" t="s">
        <v>3821</v>
      </c>
      <c r="C273" t="s">
        <v>5308</v>
      </c>
      <c r="D273" t="s">
        <v>9028</v>
      </c>
      <c r="E273" t="s">
        <v>3822</v>
      </c>
      <c r="F273" t="s">
        <v>9478</v>
      </c>
      <c r="G273" t="s">
        <v>6829</v>
      </c>
      <c r="I273" t="s">
        <v>6126</v>
      </c>
      <c r="J273">
        <v>0</v>
      </c>
      <c r="L273" t="s">
        <v>8449</v>
      </c>
      <c r="M273">
        <v>0</v>
      </c>
      <c r="N273" t="s">
        <v>6125</v>
      </c>
    </row>
    <row r="274" spans="1:14" hidden="1">
      <c r="A274">
        <v>800330</v>
      </c>
      <c r="B274" t="s">
        <v>5455</v>
      </c>
      <c r="C274" t="s">
        <v>5456</v>
      </c>
      <c r="D274" t="s">
        <v>7899</v>
      </c>
      <c r="E274" t="s">
        <v>5457</v>
      </c>
      <c r="F274" t="s">
        <v>9478</v>
      </c>
      <c r="G274" t="s">
        <v>6561</v>
      </c>
      <c r="H274">
        <v>1</v>
      </c>
      <c r="I274" t="s">
        <v>6133</v>
      </c>
      <c r="J274">
        <v>0</v>
      </c>
      <c r="K274" t="s">
        <v>2140</v>
      </c>
      <c r="L274" t="s">
        <v>8450</v>
      </c>
      <c r="M274">
        <v>0</v>
      </c>
      <c r="N274" t="s">
        <v>4599</v>
      </c>
    </row>
    <row r="275" spans="1:14" hidden="1">
      <c r="A275">
        <v>800332</v>
      </c>
      <c r="B275" t="s">
        <v>9272</v>
      </c>
      <c r="C275" t="s">
        <v>2760</v>
      </c>
      <c r="D275" t="s">
        <v>7899</v>
      </c>
      <c r="E275" t="s">
        <v>2761</v>
      </c>
      <c r="F275" t="s">
        <v>9478</v>
      </c>
      <c r="G275" t="s">
        <v>8097</v>
      </c>
      <c r="I275" t="s">
        <v>6126</v>
      </c>
      <c r="J275" t="s">
        <v>1692</v>
      </c>
      <c r="L275" t="s">
        <v>8451</v>
      </c>
      <c r="M275">
        <v>0</v>
      </c>
      <c r="N275" t="s">
        <v>4599</v>
      </c>
    </row>
    <row r="276" spans="1:14" hidden="1">
      <c r="A276">
        <v>800333</v>
      </c>
      <c r="B276" t="s">
        <v>2467</v>
      </c>
      <c r="C276" t="s">
        <v>2468</v>
      </c>
      <c r="D276" t="s">
        <v>10231</v>
      </c>
      <c r="E276" t="s">
        <v>2469</v>
      </c>
      <c r="F276" t="s">
        <v>9478</v>
      </c>
      <c r="G276" t="s">
        <v>8098</v>
      </c>
      <c r="I276" t="s">
        <v>6126</v>
      </c>
      <c r="J276">
        <v>0</v>
      </c>
      <c r="K276" t="s">
        <v>5067</v>
      </c>
      <c r="L276" t="s">
        <v>8452</v>
      </c>
      <c r="M276">
        <v>0</v>
      </c>
      <c r="N276" t="s">
        <v>4599</v>
      </c>
    </row>
    <row r="277" spans="1:14" hidden="1">
      <c r="A277">
        <v>800334</v>
      </c>
      <c r="B277" t="s">
        <v>5186</v>
      </c>
      <c r="C277" t="s">
        <v>5187</v>
      </c>
      <c r="D277" t="s">
        <v>6116</v>
      </c>
      <c r="E277" t="s">
        <v>5188</v>
      </c>
      <c r="F277" t="s">
        <v>9478</v>
      </c>
      <c r="G277" t="s">
        <v>6562</v>
      </c>
      <c r="H277">
        <v>1</v>
      </c>
      <c r="I277" t="s">
        <v>6133</v>
      </c>
      <c r="J277">
        <v>0</v>
      </c>
      <c r="K277" t="s">
        <v>2141</v>
      </c>
      <c r="L277" t="s">
        <v>8453</v>
      </c>
      <c r="M277">
        <v>0</v>
      </c>
      <c r="N277" t="s">
        <v>4599</v>
      </c>
    </row>
    <row r="278" spans="1:14" hidden="1">
      <c r="A278">
        <v>800335</v>
      </c>
      <c r="B278" t="s">
        <v>6017</v>
      </c>
      <c r="C278" t="s">
        <v>6018</v>
      </c>
      <c r="D278" t="s">
        <v>9476</v>
      </c>
      <c r="E278" t="s">
        <v>6019</v>
      </c>
      <c r="F278" t="s">
        <v>9478</v>
      </c>
      <c r="G278" t="s">
        <v>6342</v>
      </c>
      <c r="H278">
        <v>1</v>
      </c>
      <c r="I278" t="s">
        <v>4599</v>
      </c>
      <c r="J278">
        <v>0</v>
      </c>
      <c r="K278" t="s">
        <v>5509</v>
      </c>
      <c r="L278" t="s">
        <v>8454</v>
      </c>
      <c r="M278">
        <v>0</v>
      </c>
      <c r="N278" t="s">
        <v>4599</v>
      </c>
    </row>
    <row r="279" spans="1:14" hidden="1">
      <c r="A279">
        <v>800339</v>
      </c>
      <c r="B279" t="s">
        <v>6361</v>
      </c>
      <c r="C279" t="s">
        <v>6362</v>
      </c>
      <c r="D279" t="s">
        <v>9476</v>
      </c>
      <c r="E279" t="s">
        <v>6363</v>
      </c>
      <c r="F279" t="s">
        <v>9478</v>
      </c>
      <c r="G279" t="s">
        <v>2671</v>
      </c>
      <c r="I279" t="s">
        <v>4599</v>
      </c>
      <c r="J279">
        <v>0</v>
      </c>
      <c r="K279" t="s">
        <v>7623</v>
      </c>
      <c r="L279" t="s">
        <v>8455</v>
      </c>
      <c r="M279">
        <v>0</v>
      </c>
      <c r="N279" t="s">
        <v>4599</v>
      </c>
    </row>
    <row r="280" spans="1:14" hidden="1">
      <c r="A280">
        <v>800341</v>
      </c>
      <c r="B280" t="s">
        <v>9737</v>
      </c>
      <c r="C280" t="s">
        <v>9738</v>
      </c>
      <c r="D280" t="s">
        <v>9476</v>
      </c>
      <c r="E280" t="s">
        <v>9739</v>
      </c>
      <c r="F280" t="s">
        <v>9478</v>
      </c>
      <c r="G280" t="s">
        <v>1536</v>
      </c>
      <c r="H280">
        <v>1</v>
      </c>
      <c r="I280" t="s">
        <v>6133</v>
      </c>
      <c r="J280">
        <v>0</v>
      </c>
      <c r="K280" t="s">
        <v>6787</v>
      </c>
      <c r="L280" t="s">
        <v>8456</v>
      </c>
      <c r="M280">
        <v>0</v>
      </c>
      <c r="N280" t="s">
        <v>4599</v>
      </c>
    </row>
    <row r="281" spans="1:14" hidden="1">
      <c r="A281">
        <v>800342</v>
      </c>
      <c r="B281" t="s">
        <v>9069</v>
      </c>
      <c r="C281" t="s">
        <v>9070</v>
      </c>
      <c r="D281" t="s">
        <v>9476</v>
      </c>
      <c r="E281" t="s">
        <v>9071</v>
      </c>
      <c r="F281" t="s">
        <v>9478</v>
      </c>
      <c r="G281" t="s">
        <v>4219</v>
      </c>
      <c r="I281" t="s">
        <v>4599</v>
      </c>
      <c r="J281">
        <v>0</v>
      </c>
      <c r="K281" t="s">
        <v>5846</v>
      </c>
      <c r="L281" t="s">
        <v>8457</v>
      </c>
      <c r="M281">
        <v>0</v>
      </c>
      <c r="N281" t="s">
        <v>4599</v>
      </c>
    </row>
    <row r="282" spans="1:14" hidden="1">
      <c r="A282">
        <v>800343</v>
      </c>
      <c r="B282" t="s">
        <v>7339</v>
      </c>
      <c r="C282" t="s">
        <v>7340</v>
      </c>
      <c r="D282" t="s">
        <v>9476</v>
      </c>
      <c r="E282" t="s">
        <v>7338</v>
      </c>
      <c r="F282" t="s">
        <v>9478</v>
      </c>
      <c r="G282" t="s">
        <v>4525</v>
      </c>
      <c r="I282" t="s">
        <v>4599</v>
      </c>
      <c r="J282">
        <v>0</v>
      </c>
      <c r="K282" t="s">
        <v>6749</v>
      </c>
      <c r="L282" t="s">
        <v>8458</v>
      </c>
      <c r="M282">
        <v>0</v>
      </c>
      <c r="N282" t="s">
        <v>4599</v>
      </c>
    </row>
    <row r="283" spans="1:14" hidden="1">
      <c r="A283">
        <v>800356</v>
      </c>
      <c r="B283" t="s">
        <v>5307</v>
      </c>
      <c r="C283" t="s">
        <v>5308</v>
      </c>
      <c r="D283" t="s">
        <v>9028</v>
      </c>
      <c r="E283" t="s">
        <v>5309</v>
      </c>
      <c r="F283" t="s">
        <v>9478</v>
      </c>
      <c r="G283" t="s">
        <v>8045</v>
      </c>
      <c r="H283">
        <v>1</v>
      </c>
      <c r="I283" t="s">
        <v>6133</v>
      </c>
      <c r="J283">
        <v>0</v>
      </c>
      <c r="K283" t="s">
        <v>6952</v>
      </c>
      <c r="L283" t="s">
        <v>8459</v>
      </c>
      <c r="M283">
        <v>0</v>
      </c>
      <c r="N283" t="s">
        <v>4599</v>
      </c>
    </row>
    <row r="284" spans="1:14" hidden="1">
      <c r="A284">
        <v>800358</v>
      </c>
      <c r="B284" t="s">
        <v>3425</v>
      </c>
      <c r="C284" t="s">
        <v>3426</v>
      </c>
      <c r="D284" t="s">
        <v>9476</v>
      </c>
      <c r="E284" t="s">
        <v>4475</v>
      </c>
      <c r="F284" t="s">
        <v>9478</v>
      </c>
      <c r="G284" t="s">
        <v>7648</v>
      </c>
      <c r="I284" t="s">
        <v>7749</v>
      </c>
      <c r="J284">
        <v>0</v>
      </c>
      <c r="K284" t="s">
        <v>3163</v>
      </c>
      <c r="L284" t="s">
        <v>8460</v>
      </c>
      <c r="M284">
        <v>0</v>
      </c>
      <c r="N284" t="s">
        <v>4599</v>
      </c>
    </row>
    <row r="285" spans="1:14" hidden="1">
      <c r="A285">
        <v>800359</v>
      </c>
      <c r="B285" t="s">
        <v>4716</v>
      </c>
      <c r="C285" t="s">
        <v>5410</v>
      </c>
      <c r="D285" t="s">
        <v>9476</v>
      </c>
      <c r="E285" t="s">
        <v>4717</v>
      </c>
      <c r="F285" t="s">
        <v>9478</v>
      </c>
      <c r="G285" t="s">
        <v>4220</v>
      </c>
      <c r="H285">
        <v>1</v>
      </c>
      <c r="I285" t="s">
        <v>4599</v>
      </c>
      <c r="J285">
        <v>0</v>
      </c>
      <c r="K285" t="s">
        <v>5847</v>
      </c>
      <c r="L285" t="s">
        <v>8461</v>
      </c>
      <c r="M285">
        <v>0</v>
      </c>
      <c r="N285" t="s">
        <v>4599</v>
      </c>
    </row>
    <row r="286" spans="1:14" hidden="1">
      <c r="A286">
        <v>800360</v>
      </c>
      <c r="B286" t="s">
        <v>9740</v>
      </c>
      <c r="C286" t="s">
        <v>9741</v>
      </c>
      <c r="D286" t="s">
        <v>9476</v>
      </c>
      <c r="E286" t="s">
        <v>9742</v>
      </c>
      <c r="F286" t="s">
        <v>9478</v>
      </c>
      <c r="G286" t="s">
        <v>7826</v>
      </c>
      <c r="I286" t="s">
        <v>4599</v>
      </c>
      <c r="J286">
        <v>0</v>
      </c>
      <c r="K286" t="s">
        <v>1498</v>
      </c>
      <c r="L286" t="s">
        <v>8462</v>
      </c>
      <c r="M286">
        <v>0</v>
      </c>
      <c r="N286" t="s">
        <v>4599</v>
      </c>
    </row>
    <row r="287" spans="1:14" hidden="1">
      <c r="A287">
        <v>800361</v>
      </c>
      <c r="B287" t="s">
        <v>8276</v>
      </c>
      <c r="C287" t="s">
        <v>8277</v>
      </c>
      <c r="D287" t="s">
        <v>9476</v>
      </c>
      <c r="E287" t="s">
        <v>8278</v>
      </c>
      <c r="F287" t="s">
        <v>9478</v>
      </c>
      <c r="G287" t="s">
        <v>9399</v>
      </c>
      <c r="H287">
        <v>1</v>
      </c>
      <c r="I287" t="s">
        <v>4599</v>
      </c>
      <c r="J287">
        <v>0</v>
      </c>
      <c r="K287" t="s">
        <v>1922</v>
      </c>
      <c r="L287" t="s">
        <v>8463</v>
      </c>
      <c r="M287">
        <v>0</v>
      </c>
      <c r="N287" t="s">
        <v>4599</v>
      </c>
    </row>
    <row r="288" spans="1:14" hidden="1">
      <c r="A288">
        <v>800364</v>
      </c>
      <c r="B288" t="s">
        <v>2757</v>
      </c>
      <c r="C288" t="s">
        <v>6021</v>
      </c>
      <c r="D288" t="s">
        <v>6099</v>
      </c>
      <c r="E288" t="s">
        <v>6134</v>
      </c>
      <c r="F288" t="s">
        <v>9478</v>
      </c>
      <c r="G288" t="s">
        <v>8894</v>
      </c>
      <c r="H288">
        <v>1</v>
      </c>
      <c r="I288" t="s">
        <v>4599</v>
      </c>
      <c r="J288">
        <v>0</v>
      </c>
      <c r="K288" t="s">
        <v>9509</v>
      </c>
      <c r="L288" t="s">
        <v>8464</v>
      </c>
      <c r="M288">
        <v>0</v>
      </c>
      <c r="N288" t="s">
        <v>6125</v>
      </c>
    </row>
    <row r="289" spans="1:14" hidden="1">
      <c r="A289">
        <v>800362</v>
      </c>
      <c r="B289" t="s">
        <v>7247</v>
      </c>
      <c r="C289" t="s">
        <v>6021</v>
      </c>
      <c r="D289" t="s">
        <v>6099</v>
      </c>
      <c r="E289" t="s">
        <v>7248</v>
      </c>
      <c r="F289" t="s">
        <v>9478</v>
      </c>
      <c r="G289" t="s">
        <v>7776</v>
      </c>
      <c r="I289" t="s">
        <v>6126</v>
      </c>
      <c r="J289">
        <v>0</v>
      </c>
      <c r="K289" t="s">
        <v>8576</v>
      </c>
      <c r="L289" t="s">
        <v>8465</v>
      </c>
      <c r="M289">
        <v>0</v>
      </c>
      <c r="N289" t="s">
        <v>6125</v>
      </c>
    </row>
    <row r="290" spans="1:14" ht="15" hidden="1">
      <c r="A290">
        <v>800365</v>
      </c>
      <c r="B290" s="20" t="s">
        <v>2304</v>
      </c>
      <c r="C290" s="20" t="s">
        <v>5308</v>
      </c>
      <c r="D290" s="20" t="s">
        <v>9028</v>
      </c>
      <c r="E290" s="20" t="s">
        <v>2305</v>
      </c>
      <c r="F290" s="20" t="s">
        <v>9478</v>
      </c>
      <c r="G290" s="20" t="s">
        <v>6830</v>
      </c>
      <c r="I290" s="20" t="s">
        <v>6126</v>
      </c>
      <c r="J290" s="20">
        <v>0</v>
      </c>
      <c r="K290" s="20" t="s">
        <v>3392</v>
      </c>
      <c r="L290" t="s">
        <v>8466</v>
      </c>
      <c r="M290">
        <v>0</v>
      </c>
      <c r="N290" s="20" t="s">
        <v>6125</v>
      </c>
    </row>
    <row r="291" spans="1:14" hidden="1">
      <c r="A291">
        <v>800366</v>
      </c>
      <c r="B291" t="s">
        <v>6484</v>
      </c>
      <c r="C291" t="s">
        <v>6485</v>
      </c>
      <c r="D291" t="s">
        <v>9476</v>
      </c>
      <c r="E291" t="s">
        <v>6486</v>
      </c>
      <c r="F291" t="s">
        <v>9478</v>
      </c>
      <c r="G291" t="s">
        <v>1537</v>
      </c>
      <c r="H291">
        <v>1</v>
      </c>
      <c r="I291" t="s">
        <v>6133</v>
      </c>
      <c r="J291">
        <v>0</v>
      </c>
      <c r="K291" t="s">
        <v>6788</v>
      </c>
      <c r="L291" t="s">
        <v>8467</v>
      </c>
      <c r="M291">
        <v>0</v>
      </c>
      <c r="N291" t="s">
        <v>4599</v>
      </c>
    </row>
    <row r="292" spans="1:14" hidden="1">
      <c r="A292">
        <v>800367</v>
      </c>
      <c r="B292" t="s">
        <v>8593</v>
      </c>
      <c r="C292" t="s">
        <v>6115</v>
      </c>
      <c r="D292" t="s">
        <v>6116</v>
      </c>
      <c r="E292" t="s">
        <v>8594</v>
      </c>
      <c r="F292" t="s">
        <v>9478</v>
      </c>
      <c r="G292" t="s">
        <v>4537</v>
      </c>
      <c r="I292" t="s">
        <v>6126</v>
      </c>
      <c r="J292">
        <v>0</v>
      </c>
      <c r="K292" t="s">
        <v>6760</v>
      </c>
      <c r="L292" t="s">
        <v>8468</v>
      </c>
      <c r="M292">
        <v>0</v>
      </c>
      <c r="N292" t="s">
        <v>4599</v>
      </c>
    </row>
    <row r="293" spans="1:14" hidden="1">
      <c r="A293">
        <v>800368</v>
      </c>
      <c r="B293" t="s">
        <v>5215</v>
      </c>
      <c r="C293" t="s">
        <v>6102</v>
      </c>
      <c r="D293" t="s">
        <v>9476</v>
      </c>
      <c r="E293" t="s">
        <v>5216</v>
      </c>
      <c r="F293" t="s">
        <v>9478</v>
      </c>
      <c r="G293" t="s">
        <v>4221</v>
      </c>
      <c r="I293" t="s">
        <v>4599</v>
      </c>
      <c r="J293">
        <v>0</v>
      </c>
      <c r="K293" t="s">
        <v>5848</v>
      </c>
      <c r="L293" t="s">
        <v>8469</v>
      </c>
      <c r="M293">
        <v>0</v>
      </c>
      <c r="N293" t="s">
        <v>4599</v>
      </c>
    </row>
    <row r="294" spans="1:14" hidden="1">
      <c r="A294">
        <v>800370</v>
      </c>
      <c r="B294" t="s">
        <v>6166</v>
      </c>
      <c r="C294" t="s">
        <v>6167</v>
      </c>
      <c r="D294" t="s">
        <v>7899</v>
      </c>
      <c r="E294" t="s">
        <v>6168</v>
      </c>
      <c r="F294" t="s">
        <v>9478</v>
      </c>
      <c r="G294" t="s">
        <v>9409</v>
      </c>
      <c r="I294" t="s">
        <v>6126</v>
      </c>
      <c r="J294">
        <v>0</v>
      </c>
      <c r="K294" t="s">
        <v>3371</v>
      </c>
      <c r="L294" t="s">
        <v>8470</v>
      </c>
      <c r="M294">
        <v>0</v>
      </c>
      <c r="N294" t="s">
        <v>4599</v>
      </c>
    </row>
    <row r="295" spans="1:14" hidden="1">
      <c r="A295">
        <v>800371</v>
      </c>
      <c r="B295" t="s">
        <v>9728</v>
      </c>
      <c r="C295" t="s">
        <v>5431</v>
      </c>
      <c r="D295" t="s">
        <v>9028</v>
      </c>
      <c r="E295" t="s">
        <v>9729</v>
      </c>
      <c r="F295" t="s">
        <v>9478</v>
      </c>
      <c r="G295" t="s">
        <v>4000</v>
      </c>
      <c r="I295" t="s">
        <v>6126</v>
      </c>
      <c r="J295" t="s">
        <v>1693</v>
      </c>
      <c r="L295" t="s">
        <v>8471</v>
      </c>
      <c r="M295">
        <v>0</v>
      </c>
      <c r="N295" t="s">
        <v>4599</v>
      </c>
    </row>
    <row r="296" spans="1:14" hidden="1">
      <c r="A296">
        <v>800372</v>
      </c>
      <c r="B296" t="s">
        <v>9869</v>
      </c>
      <c r="C296" t="s">
        <v>6021</v>
      </c>
      <c r="D296" t="s">
        <v>6099</v>
      </c>
      <c r="E296" t="s">
        <v>2758</v>
      </c>
      <c r="F296" t="s">
        <v>9478</v>
      </c>
      <c r="G296" t="s">
        <v>8895</v>
      </c>
      <c r="I296" t="s">
        <v>4599</v>
      </c>
      <c r="J296">
        <v>0</v>
      </c>
      <c r="K296" t="s">
        <v>9510</v>
      </c>
      <c r="L296" t="s">
        <v>8472</v>
      </c>
      <c r="M296">
        <v>0</v>
      </c>
      <c r="N296" t="s">
        <v>4599</v>
      </c>
    </row>
    <row r="297" spans="1:14" ht="15" hidden="1">
      <c r="A297">
        <v>800374</v>
      </c>
      <c r="B297" s="20" t="s">
        <v>3609</v>
      </c>
      <c r="C297" s="20" t="s">
        <v>3610</v>
      </c>
      <c r="D297" s="20" t="s">
        <v>9028</v>
      </c>
      <c r="E297" s="20" t="s">
        <v>3611</v>
      </c>
      <c r="F297" s="20" t="s">
        <v>9478</v>
      </c>
      <c r="G297" s="20" t="s">
        <v>6831</v>
      </c>
      <c r="I297" s="20" t="s">
        <v>6126</v>
      </c>
      <c r="J297" s="20">
        <v>0</v>
      </c>
      <c r="K297" s="20" t="s">
        <v>3393</v>
      </c>
      <c r="L297" t="s">
        <v>8473</v>
      </c>
      <c r="M297">
        <v>0</v>
      </c>
      <c r="N297" s="20" t="s">
        <v>6125</v>
      </c>
    </row>
    <row r="298" spans="1:14" hidden="1">
      <c r="A298">
        <v>800375</v>
      </c>
      <c r="B298" t="s">
        <v>5816</v>
      </c>
      <c r="C298" t="s">
        <v>5817</v>
      </c>
      <c r="D298" t="s">
        <v>9476</v>
      </c>
      <c r="E298" t="s">
        <v>5818</v>
      </c>
      <c r="F298" t="s">
        <v>9478</v>
      </c>
      <c r="G298" t="s">
        <v>9334</v>
      </c>
      <c r="I298" t="s">
        <v>6126</v>
      </c>
      <c r="J298">
        <v>0</v>
      </c>
      <c r="K298" t="s">
        <v>5277</v>
      </c>
      <c r="L298" t="s">
        <v>8474</v>
      </c>
      <c r="M298">
        <v>0</v>
      </c>
      <c r="N298" t="s">
        <v>4599</v>
      </c>
    </row>
    <row r="299" spans="1:14" hidden="1">
      <c r="A299">
        <v>800376</v>
      </c>
      <c r="B299" t="s">
        <v>10189</v>
      </c>
      <c r="C299" t="s">
        <v>10190</v>
      </c>
      <c r="D299" t="s">
        <v>6099</v>
      </c>
      <c r="E299" t="s">
        <v>10191</v>
      </c>
      <c r="F299" t="s">
        <v>9478</v>
      </c>
      <c r="G299" t="s">
        <v>7791</v>
      </c>
      <c r="H299">
        <v>1</v>
      </c>
      <c r="I299" t="s">
        <v>4599</v>
      </c>
      <c r="J299">
        <v>0</v>
      </c>
      <c r="K299" t="s">
        <v>7092</v>
      </c>
      <c r="L299" t="s">
        <v>8475</v>
      </c>
      <c r="M299">
        <v>0</v>
      </c>
      <c r="N299" t="s">
        <v>4599</v>
      </c>
    </row>
    <row r="300" spans="1:14" hidden="1">
      <c r="A300">
        <v>800377</v>
      </c>
      <c r="B300" t="s">
        <v>9802</v>
      </c>
      <c r="C300" t="s">
        <v>6193</v>
      </c>
      <c r="D300" t="s">
        <v>9476</v>
      </c>
      <c r="E300" t="s">
        <v>9803</v>
      </c>
      <c r="F300" t="s">
        <v>9478</v>
      </c>
      <c r="G300" t="s">
        <v>7833</v>
      </c>
      <c r="I300" t="s">
        <v>4599</v>
      </c>
      <c r="J300">
        <v>0</v>
      </c>
      <c r="K300" t="s">
        <v>1505</v>
      </c>
      <c r="L300" t="s">
        <v>7116</v>
      </c>
      <c r="M300">
        <v>0</v>
      </c>
      <c r="N300" t="s">
        <v>4599</v>
      </c>
    </row>
    <row r="301" spans="1:14" hidden="1">
      <c r="A301">
        <v>800378</v>
      </c>
      <c r="B301" t="s">
        <v>1255</v>
      </c>
      <c r="C301" t="s">
        <v>7439</v>
      </c>
      <c r="D301" t="s">
        <v>9476</v>
      </c>
      <c r="E301" t="s">
        <v>1256</v>
      </c>
      <c r="F301" t="s">
        <v>9478</v>
      </c>
      <c r="G301" t="s">
        <v>1538</v>
      </c>
      <c r="H301">
        <v>1</v>
      </c>
      <c r="I301" t="s">
        <v>6133</v>
      </c>
      <c r="J301">
        <v>0</v>
      </c>
      <c r="K301" t="s">
        <v>6789</v>
      </c>
      <c r="L301" t="s">
        <v>7117</v>
      </c>
      <c r="M301">
        <v>0</v>
      </c>
      <c r="N301" t="s">
        <v>4599</v>
      </c>
    </row>
    <row r="302" spans="1:14" hidden="1">
      <c r="A302">
        <v>800379</v>
      </c>
      <c r="B302" t="s">
        <v>5569</v>
      </c>
      <c r="C302" t="s">
        <v>5570</v>
      </c>
      <c r="D302" t="s">
        <v>6099</v>
      </c>
      <c r="E302" t="s">
        <v>5571</v>
      </c>
      <c r="F302" t="s">
        <v>9478</v>
      </c>
      <c r="G302" t="s">
        <v>6832</v>
      </c>
      <c r="I302" t="s">
        <v>6126</v>
      </c>
      <c r="J302">
        <v>0</v>
      </c>
      <c r="K302" t="s">
        <v>3394</v>
      </c>
      <c r="L302" t="s">
        <v>7118</v>
      </c>
      <c r="M302">
        <v>0</v>
      </c>
      <c r="N302" t="s">
        <v>4599</v>
      </c>
    </row>
    <row r="303" spans="1:14" hidden="1">
      <c r="A303">
        <v>800380</v>
      </c>
      <c r="B303" t="s">
        <v>8964</v>
      </c>
      <c r="C303" t="s">
        <v>8965</v>
      </c>
      <c r="D303" t="s">
        <v>9476</v>
      </c>
      <c r="E303" t="s">
        <v>8966</v>
      </c>
      <c r="F303" t="s">
        <v>9478</v>
      </c>
      <c r="G303" t="s">
        <v>1539</v>
      </c>
      <c r="H303">
        <v>1</v>
      </c>
      <c r="I303" t="s">
        <v>6133</v>
      </c>
      <c r="J303">
        <v>0</v>
      </c>
      <c r="K303" t="s">
        <v>6790</v>
      </c>
      <c r="L303" t="s">
        <v>7119</v>
      </c>
      <c r="M303">
        <v>0</v>
      </c>
      <c r="N303" t="s">
        <v>4599</v>
      </c>
    </row>
    <row r="304" spans="1:14" hidden="1">
      <c r="A304">
        <v>800382</v>
      </c>
      <c r="B304" s="27" t="s">
        <v>3914</v>
      </c>
      <c r="C304" s="27" t="s">
        <v>4352</v>
      </c>
      <c r="D304" s="27" t="s">
        <v>9476</v>
      </c>
      <c r="E304" s="27" t="s">
        <v>3915</v>
      </c>
      <c r="F304" s="27" t="s">
        <v>9478</v>
      </c>
      <c r="G304" s="27" t="s">
        <v>9312</v>
      </c>
      <c r="H304" s="27"/>
      <c r="I304" s="27" t="s">
        <v>6127</v>
      </c>
      <c r="J304" s="27" t="s">
        <v>1694</v>
      </c>
      <c r="K304" s="27"/>
      <c r="L304" t="s">
        <v>7120</v>
      </c>
      <c r="M304">
        <v>0</v>
      </c>
      <c r="N304" s="27" t="s">
        <v>4599</v>
      </c>
    </row>
    <row r="305" spans="1:14" hidden="1">
      <c r="A305">
        <v>800383</v>
      </c>
      <c r="B305" t="s">
        <v>3427</v>
      </c>
      <c r="C305" t="s">
        <v>6205</v>
      </c>
      <c r="D305" t="s">
        <v>9482</v>
      </c>
      <c r="E305" t="s">
        <v>4476</v>
      </c>
      <c r="F305" t="s">
        <v>9478</v>
      </c>
      <c r="G305" t="s">
        <v>7649</v>
      </c>
      <c r="I305" t="s">
        <v>7749</v>
      </c>
      <c r="J305">
        <v>0</v>
      </c>
      <c r="K305" t="s">
        <v>3164</v>
      </c>
      <c r="L305" t="s">
        <v>7121</v>
      </c>
      <c r="M305">
        <v>0</v>
      </c>
      <c r="N305" t="s">
        <v>4599</v>
      </c>
    </row>
    <row r="306" spans="1:14" hidden="1">
      <c r="A306">
        <v>800384</v>
      </c>
      <c r="B306" t="s">
        <v>7049</v>
      </c>
      <c r="C306" t="s">
        <v>6021</v>
      </c>
      <c r="D306" t="s">
        <v>6099</v>
      </c>
      <c r="E306" t="s">
        <v>7050</v>
      </c>
      <c r="F306" t="s">
        <v>9478</v>
      </c>
      <c r="G306" t="s">
        <v>4806</v>
      </c>
      <c r="H306">
        <v>1</v>
      </c>
      <c r="I306" t="s">
        <v>4599</v>
      </c>
      <c r="J306">
        <v>0</v>
      </c>
      <c r="K306" t="s">
        <v>2168</v>
      </c>
      <c r="L306" t="s">
        <v>7122</v>
      </c>
      <c r="M306">
        <v>0</v>
      </c>
      <c r="N306" t="s">
        <v>4599</v>
      </c>
    </row>
    <row r="307" spans="1:14" hidden="1">
      <c r="A307">
        <v>800385</v>
      </c>
      <c r="B307" t="s">
        <v>1251</v>
      </c>
      <c r="C307" t="s">
        <v>5527</v>
      </c>
      <c r="D307" t="s">
        <v>9476</v>
      </c>
      <c r="E307" t="s">
        <v>1252</v>
      </c>
      <c r="F307" t="s">
        <v>9478</v>
      </c>
      <c r="G307" t="s">
        <v>7812</v>
      </c>
      <c r="I307" t="s">
        <v>6126</v>
      </c>
      <c r="J307">
        <v>0</v>
      </c>
      <c r="K307" t="s">
        <v>1488</v>
      </c>
      <c r="L307" t="s">
        <v>7123</v>
      </c>
      <c r="M307">
        <v>0</v>
      </c>
      <c r="N307" t="s">
        <v>6125</v>
      </c>
    </row>
    <row r="308" spans="1:14" hidden="1">
      <c r="A308">
        <v>800386</v>
      </c>
      <c r="B308" t="s">
        <v>4736</v>
      </c>
      <c r="C308" t="s">
        <v>1370</v>
      </c>
      <c r="D308" t="s">
        <v>9476</v>
      </c>
      <c r="E308" t="s">
        <v>1371</v>
      </c>
      <c r="F308" t="s">
        <v>9478</v>
      </c>
      <c r="G308" t="s">
        <v>4222</v>
      </c>
      <c r="I308" t="s">
        <v>4599</v>
      </c>
      <c r="J308">
        <v>0</v>
      </c>
      <c r="K308" t="s">
        <v>5849</v>
      </c>
      <c r="L308" t="s">
        <v>7124</v>
      </c>
      <c r="M308">
        <v>0</v>
      </c>
      <c r="N308" t="s">
        <v>4599</v>
      </c>
    </row>
    <row r="309" spans="1:14" hidden="1">
      <c r="A309">
        <v>800387</v>
      </c>
      <c r="B309" t="s">
        <v>2051</v>
      </c>
      <c r="C309" t="s">
        <v>2052</v>
      </c>
      <c r="D309" t="s">
        <v>10231</v>
      </c>
      <c r="E309" t="s">
        <v>2053</v>
      </c>
      <c r="F309" t="s">
        <v>9478</v>
      </c>
      <c r="G309" t="s">
        <v>7632</v>
      </c>
      <c r="I309" t="s">
        <v>4599</v>
      </c>
      <c r="J309">
        <v>0</v>
      </c>
      <c r="K309" t="s">
        <v>5916</v>
      </c>
      <c r="L309" t="s">
        <v>7125</v>
      </c>
      <c r="M309">
        <v>0</v>
      </c>
      <c r="N309" t="s">
        <v>4599</v>
      </c>
    </row>
    <row r="310" spans="1:14" hidden="1">
      <c r="A310">
        <v>800388</v>
      </c>
      <c r="B310" t="s">
        <v>5305</v>
      </c>
      <c r="C310" t="s">
        <v>6021</v>
      </c>
      <c r="D310" t="s">
        <v>6099</v>
      </c>
      <c r="E310" t="s">
        <v>5306</v>
      </c>
      <c r="F310" t="s">
        <v>9478</v>
      </c>
      <c r="G310" t="s">
        <v>4807</v>
      </c>
      <c r="H310">
        <v>1</v>
      </c>
      <c r="I310" t="s">
        <v>4599</v>
      </c>
      <c r="J310">
        <v>0</v>
      </c>
      <c r="K310" t="s">
        <v>2169</v>
      </c>
      <c r="L310" t="s">
        <v>7126</v>
      </c>
      <c r="M310">
        <v>0</v>
      </c>
      <c r="N310" t="s">
        <v>4599</v>
      </c>
    </row>
    <row r="311" spans="1:14" ht="15" hidden="1">
      <c r="A311">
        <v>800389</v>
      </c>
      <c r="B311" s="20" t="s">
        <v>3675</v>
      </c>
      <c r="C311" s="20" t="s">
        <v>3676</v>
      </c>
      <c r="D311" s="20" t="s">
        <v>9476</v>
      </c>
      <c r="E311" s="20" t="s">
        <v>3677</v>
      </c>
      <c r="F311" s="20" t="s">
        <v>9478</v>
      </c>
      <c r="G311" s="20" t="s">
        <v>2966</v>
      </c>
      <c r="I311" s="20" t="s">
        <v>6126</v>
      </c>
      <c r="J311" s="20">
        <v>0</v>
      </c>
      <c r="K311" s="20" t="s">
        <v>4888</v>
      </c>
      <c r="L311" t="s">
        <v>7127</v>
      </c>
      <c r="M311">
        <v>0</v>
      </c>
      <c r="N311" s="20" t="s">
        <v>6125</v>
      </c>
    </row>
    <row r="312" spans="1:14" hidden="1">
      <c r="A312">
        <v>800391</v>
      </c>
      <c r="B312" t="s">
        <v>8399</v>
      </c>
      <c r="C312" t="s">
        <v>2302</v>
      </c>
      <c r="D312" t="s">
        <v>9476</v>
      </c>
      <c r="E312" t="s">
        <v>8400</v>
      </c>
      <c r="F312" t="s">
        <v>9478</v>
      </c>
      <c r="G312" t="s">
        <v>6839</v>
      </c>
      <c r="H312">
        <v>1</v>
      </c>
      <c r="I312" t="s">
        <v>4599</v>
      </c>
      <c r="J312">
        <v>0</v>
      </c>
      <c r="K312" t="s">
        <v>3396</v>
      </c>
      <c r="L312" t="s">
        <v>7128</v>
      </c>
      <c r="M312">
        <v>0</v>
      </c>
      <c r="N312" t="s">
        <v>4599</v>
      </c>
    </row>
    <row r="313" spans="1:14" hidden="1">
      <c r="A313">
        <v>800392</v>
      </c>
      <c r="B313" t="s">
        <v>3904</v>
      </c>
      <c r="C313" t="s">
        <v>6021</v>
      </c>
      <c r="D313" t="s">
        <v>6099</v>
      </c>
      <c r="E313" t="s">
        <v>3905</v>
      </c>
      <c r="F313" t="s">
        <v>9478</v>
      </c>
      <c r="G313" t="s">
        <v>4808</v>
      </c>
      <c r="H313">
        <v>1</v>
      </c>
      <c r="I313" t="s">
        <v>4599</v>
      </c>
      <c r="J313">
        <v>0</v>
      </c>
      <c r="K313" t="s">
        <v>2170</v>
      </c>
      <c r="L313" t="s">
        <v>7129</v>
      </c>
      <c r="M313">
        <v>0</v>
      </c>
      <c r="N313" t="s">
        <v>4599</v>
      </c>
    </row>
    <row r="314" spans="1:14" ht="15" hidden="1">
      <c r="A314">
        <v>800394</v>
      </c>
      <c r="B314" s="20" t="s">
        <v>9429</v>
      </c>
      <c r="C314" s="20" t="s">
        <v>9430</v>
      </c>
      <c r="D314" s="20" t="s">
        <v>7899</v>
      </c>
      <c r="E314" s="20" t="s">
        <v>9431</v>
      </c>
      <c r="F314" s="20" t="s">
        <v>9478</v>
      </c>
      <c r="G314" s="20" t="s">
        <v>2967</v>
      </c>
      <c r="I314" s="20" t="s">
        <v>6126</v>
      </c>
      <c r="J314" s="20">
        <v>0</v>
      </c>
      <c r="K314" s="20" t="s">
        <v>4889</v>
      </c>
      <c r="L314" t="s">
        <v>7130</v>
      </c>
      <c r="M314">
        <v>0</v>
      </c>
      <c r="N314" s="20" t="s">
        <v>4599</v>
      </c>
    </row>
    <row r="315" spans="1:14" hidden="1">
      <c r="A315">
        <v>800395</v>
      </c>
      <c r="B315" t="s">
        <v>581</v>
      </c>
      <c r="C315" t="s">
        <v>582</v>
      </c>
      <c r="D315" t="s">
        <v>9476</v>
      </c>
      <c r="E315" t="s">
        <v>583</v>
      </c>
      <c r="F315" t="s">
        <v>9478</v>
      </c>
      <c r="G315" t="s">
        <v>1540</v>
      </c>
      <c r="H315">
        <v>1</v>
      </c>
      <c r="I315" t="s">
        <v>6133</v>
      </c>
      <c r="J315">
        <v>0</v>
      </c>
      <c r="K315" t="s">
        <v>6791</v>
      </c>
      <c r="L315" t="s">
        <v>7131</v>
      </c>
      <c r="M315">
        <v>0</v>
      </c>
      <c r="N315" t="s">
        <v>4599</v>
      </c>
    </row>
    <row r="316" spans="1:14" ht="15" hidden="1">
      <c r="A316">
        <v>800398</v>
      </c>
      <c r="B316" s="20" t="s">
        <v>7387</v>
      </c>
      <c r="C316" s="20" t="s">
        <v>7388</v>
      </c>
      <c r="D316" s="20" t="s">
        <v>9476</v>
      </c>
      <c r="E316" s="20" t="s">
        <v>7389</v>
      </c>
      <c r="F316" s="20" t="s">
        <v>9478</v>
      </c>
      <c r="G316" s="20" t="s">
        <v>1541</v>
      </c>
      <c r="H316">
        <v>1</v>
      </c>
      <c r="I316" s="20" t="s">
        <v>6133</v>
      </c>
      <c r="J316" s="20">
        <v>0</v>
      </c>
      <c r="K316" s="20" t="s">
        <v>6792</v>
      </c>
      <c r="L316" t="s">
        <v>7132</v>
      </c>
      <c r="M316">
        <v>0</v>
      </c>
      <c r="N316" s="20" t="s">
        <v>4599</v>
      </c>
    </row>
    <row r="317" spans="1:14" hidden="1">
      <c r="A317">
        <v>800399</v>
      </c>
      <c r="B317" t="s">
        <v>1261</v>
      </c>
      <c r="C317" t="s">
        <v>4607</v>
      </c>
      <c r="D317" t="s">
        <v>9482</v>
      </c>
      <c r="E317" t="s">
        <v>1262</v>
      </c>
      <c r="F317" t="s">
        <v>9478</v>
      </c>
      <c r="G317" t="s">
        <v>7522</v>
      </c>
      <c r="I317" t="s">
        <v>6126</v>
      </c>
      <c r="J317">
        <v>0</v>
      </c>
      <c r="K317" t="s">
        <v>5027</v>
      </c>
      <c r="L317" t="s">
        <v>7133</v>
      </c>
      <c r="M317">
        <v>0</v>
      </c>
      <c r="N317" t="s">
        <v>4599</v>
      </c>
    </row>
    <row r="318" spans="1:14" hidden="1">
      <c r="A318">
        <v>800400</v>
      </c>
      <c r="B318" t="s">
        <v>3579</v>
      </c>
      <c r="C318" t="s">
        <v>2222</v>
      </c>
      <c r="D318" t="s">
        <v>9028</v>
      </c>
      <c r="E318" t="s">
        <v>2223</v>
      </c>
      <c r="F318" t="s">
        <v>9478</v>
      </c>
      <c r="G318" t="s">
        <v>8042</v>
      </c>
      <c r="I318" t="s">
        <v>6126</v>
      </c>
      <c r="J318">
        <v>0</v>
      </c>
      <c r="K318" t="s">
        <v>6949</v>
      </c>
      <c r="L318" t="s">
        <v>7134</v>
      </c>
      <c r="M318">
        <v>0</v>
      </c>
      <c r="N318" t="s">
        <v>4599</v>
      </c>
    </row>
    <row r="319" spans="1:14" hidden="1">
      <c r="A319">
        <v>800402</v>
      </c>
      <c r="B319" t="s">
        <v>3947</v>
      </c>
      <c r="C319" t="s">
        <v>3948</v>
      </c>
      <c r="D319" t="s">
        <v>9476</v>
      </c>
      <c r="E319" t="s">
        <v>5747</v>
      </c>
      <c r="F319" t="s">
        <v>9478</v>
      </c>
      <c r="G319" t="s">
        <v>7858</v>
      </c>
      <c r="I319" t="s">
        <v>6126</v>
      </c>
      <c r="J319">
        <v>0</v>
      </c>
      <c r="K319" t="s">
        <v>2839</v>
      </c>
      <c r="L319" t="s">
        <v>7135</v>
      </c>
      <c r="M319">
        <v>0</v>
      </c>
      <c r="N319" t="s">
        <v>4599</v>
      </c>
    </row>
    <row r="320" spans="1:14" hidden="1">
      <c r="A320">
        <v>800403</v>
      </c>
      <c r="B320" t="s">
        <v>1385</v>
      </c>
      <c r="C320" t="s">
        <v>6021</v>
      </c>
      <c r="D320" t="s">
        <v>6099</v>
      </c>
      <c r="E320" t="s">
        <v>1386</v>
      </c>
      <c r="F320" t="s">
        <v>9478</v>
      </c>
      <c r="G320" t="s">
        <v>2657</v>
      </c>
      <c r="H320">
        <v>1</v>
      </c>
      <c r="I320" t="s">
        <v>4599</v>
      </c>
      <c r="J320">
        <v>0</v>
      </c>
      <c r="K320" t="s">
        <v>3264</v>
      </c>
      <c r="L320" t="s">
        <v>7136</v>
      </c>
      <c r="M320">
        <v>0</v>
      </c>
      <c r="N320" t="s">
        <v>4599</v>
      </c>
    </row>
    <row r="321" spans="1:14" hidden="1">
      <c r="A321">
        <v>800404</v>
      </c>
      <c r="B321" t="s">
        <v>5566</v>
      </c>
      <c r="C321" t="s">
        <v>5567</v>
      </c>
      <c r="D321" t="s">
        <v>6099</v>
      </c>
      <c r="E321" t="s">
        <v>5568</v>
      </c>
      <c r="F321" t="s">
        <v>9478</v>
      </c>
      <c r="G321" t="s">
        <v>4094</v>
      </c>
      <c r="H321">
        <v>1</v>
      </c>
      <c r="I321" t="s">
        <v>4599</v>
      </c>
      <c r="J321">
        <v>0</v>
      </c>
      <c r="K321" t="s">
        <v>6967</v>
      </c>
      <c r="L321" t="s">
        <v>7137</v>
      </c>
      <c r="M321">
        <v>0</v>
      </c>
      <c r="N321" t="s">
        <v>4599</v>
      </c>
    </row>
    <row r="322" spans="1:14" hidden="1">
      <c r="A322">
        <v>800405</v>
      </c>
      <c r="B322" t="s">
        <v>4564</v>
      </c>
      <c r="C322" t="s">
        <v>4073</v>
      </c>
      <c r="D322" t="s">
        <v>6116</v>
      </c>
      <c r="E322" t="s">
        <v>4565</v>
      </c>
      <c r="F322" t="s">
        <v>9478</v>
      </c>
      <c r="G322" t="s">
        <v>9410</v>
      </c>
      <c r="I322" t="s">
        <v>6126</v>
      </c>
      <c r="J322">
        <v>0</v>
      </c>
      <c r="K322" t="s">
        <v>3372</v>
      </c>
      <c r="L322" t="s">
        <v>7138</v>
      </c>
      <c r="M322">
        <v>0</v>
      </c>
      <c r="N322" t="s">
        <v>4599</v>
      </c>
    </row>
    <row r="323" spans="1:14" hidden="1">
      <c r="A323">
        <v>800406</v>
      </c>
      <c r="B323" t="s">
        <v>6192</v>
      </c>
      <c r="C323" t="s">
        <v>6193</v>
      </c>
      <c r="D323" t="s">
        <v>9476</v>
      </c>
      <c r="E323" t="s">
        <v>6194</v>
      </c>
      <c r="F323" t="s">
        <v>9478</v>
      </c>
      <c r="G323" t="s">
        <v>8012</v>
      </c>
      <c r="I323" t="s">
        <v>6126</v>
      </c>
      <c r="J323">
        <v>0</v>
      </c>
      <c r="K323" t="s">
        <v>4411</v>
      </c>
      <c r="L323" t="s">
        <v>7139</v>
      </c>
      <c r="M323">
        <v>0</v>
      </c>
      <c r="N323" t="s">
        <v>4599</v>
      </c>
    </row>
    <row r="324" spans="1:14" hidden="1">
      <c r="A324">
        <v>800415</v>
      </c>
      <c r="B324" t="s">
        <v>3882</v>
      </c>
      <c r="C324" t="s">
        <v>3883</v>
      </c>
      <c r="D324" t="s">
        <v>10237</v>
      </c>
      <c r="E324" t="s">
        <v>3884</v>
      </c>
      <c r="F324" t="s">
        <v>9478</v>
      </c>
      <c r="G324" t="s">
        <v>7523</v>
      </c>
      <c r="H324">
        <v>1</v>
      </c>
      <c r="I324" t="s">
        <v>4599</v>
      </c>
      <c r="J324">
        <v>0</v>
      </c>
      <c r="K324" t="s">
        <v>5028</v>
      </c>
      <c r="L324" t="s">
        <v>7140</v>
      </c>
      <c r="M324">
        <v>0</v>
      </c>
      <c r="N324" t="s">
        <v>4599</v>
      </c>
    </row>
    <row r="325" spans="1:14" hidden="1">
      <c r="A325">
        <v>800416</v>
      </c>
      <c r="B325" t="s">
        <v>4621</v>
      </c>
      <c r="C325" t="s">
        <v>4622</v>
      </c>
      <c r="D325" t="s">
        <v>9476</v>
      </c>
      <c r="E325" t="s">
        <v>4623</v>
      </c>
      <c r="F325" t="s">
        <v>9478</v>
      </c>
      <c r="G325" t="s">
        <v>4223</v>
      </c>
      <c r="I325" t="s">
        <v>4599</v>
      </c>
      <c r="J325">
        <v>0</v>
      </c>
      <c r="K325" t="s">
        <v>5850</v>
      </c>
      <c r="L325" t="s">
        <v>7141</v>
      </c>
      <c r="M325">
        <v>0</v>
      </c>
      <c r="N325" t="s">
        <v>4599</v>
      </c>
    </row>
    <row r="326" spans="1:14" hidden="1">
      <c r="A326">
        <v>800420</v>
      </c>
      <c r="B326" t="s">
        <v>10251</v>
      </c>
      <c r="C326" t="s">
        <v>10252</v>
      </c>
      <c r="D326" t="s">
        <v>7899</v>
      </c>
      <c r="E326" t="s">
        <v>10253</v>
      </c>
      <c r="F326" t="s">
        <v>9478</v>
      </c>
      <c r="G326" t="s">
        <v>9411</v>
      </c>
      <c r="I326" t="s">
        <v>6126</v>
      </c>
      <c r="J326">
        <v>0</v>
      </c>
      <c r="K326" t="s">
        <v>3373</v>
      </c>
      <c r="L326" t="s">
        <v>7142</v>
      </c>
      <c r="M326">
        <v>0</v>
      </c>
      <c r="N326" t="s">
        <v>6125</v>
      </c>
    </row>
    <row r="327" spans="1:14" hidden="1">
      <c r="A327">
        <v>800422</v>
      </c>
      <c r="B327" t="s">
        <v>8296</v>
      </c>
      <c r="C327" t="s">
        <v>6102</v>
      </c>
      <c r="D327" t="s">
        <v>9476</v>
      </c>
      <c r="E327" t="s">
        <v>8297</v>
      </c>
      <c r="F327" t="s">
        <v>9478</v>
      </c>
      <c r="G327" t="s">
        <v>6883</v>
      </c>
      <c r="I327" t="s">
        <v>4599</v>
      </c>
      <c r="J327">
        <v>0</v>
      </c>
      <c r="K327" t="s">
        <v>4427</v>
      </c>
      <c r="L327" t="s">
        <v>7143</v>
      </c>
      <c r="M327">
        <v>0</v>
      </c>
      <c r="N327" t="s">
        <v>4599</v>
      </c>
    </row>
    <row r="328" spans="1:14" hidden="1">
      <c r="A328">
        <v>800424</v>
      </c>
      <c r="B328" t="s">
        <v>9120</v>
      </c>
      <c r="C328" t="s">
        <v>3865</v>
      </c>
      <c r="D328" t="s">
        <v>9028</v>
      </c>
      <c r="E328" t="s">
        <v>9121</v>
      </c>
      <c r="F328" t="s">
        <v>9478</v>
      </c>
      <c r="G328" t="s">
        <v>6606</v>
      </c>
      <c r="H328">
        <v>1</v>
      </c>
      <c r="I328" t="s">
        <v>6133</v>
      </c>
      <c r="J328">
        <v>0</v>
      </c>
      <c r="K328" t="s">
        <v>2614</v>
      </c>
      <c r="L328" t="s">
        <v>7144</v>
      </c>
      <c r="M328">
        <v>0</v>
      </c>
      <c r="N328" t="s">
        <v>4599</v>
      </c>
    </row>
    <row r="329" spans="1:14" hidden="1">
      <c r="A329">
        <v>800427</v>
      </c>
      <c r="B329" t="s">
        <v>2255</v>
      </c>
      <c r="C329" t="s">
        <v>2256</v>
      </c>
      <c r="D329" t="s">
        <v>9476</v>
      </c>
      <c r="E329" t="s">
        <v>2257</v>
      </c>
      <c r="F329" t="s">
        <v>9478</v>
      </c>
      <c r="G329" t="s">
        <v>8006</v>
      </c>
      <c r="I329" t="s">
        <v>6126</v>
      </c>
      <c r="J329">
        <v>0</v>
      </c>
      <c r="K329" t="s">
        <v>2142</v>
      </c>
      <c r="L329" t="s">
        <v>7145</v>
      </c>
      <c r="M329">
        <v>0</v>
      </c>
      <c r="N329" t="s">
        <v>4599</v>
      </c>
    </row>
    <row r="330" spans="1:14" hidden="1">
      <c r="A330">
        <v>800432</v>
      </c>
      <c r="B330" t="s">
        <v>5755</v>
      </c>
      <c r="C330" t="s">
        <v>8996</v>
      </c>
      <c r="D330" t="s">
        <v>10237</v>
      </c>
      <c r="E330" t="s">
        <v>2208</v>
      </c>
      <c r="F330" t="s">
        <v>9478</v>
      </c>
      <c r="G330" t="s">
        <v>4530</v>
      </c>
      <c r="H330">
        <v>1</v>
      </c>
      <c r="I330" t="s">
        <v>4599</v>
      </c>
      <c r="J330">
        <v>0</v>
      </c>
      <c r="K330" t="s">
        <v>6754</v>
      </c>
      <c r="L330" t="s">
        <v>7146</v>
      </c>
      <c r="M330">
        <v>0</v>
      </c>
      <c r="N330" t="s">
        <v>4599</v>
      </c>
    </row>
    <row r="331" spans="1:14" hidden="1">
      <c r="A331">
        <v>800433</v>
      </c>
      <c r="B331" t="s">
        <v>1479</v>
      </c>
      <c r="C331" t="s">
        <v>1372</v>
      </c>
      <c r="D331" t="s">
        <v>10237</v>
      </c>
      <c r="E331" t="s">
        <v>1480</v>
      </c>
      <c r="F331" t="s">
        <v>9478</v>
      </c>
      <c r="G331" t="s">
        <v>6833</v>
      </c>
      <c r="I331" t="s">
        <v>6126</v>
      </c>
      <c r="J331" t="s">
        <v>1695</v>
      </c>
      <c r="L331" t="s">
        <v>7147</v>
      </c>
      <c r="M331">
        <v>0</v>
      </c>
      <c r="N331" t="s">
        <v>4599</v>
      </c>
    </row>
    <row r="332" spans="1:14" hidden="1">
      <c r="A332">
        <v>800439</v>
      </c>
      <c r="B332" t="s">
        <v>8638</v>
      </c>
      <c r="C332" t="s">
        <v>8639</v>
      </c>
      <c r="D332" t="s">
        <v>10231</v>
      </c>
      <c r="E332" t="s">
        <v>8640</v>
      </c>
      <c r="F332" t="s">
        <v>9478</v>
      </c>
      <c r="G332" t="s">
        <v>7633</v>
      </c>
      <c r="I332" t="s">
        <v>4599</v>
      </c>
      <c r="J332">
        <v>0</v>
      </c>
      <c r="K332" t="s">
        <v>5917</v>
      </c>
      <c r="L332" t="s">
        <v>7148</v>
      </c>
      <c r="M332">
        <v>0</v>
      </c>
      <c r="N332" t="s">
        <v>4599</v>
      </c>
    </row>
    <row r="333" spans="1:14" hidden="1">
      <c r="A333">
        <v>800440</v>
      </c>
      <c r="B333" t="s">
        <v>4981</v>
      </c>
      <c r="C333" t="s">
        <v>4073</v>
      </c>
      <c r="D333" t="s">
        <v>6116</v>
      </c>
      <c r="E333" t="s">
        <v>4982</v>
      </c>
      <c r="F333" t="s">
        <v>9478</v>
      </c>
      <c r="G333" t="s">
        <v>8099</v>
      </c>
      <c r="I333" t="s">
        <v>6126</v>
      </c>
      <c r="J333">
        <v>0</v>
      </c>
      <c r="K333" t="s">
        <v>5068</v>
      </c>
      <c r="L333" t="s">
        <v>7149</v>
      </c>
      <c r="M333">
        <v>0</v>
      </c>
      <c r="N333" t="s">
        <v>6125</v>
      </c>
    </row>
    <row r="334" spans="1:14" hidden="1">
      <c r="A334">
        <v>800441</v>
      </c>
      <c r="B334" t="s">
        <v>1481</v>
      </c>
      <c r="C334" t="s">
        <v>6021</v>
      </c>
      <c r="D334" t="s">
        <v>6099</v>
      </c>
      <c r="E334" t="s">
        <v>3924</v>
      </c>
      <c r="F334" t="s">
        <v>9478</v>
      </c>
      <c r="G334" t="s">
        <v>6834</v>
      </c>
      <c r="I334" t="s">
        <v>6126</v>
      </c>
      <c r="J334" t="s">
        <v>1696</v>
      </c>
      <c r="L334" t="s">
        <v>7150</v>
      </c>
      <c r="M334">
        <v>0</v>
      </c>
      <c r="N334" t="s">
        <v>4599</v>
      </c>
    </row>
    <row r="335" spans="1:14" hidden="1">
      <c r="A335">
        <v>800442</v>
      </c>
      <c r="B335" t="s">
        <v>9442</v>
      </c>
      <c r="C335" t="s">
        <v>9443</v>
      </c>
      <c r="D335" t="s">
        <v>9482</v>
      </c>
      <c r="E335" t="s">
        <v>9444</v>
      </c>
      <c r="F335" t="s">
        <v>9478</v>
      </c>
      <c r="G335" t="s">
        <v>7965</v>
      </c>
      <c r="I335" t="s">
        <v>6126</v>
      </c>
      <c r="J335">
        <v>0</v>
      </c>
      <c r="K335" t="s">
        <v>6651</v>
      </c>
      <c r="L335" t="s">
        <v>7151</v>
      </c>
      <c r="M335">
        <v>0</v>
      </c>
      <c r="N335" t="s">
        <v>4599</v>
      </c>
    </row>
    <row r="336" spans="1:14" hidden="1">
      <c r="A336">
        <v>800444</v>
      </c>
      <c r="B336" t="s">
        <v>5532</v>
      </c>
      <c r="C336" t="s">
        <v>5533</v>
      </c>
      <c r="D336" t="s">
        <v>6099</v>
      </c>
      <c r="E336" t="s">
        <v>5534</v>
      </c>
      <c r="F336" t="s">
        <v>9478</v>
      </c>
      <c r="G336" t="s">
        <v>4095</v>
      </c>
      <c r="H336">
        <v>1</v>
      </c>
      <c r="I336" t="s">
        <v>6133</v>
      </c>
      <c r="J336">
        <v>0</v>
      </c>
      <c r="K336" t="s">
        <v>6968</v>
      </c>
      <c r="L336" t="s">
        <v>7152</v>
      </c>
      <c r="M336">
        <v>0</v>
      </c>
      <c r="N336" t="s">
        <v>4599</v>
      </c>
    </row>
    <row r="337" spans="1:14" hidden="1">
      <c r="A337">
        <v>800445</v>
      </c>
      <c r="B337" t="s">
        <v>5586</v>
      </c>
      <c r="C337" t="s">
        <v>5587</v>
      </c>
      <c r="D337" t="s">
        <v>9028</v>
      </c>
      <c r="E337" t="s">
        <v>9029</v>
      </c>
      <c r="F337" t="s">
        <v>9478</v>
      </c>
      <c r="G337" t="s">
        <v>8018</v>
      </c>
      <c r="H337">
        <v>1</v>
      </c>
      <c r="I337" t="s">
        <v>6133</v>
      </c>
      <c r="J337">
        <v>0</v>
      </c>
      <c r="K337" t="s">
        <v>6924</v>
      </c>
      <c r="L337" t="s">
        <v>7153</v>
      </c>
      <c r="M337">
        <v>0</v>
      </c>
      <c r="N337" t="s">
        <v>4599</v>
      </c>
    </row>
    <row r="338" spans="1:14" hidden="1">
      <c r="A338">
        <v>800446</v>
      </c>
      <c r="B338" t="s">
        <v>3927</v>
      </c>
      <c r="C338" t="s">
        <v>3928</v>
      </c>
      <c r="D338" t="s">
        <v>9476</v>
      </c>
      <c r="E338" t="s">
        <v>3929</v>
      </c>
      <c r="F338" t="s">
        <v>9478</v>
      </c>
      <c r="G338" t="s">
        <v>1542</v>
      </c>
      <c r="H338">
        <v>1</v>
      </c>
      <c r="I338" t="s">
        <v>6133</v>
      </c>
      <c r="J338">
        <v>0</v>
      </c>
      <c r="K338" t="s">
        <v>6793</v>
      </c>
      <c r="L338" t="s">
        <v>7154</v>
      </c>
      <c r="M338">
        <v>0</v>
      </c>
      <c r="N338" t="s">
        <v>4599</v>
      </c>
    </row>
    <row r="339" spans="1:14" hidden="1">
      <c r="A339">
        <v>800447</v>
      </c>
      <c r="B339" t="s">
        <v>5655</v>
      </c>
      <c r="C339" t="s">
        <v>6102</v>
      </c>
      <c r="D339" t="s">
        <v>9476</v>
      </c>
      <c r="E339" t="s">
        <v>5656</v>
      </c>
      <c r="F339" t="s">
        <v>9478</v>
      </c>
      <c r="G339" t="s">
        <v>7767</v>
      </c>
      <c r="H339">
        <v>1</v>
      </c>
      <c r="I339" t="s">
        <v>4599</v>
      </c>
      <c r="J339">
        <v>0</v>
      </c>
      <c r="K339" t="s">
        <v>8569</v>
      </c>
      <c r="L339" t="s">
        <v>7155</v>
      </c>
      <c r="M339">
        <v>0</v>
      </c>
      <c r="N339" t="s">
        <v>4599</v>
      </c>
    </row>
    <row r="340" spans="1:14" hidden="1">
      <c r="A340">
        <v>800448</v>
      </c>
      <c r="B340" t="s">
        <v>1482</v>
      </c>
      <c r="C340" t="s">
        <v>8253</v>
      </c>
      <c r="D340" t="s">
        <v>9028</v>
      </c>
      <c r="E340" t="s">
        <v>1483</v>
      </c>
      <c r="F340" t="s">
        <v>9478</v>
      </c>
      <c r="G340" t="s">
        <v>7979</v>
      </c>
      <c r="I340" t="s">
        <v>6126</v>
      </c>
      <c r="J340" t="s">
        <v>1697</v>
      </c>
      <c r="L340" t="s">
        <v>7156</v>
      </c>
      <c r="M340">
        <v>0</v>
      </c>
      <c r="N340" t="s">
        <v>4599</v>
      </c>
    </row>
    <row r="341" spans="1:14" hidden="1">
      <c r="A341">
        <v>800449</v>
      </c>
      <c r="B341" t="s">
        <v>9927</v>
      </c>
      <c r="C341" t="s">
        <v>9759</v>
      </c>
      <c r="D341" t="s">
        <v>9028</v>
      </c>
      <c r="E341" t="s">
        <v>4403</v>
      </c>
      <c r="F341" t="s">
        <v>9478</v>
      </c>
      <c r="G341" t="s">
        <v>9308</v>
      </c>
      <c r="I341" t="s">
        <v>6127</v>
      </c>
      <c r="J341" t="s">
        <v>1698</v>
      </c>
      <c r="L341" t="s">
        <v>7157</v>
      </c>
      <c r="M341">
        <v>0</v>
      </c>
      <c r="N341" t="s">
        <v>4599</v>
      </c>
    </row>
    <row r="342" spans="1:14" hidden="1">
      <c r="A342">
        <v>800450</v>
      </c>
      <c r="B342" t="s">
        <v>4398</v>
      </c>
      <c r="C342" t="s">
        <v>9679</v>
      </c>
      <c r="D342" t="s">
        <v>9028</v>
      </c>
      <c r="E342" t="s">
        <v>4399</v>
      </c>
      <c r="F342" t="s">
        <v>9478</v>
      </c>
      <c r="G342" t="s">
        <v>7996</v>
      </c>
      <c r="I342" t="s">
        <v>6126</v>
      </c>
      <c r="J342" t="s">
        <v>1699</v>
      </c>
      <c r="L342" t="s">
        <v>7158</v>
      </c>
      <c r="M342">
        <v>0</v>
      </c>
      <c r="N342" t="s">
        <v>4599</v>
      </c>
    </row>
    <row r="343" spans="1:14" hidden="1">
      <c r="A343">
        <v>800451</v>
      </c>
      <c r="B343" t="s">
        <v>2876</v>
      </c>
      <c r="C343" t="s">
        <v>7445</v>
      </c>
      <c r="D343" t="s">
        <v>6099</v>
      </c>
      <c r="E343" t="s">
        <v>2877</v>
      </c>
      <c r="F343" t="s">
        <v>9478</v>
      </c>
      <c r="G343" t="s">
        <v>6835</v>
      </c>
      <c r="I343" t="s">
        <v>6126</v>
      </c>
      <c r="J343" t="s">
        <v>1700</v>
      </c>
      <c r="L343" t="s">
        <v>7159</v>
      </c>
      <c r="M343">
        <v>0</v>
      </c>
      <c r="N343" t="s">
        <v>4599</v>
      </c>
    </row>
    <row r="344" spans="1:14" hidden="1">
      <c r="A344">
        <v>800454</v>
      </c>
      <c r="B344" t="s">
        <v>5810</v>
      </c>
      <c r="C344" t="s">
        <v>5811</v>
      </c>
      <c r="D344" t="s">
        <v>9476</v>
      </c>
      <c r="E344" t="s">
        <v>5812</v>
      </c>
      <c r="F344" t="s">
        <v>9478</v>
      </c>
      <c r="G344" t="s">
        <v>1546</v>
      </c>
      <c r="H344">
        <v>1</v>
      </c>
      <c r="I344" t="s">
        <v>6133</v>
      </c>
      <c r="J344">
        <v>0</v>
      </c>
      <c r="K344" t="s">
        <v>6796</v>
      </c>
      <c r="L344" t="s">
        <v>7160</v>
      </c>
      <c r="M344">
        <v>0</v>
      </c>
      <c r="N344" t="s">
        <v>4599</v>
      </c>
    </row>
    <row r="345" spans="1:14" hidden="1">
      <c r="A345">
        <v>800455</v>
      </c>
      <c r="B345" t="s">
        <v>6025</v>
      </c>
      <c r="C345" t="s">
        <v>6026</v>
      </c>
      <c r="D345" t="s">
        <v>9476</v>
      </c>
      <c r="E345" t="s">
        <v>6027</v>
      </c>
      <c r="F345" t="s">
        <v>9478</v>
      </c>
      <c r="G345" t="s">
        <v>2971</v>
      </c>
      <c r="H345">
        <v>1</v>
      </c>
      <c r="I345" t="s">
        <v>6133</v>
      </c>
      <c r="J345">
        <v>0</v>
      </c>
      <c r="K345" t="s">
        <v>1277</v>
      </c>
      <c r="L345" t="s">
        <v>7161</v>
      </c>
      <c r="M345">
        <v>0</v>
      </c>
      <c r="N345" t="s">
        <v>4599</v>
      </c>
    </row>
    <row r="346" spans="1:14" hidden="1">
      <c r="A346">
        <v>800456</v>
      </c>
      <c r="B346" t="s">
        <v>6458</v>
      </c>
      <c r="C346" t="s">
        <v>6021</v>
      </c>
      <c r="D346" t="s">
        <v>6099</v>
      </c>
      <c r="E346" t="s">
        <v>6459</v>
      </c>
      <c r="F346" t="s">
        <v>9478</v>
      </c>
      <c r="G346" t="s">
        <v>8013</v>
      </c>
      <c r="I346" t="s">
        <v>6126</v>
      </c>
      <c r="J346" t="s">
        <v>1701</v>
      </c>
      <c r="L346" t="s">
        <v>7162</v>
      </c>
      <c r="M346">
        <v>0</v>
      </c>
      <c r="N346" t="s">
        <v>4599</v>
      </c>
    </row>
    <row r="347" spans="1:14" hidden="1">
      <c r="A347">
        <v>800458</v>
      </c>
      <c r="B347" t="s">
        <v>9718</v>
      </c>
      <c r="C347" t="s">
        <v>9719</v>
      </c>
      <c r="D347" t="s">
        <v>9476</v>
      </c>
      <c r="E347" t="s">
        <v>9720</v>
      </c>
      <c r="F347" t="s">
        <v>9478</v>
      </c>
      <c r="G347" t="s">
        <v>2973</v>
      </c>
      <c r="H347">
        <v>1</v>
      </c>
      <c r="I347" t="s">
        <v>6133</v>
      </c>
      <c r="J347">
        <v>0</v>
      </c>
      <c r="K347" t="s">
        <v>3738</v>
      </c>
      <c r="L347" t="s">
        <v>7163</v>
      </c>
      <c r="M347">
        <v>0</v>
      </c>
      <c r="N347" t="s">
        <v>4599</v>
      </c>
    </row>
    <row r="348" spans="1:14" hidden="1">
      <c r="A348">
        <v>800463</v>
      </c>
      <c r="B348" t="s">
        <v>4372</v>
      </c>
      <c r="C348" t="s">
        <v>4373</v>
      </c>
      <c r="D348" t="s">
        <v>9028</v>
      </c>
      <c r="E348" t="s">
        <v>4374</v>
      </c>
      <c r="F348" t="s">
        <v>9478</v>
      </c>
      <c r="G348" t="s">
        <v>6836</v>
      </c>
      <c r="I348" t="s">
        <v>6126</v>
      </c>
      <c r="J348" t="s">
        <v>1702</v>
      </c>
      <c r="L348" t="s">
        <v>7164</v>
      </c>
      <c r="M348">
        <v>0</v>
      </c>
      <c r="N348" t="s">
        <v>4599</v>
      </c>
    </row>
    <row r="349" spans="1:14" hidden="1">
      <c r="A349">
        <v>800464</v>
      </c>
      <c r="B349" t="s">
        <v>5609</v>
      </c>
      <c r="C349" t="s">
        <v>6021</v>
      </c>
      <c r="D349" t="s">
        <v>6099</v>
      </c>
      <c r="E349" t="s">
        <v>5610</v>
      </c>
      <c r="F349" t="s">
        <v>9478</v>
      </c>
      <c r="G349" t="s">
        <v>6837</v>
      </c>
      <c r="I349" t="s">
        <v>6126</v>
      </c>
      <c r="J349">
        <v>0</v>
      </c>
      <c r="K349" t="s">
        <v>3395</v>
      </c>
      <c r="L349" t="s">
        <v>7165</v>
      </c>
      <c r="M349">
        <v>0</v>
      </c>
      <c r="N349" t="s">
        <v>4599</v>
      </c>
    </row>
    <row r="350" spans="1:14" hidden="1">
      <c r="A350">
        <v>800466</v>
      </c>
      <c r="B350" t="s">
        <v>9576</v>
      </c>
      <c r="C350" t="s">
        <v>6018</v>
      </c>
      <c r="D350" t="s">
        <v>9476</v>
      </c>
      <c r="E350" t="s">
        <v>9577</v>
      </c>
      <c r="F350" t="s">
        <v>9478</v>
      </c>
      <c r="G350" t="s">
        <v>9412</v>
      </c>
      <c r="I350" t="s">
        <v>6126</v>
      </c>
      <c r="J350" t="s">
        <v>1703</v>
      </c>
      <c r="L350" t="s">
        <v>7166</v>
      </c>
      <c r="M350">
        <v>0</v>
      </c>
      <c r="N350" t="s">
        <v>4599</v>
      </c>
    </row>
    <row r="351" spans="1:14" hidden="1">
      <c r="A351">
        <v>800470</v>
      </c>
      <c r="B351" t="s">
        <v>7023</v>
      </c>
      <c r="C351" t="s">
        <v>7024</v>
      </c>
      <c r="D351" t="s">
        <v>9476</v>
      </c>
      <c r="E351" t="s">
        <v>7025</v>
      </c>
      <c r="F351" t="s">
        <v>9478</v>
      </c>
      <c r="G351" t="s">
        <v>4224</v>
      </c>
      <c r="I351" t="s">
        <v>4599</v>
      </c>
      <c r="J351">
        <v>0</v>
      </c>
      <c r="K351" t="s">
        <v>5851</v>
      </c>
      <c r="L351" t="s">
        <v>7167</v>
      </c>
      <c r="M351">
        <v>0</v>
      </c>
      <c r="N351" t="s">
        <v>4599</v>
      </c>
    </row>
    <row r="352" spans="1:14" hidden="1">
      <c r="A352">
        <v>800486</v>
      </c>
      <c r="B352" t="s">
        <v>10242</v>
      </c>
      <c r="C352" t="s">
        <v>5583</v>
      </c>
      <c r="D352" t="s">
        <v>9476</v>
      </c>
      <c r="E352" t="s">
        <v>10243</v>
      </c>
      <c r="F352" t="s">
        <v>9478</v>
      </c>
      <c r="G352" t="s">
        <v>9335</v>
      </c>
      <c r="I352" t="s">
        <v>6126</v>
      </c>
      <c r="J352">
        <v>0</v>
      </c>
      <c r="K352" t="s">
        <v>5278</v>
      </c>
      <c r="L352" t="s">
        <v>7168</v>
      </c>
      <c r="M352">
        <v>0</v>
      </c>
      <c r="N352" t="s">
        <v>6125</v>
      </c>
    </row>
    <row r="353" spans="1:14" hidden="1">
      <c r="A353">
        <v>800490</v>
      </c>
      <c r="B353" t="s">
        <v>7471</v>
      </c>
      <c r="C353" t="s">
        <v>5564</v>
      </c>
      <c r="D353" t="s">
        <v>9476</v>
      </c>
      <c r="E353" t="s">
        <v>5565</v>
      </c>
      <c r="F353" t="s">
        <v>9478</v>
      </c>
      <c r="G353" t="s">
        <v>9336</v>
      </c>
      <c r="I353" t="s">
        <v>6126</v>
      </c>
      <c r="J353">
        <v>0</v>
      </c>
      <c r="K353" t="s">
        <v>5279</v>
      </c>
      <c r="L353" t="s">
        <v>7169</v>
      </c>
      <c r="M353">
        <v>0</v>
      </c>
      <c r="N353" t="s">
        <v>4599</v>
      </c>
    </row>
    <row r="354" spans="1:14" hidden="1">
      <c r="A354">
        <v>800491</v>
      </c>
      <c r="B354" t="s">
        <v>9816</v>
      </c>
      <c r="C354" t="s">
        <v>9817</v>
      </c>
      <c r="D354" t="s">
        <v>10231</v>
      </c>
      <c r="E354" t="s">
        <v>9818</v>
      </c>
      <c r="F354" t="s">
        <v>9478</v>
      </c>
      <c r="G354" t="s">
        <v>6563</v>
      </c>
      <c r="H354">
        <v>1</v>
      </c>
      <c r="I354" t="s">
        <v>6133</v>
      </c>
      <c r="J354">
        <v>0</v>
      </c>
      <c r="K354" t="s">
        <v>2143</v>
      </c>
      <c r="L354" t="s">
        <v>7170</v>
      </c>
      <c r="M354">
        <v>0</v>
      </c>
      <c r="N354" t="s">
        <v>4599</v>
      </c>
    </row>
    <row r="355" spans="1:14" hidden="1">
      <c r="A355">
        <v>800492</v>
      </c>
      <c r="B355" t="s">
        <v>9432</v>
      </c>
      <c r="C355" t="s">
        <v>8658</v>
      </c>
      <c r="D355" t="s">
        <v>6116</v>
      </c>
      <c r="E355" t="s">
        <v>9433</v>
      </c>
      <c r="F355" t="s">
        <v>9478</v>
      </c>
      <c r="G355" t="s">
        <v>8100</v>
      </c>
      <c r="I355" t="s">
        <v>6126</v>
      </c>
      <c r="J355">
        <v>0</v>
      </c>
      <c r="K355" t="s">
        <v>5069</v>
      </c>
      <c r="L355" t="s">
        <v>7171</v>
      </c>
      <c r="M355">
        <v>0</v>
      </c>
      <c r="N355" t="s">
        <v>4599</v>
      </c>
    </row>
    <row r="356" spans="1:14" hidden="1">
      <c r="A356">
        <v>800493</v>
      </c>
      <c r="B356" t="s">
        <v>3428</v>
      </c>
      <c r="C356" t="s">
        <v>3429</v>
      </c>
      <c r="D356" t="s">
        <v>10237</v>
      </c>
      <c r="E356" t="s">
        <v>4477</v>
      </c>
      <c r="F356" t="s">
        <v>9478</v>
      </c>
      <c r="G356" t="s">
        <v>7650</v>
      </c>
      <c r="I356" t="s">
        <v>7749</v>
      </c>
      <c r="J356">
        <v>0</v>
      </c>
      <c r="K356" t="s">
        <v>3165</v>
      </c>
      <c r="L356" t="s">
        <v>3587</v>
      </c>
      <c r="M356">
        <v>0</v>
      </c>
      <c r="N356" t="s">
        <v>4599</v>
      </c>
    </row>
    <row r="357" spans="1:14" hidden="1">
      <c r="A357">
        <v>800494</v>
      </c>
      <c r="B357" t="s">
        <v>5967</v>
      </c>
      <c r="C357" t="s">
        <v>6021</v>
      </c>
      <c r="D357" t="s">
        <v>6099</v>
      </c>
      <c r="E357" t="s">
        <v>5968</v>
      </c>
      <c r="F357" t="s">
        <v>9478</v>
      </c>
      <c r="G357" t="s">
        <v>4809</v>
      </c>
      <c r="I357" t="s">
        <v>6126</v>
      </c>
      <c r="J357" t="s">
        <v>1704</v>
      </c>
      <c r="K357" t="s">
        <v>2171</v>
      </c>
      <c r="L357" t="s">
        <v>3588</v>
      </c>
      <c r="M357">
        <v>0</v>
      </c>
      <c r="N357" t="s">
        <v>4599</v>
      </c>
    </row>
    <row r="358" spans="1:14" hidden="1">
      <c r="A358">
        <v>800495</v>
      </c>
      <c r="B358" t="s">
        <v>7027</v>
      </c>
      <c r="C358" t="s">
        <v>7028</v>
      </c>
      <c r="D358" t="s">
        <v>9476</v>
      </c>
      <c r="E358" t="s">
        <v>7029</v>
      </c>
      <c r="F358" t="s">
        <v>9478</v>
      </c>
      <c r="G358" t="s">
        <v>2990</v>
      </c>
      <c r="H358">
        <v>1</v>
      </c>
      <c r="I358" t="s">
        <v>6133</v>
      </c>
      <c r="J358">
        <v>0</v>
      </c>
      <c r="K358" t="s">
        <v>3754</v>
      </c>
      <c r="L358" t="s">
        <v>3589</v>
      </c>
      <c r="M358">
        <v>0</v>
      </c>
      <c r="N358" t="s">
        <v>4599</v>
      </c>
    </row>
    <row r="359" spans="1:14" hidden="1">
      <c r="A359">
        <v>800496</v>
      </c>
      <c r="B359" t="s">
        <v>8938</v>
      </c>
      <c r="C359" t="s">
        <v>8939</v>
      </c>
      <c r="D359" t="s">
        <v>10231</v>
      </c>
      <c r="E359" t="s">
        <v>1328</v>
      </c>
      <c r="F359" t="s">
        <v>9478</v>
      </c>
      <c r="G359" t="s">
        <v>8101</v>
      </c>
      <c r="I359" t="s">
        <v>6126</v>
      </c>
      <c r="J359" t="s">
        <v>1705</v>
      </c>
      <c r="L359" t="s">
        <v>3590</v>
      </c>
      <c r="M359">
        <v>0</v>
      </c>
      <c r="N359" t="s">
        <v>4599</v>
      </c>
    </row>
    <row r="360" spans="1:14" hidden="1">
      <c r="A360">
        <v>800497</v>
      </c>
      <c r="B360" t="s">
        <v>3720</v>
      </c>
      <c r="C360" t="s">
        <v>6018</v>
      </c>
      <c r="D360" t="s">
        <v>9476</v>
      </c>
      <c r="E360" t="s">
        <v>3721</v>
      </c>
      <c r="F360" t="s">
        <v>9478</v>
      </c>
      <c r="G360" t="s">
        <v>9413</v>
      </c>
      <c r="I360" t="s">
        <v>6126</v>
      </c>
      <c r="J360" t="s">
        <v>1706</v>
      </c>
      <c r="L360" t="s">
        <v>3591</v>
      </c>
      <c r="M360">
        <v>0</v>
      </c>
      <c r="N360" t="s">
        <v>4599</v>
      </c>
    </row>
    <row r="361" spans="1:14" hidden="1">
      <c r="A361">
        <v>800500</v>
      </c>
      <c r="B361" t="s">
        <v>4354</v>
      </c>
      <c r="C361" t="s">
        <v>8683</v>
      </c>
      <c r="D361" t="s">
        <v>9028</v>
      </c>
      <c r="E361" t="s">
        <v>8684</v>
      </c>
      <c r="F361" t="s">
        <v>9478</v>
      </c>
      <c r="G361" t="s">
        <v>6840</v>
      </c>
      <c r="I361" t="s">
        <v>6126</v>
      </c>
      <c r="J361" t="s">
        <v>1707</v>
      </c>
      <c r="L361" t="s">
        <v>3592</v>
      </c>
      <c r="M361">
        <v>0</v>
      </c>
      <c r="N361" t="s">
        <v>4599</v>
      </c>
    </row>
    <row r="362" spans="1:14" hidden="1">
      <c r="A362">
        <v>800501</v>
      </c>
      <c r="B362" t="s">
        <v>4689</v>
      </c>
      <c r="C362" t="s">
        <v>4690</v>
      </c>
      <c r="D362" t="s">
        <v>9476</v>
      </c>
      <c r="E362" t="s">
        <v>4691</v>
      </c>
      <c r="F362" t="s">
        <v>9478</v>
      </c>
      <c r="G362" t="s">
        <v>9337</v>
      </c>
      <c r="I362" t="s">
        <v>6126</v>
      </c>
      <c r="J362">
        <v>0</v>
      </c>
      <c r="K362" t="s">
        <v>5280</v>
      </c>
      <c r="L362" t="s">
        <v>3593</v>
      </c>
      <c r="M362">
        <v>0</v>
      </c>
      <c r="N362" t="s">
        <v>4599</v>
      </c>
    </row>
    <row r="363" spans="1:14" hidden="1">
      <c r="A363">
        <v>800502</v>
      </c>
      <c r="B363" t="s">
        <v>1514</v>
      </c>
      <c r="C363" t="s">
        <v>1513</v>
      </c>
      <c r="D363" t="s">
        <v>9476</v>
      </c>
      <c r="E363" t="s">
        <v>1515</v>
      </c>
      <c r="F363" t="s">
        <v>9478</v>
      </c>
      <c r="G363" t="s">
        <v>1547</v>
      </c>
      <c r="I363" t="s">
        <v>6126</v>
      </c>
      <c r="J363" t="s">
        <v>1708</v>
      </c>
      <c r="L363" t="s">
        <v>3594</v>
      </c>
      <c r="M363">
        <v>0</v>
      </c>
      <c r="N363" t="s">
        <v>4599</v>
      </c>
    </row>
    <row r="364" spans="1:14" hidden="1">
      <c r="A364">
        <v>800503</v>
      </c>
      <c r="B364" t="s">
        <v>3430</v>
      </c>
      <c r="C364" t="s">
        <v>1961</v>
      </c>
      <c r="D364" t="s">
        <v>9482</v>
      </c>
      <c r="E364" s="33" t="s">
        <v>2035</v>
      </c>
      <c r="F364" t="s">
        <v>9478</v>
      </c>
      <c r="G364" t="s">
        <v>7651</v>
      </c>
      <c r="I364" t="s">
        <v>7749</v>
      </c>
      <c r="J364">
        <v>0</v>
      </c>
      <c r="K364" t="s">
        <v>3166</v>
      </c>
      <c r="L364" t="s">
        <v>3595</v>
      </c>
      <c r="M364">
        <v>0</v>
      </c>
      <c r="N364" t="s">
        <v>4599</v>
      </c>
    </row>
    <row r="365" spans="1:14" hidden="1">
      <c r="A365">
        <v>800505</v>
      </c>
      <c r="B365" t="s">
        <v>1509</v>
      </c>
      <c r="C365" t="s">
        <v>9427</v>
      </c>
      <c r="D365" t="s">
        <v>9476</v>
      </c>
      <c r="E365" t="s">
        <v>2216</v>
      </c>
      <c r="F365" t="s">
        <v>9478</v>
      </c>
      <c r="G365" t="s">
        <v>7859</v>
      </c>
      <c r="I365" t="s">
        <v>6126</v>
      </c>
      <c r="J365" t="s">
        <v>1709</v>
      </c>
      <c r="L365" t="s">
        <v>3596</v>
      </c>
      <c r="M365">
        <v>0</v>
      </c>
      <c r="N365" t="s">
        <v>4599</v>
      </c>
    </row>
    <row r="366" spans="1:14" hidden="1">
      <c r="A366">
        <v>800507</v>
      </c>
      <c r="B366" t="s">
        <v>4820</v>
      </c>
      <c r="C366" t="s">
        <v>4821</v>
      </c>
      <c r="D366" t="s">
        <v>7899</v>
      </c>
      <c r="E366" t="s">
        <v>4822</v>
      </c>
      <c r="F366" t="s">
        <v>9478</v>
      </c>
      <c r="G366" t="s">
        <v>9414</v>
      </c>
      <c r="I366" t="s">
        <v>6126</v>
      </c>
      <c r="J366">
        <v>0</v>
      </c>
      <c r="K366" t="s">
        <v>3374</v>
      </c>
      <c r="L366" t="s">
        <v>3597</v>
      </c>
      <c r="M366">
        <v>0</v>
      </c>
      <c r="N366" t="s">
        <v>6125</v>
      </c>
    </row>
    <row r="367" spans="1:14" ht="14.25" hidden="1">
      <c r="A367">
        <v>800509</v>
      </c>
      <c r="B367" t="s">
        <v>1962</v>
      </c>
      <c r="C367" t="s">
        <v>1963</v>
      </c>
      <c r="D367" t="s">
        <v>9476</v>
      </c>
      <c r="E367" s="34" t="s">
        <v>4478</v>
      </c>
      <c r="F367" t="s">
        <v>9478</v>
      </c>
      <c r="G367" t="s">
        <v>7652</v>
      </c>
      <c r="H367">
        <v>1</v>
      </c>
      <c r="I367" t="s">
        <v>7749</v>
      </c>
      <c r="J367">
        <v>0</v>
      </c>
      <c r="K367" t="s">
        <v>3167</v>
      </c>
      <c r="L367" t="s">
        <v>3598</v>
      </c>
      <c r="M367">
        <v>0</v>
      </c>
      <c r="N367" t="s">
        <v>4599</v>
      </c>
    </row>
    <row r="368" spans="1:14" hidden="1">
      <c r="A368">
        <v>800510</v>
      </c>
      <c r="B368" t="s">
        <v>1484</v>
      </c>
      <c r="C368" t="s">
        <v>8597</v>
      </c>
      <c r="D368" t="s">
        <v>6099</v>
      </c>
      <c r="E368" t="s">
        <v>8598</v>
      </c>
      <c r="F368" t="s">
        <v>9478</v>
      </c>
      <c r="G368" t="s">
        <v>6838</v>
      </c>
      <c r="I368" t="s">
        <v>6126</v>
      </c>
      <c r="J368" t="s">
        <v>1710</v>
      </c>
      <c r="L368" t="s">
        <v>3599</v>
      </c>
      <c r="M368">
        <v>0</v>
      </c>
      <c r="N368" t="s">
        <v>4599</v>
      </c>
    </row>
    <row r="369" spans="1:14" hidden="1">
      <c r="A369">
        <v>800512</v>
      </c>
      <c r="B369" t="s">
        <v>4751</v>
      </c>
      <c r="C369" t="s">
        <v>7445</v>
      </c>
      <c r="D369" t="s">
        <v>6099</v>
      </c>
      <c r="E369" t="s">
        <v>565</v>
      </c>
      <c r="F369" t="s">
        <v>9478</v>
      </c>
      <c r="G369" t="s">
        <v>7808</v>
      </c>
      <c r="I369" t="s">
        <v>6126</v>
      </c>
      <c r="J369">
        <v>0</v>
      </c>
      <c r="K369" t="s">
        <v>1485</v>
      </c>
      <c r="L369" t="s">
        <v>3600</v>
      </c>
      <c r="M369">
        <v>0</v>
      </c>
      <c r="N369" t="s">
        <v>6125</v>
      </c>
    </row>
    <row r="370" spans="1:14" hidden="1">
      <c r="A370">
        <v>800513</v>
      </c>
      <c r="B370" t="s">
        <v>2821</v>
      </c>
      <c r="C370" t="s">
        <v>4901</v>
      </c>
      <c r="D370" t="s">
        <v>9476</v>
      </c>
      <c r="E370" t="s">
        <v>2822</v>
      </c>
      <c r="F370" t="s">
        <v>9478</v>
      </c>
      <c r="G370" t="s">
        <v>9338</v>
      </c>
      <c r="I370" t="s">
        <v>6126</v>
      </c>
      <c r="J370" t="s">
        <v>3021</v>
      </c>
      <c r="L370" t="s">
        <v>3601</v>
      </c>
      <c r="M370">
        <v>0</v>
      </c>
      <c r="N370" t="s">
        <v>4599</v>
      </c>
    </row>
    <row r="371" spans="1:14" hidden="1">
      <c r="A371">
        <v>800514</v>
      </c>
      <c r="B371" t="s">
        <v>4363</v>
      </c>
      <c r="C371" t="s">
        <v>6506</v>
      </c>
      <c r="D371" t="s">
        <v>6099</v>
      </c>
      <c r="E371" t="s">
        <v>6507</v>
      </c>
      <c r="F371" t="s">
        <v>9478</v>
      </c>
      <c r="G371" t="s">
        <v>6899</v>
      </c>
      <c r="I371" t="s">
        <v>6126</v>
      </c>
      <c r="J371" t="s">
        <v>3022</v>
      </c>
      <c r="K371" t="s">
        <v>3397</v>
      </c>
      <c r="L371" t="s">
        <v>3602</v>
      </c>
      <c r="M371">
        <v>0</v>
      </c>
      <c r="N371" t="s">
        <v>4599</v>
      </c>
    </row>
    <row r="372" spans="1:14" ht="15" hidden="1">
      <c r="A372">
        <v>800515</v>
      </c>
      <c r="B372" s="31" t="s">
        <v>8993</v>
      </c>
      <c r="C372" s="31" t="s">
        <v>6111</v>
      </c>
      <c r="D372" s="31" t="s">
        <v>9476</v>
      </c>
      <c r="E372" s="31" t="s">
        <v>8994</v>
      </c>
      <c r="F372" s="31" t="s">
        <v>9478</v>
      </c>
      <c r="G372" s="31" t="s">
        <v>1548</v>
      </c>
      <c r="H372" s="32"/>
      <c r="I372" s="31" t="s">
        <v>6126</v>
      </c>
      <c r="J372" s="31">
        <v>0</v>
      </c>
      <c r="K372" s="31" t="s">
        <v>6797</v>
      </c>
      <c r="L372" t="s">
        <v>5311</v>
      </c>
      <c r="M372">
        <v>0</v>
      </c>
      <c r="N372" s="31" t="s">
        <v>4599</v>
      </c>
    </row>
    <row r="373" spans="1:14" hidden="1">
      <c r="A373">
        <v>800518</v>
      </c>
      <c r="B373" t="s">
        <v>10393</v>
      </c>
      <c r="C373" t="s">
        <v>6111</v>
      </c>
      <c r="D373" t="s">
        <v>9476</v>
      </c>
      <c r="E373" t="s">
        <v>10394</v>
      </c>
      <c r="F373" t="s">
        <v>9478</v>
      </c>
      <c r="G373" t="s">
        <v>6892</v>
      </c>
      <c r="H373">
        <v>1</v>
      </c>
      <c r="I373" t="s">
        <v>4599</v>
      </c>
      <c r="J373">
        <v>0</v>
      </c>
      <c r="K373" t="s">
        <v>4436</v>
      </c>
      <c r="L373" t="s">
        <v>5312</v>
      </c>
      <c r="M373">
        <v>0</v>
      </c>
      <c r="N373" t="s">
        <v>6125</v>
      </c>
    </row>
    <row r="374" spans="1:14" hidden="1">
      <c r="A374">
        <v>800521</v>
      </c>
      <c r="B374" t="s">
        <v>6477</v>
      </c>
      <c r="C374" t="s">
        <v>6018</v>
      </c>
      <c r="D374" t="s">
        <v>9476</v>
      </c>
      <c r="E374" t="s">
        <v>6478</v>
      </c>
      <c r="F374" t="s">
        <v>9478</v>
      </c>
      <c r="G374" t="s">
        <v>2968</v>
      </c>
      <c r="I374" t="s">
        <v>6126</v>
      </c>
      <c r="J374" t="s">
        <v>3023</v>
      </c>
      <c r="L374" t="s">
        <v>5313</v>
      </c>
      <c r="M374">
        <v>0</v>
      </c>
      <c r="N374" t="s">
        <v>4599</v>
      </c>
    </row>
    <row r="375" spans="1:14" hidden="1">
      <c r="A375">
        <v>800528</v>
      </c>
      <c r="B375" t="s">
        <v>1335</v>
      </c>
      <c r="C375" t="s">
        <v>6111</v>
      </c>
      <c r="D375" t="s">
        <v>9476</v>
      </c>
      <c r="E375" t="s">
        <v>1336</v>
      </c>
      <c r="F375" t="s">
        <v>9478</v>
      </c>
      <c r="G375" s="93" t="s">
        <v>4225</v>
      </c>
      <c r="H375" s="93">
        <v>1</v>
      </c>
      <c r="I375" s="93" t="s">
        <v>4599</v>
      </c>
      <c r="J375" s="94" t="s">
        <v>7451</v>
      </c>
      <c r="K375" s="94" t="s">
        <v>1636</v>
      </c>
      <c r="L375" t="s">
        <v>5314</v>
      </c>
      <c r="M375">
        <v>0</v>
      </c>
      <c r="N375" t="s">
        <v>4599</v>
      </c>
    </row>
    <row r="376" spans="1:14" hidden="1">
      <c r="A376">
        <v>800529</v>
      </c>
      <c r="B376" t="s">
        <v>2881</v>
      </c>
      <c r="C376" t="s">
        <v>5815</v>
      </c>
      <c r="D376" t="s">
        <v>9028</v>
      </c>
      <c r="E376" t="s">
        <v>2882</v>
      </c>
      <c r="F376" t="s">
        <v>9478</v>
      </c>
      <c r="G376" t="s">
        <v>4001</v>
      </c>
      <c r="I376" t="s">
        <v>6126</v>
      </c>
      <c r="J376" t="s">
        <v>3024</v>
      </c>
      <c r="L376" t="s">
        <v>5315</v>
      </c>
      <c r="M376">
        <v>0</v>
      </c>
      <c r="N376" t="s">
        <v>4599</v>
      </c>
    </row>
    <row r="377" spans="1:14" hidden="1">
      <c r="A377">
        <v>800532</v>
      </c>
      <c r="B377" t="s">
        <v>1964</v>
      </c>
      <c r="C377" t="s">
        <v>6129</v>
      </c>
      <c r="D377" t="s">
        <v>6099</v>
      </c>
      <c r="E377" t="s">
        <v>4479</v>
      </c>
      <c r="F377" t="s">
        <v>9478</v>
      </c>
      <c r="G377" t="s">
        <v>7653</v>
      </c>
      <c r="I377" t="s">
        <v>7749</v>
      </c>
      <c r="J377">
        <v>0</v>
      </c>
      <c r="K377" t="s">
        <v>3168</v>
      </c>
      <c r="L377" t="s">
        <v>5316</v>
      </c>
      <c r="M377">
        <v>0</v>
      </c>
      <c r="N377" t="s">
        <v>4599</v>
      </c>
    </row>
    <row r="378" spans="1:14" hidden="1">
      <c r="A378">
        <v>800535</v>
      </c>
      <c r="B378" t="s">
        <v>9885</v>
      </c>
      <c r="C378" t="s">
        <v>5224</v>
      </c>
      <c r="D378" t="s">
        <v>9476</v>
      </c>
      <c r="E378" t="s">
        <v>9886</v>
      </c>
      <c r="F378" t="s">
        <v>9478</v>
      </c>
      <c r="G378" t="s">
        <v>4226</v>
      </c>
      <c r="I378" t="s">
        <v>4599</v>
      </c>
      <c r="J378">
        <v>0</v>
      </c>
      <c r="K378" t="s">
        <v>5852</v>
      </c>
      <c r="L378" t="s">
        <v>5317</v>
      </c>
      <c r="M378">
        <v>0</v>
      </c>
      <c r="N378" t="s">
        <v>4599</v>
      </c>
    </row>
    <row r="379" spans="1:14" hidden="1">
      <c r="A379">
        <v>800536</v>
      </c>
      <c r="B379" t="s">
        <v>2291</v>
      </c>
      <c r="C379" t="s">
        <v>2292</v>
      </c>
      <c r="D379" t="s">
        <v>6116</v>
      </c>
      <c r="E379" t="s">
        <v>2293</v>
      </c>
      <c r="F379" t="s">
        <v>9478</v>
      </c>
      <c r="G379" t="s">
        <v>7634</v>
      </c>
      <c r="I379" t="s">
        <v>4599</v>
      </c>
      <c r="J379">
        <v>0</v>
      </c>
      <c r="K379" t="s">
        <v>5918</v>
      </c>
      <c r="L379" t="s">
        <v>5318</v>
      </c>
      <c r="M379">
        <v>0</v>
      </c>
      <c r="N379" t="s">
        <v>4599</v>
      </c>
    </row>
    <row r="380" spans="1:14" ht="15" hidden="1">
      <c r="A380">
        <v>800537</v>
      </c>
      <c r="B380" s="20" t="s">
        <v>5196</v>
      </c>
      <c r="C380" s="20" t="s">
        <v>5197</v>
      </c>
      <c r="D380" s="20" t="s">
        <v>7899</v>
      </c>
      <c r="E380" s="20" t="s">
        <v>5198</v>
      </c>
      <c r="F380" s="20" t="s">
        <v>9478</v>
      </c>
      <c r="G380" s="20" t="s">
        <v>8102</v>
      </c>
      <c r="I380" s="20" t="s">
        <v>6126</v>
      </c>
      <c r="J380" s="20">
        <v>0</v>
      </c>
      <c r="K380" s="20" t="s">
        <v>5070</v>
      </c>
      <c r="L380" t="s">
        <v>5319</v>
      </c>
      <c r="M380">
        <v>0</v>
      </c>
      <c r="N380" s="20" t="s">
        <v>4599</v>
      </c>
    </row>
    <row r="381" spans="1:14" hidden="1">
      <c r="A381">
        <v>800543</v>
      </c>
      <c r="B381" t="s">
        <v>7234</v>
      </c>
      <c r="C381" t="s">
        <v>7235</v>
      </c>
      <c r="D381" t="s">
        <v>6116</v>
      </c>
      <c r="E381" t="s">
        <v>7236</v>
      </c>
      <c r="F381" t="s">
        <v>9478</v>
      </c>
      <c r="G381" t="s">
        <v>4153</v>
      </c>
      <c r="I381" t="s">
        <v>4599</v>
      </c>
      <c r="J381">
        <v>0</v>
      </c>
      <c r="K381" t="s">
        <v>5919</v>
      </c>
      <c r="L381" t="s">
        <v>5320</v>
      </c>
      <c r="M381">
        <v>0</v>
      </c>
      <c r="N381" t="s">
        <v>4599</v>
      </c>
    </row>
    <row r="382" spans="1:14" hidden="1">
      <c r="A382">
        <v>800555</v>
      </c>
      <c r="B382" t="s">
        <v>4996</v>
      </c>
      <c r="C382" t="s">
        <v>6021</v>
      </c>
      <c r="D382" t="s">
        <v>6099</v>
      </c>
      <c r="E382" t="s">
        <v>4997</v>
      </c>
      <c r="F382" t="s">
        <v>9478</v>
      </c>
      <c r="G382" t="s">
        <v>4810</v>
      </c>
      <c r="H382">
        <v>1</v>
      </c>
      <c r="I382" t="s">
        <v>4599</v>
      </c>
      <c r="J382">
        <v>0</v>
      </c>
      <c r="K382" t="s">
        <v>2172</v>
      </c>
      <c r="L382" t="s">
        <v>5321</v>
      </c>
      <c r="M382">
        <v>0</v>
      </c>
      <c r="N382" t="s">
        <v>6125</v>
      </c>
    </row>
    <row r="383" spans="1:14" hidden="1">
      <c r="A383">
        <v>800563</v>
      </c>
      <c r="B383" t="s">
        <v>8969</v>
      </c>
      <c r="C383" t="s">
        <v>8970</v>
      </c>
      <c r="D383" t="s">
        <v>9476</v>
      </c>
      <c r="E383" t="s">
        <v>9275</v>
      </c>
      <c r="F383" t="s">
        <v>9478</v>
      </c>
      <c r="G383" t="s">
        <v>8858</v>
      </c>
      <c r="H383">
        <v>1</v>
      </c>
      <c r="I383" t="s">
        <v>6133</v>
      </c>
      <c r="J383">
        <v>0</v>
      </c>
      <c r="K383" t="s">
        <v>2615</v>
      </c>
      <c r="L383" t="s">
        <v>5322</v>
      </c>
      <c r="M383">
        <v>0</v>
      </c>
      <c r="N383" t="s">
        <v>4599</v>
      </c>
    </row>
    <row r="384" spans="1:14" hidden="1">
      <c r="A384">
        <v>800571</v>
      </c>
      <c r="B384" t="s">
        <v>5223</v>
      </c>
      <c r="C384" t="s">
        <v>5224</v>
      </c>
      <c r="D384" t="s">
        <v>9476</v>
      </c>
      <c r="E384" t="s">
        <v>5225</v>
      </c>
      <c r="F384" t="s">
        <v>9478</v>
      </c>
      <c r="G384" t="s">
        <v>4227</v>
      </c>
      <c r="I384" t="s">
        <v>6126</v>
      </c>
      <c r="J384">
        <v>0</v>
      </c>
      <c r="K384" t="s">
        <v>5853</v>
      </c>
      <c r="L384" t="s">
        <v>5323</v>
      </c>
      <c r="M384">
        <v>0</v>
      </c>
      <c r="N384" t="s">
        <v>4599</v>
      </c>
    </row>
    <row r="385" spans="1:14" hidden="1">
      <c r="A385">
        <v>800572</v>
      </c>
      <c r="B385" t="s">
        <v>4362</v>
      </c>
      <c r="C385" t="s">
        <v>9427</v>
      </c>
      <c r="D385" t="s">
        <v>9476</v>
      </c>
      <c r="E385" t="s">
        <v>6494</v>
      </c>
      <c r="F385" t="s">
        <v>9478</v>
      </c>
      <c r="G385" t="s">
        <v>7860</v>
      </c>
      <c r="I385" t="s">
        <v>4599</v>
      </c>
      <c r="J385" t="s">
        <v>3025</v>
      </c>
      <c r="L385" t="s">
        <v>5324</v>
      </c>
      <c r="M385">
        <v>0</v>
      </c>
      <c r="N385" t="s">
        <v>4599</v>
      </c>
    </row>
    <row r="386" spans="1:14" hidden="1">
      <c r="A386">
        <v>800573</v>
      </c>
      <c r="B386" t="s">
        <v>9879</v>
      </c>
      <c r="C386" t="s">
        <v>7359</v>
      </c>
      <c r="D386" t="s">
        <v>9028</v>
      </c>
      <c r="E386" t="s">
        <v>7360</v>
      </c>
      <c r="F386" t="s">
        <v>9478</v>
      </c>
      <c r="G386" t="s">
        <v>4100</v>
      </c>
      <c r="H386">
        <v>1</v>
      </c>
      <c r="I386" t="s">
        <v>6133</v>
      </c>
      <c r="J386">
        <v>0</v>
      </c>
      <c r="K386" t="s">
        <v>6973</v>
      </c>
      <c r="L386" t="s">
        <v>5325</v>
      </c>
      <c r="M386">
        <v>0</v>
      </c>
      <c r="N386" t="s">
        <v>4599</v>
      </c>
    </row>
    <row r="387" spans="1:14" hidden="1">
      <c r="A387">
        <v>800574</v>
      </c>
      <c r="B387" t="s">
        <v>2089</v>
      </c>
      <c r="C387" t="s">
        <v>2090</v>
      </c>
      <c r="D387" t="s">
        <v>9476</v>
      </c>
      <c r="E387" t="s">
        <v>2091</v>
      </c>
      <c r="F387" t="s">
        <v>9478</v>
      </c>
      <c r="G387" t="s">
        <v>2991</v>
      </c>
      <c r="I387" t="s">
        <v>4599</v>
      </c>
      <c r="J387">
        <v>0</v>
      </c>
      <c r="K387" t="s">
        <v>3755</v>
      </c>
      <c r="L387" t="s">
        <v>5326</v>
      </c>
      <c r="M387">
        <v>0</v>
      </c>
      <c r="N387" t="s">
        <v>4599</v>
      </c>
    </row>
    <row r="388" spans="1:14" hidden="1">
      <c r="A388">
        <v>800576</v>
      </c>
      <c r="B388" t="s">
        <v>1965</v>
      </c>
      <c r="C388" t="s">
        <v>1966</v>
      </c>
      <c r="D388" t="s">
        <v>9482</v>
      </c>
      <c r="E388" t="s">
        <v>4480</v>
      </c>
      <c r="F388" t="s">
        <v>9478</v>
      </c>
      <c r="G388" t="s">
        <v>7654</v>
      </c>
      <c r="I388" t="s">
        <v>7749</v>
      </c>
      <c r="J388">
        <v>0</v>
      </c>
      <c r="K388" t="s">
        <v>3169</v>
      </c>
      <c r="L388" t="s">
        <v>5327</v>
      </c>
      <c r="M388">
        <v>0</v>
      </c>
      <c r="N388" t="s">
        <v>4599</v>
      </c>
    </row>
    <row r="389" spans="1:14" hidden="1">
      <c r="A389">
        <v>800580</v>
      </c>
      <c r="B389" t="s">
        <v>4190</v>
      </c>
      <c r="C389" t="s">
        <v>9488</v>
      </c>
      <c r="D389" t="s">
        <v>9476</v>
      </c>
      <c r="E389" t="s">
        <v>8955</v>
      </c>
      <c r="F389" t="s">
        <v>9478</v>
      </c>
      <c r="G389" t="s">
        <v>7861</v>
      </c>
      <c r="I389" t="s">
        <v>6126</v>
      </c>
      <c r="J389" t="s">
        <v>3026</v>
      </c>
      <c r="L389" t="s">
        <v>5328</v>
      </c>
      <c r="M389">
        <v>0</v>
      </c>
      <c r="N389" t="s">
        <v>4599</v>
      </c>
    </row>
    <row r="390" spans="1:14" hidden="1">
      <c r="A390">
        <v>800581</v>
      </c>
      <c r="B390" t="s">
        <v>575</v>
      </c>
      <c r="C390" t="s">
        <v>3607</v>
      </c>
      <c r="D390" t="s">
        <v>9476</v>
      </c>
      <c r="E390" t="s">
        <v>576</v>
      </c>
      <c r="F390" t="s">
        <v>9478</v>
      </c>
      <c r="G390" t="s">
        <v>6898</v>
      </c>
      <c r="I390" t="s">
        <v>6126</v>
      </c>
      <c r="J390" t="s">
        <v>3027</v>
      </c>
      <c r="K390" t="s">
        <v>5281</v>
      </c>
      <c r="L390" t="s">
        <v>5329</v>
      </c>
      <c r="M390">
        <v>0</v>
      </c>
      <c r="N390" t="s">
        <v>4599</v>
      </c>
    </row>
    <row r="391" spans="1:14" hidden="1">
      <c r="A391">
        <v>800582</v>
      </c>
      <c r="B391" t="s">
        <v>8302</v>
      </c>
      <c r="C391" t="s">
        <v>4821</v>
      </c>
      <c r="D391" t="s">
        <v>7899</v>
      </c>
      <c r="E391" t="s">
        <v>8303</v>
      </c>
      <c r="F391" t="s">
        <v>9478</v>
      </c>
      <c r="G391" t="s">
        <v>6343</v>
      </c>
      <c r="H391">
        <v>1</v>
      </c>
      <c r="I391" t="s">
        <v>4599</v>
      </c>
      <c r="J391">
        <v>0</v>
      </c>
      <c r="K391" t="s">
        <v>5510</v>
      </c>
      <c r="L391" t="s">
        <v>5330</v>
      </c>
      <c r="M391">
        <v>0</v>
      </c>
      <c r="N391" t="s">
        <v>6125</v>
      </c>
    </row>
    <row r="392" spans="1:14" hidden="1">
      <c r="A392">
        <v>800583</v>
      </c>
      <c r="B392" t="s">
        <v>4186</v>
      </c>
      <c r="C392" t="s">
        <v>9427</v>
      </c>
      <c r="D392" t="s">
        <v>9476</v>
      </c>
      <c r="E392" t="s">
        <v>4187</v>
      </c>
      <c r="F392" t="s">
        <v>9478</v>
      </c>
      <c r="G392" t="s">
        <v>7862</v>
      </c>
      <c r="I392" t="s">
        <v>6126</v>
      </c>
      <c r="J392" t="s">
        <v>3028</v>
      </c>
      <c r="L392" t="s">
        <v>5331</v>
      </c>
      <c r="M392">
        <v>0</v>
      </c>
      <c r="N392" t="s">
        <v>4599</v>
      </c>
    </row>
    <row r="393" spans="1:14" hidden="1">
      <c r="A393">
        <v>800584</v>
      </c>
      <c r="B393" t="s">
        <v>4047</v>
      </c>
      <c r="C393" t="s">
        <v>2302</v>
      </c>
      <c r="D393" t="s">
        <v>9476</v>
      </c>
      <c r="E393" t="s">
        <v>4048</v>
      </c>
      <c r="F393" t="s">
        <v>9478</v>
      </c>
      <c r="G393" t="s">
        <v>7752</v>
      </c>
      <c r="I393" t="s">
        <v>6126</v>
      </c>
      <c r="J393" t="s">
        <v>3029</v>
      </c>
      <c r="L393" t="s">
        <v>5332</v>
      </c>
      <c r="M393">
        <v>0</v>
      </c>
      <c r="N393" t="s">
        <v>4599</v>
      </c>
    </row>
    <row r="394" spans="1:14" hidden="1">
      <c r="A394">
        <v>800585</v>
      </c>
      <c r="B394" t="s">
        <v>6464</v>
      </c>
      <c r="C394" t="s">
        <v>6465</v>
      </c>
      <c r="D394" t="s">
        <v>9476</v>
      </c>
      <c r="E394" t="s">
        <v>2217</v>
      </c>
      <c r="F394" t="s">
        <v>9478</v>
      </c>
      <c r="G394" t="s">
        <v>7863</v>
      </c>
      <c r="I394" t="s">
        <v>6126</v>
      </c>
      <c r="J394" t="s">
        <v>3030</v>
      </c>
      <c r="L394" t="s">
        <v>5333</v>
      </c>
      <c r="M394">
        <v>0</v>
      </c>
      <c r="N394" t="s">
        <v>4599</v>
      </c>
    </row>
    <row r="395" spans="1:14" hidden="1">
      <c r="A395">
        <v>800586</v>
      </c>
      <c r="B395" t="s">
        <v>8309</v>
      </c>
      <c r="C395" t="s">
        <v>8310</v>
      </c>
      <c r="D395" t="s">
        <v>9476</v>
      </c>
      <c r="E395" t="s">
        <v>8311</v>
      </c>
      <c r="F395" t="s">
        <v>9478</v>
      </c>
      <c r="G395" t="s">
        <v>2992</v>
      </c>
      <c r="H395">
        <v>1</v>
      </c>
      <c r="I395" t="s">
        <v>6133</v>
      </c>
      <c r="J395">
        <v>0</v>
      </c>
      <c r="K395" t="s">
        <v>3756</v>
      </c>
      <c r="L395" t="s">
        <v>5334</v>
      </c>
      <c r="M395">
        <v>0</v>
      </c>
      <c r="N395" t="s">
        <v>4599</v>
      </c>
    </row>
    <row r="396" spans="1:14" hidden="1">
      <c r="A396">
        <v>800587</v>
      </c>
      <c r="B396" t="s">
        <v>9133</v>
      </c>
      <c r="C396" t="s">
        <v>9134</v>
      </c>
      <c r="D396" t="s">
        <v>7899</v>
      </c>
      <c r="E396" t="s">
        <v>9135</v>
      </c>
      <c r="F396" t="s">
        <v>9478</v>
      </c>
      <c r="G396" t="s">
        <v>9300</v>
      </c>
      <c r="H396">
        <v>1</v>
      </c>
      <c r="I396" t="s">
        <v>6128</v>
      </c>
      <c r="J396" t="s">
        <v>3031</v>
      </c>
      <c r="L396" t="s">
        <v>5335</v>
      </c>
      <c r="M396">
        <v>0</v>
      </c>
      <c r="N396" t="s">
        <v>4599</v>
      </c>
    </row>
    <row r="397" spans="1:14" hidden="1">
      <c r="A397">
        <v>800588</v>
      </c>
      <c r="B397" t="s">
        <v>3917</v>
      </c>
      <c r="C397" t="s">
        <v>3607</v>
      </c>
      <c r="D397" t="s">
        <v>9476</v>
      </c>
      <c r="E397" t="s">
        <v>3918</v>
      </c>
      <c r="F397" t="s">
        <v>9478</v>
      </c>
      <c r="G397" t="s">
        <v>9339</v>
      </c>
      <c r="I397" t="s">
        <v>6126</v>
      </c>
      <c r="J397" t="s">
        <v>1639</v>
      </c>
      <c r="L397" t="s">
        <v>5336</v>
      </c>
      <c r="M397">
        <v>0</v>
      </c>
      <c r="N397" t="s">
        <v>4599</v>
      </c>
    </row>
    <row r="398" spans="1:14" hidden="1">
      <c r="A398">
        <v>800589</v>
      </c>
      <c r="B398" t="s">
        <v>4618</v>
      </c>
      <c r="C398" t="s">
        <v>4619</v>
      </c>
      <c r="D398" t="s">
        <v>9028</v>
      </c>
      <c r="E398" t="s">
        <v>4620</v>
      </c>
      <c r="F398" t="s">
        <v>9478</v>
      </c>
      <c r="G398" t="s">
        <v>4811</v>
      </c>
      <c r="H398">
        <v>1</v>
      </c>
      <c r="I398" t="s">
        <v>4599</v>
      </c>
      <c r="J398">
        <v>0</v>
      </c>
      <c r="K398" t="s">
        <v>2173</v>
      </c>
      <c r="L398" t="s">
        <v>5337</v>
      </c>
      <c r="M398">
        <v>0</v>
      </c>
      <c r="N398" t="s">
        <v>4599</v>
      </c>
    </row>
    <row r="399" spans="1:14" hidden="1">
      <c r="A399">
        <v>800591</v>
      </c>
      <c r="B399" t="s">
        <v>6291</v>
      </c>
      <c r="C399" t="s">
        <v>6292</v>
      </c>
      <c r="D399" t="s">
        <v>9476</v>
      </c>
      <c r="E399" t="s">
        <v>6293</v>
      </c>
      <c r="F399" t="s">
        <v>9478</v>
      </c>
      <c r="G399" t="s">
        <v>2993</v>
      </c>
      <c r="H399">
        <v>1</v>
      </c>
      <c r="I399" t="s">
        <v>6133</v>
      </c>
      <c r="J399">
        <v>0</v>
      </c>
      <c r="K399" t="s">
        <v>3757</v>
      </c>
      <c r="L399" t="s">
        <v>5338</v>
      </c>
      <c r="M399">
        <v>0</v>
      </c>
      <c r="N399" t="s">
        <v>4599</v>
      </c>
    </row>
    <row r="400" spans="1:14" hidden="1">
      <c r="A400">
        <v>800592</v>
      </c>
      <c r="B400" t="s">
        <v>7431</v>
      </c>
      <c r="C400" t="s">
        <v>7432</v>
      </c>
      <c r="D400" t="s">
        <v>9476</v>
      </c>
      <c r="E400" t="s">
        <v>5458</v>
      </c>
      <c r="F400" t="s">
        <v>9478</v>
      </c>
      <c r="G400" t="s">
        <v>2994</v>
      </c>
      <c r="H400">
        <v>1</v>
      </c>
      <c r="I400" t="s">
        <v>6133</v>
      </c>
      <c r="J400">
        <v>0</v>
      </c>
      <c r="K400" t="s">
        <v>3758</v>
      </c>
      <c r="L400" t="s">
        <v>5339</v>
      </c>
      <c r="M400">
        <v>0</v>
      </c>
      <c r="N400" t="s">
        <v>4599</v>
      </c>
    </row>
    <row r="401" spans="1:14" hidden="1">
      <c r="A401">
        <v>800593</v>
      </c>
      <c r="B401" t="s">
        <v>4348</v>
      </c>
      <c r="C401" t="s">
        <v>6205</v>
      </c>
      <c r="D401" t="s">
        <v>9482</v>
      </c>
      <c r="E401" t="s">
        <v>6206</v>
      </c>
      <c r="F401" t="s">
        <v>9478</v>
      </c>
      <c r="G401" t="s">
        <v>6841</v>
      </c>
      <c r="I401" t="s">
        <v>6126</v>
      </c>
      <c r="J401" t="s">
        <v>1640</v>
      </c>
      <c r="L401" t="s">
        <v>5340</v>
      </c>
      <c r="M401">
        <v>0</v>
      </c>
      <c r="N401" t="s">
        <v>4599</v>
      </c>
    </row>
    <row r="402" spans="1:14" ht="15" hidden="1">
      <c r="A402">
        <v>800594</v>
      </c>
      <c r="B402" s="20" t="s">
        <v>6282</v>
      </c>
      <c r="C402" s="20" t="s">
        <v>6283</v>
      </c>
      <c r="D402" s="20" t="s">
        <v>9028</v>
      </c>
      <c r="E402" s="20" t="s">
        <v>6284</v>
      </c>
      <c r="F402" s="20" t="s">
        <v>9478</v>
      </c>
      <c r="G402" s="20" t="s">
        <v>6032</v>
      </c>
      <c r="I402" s="20" t="s">
        <v>6126</v>
      </c>
      <c r="J402" s="20">
        <v>0</v>
      </c>
      <c r="K402" s="20" t="s">
        <v>5262</v>
      </c>
      <c r="L402" t="s">
        <v>5341</v>
      </c>
      <c r="M402" t="s">
        <v>4855</v>
      </c>
      <c r="N402" s="20" t="s">
        <v>6125</v>
      </c>
    </row>
    <row r="403" spans="1:14" hidden="1">
      <c r="A403">
        <v>800595</v>
      </c>
      <c r="B403" t="s">
        <v>10403</v>
      </c>
      <c r="C403" t="s">
        <v>7886</v>
      </c>
      <c r="D403" t="s">
        <v>9476</v>
      </c>
      <c r="E403" t="s">
        <v>4903</v>
      </c>
      <c r="F403" t="s">
        <v>9478</v>
      </c>
      <c r="G403" t="s">
        <v>9340</v>
      </c>
      <c r="I403" t="s">
        <v>6126</v>
      </c>
      <c r="J403">
        <v>0</v>
      </c>
      <c r="K403" t="s">
        <v>5282</v>
      </c>
      <c r="L403" t="s">
        <v>5342</v>
      </c>
      <c r="M403">
        <v>0</v>
      </c>
      <c r="N403" t="s">
        <v>6125</v>
      </c>
    </row>
    <row r="404" spans="1:14" hidden="1">
      <c r="A404">
        <v>800596</v>
      </c>
      <c r="B404" t="s">
        <v>3829</v>
      </c>
      <c r="C404" t="s">
        <v>8240</v>
      </c>
      <c r="D404" t="s">
        <v>10231</v>
      </c>
      <c r="E404" t="s">
        <v>3830</v>
      </c>
      <c r="F404" t="s">
        <v>9478</v>
      </c>
      <c r="G404" t="s">
        <v>5998</v>
      </c>
      <c r="I404" t="s">
        <v>4599</v>
      </c>
      <c r="J404">
        <v>0</v>
      </c>
      <c r="K404" t="s">
        <v>3254</v>
      </c>
      <c r="L404" t="s">
        <v>5343</v>
      </c>
      <c r="M404">
        <v>0</v>
      </c>
      <c r="N404" t="s">
        <v>4599</v>
      </c>
    </row>
    <row r="405" spans="1:14" hidden="1">
      <c r="A405">
        <v>800597</v>
      </c>
      <c r="B405" t="s">
        <v>2259</v>
      </c>
      <c r="C405" t="s">
        <v>2260</v>
      </c>
      <c r="D405" t="s">
        <v>6116</v>
      </c>
      <c r="E405" t="s">
        <v>2261</v>
      </c>
      <c r="F405" t="s">
        <v>9478</v>
      </c>
      <c r="G405" t="s">
        <v>6564</v>
      </c>
      <c r="H405">
        <v>1</v>
      </c>
      <c r="I405" t="s">
        <v>6133</v>
      </c>
      <c r="J405">
        <v>0</v>
      </c>
      <c r="K405" t="s">
        <v>2144</v>
      </c>
      <c r="L405" t="s">
        <v>5344</v>
      </c>
      <c r="M405">
        <v>0</v>
      </c>
      <c r="N405" t="s">
        <v>4599</v>
      </c>
    </row>
    <row r="406" spans="1:14" hidden="1">
      <c r="A406">
        <v>800598</v>
      </c>
      <c r="B406" t="s">
        <v>1506</v>
      </c>
      <c r="C406" t="s">
        <v>1507</v>
      </c>
      <c r="D406" t="s">
        <v>9476</v>
      </c>
      <c r="E406" t="s">
        <v>1508</v>
      </c>
      <c r="F406" t="s">
        <v>9478</v>
      </c>
      <c r="G406" t="s">
        <v>7864</v>
      </c>
      <c r="I406" t="s">
        <v>6126</v>
      </c>
      <c r="J406" t="s">
        <v>1641</v>
      </c>
      <c r="L406" t="s">
        <v>5345</v>
      </c>
      <c r="M406">
        <v>0</v>
      </c>
      <c r="N406" t="s">
        <v>4599</v>
      </c>
    </row>
    <row r="407" spans="1:14" hidden="1">
      <c r="A407">
        <v>800599</v>
      </c>
      <c r="B407" t="s">
        <v>1967</v>
      </c>
      <c r="C407" t="s">
        <v>1968</v>
      </c>
      <c r="D407" t="s">
        <v>10237</v>
      </c>
      <c r="E407" t="s">
        <v>4481</v>
      </c>
      <c r="F407" t="s">
        <v>9478</v>
      </c>
      <c r="G407" t="s">
        <v>7655</v>
      </c>
      <c r="I407" t="s">
        <v>7749</v>
      </c>
      <c r="J407">
        <v>0</v>
      </c>
      <c r="K407" t="s">
        <v>3170</v>
      </c>
      <c r="L407" t="s">
        <v>5346</v>
      </c>
      <c r="M407">
        <v>0</v>
      </c>
      <c r="N407" t="s">
        <v>4599</v>
      </c>
    </row>
    <row r="408" spans="1:14" hidden="1">
      <c r="A408">
        <v>800600</v>
      </c>
      <c r="B408" t="s">
        <v>7885</v>
      </c>
      <c r="C408" t="s">
        <v>7886</v>
      </c>
      <c r="D408" t="s">
        <v>9476</v>
      </c>
      <c r="E408" t="s">
        <v>7887</v>
      </c>
      <c r="F408" t="s">
        <v>9478</v>
      </c>
      <c r="G408" t="s">
        <v>7865</v>
      </c>
      <c r="I408" t="s">
        <v>6126</v>
      </c>
      <c r="J408">
        <v>0</v>
      </c>
      <c r="K408" t="s">
        <v>2840</v>
      </c>
      <c r="L408" t="s">
        <v>5347</v>
      </c>
      <c r="M408">
        <v>0</v>
      </c>
      <c r="N408" t="s">
        <v>6125</v>
      </c>
    </row>
    <row r="409" spans="1:14" hidden="1">
      <c r="A409">
        <v>800601</v>
      </c>
      <c r="B409" t="s">
        <v>2879</v>
      </c>
      <c r="C409" t="s">
        <v>9427</v>
      </c>
      <c r="D409" t="s">
        <v>9476</v>
      </c>
      <c r="E409" t="s">
        <v>2880</v>
      </c>
      <c r="F409" t="s">
        <v>9478</v>
      </c>
      <c r="G409" t="s">
        <v>7866</v>
      </c>
      <c r="I409" t="s">
        <v>6126</v>
      </c>
      <c r="J409" t="s">
        <v>1642</v>
      </c>
      <c r="L409" t="s">
        <v>5348</v>
      </c>
      <c r="M409">
        <v>0</v>
      </c>
      <c r="N409" t="s">
        <v>4599</v>
      </c>
    </row>
    <row r="410" spans="1:14" hidden="1">
      <c r="A410">
        <v>800603</v>
      </c>
      <c r="B410" t="s">
        <v>4355</v>
      </c>
      <c r="C410" t="s">
        <v>6018</v>
      </c>
      <c r="D410" t="s">
        <v>9476</v>
      </c>
      <c r="E410" t="s">
        <v>2218</v>
      </c>
      <c r="F410" t="s">
        <v>9478</v>
      </c>
      <c r="G410" t="s">
        <v>8103</v>
      </c>
      <c r="I410" t="s">
        <v>6126</v>
      </c>
      <c r="J410" t="s">
        <v>1643</v>
      </c>
      <c r="L410" t="s">
        <v>5349</v>
      </c>
      <c r="M410">
        <v>0</v>
      </c>
      <c r="N410" t="s">
        <v>4599</v>
      </c>
    </row>
    <row r="411" spans="1:14" hidden="1">
      <c r="A411">
        <v>800604</v>
      </c>
      <c r="B411" t="s">
        <v>3649</v>
      </c>
      <c r="C411" t="s">
        <v>3650</v>
      </c>
      <c r="D411" t="s">
        <v>6116</v>
      </c>
      <c r="E411" t="s">
        <v>3651</v>
      </c>
      <c r="F411" t="s">
        <v>9478</v>
      </c>
      <c r="G411" t="s">
        <v>6565</v>
      </c>
      <c r="H411">
        <v>1</v>
      </c>
      <c r="I411" t="s">
        <v>6133</v>
      </c>
      <c r="J411">
        <v>0</v>
      </c>
      <c r="K411" t="s">
        <v>2145</v>
      </c>
      <c r="L411" t="s">
        <v>5350</v>
      </c>
      <c r="M411">
        <v>0</v>
      </c>
      <c r="N411" t="s">
        <v>4599</v>
      </c>
    </row>
    <row r="412" spans="1:14" hidden="1">
      <c r="A412">
        <v>800606</v>
      </c>
      <c r="B412" t="s">
        <v>5442</v>
      </c>
      <c r="C412" t="s">
        <v>10230</v>
      </c>
      <c r="D412" t="s">
        <v>10231</v>
      </c>
      <c r="E412" t="s">
        <v>5443</v>
      </c>
      <c r="F412" t="s">
        <v>9478</v>
      </c>
      <c r="G412" t="s">
        <v>8104</v>
      </c>
      <c r="I412" t="s">
        <v>6126</v>
      </c>
      <c r="J412">
        <v>0</v>
      </c>
      <c r="K412" t="s">
        <v>5071</v>
      </c>
      <c r="L412" t="s">
        <v>5351</v>
      </c>
      <c r="M412">
        <v>0</v>
      </c>
      <c r="N412" t="s">
        <v>4599</v>
      </c>
    </row>
    <row r="413" spans="1:14" hidden="1">
      <c r="A413">
        <v>800607</v>
      </c>
      <c r="B413" t="s">
        <v>7174</v>
      </c>
      <c r="C413" t="s">
        <v>7175</v>
      </c>
      <c r="D413" t="s">
        <v>9476</v>
      </c>
      <c r="E413" t="s">
        <v>7176</v>
      </c>
      <c r="F413" t="s">
        <v>9478</v>
      </c>
      <c r="G413" t="s">
        <v>1549</v>
      </c>
      <c r="I413" t="s">
        <v>6126</v>
      </c>
      <c r="J413">
        <v>0</v>
      </c>
      <c r="K413" t="s">
        <v>6798</v>
      </c>
      <c r="L413" t="s">
        <v>5352</v>
      </c>
      <c r="M413">
        <v>0</v>
      </c>
      <c r="N413" t="s">
        <v>4599</v>
      </c>
    </row>
    <row r="414" spans="1:14" hidden="1">
      <c r="A414">
        <v>800609</v>
      </c>
      <c r="B414" t="s">
        <v>6028</v>
      </c>
      <c r="C414" t="s">
        <v>8960</v>
      </c>
      <c r="D414" t="s">
        <v>9028</v>
      </c>
      <c r="E414" t="s">
        <v>6029</v>
      </c>
      <c r="F414" t="s">
        <v>9478</v>
      </c>
      <c r="G414" t="s">
        <v>7524</v>
      </c>
      <c r="H414">
        <v>1</v>
      </c>
      <c r="I414" t="s">
        <v>4599</v>
      </c>
      <c r="J414">
        <v>0</v>
      </c>
      <c r="K414" t="s">
        <v>5029</v>
      </c>
      <c r="L414" t="s">
        <v>5353</v>
      </c>
      <c r="M414">
        <v>0</v>
      </c>
      <c r="N414" t="s">
        <v>4599</v>
      </c>
    </row>
    <row r="415" spans="1:14" hidden="1">
      <c r="A415">
        <v>800610</v>
      </c>
      <c r="B415" t="s">
        <v>1969</v>
      </c>
      <c r="C415" t="s">
        <v>6129</v>
      </c>
      <c r="D415" t="s">
        <v>6099</v>
      </c>
      <c r="E415" t="s">
        <v>4482</v>
      </c>
      <c r="F415" t="s">
        <v>9478</v>
      </c>
      <c r="G415" t="s">
        <v>7656</v>
      </c>
      <c r="H415">
        <v>1</v>
      </c>
      <c r="I415" t="s">
        <v>7749</v>
      </c>
      <c r="J415">
        <v>0</v>
      </c>
      <c r="K415" t="s">
        <v>3171</v>
      </c>
      <c r="L415" t="s">
        <v>5354</v>
      </c>
      <c r="M415">
        <v>0</v>
      </c>
      <c r="N415" t="s">
        <v>6125</v>
      </c>
    </row>
    <row r="416" spans="1:14" hidden="1">
      <c r="A416">
        <v>800611</v>
      </c>
      <c r="B416" s="43" t="s">
        <v>6118</v>
      </c>
      <c r="C416" s="43" t="s">
        <v>6119</v>
      </c>
      <c r="D416" s="43" t="s">
        <v>9476</v>
      </c>
      <c r="E416" s="43" t="s">
        <v>6120</v>
      </c>
      <c r="F416" s="43" t="s">
        <v>9478</v>
      </c>
      <c r="G416" s="29" t="s">
        <v>7802</v>
      </c>
      <c r="H416" s="29">
        <v>1</v>
      </c>
      <c r="I416" s="29" t="s">
        <v>6126</v>
      </c>
      <c r="J416" s="29">
        <v>0</v>
      </c>
      <c r="K416" s="29" t="s">
        <v>7102</v>
      </c>
      <c r="L416" s="29" t="s">
        <v>5355</v>
      </c>
      <c r="M416" s="29">
        <v>0</v>
      </c>
      <c r="N416" s="29" t="s">
        <v>6125</v>
      </c>
    </row>
    <row r="417" spans="1:14" hidden="1">
      <c r="A417">
        <v>800612</v>
      </c>
      <c r="B417" s="44" t="s">
        <v>5625</v>
      </c>
      <c r="C417" s="43" t="s">
        <v>3607</v>
      </c>
      <c r="D417" s="43" t="s">
        <v>9476</v>
      </c>
      <c r="E417" s="43" t="s">
        <v>5626</v>
      </c>
      <c r="F417" s="43" t="s">
        <v>9478</v>
      </c>
      <c r="G417" t="s">
        <v>9342</v>
      </c>
      <c r="H417">
        <v>1</v>
      </c>
      <c r="I417" t="s">
        <v>6126</v>
      </c>
      <c r="J417" t="s">
        <v>1644</v>
      </c>
      <c r="L417" t="s">
        <v>5356</v>
      </c>
      <c r="M417">
        <v>0</v>
      </c>
      <c r="N417" t="s">
        <v>4599</v>
      </c>
    </row>
    <row r="418" spans="1:14" hidden="1">
      <c r="A418">
        <v>800614</v>
      </c>
      <c r="B418" s="39" t="s">
        <v>3673</v>
      </c>
      <c r="C418" s="39" t="s">
        <v>4607</v>
      </c>
      <c r="D418" s="39" t="s">
        <v>9482</v>
      </c>
      <c r="E418" s="39" t="s">
        <v>3674</v>
      </c>
      <c r="F418" s="39" t="s">
        <v>9478</v>
      </c>
      <c r="G418" t="s">
        <v>7966</v>
      </c>
      <c r="I418" t="s">
        <v>6126</v>
      </c>
      <c r="J418">
        <v>0</v>
      </c>
      <c r="K418" t="s">
        <v>6652</v>
      </c>
      <c r="L418" t="s">
        <v>5357</v>
      </c>
      <c r="M418">
        <v>0</v>
      </c>
      <c r="N418" t="s">
        <v>4599</v>
      </c>
    </row>
    <row r="419" spans="1:14" hidden="1">
      <c r="A419">
        <v>800615</v>
      </c>
      <c r="B419" s="39" t="s">
        <v>1373</v>
      </c>
      <c r="C419" s="39" t="s">
        <v>1374</v>
      </c>
      <c r="D419" s="39" t="s">
        <v>7899</v>
      </c>
      <c r="E419" s="39" t="s">
        <v>1375</v>
      </c>
      <c r="F419" s="39" t="s">
        <v>9478</v>
      </c>
      <c r="G419" t="s">
        <v>4540</v>
      </c>
      <c r="H419">
        <v>1</v>
      </c>
      <c r="I419" t="s">
        <v>6133</v>
      </c>
      <c r="J419">
        <v>0</v>
      </c>
      <c r="K419" t="s">
        <v>6763</v>
      </c>
      <c r="L419" t="s">
        <v>7315</v>
      </c>
      <c r="M419">
        <v>0</v>
      </c>
      <c r="N419" t="s">
        <v>4599</v>
      </c>
    </row>
    <row r="420" spans="1:14" hidden="1">
      <c r="A420">
        <v>800616</v>
      </c>
      <c r="B420" s="39" t="s">
        <v>10229</v>
      </c>
      <c r="C420" s="39" t="s">
        <v>10230</v>
      </c>
      <c r="D420" s="39" t="s">
        <v>10231</v>
      </c>
      <c r="E420" s="39" t="s">
        <v>10232</v>
      </c>
      <c r="F420" s="39" t="s">
        <v>9478</v>
      </c>
      <c r="G420" t="s">
        <v>9415</v>
      </c>
      <c r="I420" t="s">
        <v>6126</v>
      </c>
      <c r="J420">
        <v>0</v>
      </c>
      <c r="K420" t="s">
        <v>3375</v>
      </c>
      <c r="L420" t="s">
        <v>7316</v>
      </c>
      <c r="M420">
        <v>0</v>
      </c>
      <c r="N420" t="s">
        <v>4599</v>
      </c>
    </row>
    <row r="421" spans="1:14" hidden="1">
      <c r="A421">
        <v>800617</v>
      </c>
      <c r="B421" s="39" t="s">
        <v>4351</v>
      </c>
      <c r="C421" s="39" t="s">
        <v>4352</v>
      </c>
      <c r="D421" s="39" t="s">
        <v>9476</v>
      </c>
      <c r="E421" s="39" t="s">
        <v>4353</v>
      </c>
      <c r="F421" s="39" t="s">
        <v>9478</v>
      </c>
      <c r="G421" t="s">
        <v>9343</v>
      </c>
      <c r="I421" t="s">
        <v>6126</v>
      </c>
      <c r="J421" t="s">
        <v>1645</v>
      </c>
      <c r="L421" t="s">
        <v>7317</v>
      </c>
      <c r="M421">
        <v>0</v>
      </c>
      <c r="N421" t="s">
        <v>4599</v>
      </c>
    </row>
    <row r="422" spans="1:14" hidden="1">
      <c r="A422">
        <v>800618</v>
      </c>
      <c r="B422" s="39" t="s">
        <v>3732</v>
      </c>
      <c r="C422" s="39" t="s">
        <v>7899</v>
      </c>
      <c r="D422" s="39" t="s">
        <v>7899</v>
      </c>
      <c r="E422" s="39" t="s">
        <v>3733</v>
      </c>
      <c r="F422" s="39" t="s">
        <v>9478</v>
      </c>
      <c r="G422" t="s">
        <v>8105</v>
      </c>
      <c r="I422" t="s">
        <v>6126</v>
      </c>
      <c r="J422" t="s">
        <v>1646</v>
      </c>
      <c r="L422" t="s">
        <v>7318</v>
      </c>
      <c r="M422">
        <v>0</v>
      </c>
      <c r="N422" t="s">
        <v>4599</v>
      </c>
    </row>
    <row r="423" spans="1:14" hidden="1">
      <c r="A423">
        <v>800620</v>
      </c>
      <c r="B423" s="39" t="s">
        <v>9883</v>
      </c>
      <c r="C423" s="39" t="s">
        <v>1374</v>
      </c>
      <c r="D423" s="39" t="s">
        <v>7899</v>
      </c>
      <c r="E423" s="39" t="s">
        <v>9884</v>
      </c>
      <c r="F423" s="39" t="s">
        <v>9478</v>
      </c>
      <c r="G423" t="s">
        <v>4541</v>
      </c>
      <c r="H423">
        <v>1</v>
      </c>
      <c r="I423" t="s">
        <v>6133</v>
      </c>
      <c r="J423">
        <v>0</v>
      </c>
      <c r="K423" t="s">
        <v>6764</v>
      </c>
      <c r="L423" t="s">
        <v>7319</v>
      </c>
      <c r="M423">
        <v>0</v>
      </c>
      <c r="N423" t="s">
        <v>4599</v>
      </c>
    </row>
    <row r="424" spans="1:14" hidden="1">
      <c r="A424">
        <v>800622</v>
      </c>
      <c r="B424" s="39" t="s">
        <v>3048</v>
      </c>
      <c r="C424" s="39" t="s">
        <v>7374</v>
      </c>
      <c r="D424" s="39" t="s">
        <v>9028</v>
      </c>
      <c r="E424" s="39" t="s">
        <v>7375</v>
      </c>
      <c r="F424" s="39" t="s">
        <v>9478</v>
      </c>
      <c r="G424" t="s">
        <v>7525</v>
      </c>
      <c r="I424" t="s">
        <v>4599</v>
      </c>
      <c r="J424">
        <v>0</v>
      </c>
      <c r="K424" t="s">
        <v>5030</v>
      </c>
      <c r="L424" t="s">
        <v>7320</v>
      </c>
      <c r="M424">
        <v>0</v>
      </c>
      <c r="N424" t="s">
        <v>4599</v>
      </c>
    </row>
    <row r="425" spans="1:14" hidden="1">
      <c r="A425">
        <v>800623</v>
      </c>
      <c r="B425" s="39" t="s">
        <v>10235</v>
      </c>
      <c r="C425" s="39" t="s">
        <v>10239</v>
      </c>
      <c r="D425" s="39" t="s">
        <v>6116</v>
      </c>
      <c r="E425" s="39" t="s">
        <v>10240</v>
      </c>
      <c r="F425" s="39" t="s">
        <v>9478</v>
      </c>
      <c r="G425" t="s">
        <v>2908</v>
      </c>
      <c r="H425">
        <v>1</v>
      </c>
      <c r="I425" t="s">
        <v>6133</v>
      </c>
      <c r="J425">
        <v>0</v>
      </c>
      <c r="K425" t="s">
        <v>6765</v>
      </c>
      <c r="L425" t="s">
        <v>7321</v>
      </c>
      <c r="M425">
        <v>0</v>
      </c>
      <c r="N425" t="s">
        <v>4599</v>
      </c>
    </row>
    <row r="426" spans="1:14" hidden="1">
      <c r="A426">
        <v>800624</v>
      </c>
      <c r="B426" s="39" t="s">
        <v>7180</v>
      </c>
      <c r="C426" s="39" t="s">
        <v>7181</v>
      </c>
      <c r="D426" s="39" t="s">
        <v>10237</v>
      </c>
      <c r="E426" s="39" t="s">
        <v>7182</v>
      </c>
      <c r="F426" s="39" t="s">
        <v>9478</v>
      </c>
      <c r="G426" t="s">
        <v>7526</v>
      </c>
      <c r="I426" t="s">
        <v>4599</v>
      </c>
      <c r="J426">
        <v>0</v>
      </c>
      <c r="K426" t="s">
        <v>5031</v>
      </c>
      <c r="L426" t="s">
        <v>7322</v>
      </c>
      <c r="M426">
        <v>0</v>
      </c>
      <c r="N426" t="s">
        <v>4599</v>
      </c>
    </row>
    <row r="427" spans="1:14" hidden="1">
      <c r="A427">
        <v>800625</v>
      </c>
      <c r="B427" s="39" t="s">
        <v>1970</v>
      </c>
      <c r="C427" s="39" t="s">
        <v>6129</v>
      </c>
      <c r="D427" s="39" t="s">
        <v>6099</v>
      </c>
      <c r="E427" s="39" t="s">
        <v>4483</v>
      </c>
      <c r="F427" s="39" t="s">
        <v>9478</v>
      </c>
      <c r="G427" t="s">
        <v>7657</v>
      </c>
      <c r="H427">
        <v>1</v>
      </c>
      <c r="I427" t="s">
        <v>7749</v>
      </c>
      <c r="J427">
        <v>0</v>
      </c>
      <c r="K427" t="s">
        <v>3172</v>
      </c>
      <c r="L427" t="s">
        <v>7323</v>
      </c>
      <c r="M427">
        <v>0</v>
      </c>
      <c r="N427" t="s">
        <v>4599</v>
      </c>
    </row>
    <row r="428" spans="1:14" hidden="1">
      <c r="A428">
        <v>800626</v>
      </c>
      <c r="B428" s="39" t="s">
        <v>2453</v>
      </c>
      <c r="C428" s="39" t="s">
        <v>6119</v>
      </c>
      <c r="D428" s="39" t="s">
        <v>9476</v>
      </c>
      <c r="E428" s="39" t="s">
        <v>2454</v>
      </c>
      <c r="F428" s="39" t="s">
        <v>9478</v>
      </c>
      <c r="G428" t="s">
        <v>6037</v>
      </c>
      <c r="I428" t="s">
        <v>4599</v>
      </c>
      <c r="J428">
        <v>0</v>
      </c>
      <c r="K428" t="s">
        <v>7267</v>
      </c>
      <c r="L428" t="s">
        <v>7324</v>
      </c>
      <c r="M428">
        <v>0</v>
      </c>
      <c r="N428" t="s">
        <v>4599</v>
      </c>
    </row>
    <row r="429" spans="1:14" hidden="1">
      <c r="A429">
        <v>800627</v>
      </c>
      <c r="B429" s="39" t="s">
        <v>2817</v>
      </c>
      <c r="C429" s="39" t="s">
        <v>6686</v>
      </c>
      <c r="D429" s="39" t="s">
        <v>7899</v>
      </c>
      <c r="E429" s="39" t="s">
        <v>2818</v>
      </c>
      <c r="F429" s="39" t="s">
        <v>9478</v>
      </c>
      <c r="G429" t="s">
        <v>9307</v>
      </c>
      <c r="I429" t="s">
        <v>6127</v>
      </c>
      <c r="J429" t="s">
        <v>1647</v>
      </c>
      <c r="L429" t="s">
        <v>7325</v>
      </c>
      <c r="M429">
        <v>0</v>
      </c>
      <c r="N429" t="s">
        <v>4599</v>
      </c>
    </row>
    <row r="430" spans="1:14" hidden="1">
      <c r="A430">
        <v>800628</v>
      </c>
      <c r="B430" s="39" t="s">
        <v>4705</v>
      </c>
      <c r="C430" s="39" t="s">
        <v>4706</v>
      </c>
      <c r="D430" s="39" t="s">
        <v>9476</v>
      </c>
      <c r="E430" s="39" t="s">
        <v>4707</v>
      </c>
      <c r="F430" s="39" t="s">
        <v>9478</v>
      </c>
      <c r="G430" t="s">
        <v>7867</v>
      </c>
      <c r="I430" t="s">
        <v>6126</v>
      </c>
      <c r="J430" t="s">
        <v>1648</v>
      </c>
      <c r="L430" t="s">
        <v>7326</v>
      </c>
      <c r="M430">
        <v>0</v>
      </c>
      <c r="N430" t="s">
        <v>4599</v>
      </c>
    </row>
    <row r="431" spans="1:14" hidden="1">
      <c r="A431">
        <v>800629</v>
      </c>
      <c r="B431" s="39" t="s">
        <v>5943</v>
      </c>
      <c r="C431" s="39" t="s">
        <v>5944</v>
      </c>
      <c r="D431" s="39" t="s">
        <v>7899</v>
      </c>
      <c r="E431" s="39" t="s">
        <v>5945</v>
      </c>
      <c r="F431" s="39" t="s">
        <v>9478</v>
      </c>
      <c r="G431" t="s">
        <v>4761</v>
      </c>
      <c r="I431" t="s">
        <v>4599</v>
      </c>
      <c r="J431">
        <v>0</v>
      </c>
      <c r="K431" t="s">
        <v>5920</v>
      </c>
      <c r="L431" t="s">
        <v>7327</v>
      </c>
      <c r="M431">
        <v>0</v>
      </c>
      <c r="N431" t="s">
        <v>4599</v>
      </c>
    </row>
    <row r="432" spans="1:14" hidden="1">
      <c r="A432">
        <v>800630</v>
      </c>
      <c r="B432" s="39" t="s">
        <v>2478</v>
      </c>
      <c r="C432" s="39" t="s">
        <v>2479</v>
      </c>
      <c r="D432" s="39" t="s">
        <v>6116</v>
      </c>
      <c r="E432" s="39" t="s">
        <v>2480</v>
      </c>
      <c r="F432" s="39" t="s">
        <v>9478</v>
      </c>
      <c r="G432" t="s">
        <v>9296</v>
      </c>
      <c r="I432" t="s">
        <v>6125</v>
      </c>
      <c r="J432">
        <v>0</v>
      </c>
      <c r="K432" t="s">
        <v>5107</v>
      </c>
      <c r="L432" t="s">
        <v>7328</v>
      </c>
      <c r="M432">
        <v>0</v>
      </c>
      <c r="N432" t="s">
        <v>6125</v>
      </c>
    </row>
    <row r="433" spans="1:14" hidden="1">
      <c r="A433">
        <v>800631</v>
      </c>
      <c r="B433" s="39" t="s">
        <v>9875</v>
      </c>
      <c r="C433" s="39" t="s">
        <v>9876</v>
      </c>
      <c r="D433" s="39" t="s">
        <v>9028</v>
      </c>
      <c r="E433" s="39" t="s">
        <v>9877</v>
      </c>
      <c r="F433" s="39" t="s">
        <v>9478</v>
      </c>
      <c r="G433" t="s">
        <v>6842</v>
      </c>
      <c r="I433" t="s">
        <v>6126</v>
      </c>
      <c r="J433">
        <v>0</v>
      </c>
      <c r="K433" t="s">
        <v>1927</v>
      </c>
      <c r="L433" t="s">
        <v>7329</v>
      </c>
      <c r="M433">
        <v>0</v>
      </c>
      <c r="N433" t="s">
        <v>4599</v>
      </c>
    </row>
    <row r="434" spans="1:14" ht="15" hidden="1">
      <c r="A434">
        <v>800632</v>
      </c>
      <c r="B434" s="38" t="s">
        <v>8163</v>
      </c>
      <c r="C434" s="38" t="s">
        <v>6119</v>
      </c>
      <c r="D434" s="38" t="s">
        <v>9476</v>
      </c>
      <c r="E434" s="38" t="s">
        <v>8164</v>
      </c>
      <c r="F434" s="38" t="s">
        <v>9478</v>
      </c>
      <c r="G434" s="45" t="s">
        <v>9344</v>
      </c>
      <c r="H434" s="46"/>
      <c r="I434" s="45" t="s">
        <v>6126</v>
      </c>
      <c r="J434" s="45">
        <v>0</v>
      </c>
      <c r="K434" s="45" t="s">
        <v>2779</v>
      </c>
      <c r="L434" s="46" t="s">
        <v>7330</v>
      </c>
      <c r="M434" s="46">
        <v>0</v>
      </c>
      <c r="N434" s="45" t="s">
        <v>4599</v>
      </c>
    </row>
    <row r="435" spans="1:14" hidden="1">
      <c r="A435">
        <v>800635</v>
      </c>
      <c r="B435" s="39" t="s">
        <v>4053</v>
      </c>
      <c r="C435" s="39" t="s">
        <v>9273</v>
      </c>
      <c r="D435" s="39" t="s">
        <v>6099</v>
      </c>
      <c r="E435" s="39" t="s">
        <v>4054</v>
      </c>
      <c r="F435" s="39" t="s">
        <v>9478</v>
      </c>
      <c r="G435" t="s">
        <v>7755</v>
      </c>
      <c r="I435" t="s">
        <v>6126</v>
      </c>
      <c r="J435" t="s">
        <v>1649</v>
      </c>
      <c r="L435" t="s">
        <v>7331</v>
      </c>
      <c r="M435">
        <v>0</v>
      </c>
      <c r="N435" t="s">
        <v>4599</v>
      </c>
    </row>
    <row r="436" spans="1:14" ht="15" hidden="1">
      <c r="A436">
        <v>800637</v>
      </c>
      <c r="B436" s="38" t="s">
        <v>6015</v>
      </c>
      <c r="C436" s="38" t="s">
        <v>6119</v>
      </c>
      <c r="D436" s="38" t="s">
        <v>9476</v>
      </c>
      <c r="E436" s="38" t="s">
        <v>6016</v>
      </c>
      <c r="F436" s="38" t="s">
        <v>9478</v>
      </c>
      <c r="G436" s="45" t="s">
        <v>6155</v>
      </c>
      <c r="H436" s="46"/>
      <c r="I436" s="45" t="s">
        <v>6126</v>
      </c>
      <c r="J436" s="45">
        <v>0</v>
      </c>
      <c r="K436" s="45" t="s">
        <v>5249</v>
      </c>
      <c r="L436" s="46" t="s">
        <v>7332</v>
      </c>
      <c r="M436" s="46">
        <v>0</v>
      </c>
      <c r="N436" s="45" t="s">
        <v>6125</v>
      </c>
    </row>
    <row r="437" spans="1:14" hidden="1">
      <c r="A437">
        <v>800638</v>
      </c>
      <c r="B437" s="39" t="s">
        <v>8239</v>
      </c>
      <c r="C437" s="39" t="s">
        <v>8240</v>
      </c>
      <c r="D437" s="39" t="s">
        <v>10231</v>
      </c>
      <c r="E437" s="39" t="s">
        <v>8241</v>
      </c>
      <c r="F437" s="39" t="s">
        <v>9478</v>
      </c>
      <c r="G437" t="s">
        <v>4762</v>
      </c>
      <c r="I437" t="s">
        <v>6126</v>
      </c>
      <c r="J437">
        <v>0</v>
      </c>
      <c r="K437" t="s">
        <v>5921</v>
      </c>
      <c r="L437" t="s">
        <v>7333</v>
      </c>
      <c r="M437">
        <v>0</v>
      </c>
      <c r="N437" t="s">
        <v>4599</v>
      </c>
    </row>
    <row r="438" spans="1:14" hidden="1">
      <c r="A438">
        <v>800639</v>
      </c>
      <c r="B438" s="39" t="s">
        <v>4395</v>
      </c>
      <c r="C438" s="39" t="s">
        <v>4396</v>
      </c>
      <c r="D438" s="39" t="s">
        <v>7899</v>
      </c>
      <c r="E438" s="39" t="s">
        <v>4397</v>
      </c>
      <c r="F438" s="39" t="s">
        <v>9478</v>
      </c>
      <c r="G438" t="s">
        <v>7739</v>
      </c>
      <c r="I438" t="s">
        <v>6126</v>
      </c>
      <c r="J438" t="s">
        <v>1650</v>
      </c>
      <c r="L438" t="s">
        <v>7334</v>
      </c>
      <c r="M438">
        <v>0</v>
      </c>
      <c r="N438" t="s">
        <v>4599</v>
      </c>
    </row>
    <row r="439" spans="1:14" hidden="1">
      <c r="A439">
        <v>800640</v>
      </c>
      <c r="B439" s="39" t="s">
        <v>3730</v>
      </c>
      <c r="C439" s="39" t="s">
        <v>6119</v>
      </c>
      <c r="D439" s="39" t="s">
        <v>9476</v>
      </c>
      <c r="E439" s="39" t="s">
        <v>3731</v>
      </c>
      <c r="F439" s="39" t="s">
        <v>9478</v>
      </c>
      <c r="G439" t="s">
        <v>4228</v>
      </c>
      <c r="I439" t="s">
        <v>4599</v>
      </c>
      <c r="J439">
        <v>0</v>
      </c>
      <c r="K439" t="s">
        <v>5854</v>
      </c>
      <c r="L439" t="s">
        <v>7335</v>
      </c>
      <c r="M439">
        <v>0</v>
      </c>
      <c r="N439" t="s">
        <v>4599</v>
      </c>
    </row>
    <row r="440" spans="1:14" hidden="1">
      <c r="A440">
        <v>800641</v>
      </c>
      <c r="B440" s="39" t="s">
        <v>1971</v>
      </c>
      <c r="C440" s="39" t="s">
        <v>1972</v>
      </c>
      <c r="D440" s="39" t="s">
        <v>9482</v>
      </c>
      <c r="E440" s="39" t="s">
        <v>4484</v>
      </c>
      <c r="F440" s="39" t="s">
        <v>9478</v>
      </c>
      <c r="G440" t="s">
        <v>7658</v>
      </c>
      <c r="I440" t="s">
        <v>7749</v>
      </c>
      <c r="J440">
        <v>0</v>
      </c>
      <c r="K440" t="s">
        <v>3173</v>
      </c>
      <c r="L440" t="s">
        <v>8526</v>
      </c>
      <c r="M440">
        <v>0</v>
      </c>
      <c r="N440" t="s">
        <v>4599</v>
      </c>
    </row>
    <row r="441" spans="1:14" hidden="1">
      <c r="A441">
        <v>800642</v>
      </c>
      <c r="B441" s="39" t="s">
        <v>4574</v>
      </c>
      <c r="C441" s="39" t="s">
        <v>6119</v>
      </c>
      <c r="D441" s="39" t="s">
        <v>9476</v>
      </c>
      <c r="E441" s="39" t="s">
        <v>4575</v>
      </c>
      <c r="F441" s="39" t="s">
        <v>9478</v>
      </c>
      <c r="G441" t="s">
        <v>4229</v>
      </c>
      <c r="I441" t="s">
        <v>4599</v>
      </c>
      <c r="J441">
        <v>0</v>
      </c>
      <c r="K441" t="s">
        <v>5855</v>
      </c>
      <c r="L441" t="s">
        <v>4913</v>
      </c>
      <c r="M441">
        <v>0</v>
      </c>
      <c r="N441" t="s">
        <v>4599</v>
      </c>
    </row>
    <row r="442" spans="1:14" hidden="1">
      <c r="A442">
        <v>800643</v>
      </c>
      <c r="B442" s="39" t="s">
        <v>9722</v>
      </c>
      <c r="C442" s="39" t="s">
        <v>4572</v>
      </c>
      <c r="D442" s="39" t="s">
        <v>7906</v>
      </c>
      <c r="E442" s="39" t="s">
        <v>1306</v>
      </c>
      <c r="F442" s="39" t="s">
        <v>9478</v>
      </c>
      <c r="G442" t="s">
        <v>7793</v>
      </c>
      <c r="I442" t="s">
        <v>4599</v>
      </c>
      <c r="J442">
        <v>0</v>
      </c>
      <c r="K442" t="s">
        <v>7094</v>
      </c>
      <c r="L442" t="s">
        <v>4914</v>
      </c>
      <c r="M442">
        <v>0</v>
      </c>
      <c r="N442" t="s">
        <v>4599</v>
      </c>
    </row>
    <row r="443" spans="1:14" hidden="1">
      <c r="A443">
        <v>800645</v>
      </c>
      <c r="B443" s="39" t="s">
        <v>5952</v>
      </c>
      <c r="C443" s="39" t="s">
        <v>5953</v>
      </c>
      <c r="D443" s="39" t="s">
        <v>7899</v>
      </c>
      <c r="E443" s="39" t="s">
        <v>5954</v>
      </c>
      <c r="F443" s="39" t="s">
        <v>9478</v>
      </c>
      <c r="G443" t="s">
        <v>9416</v>
      </c>
      <c r="I443" t="s">
        <v>6126</v>
      </c>
      <c r="J443">
        <v>0</v>
      </c>
      <c r="K443" t="s">
        <v>3376</v>
      </c>
      <c r="L443" t="s">
        <v>4915</v>
      </c>
      <c r="M443">
        <v>0</v>
      </c>
      <c r="N443" t="s">
        <v>4599</v>
      </c>
    </row>
    <row r="444" spans="1:14" hidden="1">
      <c r="A444">
        <v>800647</v>
      </c>
      <c r="B444" s="39" t="s">
        <v>5793</v>
      </c>
      <c r="C444" s="39" t="s">
        <v>1304</v>
      </c>
      <c r="D444" s="39" t="s">
        <v>6116</v>
      </c>
      <c r="E444" s="39" t="s">
        <v>4485</v>
      </c>
      <c r="F444" s="39" t="s">
        <v>9478</v>
      </c>
      <c r="G444" t="s">
        <v>4140</v>
      </c>
      <c r="I444" t="s">
        <v>7749</v>
      </c>
      <c r="J444">
        <v>0</v>
      </c>
      <c r="K444" t="s">
        <v>3136</v>
      </c>
      <c r="L444" t="s">
        <v>4916</v>
      </c>
      <c r="M444">
        <v>0</v>
      </c>
      <c r="N444" t="s">
        <v>4599</v>
      </c>
    </row>
    <row r="445" spans="1:14" hidden="1">
      <c r="A445">
        <v>800648</v>
      </c>
      <c r="B445" s="39" t="s">
        <v>8601</v>
      </c>
      <c r="C445" s="39" t="s">
        <v>8960</v>
      </c>
      <c r="D445" s="39" t="s">
        <v>9028</v>
      </c>
      <c r="E445" s="39" t="s">
        <v>8602</v>
      </c>
      <c r="F445" s="39" t="s">
        <v>9478</v>
      </c>
      <c r="G445" t="s">
        <v>6843</v>
      </c>
      <c r="I445" t="s">
        <v>6126</v>
      </c>
      <c r="J445" t="s">
        <v>1651</v>
      </c>
      <c r="L445" t="s">
        <v>4917</v>
      </c>
      <c r="M445">
        <v>0</v>
      </c>
      <c r="N445" t="s">
        <v>4599</v>
      </c>
    </row>
    <row r="446" spans="1:14" hidden="1">
      <c r="A446">
        <v>800649</v>
      </c>
      <c r="B446" s="39" t="s">
        <v>4894</v>
      </c>
      <c r="C446" s="39" t="s">
        <v>6021</v>
      </c>
      <c r="D446" s="39" t="s">
        <v>6099</v>
      </c>
      <c r="E446" s="39" t="s">
        <v>4895</v>
      </c>
      <c r="F446" s="39" t="s">
        <v>9478</v>
      </c>
      <c r="G446" t="s">
        <v>6844</v>
      </c>
      <c r="I446" t="s">
        <v>6126</v>
      </c>
      <c r="J446">
        <v>0</v>
      </c>
      <c r="K446" t="s">
        <v>1928</v>
      </c>
      <c r="L446" t="s">
        <v>4918</v>
      </c>
      <c r="M446">
        <v>0</v>
      </c>
      <c r="N446" t="s">
        <v>4599</v>
      </c>
    </row>
    <row r="447" spans="1:14" hidden="1">
      <c r="A447">
        <v>800650</v>
      </c>
      <c r="B447" s="39" t="s">
        <v>9848</v>
      </c>
      <c r="C447" s="39" t="s">
        <v>9849</v>
      </c>
      <c r="D447" s="39" t="s">
        <v>9028</v>
      </c>
      <c r="E447" s="39" t="s">
        <v>9850</v>
      </c>
      <c r="F447" s="39" t="s">
        <v>9478</v>
      </c>
      <c r="G447" t="s">
        <v>4084</v>
      </c>
      <c r="H447">
        <v>1</v>
      </c>
      <c r="I447" t="s">
        <v>6133</v>
      </c>
      <c r="J447">
        <v>0</v>
      </c>
      <c r="K447" t="s">
        <v>6957</v>
      </c>
      <c r="L447" t="s">
        <v>4919</v>
      </c>
      <c r="M447">
        <v>0</v>
      </c>
      <c r="N447" t="s">
        <v>4599</v>
      </c>
    </row>
    <row r="448" spans="1:14" hidden="1">
      <c r="A448">
        <v>800651</v>
      </c>
      <c r="B448" s="39" t="s">
        <v>5657</v>
      </c>
      <c r="C448" s="39" t="s">
        <v>6115</v>
      </c>
      <c r="D448" s="39" t="s">
        <v>6116</v>
      </c>
      <c r="E448" s="39" t="s">
        <v>5658</v>
      </c>
      <c r="F448" s="39" t="s">
        <v>9478</v>
      </c>
      <c r="G448" t="s">
        <v>4021</v>
      </c>
      <c r="I448" t="s">
        <v>6126</v>
      </c>
      <c r="J448">
        <v>0</v>
      </c>
      <c r="K448" t="s">
        <v>3459</v>
      </c>
      <c r="L448" t="s">
        <v>4920</v>
      </c>
      <c r="M448">
        <v>0</v>
      </c>
      <c r="N448" t="s">
        <v>4599</v>
      </c>
    </row>
    <row r="449" spans="1:14" hidden="1">
      <c r="A449">
        <v>800652</v>
      </c>
      <c r="B449" s="39" t="s">
        <v>4044</v>
      </c>
      <c r="C449" s="39" t="s">
        <v>6129</v>
      </c>
      <c r="D449" s="39" t="s">
        <v>6099</v>
      </c>
      <c r="E449" s="39" t="s">
        <v>4045</v>
      </c>
      <c r="F449" s="39" t="s">
        <v>9478</v>
      </c>
      <c r="G449" t="s">
        <v>7750</v>
      </c>
      <c r="I449" t="s">
        <v>6126</v>
      </c>
      <c r="J449" t="s">
        <v>1652</v>
      </c>
      <c r="L449" t="s">
        <v>4921</v>
      </c>
      <c r="M449">
        <v>0</v>
      </c>
      <c r="N449" t="s">
        <v>4599</v>
      </c>
    </row>
    <row r="450" spans="1:14" hidden="1">
      <c r="A450">
        <v>800654</v>
      </c>
      <c r="B450" s="39" t="s">
        <v>6083</v>
      </c>
      <c r="C450" s="39" t="s">
        <v>6084</v>
      </c>
      <c r="D450" s="39" t="s">
        <v>9476</v>
      </c>
      <c r="E450" s="39" t="s">
        <v>6085</v>
      </c>
      <c r="F450" s="39" t="s">
        <v>9478</v>
      </c>
      <c r="G450" t="s">
        <v>4015</v>
      </c>
      <c r="I450" t="s">
        <v>6126</v>
      </c>
      <c r="J450">
        <v>0</v>
      </c>
      <c r="K450" t="s">
        <v>3454</v>
      </c>
      <c r="L450" t="s">
        <v>4922</v>
      </c>
      <c r="M450">
        <v>0</v>
      </c>
      <c r="N450" t="s">
        <v>4599</v>
      </c>
    </row>
    <row r="451" spans="1:14" hidden="1">
      <c r="A451">
        <v>800655</v>
      </c>
      <c r="B451" s="39" t="s">
        <v>8495</v>
      </c>
      <c r="C451" s="39" t="s">
        <v>4046</v>
      </c>
      <c r="D451" s="39" t="s">
        <v>6099</v>
      </c>
      <c r="E451" s="39" t="s">
        <v>8496</v>
      </c>
      <c r="F451" s="39" t="s">
        <v>9478</v>
      </c>
      <c r="G451" t="s">
        <v>7751</v>
      </c>
      <c r="I451" t="s">
        <v>6127</v>
      </c>
      <c r="J451" t="s">
        <v>1653</v>
      </c>
      <c r="L451" t="s">
        <v>4923</v>
      </c>
      <c r="M451">
        <v>0</v>
      </c>
      <c r="N451" t="s">
        <v>4599</v>
      </c>
    </row>
    <row r="452" spans="1:14" hidden="1">
      <c r="A452">
        <v>800656</v>
      </c>
      <c r="B452" s="39" t="s">
        <v>10430</v>
      </c>
      <c r="C452" s="39" t="s">
        <v>6119</v>
      </c>
      <c r="D452" s="39" t="s">
        <v>9476</v>
      </c>
      <c r="E452" s="39" t="s">
        <v>10431</v>
      </c>
      <c r="F452" s="39" t="s">
        <v>9478</v>
      </c>
      <c r="G452" t="s">
        <v>9345</v>
      </c>
      <c r="I452" t="s">
        <v>6126</v>
      </c>
      <c r="J452">
        <v>0</v>
      </c>
      <c r="K452" t="s">
        <v>2780</v>
      </c>
      <c r="L452" t="s">
        <v>4924</v>
      </c>
      <c r="M452">
        <v>0</v>
      </c>
      <c r="N452" t="s">
        <v>4599</v>
      </c>
    </row>
    <row r="453" spans="1:14" hidden="1">
      <c r="A453">
        <v>800657</v>
      </c>
      <c r="B453" s="39" t="s">
        <v>5620</v>
      </c>
      <c r="C453" s="39" t="s">
        <v>5621</v>
      </c>
      <c r="D453" s="39" t="s">
        <v>9476</v>
      </c>
      <c r="E453" s="39" t="s">
        <v>8497</v>
      </c>
      <c r="F453" s="39" t="s">
        <v>9478</v>
      </c>
      <c r="G453" t="s">
        <v>7797</v>
      </c>
      <c r="H453">
        <v>1</v>
      </c>
      <c r="I453" t="s">
        <v>4599</v>
      </c>
      <c r="J453">
        <v>0</v>
      </c>
      <c r="K453" t="s">
        <v>7097</v>
      </c>
      <c r="L453" t="s">
        <v>4925</v>
      </c>
      <c r="M453">
        <v>0</v>
      </c>
      <c r="N453" t="s">
        <v>6125</v>
      </c>
    </row>
    <row r="454" spans="1:14" hidden="1">
      <c r="A454">
        <v>800662</v>
      </c>
      <c r="B454" s="39" t="s">
        <v>2287</v>
      </c>
      <c r="C454" s="39" t="s">
        <v>2288</v>
      </c>
      <c r="D454" s="39" t="s">
        <v>9476</v>
      </c>
      <c r="E454" s="39" t="s">
        <v>2289</v>
      </c>
      <c r="F454" s="39" t="s">
        <v>9478</v>
      </c>
      <c r="G454" t="s">
        <v>4230</v>
      </c>
      <c r="I454" t="s">
        <v>4599</v>
      </c>
      <c r="J454">
        <v>0</v>
      </c>
      <c r="K454" t="s">
        <v>5856</v>
      </c>
      <c r="L454" t="s">
        <v>4926</v>
      </c>
      <c r="M454">
        <v>0</v>
      </c>
      <c r="N454" t="s">
        <v>4599</v>
      </c>
    </row>
    <row r="455" spans="1:14" hidden="1">
      <c r="A455">
        <v>800663</v>
      </c>
      <c r="B455" s="39" t="s">
        <v>4060</v>
      </c>
      <c r="C455" s="39" t="s">
        <v>4352</v>
      </c>
      <c r="D455" s="39" t="s">
        <v>9476</v>
      </c>
      <c r="E455" s="39" t="s">
        <v>4061</v>
      </c>
      <c r="F455" s="39" t="s">
        <v>9478</v>
      </c>
      <c r="G455" t="s">
        <v>4076</v>
      </c>
      <c r="I455" t="s">
        <v>6126</v>
      </c>
      <c r="J455" t="s">
        <v>1654</v>
      </c>
      <c r="L455" t="s">
        <v>4927</v>
      </c>
      <c r="M455">
        <v>0</v>
      </c>
      <c r="N455" t="s">
        <v>4599</v>
      </c>
    </row>
    <row r="456" spans="1:14" hidden="1">
      <c r="A456">
        <v>800664</v>
      </c>
      <c r="B456" s="39" t="s">
        <v>8696</v>
      </c>
      <c r="C456" s="39" t="s">
        <v>8697</v>
      </c>
      <c r="D456" s="39" t="s">
        <v>7899</v>
      </c>
      <c r="E456" s="39" t="s">
        <v>8698</v>
      </c>
      <c r="F456" s="39" t="s">
        <v>9478</v>
      </c>
      <c r="G456" t="s">
        <v>8106</v>
      </c>
      <c r="I456" t="s">
        <v>6126</v>
      </c>
      <c r="J456">
        <v>0</v>
      </c>
      <c r="K456" t="s">
        <v>5072</v>
      </c>
      <c r="L456" t="s">
        <v>4928</v>
      </c>
      <c r="M456">
        <v>0</v>
      </c>
      <c r="N456" t="s">
        <v>4599</v>
      </c>
    </row>
    <row r="457" spans="1:14" hidden="1">
      <c r="A457">
        <v>800665</v>
      </c>
      <c r="B457" s="39" t="s">
        <v>5773</v>
      </c>
      <c r="C457" s="39" t="s">
        <v>6119</v>
      </c>
      <c r="D457" s="39" t="s">
        <v>9476</v>
      </c>
      <c r="E457" s="39" t="s">
        <v>4486</v>
      </c>
      <c r="F457" s="39" t="s">
        <v>9478</v>
      </c>
      <c r="G457" t="s">
        <v>4127</v>
      </c>
      <c r="I457" t="s">
        <v>7749</v>
      </c>
      <c r="J457">
        <v>0</v>
      </c>
      <c r="K457" t="s">
        <v>6995</v>
      </c>
      <c r="L457" t="s">
        <v>4929</v>
      </c>
      <c r="M457">
        <v>0</v>
      </c>
      <c r="N457" t="s">
        <v>4599</v>
      </c>
    </row>
    <row r="458" spans="1:14" hidden="1">
      <c r="A458">
        <v>800666</v>
      </c>
      <c r="B458" s="39" t="s">
        <v>6466</v>
      </c>
      <c r="C458" s="39" t="s">
        <v>3607</v>
      </c>
      <c r="D458" s="39" t="s">
        <v>9476</v>
      </c>
      <c r="E458" s="39" t="s">
        <v>6467</v>
      </c>
      <c r="F458" s="39" t="s">
        <v>9478</v>
      </c>
      <c r="G458" t="s">
        <v>4154</v>
      </c>
      <c r="I458" t="s">
        <v>6126</v>
      </c>
      <c r="J458" t="s">
        <v>1655</v>
      </c>
      <c r="L458" t="s">
        <v>4930</v>
      </c>
      <c r="M458">
        <v>0</v>
      </c>
      <c r="N458" t="s">
        <v>4599</v>
      </c>
    </row>
    <row r="459" spans="1:14" hidden="1">
      <c r="A459">
        <v>800667</v>
      </c>
      <c r="B459" s="39" t="s">
        <v>5929</v>
      </c>
      <c r="C459" s="39" t="s">
        <v>5930</v>
      </c>
      <c r="D459" s="39" t="s">
        <v>9028</v>
      </c>
      <c r="E459" s="39" t="s">
        <v>5931</v>
      </c>
      <c r="F459" s="39" t="s">
        <v>9478</v>
      </c>
      <c r="G459" t="s">
        <v>6033</v>
      </c>
      <c r="I459" t="s">
        <v>6126</v>
      </c>
      <c r="J459">
        <v>0</v>
      </c>
      <c r="K459" t="s">
        <v>5263</v>
      </c>
      <c r="L459" t="s">
        <v>4931</v>
      </c>
      <c r="M459" t="s">
        <v>4856</v>
      </c>
      <c r="N459" t="s">
        <v>4599</v>
      </c>
    </row>
    <row r="460" spans="1:14" hidden="1">
      <c r="A460">
        <v>800668</v>
      </c>
      <c r="B460" s="39" t="s">
        <v>10215</v>
      </c>
      <c r="C460" s="39" t="s">
        <v>10216</v>
      </c>
      <c r="D460" s="39" t="s">
        <v>9476</v>
      </c>
      <c r="E460" s="39" t="s">
        <v>10217</v>
      </c>
      <c r="F460" s="39" t="s">
        <v>9478</v>
      </c>
      <c r="G460" t="s">
        <v>2995</v>
      </c>
      <c r="I460" t="s">
        <v>4599</v>
      </c>
      <c r="J460">
        <v>0</v>
      </c>
      <c r="K460" t="s">
        <v>3759</v>
      </c>
      <c r="L460" t="s">
        <v>4932</v>
      </c>
      <c r="M460">
        <v>0</v>
      </c>
      <c r="N460" t="s">
        <v>4599</v>
      </c>
    </row>
    <row r="461" spans="1:14" hidden="1">
      <c r="A461">
        <v>800669</v>
      </c>
      <c r="B461" s="39" t="s">
        <v>1973</v>
      </c>
      <c r="C461" s="39" t="s">
        <v>1974</v>
      </c>
      <c r="D461" s="39" t="s">
        <v>9482</v>
      </c>
      <c r="E461" s="39" t="s">
        <v>4487</v>
      </c>
      <c r="F461" s="39" t="s">
        <v>9478</v>
      </c>
      <c r="G461" t="s">
        <v>7659</v>
      </c>
      <c r="I461" t="s">
        <v>7749</v>
      </c>
      <c r="J461">
        <v>0</v>
      </c>
      <c r="K461" t="s">
        <v>3174</v>
      </c>
      <c r="L461" t="s">
        <v>4933</v>
      </c>
      <c r="M461">
        <v>0</v>
      </c>
      <c r="N461" t="s">
        <v>4599</v>
      </c>
    </row>
    <row r="462" spans="1:14" hidden="1">
      <c r="A462">
        <v>800670</v>
      </c>
      <c r="B462" s="39" t="s">
        <v>6251</v>
      </c>
      <c r="C462" s="39" t="s">
        <v>6021</v>
      </c>
      <c r="D462" s="39" t="s">
        <v>6099</v>
      </c>
      <c r="E462" s="39" t="s">
        <v>6252</v>
      </c>
      <c r="F462" s="39" t="s">
        <v>9478</v>
      </c>
      <c r="G462" t="s">
        <v>6845</v>
      </c>
      <c r="I462" t="s">
        <v>6126</v>
      </c>
      <c r="J462">
        <v>0</v>
      </c>
      <c r="K462" t="s">
        <v>1929</v>
      </c>
      <c r="L462" t="s">
        <v>4934</v>
      </c>
      <c r="M462">
        <v>0</v>
      </c>
      <c r="N462" t="s">
        <v>4599</v>
      </c>
    </row>
    <row r="463" spans="1:14" hidden="1">
      <c r="A463">
        <v>800672</v>
      </c>
      <c r="B463" s="39" t="s">
        <v>9915</v>
      </c>
      <c r="C463" s="39" t="s">
        <v>9916</v>
      </c>
      <c r="D463" s="39" t="s">
        <v>7899</v>
      </c>
      <c r="E463" s="39" t="s">
        <v>9917</v>
      </c>
      <c r="F463" s="39" t="s">
        <v>9478</v>
      </c>
      <c r="G463" t="s">
        <v>6344</v>
      </c>
      <c r="H463">
        <v>1</v>
      </c>
      <c r="I463" t="s">
        <v>4599</v>
      </c>
      <c r="J463">
        <v>0</v>
      </c>
      <c r="K463" t="s">
        <v>5511</v>
      </c>
      <c r="L463" t="s">
        <v>4935</v>
      </c>
      <c r="M463">
        <v>0</v>
      </c>
      <c r="N463" t="s">
        <v>6125</v>
      </c>
    </row>
    <row r="464" spans="1:14" hidden="1">
      <c r="A464">
        <v>800673</v>
      </c>
      <c r="B464" s="39" t="s">
        <v>8498</v>
      </c>
      <c r="C464" s="39" t="s">
        <v>5627</v>
      </c>
      <c r="D464" s="39" t="s">
        <v>10231</v>
      </c>
      <c r="E464" s="39" t="s">
        <v>5628</v>
      </c>
      <c r="F464" s="39" t="s">
        <v>9478</v>
      </c>
      <c r="G464" t="s">
        <v>6566</v>
      </c>
      <c r="H464">
        <v>1</v>
      </c>
      <c r="I464" t="s">
        <v>6133</v>
      </c>
      <c r="J464">
        <v>0</v>
      </c>
      <c r="K464" t="s">
        <v>2146</v>
      </c>
      <c r="L464" t="s">
        <v>4936</v>
      </c>
      <c r="M464">
        <v>0</v>
      </c>
      <c r="N464" t="s">
        <v>4599</v>
      </c>
    </row>
    <row r="465" spans="1:14" hidden="1">
      <c r="A465">
        <v>800674</v>
      </c>
      <c r="B465" s="39" t="s">
        <v>9771</v>
      </c>
      <c r="C465" s="39" t="s">
        <v>9772</v>
      </c>
      <c r="D465" s="39" t="s">
        <v>6116</v>
      </c>
      <c r="E465" s="39" t="s">
        <v>9773</v>
      </c>
      <c r="F465" s="39" t="s">
        <v>9478</v>
      </c>
      <c r="G465" t="s">
        <v>6567</v>
      </c>
      <c r="H465">
        <v>1</v>
      </c>
      <c r="I465" t="s">
        <v>6133</v>
      </c>
      <c r="J465">
        <v>0</v>
      </c>
      <c r="K465" t="s">
        <v>2147</v>
      </c>
      <c r="L465" t="s">
        <v>4937</v>
      </c>
      <c r="M465">
        <v>0</v>
      </c>
      <c r="N465" t="s">
        <v>4599</v>
      </c>
    </row>
    <row r="466" spans="1:14" hidden="1">
      <c r="A466">
        <v>800675</v>
      </c>
      <c r="B466" s="39" t="s">
        <v>1975</v>
      </c>
      <c r="C466" s="39" t="s">
        <v>1976</v>
      </c>
      <c r="D466" s="39" t="s">
        <v>9482</v>
      </c>
      <c r="E466" s="39" t="s">
        <v>4488</v>
      </c>
      <c r="F466" s="39" t="s">
        <v>9478</v>
      </c>
      <c r="G466" t="s">
        <v>7660</v>
      </c>
      <c r="I466" t="s">
        <v>7749</v>
      </c>
      <c r="J466">
        <v>0</v>
      </c>
      <c r="K466" t="s">
        <v>3175</v>
      </c>
      <c r="L466" t="s">
        <v>4938</v>
      </c>
      <c r="M466">
        <v>0</v>
      </c>
      <c r="N466" t="s">
        <v>4599</v>
      </c>
    </row>
    <row r="467" spans="1:14" hidden="1">
      <c r="A467">
        <v>800676</v>
      </c>
      <c r="B467" s="39" t="s">
        <v>1977</v>
      </c>
      <c r="C467" s="39" t="s">
        <v>1978</v>
      </c>
      <c r="D467" s="39" t="s">
        <v>10237</v>
      </c>
      <c r="E467" s="39" t="s">
        <v>8499</v>
      </c>
      <c r="F467" s="39" t="s">
        <v>9478</v>
      </c>
      <c r="G467" t="s">
        <v>7661</v>
      </c>
      <c r="I467" t="s">
        <v>7749</v>
      </c>
      <c r="J467">
        <v>0</v>
      </c>
      <c r="K467" t="s">
        <v>3176</v>
      </c>
      <c r="L467" t="s">
        <v>4939</v>
      </c>
      <c r="M467">
        <v>0</v>
      </c>
      <c r="N467" t="s">
        <v>4599</v>
      </c>
    </row>
    <row r="468" spans="1:14" hidden="1">
      <c r="A468">
        <v>800677</v>
      </c>
      <c r="B468" s="39" t="s">
        <v>7059</v>
      </c>
      <c r="C468" s="39" t="s">
        <v>7060</v>
      </c>
      <c r="D468" s="39" t="s">
        <v>9476</v>
      </c>
      <c r="E468" s="39" t="s">
        <v>7061</v>
      </c>
      <c r="F468" s="39" t="s">
        <v>9478</v>
      </c>
      <c r="G468" t="s">
        <v>2996</v>
      </c>
      <c r="H468">
        <v>1</v>
      </c>
      <c r="I468" t="s">
        <v>6133</v>
      </c>
      <c r="J468">
        <v>0</v>
      </c>
      <c r="K468" t="s">
        <v>3760</v>
      </c>
      <c r="L468" t="s">
        <v>4940</v>
      </c>
      <c r="M468">
        <v>0</v>
      </c>
      <c r="N468" t="s">
        <v>4599</v>
      </c>
    </row>
    <row r="469" spans="1:14" hidden="1">
      <c r="A469">
        <v>800678</v>
      </c>
      <c r="B469" s="39" t="s">
        <v>4400</v>
      </c>
      <c r="C469" s="39" t="s">
        <v>6419</v>
      </c>
      <c r="D469" s="39" t="s">
        <v>2515</v>
      </c>
      <c r="E469" s="39" t="s">
        <v>4401</v>
      </c>
      <c r="F469" s="39" t="s">
        <v>9478</v>
      </c>
      <c r="G469" t="s">
        <v>7740</v>
      </c>
      <c r="I469" t="s">
        <v>6126</v>
      </c>
      <c r="J469" t="s">
        <v>1656</v>
      </c>
      <c r="L469" t="s">
        <v>4941</v>
      </c>
      <c r="M469">
        <v>0</v>
      </c>
      <c r="N469" t="s">
        <v>4599</v>
      </c>
    </row>
    <row r="470" spans="1:14" hidden="1">
      <c r="A470">
        <v>800679</v>
      </c>
      <c r="B470" s="39" t="s">
        <v>1979</v>
      </c>
      <c r="C470" s="39" t="s">
        <v>6129</v>
      </c>
      <c r="D470" s="39" t="s">
        <v>6099</v>
      </c>
      <c r="E470" s="39" t="s">
        <v>4489</v>
      </c>
      <c r="F470" s="39" t="s">
        <v>9478</v>
      </c>
      <c r="G470" t="s">
        <v>7662</v>
      </c>
      <c r="H470">
        <v>1</v>
      </c>
      <c r="I470" t="s">
        <v>7749</v>
      </c>
      <c r="J470">
        <v>0</v>
      </c>
      <c r="K470" t="s">
        <v>3177</v>
      </c>
      <c r="L470" t="s">
        <v>4942</v>
      </c>
      <c r="M470">
        <v>0</v>
      </c>
      <c r="N470" t="s">
        <v>4599</v>
      </c>
    </row>
    <row r="471" spans="1:14" hidden="1">
      <c r="A471">
        <v>800680</v>
      </c>
      <c r="B471" s="39" t="s">
        <v>8351</v>
      </c>
      <c r="C471" s="39" t="s">
        <v>6119</v>
      </c>
      <c r="D471" s="39" t="s">
        <v>9476</v>
      </c>
      <c r="E471" s="39" t="s">
        <v>8352</v>
      </c>
      <c r="F471" s="39" t="s">
        <v>9478</v>
      </c>
      <c r="G471" t="s">
        <v>6041</v>
      </c>
      <c r="I471" t="s">
        <v>6126</v>
      </c>
      <c r="J471">
        <v>0</v>
      </c>
      <c r="K471" t="s">
        <v>7271</v>
      </c>
      <c r="L471" t="s">
        <v>4943</v>
      </c>
      <c r="M471">
        <v>0</v>
      </c>
      <c r="N471" t="s">
        <v>4599</v>
      </c>
    </row>
    <row r="472" spans="1:14" hidden="1">
      <c r="A472">
        <v>800681</v>
      </c>
      <c r="B472" s="39" t="s">
        <v>8500</v>
      </c>
      <c r="C472" s="39" t="s">
        <v>9427</v>
      </c>
      <c r="D472" s="39" t="s">
        <v>9476</v>
      </c>
      <c r="E472" s="39" t="s">
        <v>8501</v>
      </c>
      <c r="F472" s="39" t="s">
        <v>9478</v>
      </c>
      <c r="G472" t="s">
        <v>7747</v>
      </c>
      <c r="I472" t="s">
        <v>6126</v>
      </c>
      <c r="J472" t="s">
        <v>1657</v>
      </c>
      <c r="L472" t="s">
        <v>4944</v>
      </c>
      <c r="M472">
        <v>0</v>
      </c>
      <c r="N472" t="s">
        <v>4599</v>
      </c>
    </row>
    <row r="473" spans="1:14" hidden="1">
      <c r="A473">
        <v>800682</v>
      </c>
      <c r="B473" s="39" t="s">
        <v>10192</v>
      </c>
      <c r="C473" s="39" t="s">
        <v>10193</v>
      </c>
      <c r="D473" s="39" t="s">
        <v>9476</v>
      </c>
      <c r="E473" s="39" t="s">
        <v>10194</v>
      </c>
      <c r="F473" s="39" t="s">
        <v>9478</v>
      </c>
      <c r="G473" t="s">
        <v>2997</v>
      </c>
      <c r="I473" t="s">
        <v>4599</v>
      </c>
      <c r="J473">
        <v>0</v>
      </c>
      <c r="K473" t="s">
        <v>3761</v>
      </c>
      <c r="L473" t="s">
        <v>4945</v>
      </c>
      <c r="M473">
        <v>0</v>
      </c>
      <c r="N473" t="s">
        <v>4599</v>
      </c>
    </row>
    <row r="474" spans="1:14" hidden="1">
      <c r="A474">
        <v>800683</v>
      </c>
      <c r="B474" s="39" t="s">
        <v>1404</v>
      </c>
      <c r="C474" s="39" t="s">
        <v>1405</v>
      </c>
      <c r="D474" s="39" t="s">
        <v>9476</v>
      </c>
      <c r="E474" s="39" t="s">
        <v>1406</v>
      </c>
      <c r="F474" s="39" t="s">
        <v>9478</v>
      </c>
      <c r="G474" t="s">
        <v>6345</v>
      </c>
      <c r="H474">
        <v>1</v>
      </c>
      <c r="I474" t="s">
        <v>4599</v>
      </c>
      <c r="J474">
        <v>0</v>
      </c>
      <c r="K474" t="s">
        <v>5512</v>
      </c>
      <c r="L474" t="s">
        <v>4946</v>
      </c>
      <c r="M474">
        <v>0</v>
      </c>
      <c r="N474" t="s">
        <v>6125</v>
      </c>
    </row>
    <row r="475" spans="1:14" hidden="1">
      <c r="A475">
        <v>800684</v>
      </c>
      <c r="B475" s="39" t="s">
        <v>8693</v>
      </c>
      <c r="C475" s="39" t="s">
        <v>8694</v>
      </c>
      <c r="D475" s="39" t="s">
        <v>10231</v>
      </c>
      <c r="E475" s="39" t="s">
        <v>8695</v>
      </c>
      <c r="F475" s="39" t="s">
        <v>9478</v>
      </c>
      <c r="G475" t="s">
        <v>8107</v>
      </c>
      <c r="I475" t="s">
        <v>6126</v>
      </c>
      <c r="J475" t="s">
        <v>1658</v>
      </c>
      <c r="L475" t="s">
        <v>4947</v>
      </c>
      <c r="M475">
        <v>0</v>
      </c>
      <c r="N475" t="s">
        <v>4599</v>
      </c>
    </row>
    <row r="476" spans="1:14" hidden="1">
      <c r="A476">
        <v>800685</v>
      </c>
      <c r="B476" s="39" t="s">
        <v>2759</v>
      </c>
      <c r="C476" s="39" t="s">
        <v>9041</v>
      </c>
      <c r="D476" s="39" t="s">
        <v>9476</v>
      </c>
      <c r="E476" s="39" t="s">
        <v>9042</v>
      </c>
      <c r="F476" s="39" t="s">
        <v>9478</v>
      </c>
      <c r="G476" t="s">
        <v>8896</v>
      </c>
      <c r="H476">
        <v>1</v>
      </c>
      <c r="I476" t="s">
        <v>6133</v>
      </c>
      <c r="J476">
        <v>0</v>
      </c>
      <c r="K476" t="s">
        <v>9511</v>
      </c>
      <c r="L476" t="s">
        <v>4948</v>
      </c>
      <c r="M476">
        <v>0</v>
      </c>
      <c r="N476" t="s">
        <v>4599</v>
      </c>
    </row>
    <row r="477" spans="1:14" hidden="1">
      <c r="A477">
        <v>800686</v>
      </c>
      <c r="B477" s="39" t="s">
        <v>2357</v>
      </c>
      <c r="C477" s="39" t="s">
        <v>3916</v>
      </c>
      <c r="D477" s="39" t="s">
        <v>9476</v>
      </c>
      <c r="E477" s="39" t="s">
        <v>2358</v>
      </c>
      <c r="F477" s="39" t="s">
        <v>9478</v>
      </c>
      <c r="G477" t="s">
        <v>2998</v>
      </c>
      <c r="H477">
        <v>1</v>
      </c>
      <c r="I477" t="s">
        <v>6133</v>
      </c>
      <c r="J477">
        <v>0</v>
      </c>
      <c r="K477" t="s">
        <v>3762</v>
      </c>
      <c r="L477" t="s">
        <v>4949</v>
      </c>
      <c r="M477">
        <v>0</v>
      </c>
      <c r="N477" t="s">
        <v>4599</v>
      </c>
    </row>
    <row r="478" spans="1:14" hidden="1">
      <c r="A478">
        <v>800693</v>
      </c>
      <c r="B478" s="39" t="s">
        <v>4737</v>
      </c>
      <c r="C478" s="39" t="s">
        <v>6102</v>
      </c>
      <c r="D478" s="39" t="s">
        <v>9476</v>
      </c>
      <c r="E478" s="39" t="s">
        <v>4738</v>
      </c>
      <c r="F478" s="39" t="s">
        <v>9478</v>
      </c>
      <c r="G478" t="s">
        <v>7739</v>
      </c>
      <c r="I478" t="s">
        <v>6126</v>
      </c>
      <c r="J478" t="s">
        <v>1650</v>
      </c>
      <c r="L478" t="s">
        <v>7334</v>
      </c>
      <c r="M478">
        <v>0</v>
      </c>
      <c r="N478" t="s">
        <v>4599</v>
      </c>
    </row>
    <row r="479" spans="1:14" ht="15" hidden="1">
      <c r="A479">
        <v>800694</v>
      </c>
      <c r="B479" s="38" t="s">
        <v>10338</v>
      </c>
      <c r="C479" s="38" t="s">
        <v>4607</v>
      </c>
      <c r="D479" s="38" t="s">
        <v>9482</v>
      </c>
      <c r="E479" s="38" t="s">
        <v>10339</v>
      </c>
      <c r="F479" s="38" t="s">
        <v>9478</v>
      </c>
      <c r="G479" s="45" t="s">
        <v>6846</v>
      </c>
      <c r="H479" s="46"/>
      <c r="I479" s="45" t="s">
        <v>6126</v>
      </c>
      <c r="J479" s="45">
        <v>0</v>
      </c>
      <c r="K479" s="45" t="s">
        <v>1930</v>
      </c>
      <c r="L479" s="46" t="s">
        <v>4950</v>
      </c>
      <c r="M479" s="46">
        <v>0</v>
      </c>
      <c r="N479" s="45" t="s">
        <v>6125</v>
      </c>
    </row>
    <row r="480" spans="1:14" hidden="1">
      <c r="A480">
        <v>800695</v>
      </c>
      <c r="B480" s="39" t="s">
        <v>6473</v>
      </c>
      <c r="C480" s="39" t="s">
        <v>8249</v>
      </c>
      <c r="D480" s="39" t="s">
        <v>9476</v>
      </c>
      <c r="E480" s="39" t="s">
        <v>8250</v>
      </c>
      <c r="F480" s="39" t="s">
        <v>9478</v>
      </c>
      <c r="G480" t="s">
        <v>6568</v>
      </c>
      <c r="H480">
        <v>1</v>
      </c>
      <c r="I480" t="s">
        <v>6133</v>
      </c>
      <c r="J480">
        <v>0</v>
      </c>
      <c r="K480" t="s">
        <v>2148</v>
      </c>
      <c r="L480" t="s">
        <v>4951</v>
      </c>
      <c r="M480">
        <v>0</v>
      </c>
      <c r="N480" t="s">
        <v>4599</v>
      </c>
    </row>
    <row r="481" spans="1:14" hidden="1">
      <c r="A481">
        <v>800696</v>
      </c>
      <c r="B481" s="39" t="s">
        <v>2219</v>
      </c>
      <c r="C481" s="39" t="s">
        <v>3607</v>
      </c>
      <c r="D481" s="39" t="s">
        <v>9476</v>
      </c>
      <c r="E481" s="39" t="s">
        <v>2220</v>
      </c>
      <c r="F481" s="39" t="s">
        <v>9478</v>
      </c>
      <c r="G481" t="s">
        <v>8897</v>
      </c>
      <c r="I481" t="s">
        <v>6126</v>
      </c>
      <c r="J481" t="s">
        <v>1659</v>
      </c>
      <c r="L481" t="s">
        <v>4952</v>
      </c>
      <c r="M481">
        <v>0</v>
      </c>
      <c r="N481" t="s">
        <v>6126</v>
      </c>
    </row>
    <row r="482" spans="1:14" hidden="1">
      <c r="A482">
        <v>800697</v>
      </c>
      <c r="B482" s="39" t="s">
        <v>6020</v>
      </c>
      <c r="C482" s="39" t="s">
        <v>6021</v>
      </c>
      <c r="D482" s="39" t="s">
        <v>6099</v>
      </c>
      <c r="E482" s="39" t="s">
        <v>6022</v>
      </c>
      <c r="F482" s="39" t="s">
        <v>9478</v>
      </c>
      <c r="G482" t="s">
        <v>4812</v>
      </c>
      <c r="H482">
        <v>1</v>
      </c>
      <c r="I482" t="s">
        <v>4599</v>
      </c>
      <c r="J482">
        <v>0</v>
      </c>
      <c r="K482" t="s">
        <v>2174</v>
      </c>
      <c r="L482" t="s">
        <v>4953</v>
      </c>
      <c r="M482">
        <v>0</v>
      </c>
      <c r="N482" t="s">
        <v>4599</v>
      </c>
    </row>
    <row r="483" spans="1:14" hidden="1">
      <c r="A483">
        <v>800698</v>
      </c>
      <c r="B483" s="39" t="s">
        <v>6262</v>
      </c>
      <c r="C483" s="39" t="s">
        <v>6263</v>
      </c>
      <c r="D483" s="39" t="s">
        <v>9028</v>
      </c>
      <c r="E483" s="39" t="s">
        <v>6264</v>
      </c>
      <c r="F483" s="39" t="s">
        <v>9478</v>
      </c>
      <c r="G483" t="s">
        <v>8933</v>
      </c>
      <c r="I483" t="s">
        <v>4599</v>
      </c>
      <c r="J483">
        <v>0</v>
      </c>
      <c r="K483" t="s">
        <v>8370</v>
      </c>
      <c r="L483" t="s">
        <v>4954</v>
      </c>
      <c r="M483">
        <v>0</v>
      </c>
      <c r="N483" t="s">
        <v>4599</v>
      </c>
    </row>
    <row r="484" spans="1:14" hidden="1">
      <c r="A484">
        <v>800699</v>
      </c>
      <c r="B484" s="39" t="s">
        <v>5529</v>
      </c>
      <c r="C484" s="39" t="s">
        <v>5530</v>
      </c>
      <c r="D484" s="39" t="s">
        <v>9476</v>
      </c>
      <c r="E484" s="39" t="s">
        <v>5531</v>
      </c>
      <c r="F484" s="39" t="s">
        <v>9478</v>
      </c>
      <c r="G484" t="s">
        <v>9346</v>
      </c>
      <c r="I484" t="s">
        <v>6126</v>
      </c>
      <c r="J484">
        <v>0</v>
      </c>
      <c r="K484" t="s">
        <v>2781</v>
      </c>
      <c r="L484" t="s">
        <v>4955</v>
      </c>
      <c r="M484">
        <v>0</v>
      </c>
      <c r="N484" t="s">
        <v>4599</v>
      </c>
    </row>
    <row r="485" spans="1:14" hidden="1">
      <c r="A485">
        <v>800700</v>
      </c>
      <c r="B485" s="39" t="s">
        <v>4042</v>
      </c>
      <c r="C485" s="39" t="s">
        <v>7445</v>
      </c>
      <c r="D485" s="39" t="s">
        <v>6099</v>
      </c>
      <c r="E485" s="39" t="s">
        <v>4081</v>
      </c>
      <c r="F485" s="39" t="s">
        <v>9478</v>
      </c>
      <c r="G485" t="s">
        <v>7741</v>
      </c>
      <c r="I485" t="s">
        <v>6126</v>
      </c>
      <c r="J485" t="s">
        <v>1660</v>
      </c>
      <c r="L485" t="s">
        <v>4956</v>
      </c>
      <c r="M485">
        <v>0</v>
      </c>
      <c r="N485" t="s">
        <v>4599</v>
      </c>
    </row>
    <row r="486" spans="1:14" hidden="1">
      <c r="A486">
        <v>800701</v>
      </c>
      <c r="B486" s="39" t="s">
        <v>4748</v>
      </c>
      <c r="C486" s="39" t="s">
        <v>9678</v>
      </c>
      <c r="D486" s="39" t="s">
        <v>9028</v>
      </c>
      <c r="E486" s="39" t="s">
        <v>8502</v>
      </c>
      <c r="F486" s="39" t="s">
        <v>9478</v>
      </c>
      <c r="G486" t="s">
        <v>7748</v>
      </c>
      <c r="I486" t="s">
        <v>6126</v>
      </c>
      <c r="J486" t="s">
        <v>1661</v>
      </c>
      <c r="L486" t="s">
        <v>4957</v>
      </c>
      <c r="M486">
        <v>0</v>
      </c>
      <c r="N486" t="s">
        <v>4599</v>
      </c>
    </row>
    <row r="487" spans="1:14" hidden="1">
      <c r="A487">
        <v>800702</v>
      </c>
      <c r="B487" s="39" t="s">
        <v>9792</v>
      </c>
      <c r="C487" s="39" t="s">
        <v>6021</v>
      </c>
      <c r="D487" s="39" t="s">
        <v>6099</v>
      </c>
      <c r="E487" s="39" t="s">
        <v>9793</v>
      </c>
      <c r="F487" s="39" t="s">
        <v>9478</v>
      </c>
      <c r="G487" t="s">
        <v>6847</v>
      </c>
      <c r="I487" t="s">
        <v>6126</v>
      </c>
      <c r="J487">
        <v>0</v>
      </c>
      <c r="K487" t="s">
        <v>1931</v>
      </c>
      <c r="L487" t="s">
        <v>4958</v>
      </c>
      <c r="M487">
        <v>0</v>
      </c>
      <c r="N487" t="s">
        <v>6125</v>
      </c>
    </row>
    <row r="488" spans="1:14" hidden="1">
      <c r="A488">
        <v>800703</v>
      </c>
      <c r="B488" s="39" t="s">
        <v>2071</v>
      </c>
      <c r="C488" s="39" t="s">
        <v>2072</v>
      </c>
      <c r="D488" s="39" t="s">
        <v>9476</v>
      </c>
      <c r="E488" s="39" t="s">
        <v>2073</v>
      </c>
      <c r="F488" s="39" t="s">
        <v>9478</v>
      </c>
      <c r="G488" t="s">
        <v>2999</v>
      </c>
      <c r="I488" t="s">
        <v>6133</v>
      </c>
      <c r="J488">
        <v>0</v>
      </c>
      <c r="K488" t="s">
        <v>3763</v>
      </c>
      <c r="L488" t="s">
        <v>4959</v>
      </c>
      <c r="M488">
        <v>0</v>
      </c>
      <c r="N488" t="s">
        <v>4599</v>
      </c>
    </row>
    <row r="489" spans="1:14" hidden="1">
      <c r="A489">
        <v>800704</v>
      </c>
      <c r="B489" s="39" t="s">
        <v>4055</v>
      </c>
      <c r="C489" s="39" t="s">
        <v>6102</v>
      </c>
      <c r="D489" s="39" t="s">
        <v>9476</v>
      </c>
      <c r="E489" s="39" t="s">
        <v>4056</v>
      </c>
      <c r="F489" s="39" t="s">
        <v>9478</v>
      </c>
      <c r="G489" t="s">
        <v>7756</v>
      </c>
      <c r="J489" t="e">
        <v>#N/A</v>
      </c>
      <c r="L489" t="e">
        <v>#N/A</v>
      </c>
      <c r="M489" t="e">
        <v>#N/A</v>
      </c>
      <c r="N489" t="s">
        <v>4599</v>
      </c>
    </row>
    <row r="490" spans="1:14" hidden="1">
      <c r="A490">
        <v>800705</v>
      </c>
      <c r="B490" s="39" t="s">
        <v>2462</v>
      </c>
      <c r="C490" s="39" t="s">
        <v>6021</v>
      </c>
      <c r="D490" s="39" t="s">
        <v>6099</v>
      </c>
      <c r="E490" s="39" t="s">
        <v>2463</v>
      </c>
      <c r="F490" s="39" t="s">
        <v>9478</v>
      </c>
      <c r="G490" t="s">
        <v>4813</v>
      </c>
      <c r="H490">
        <v>1</v>
      </c>
      <c r="I490" t="s">
        <v>4599</v>
      </c>
      <c r="J490">
        <v>0</v>
      </c>
      <c r="K490" t="s">
        <v>2175</v>
      </c>
      <c r="L490" t="s">
        <v>4960</v>
      </c>
      <c r="M490">
        <v>0</v>
      </c>
      <c r="N490" t="s">
        <v>4599</v>
      </c>
    </row>
    <row r="491" spans="1:14" hidden="1">
      <c r="A491">
        <v>800706</v>
      </c>
      <c r="B491" s="39" t="s">
        <v>4050</v>
      </c>
      <c r="C491" s="39" t="s">
        <v>4051</v>
      </c>
      <c r="D491" s="39" t="s">
        <v>7899</v>
      </c>
      <c r="E491" s="39" t="s">
        <v>4052</v>
      </c>
      <c r="F491" s="39" t="s">
        <v>9478</v>
      </c>
      <c r="G491" t="s">
        <v>7754</v>
      </c>
      <c r="I491" t="s">
        <v>6126</v>
      </c>
      <c r="J491" t="s">
        <v>1662</v>
      </c>
      <c r="L491" t="s">
        <v>4961</v>
      </c>
      <c r="M491">
        <v>0</v>
      </c>
      <c r="N491" t="s">
        <v>4599</v>
      </c>
    </row>
    <row r="492" spans="1:14" hidden="1">
      <c r="A492">
        <v>800707</v>
      </c>
      <c r="B492" s="39" t="s">
        <v>8653</v>
      </c>
      <c r="C492" s="39" t="s">
        <v>8654</v>
      </c>
      <c r="D492" s="39" t="s">
        <v>10231</v>
      </c>
      <c r="E492" s="39" t="s">
        <v>8655</v>
      </c>
      <c r="F492" s="39" t="s">
        <v>9478</v>
      </c>
      <c r="G492" t="s">
        <v>6569</v>
      </c>
      <c r="H492">
        <v>1</v>
      </c>
      <c r="I492" t="s">
        <v>6133</v>
      </c>
      <c r="J492">
        <v>0</v>
      </c>
      <c r="K492" t="s">
        <v>2149</v>
      </c>
      <c r="L492" t="s">
        <v>4962</v>
      </c>
      <c r="M492">
        <v>0</v>
      </c>
      <c r="N492" t="s">
        <v>4599</v>
      </c>
    </row>
    <row r="493" spans="1:14" hidden="1">
      <c r="A493">
        <v>800708</v>
      </c>
      <c r="B493" s="39" t="s">
        <v>4673</v>
      </c>
      <c r="C493" s="39" t="s">
        <v>4674</v>
      </c>
      <c r="D493" s="39" t="s">
        <v>6116</v>
      </c>
      <c r="E493" s="39" t="s">
        <v>4675</v>
      </c>
      <c r="F493" s="39" t="s">
        <v>9478</v>
      </c>
      <c r="G493" t="s">
        <v>4022</v>
      </c>
      <c r="I493" t="s">
        <v>6126</v>
      </c>
      <c r="J493">
        <v>0</v>
      </c>
      <c r="K493" t="s">
        <v>3460</v>
      </c>
      <c r="L493" t="s">
        <v>4963</v>
      </c>
      <c r="M493" t="s">
        <v>4857</v>
      </c>
      <c r="N493" t="s">
        <v>4599</v>
      </c>
    </row>
    <row r="494" spans="1:14" hidden="1">
      <c r="A494">
        <v>800709</v>
      </c>
      <c r="B494" s="39" t="s">
        <v>5758</v>
      </c>
      <c r="C494" s="39" t="s">
        <v>5759</v>
      </c>
      <c r="D494" s="39" t="s">
        <v>10237</v>
      </c>
      <c r="E494" s="39" t="s">
        <v>4490</v>
      </c>
      <c r="F494" s="39" t="s">
        <v>9478</v>
      </c>
      <c r="G494" t="s">
        <v>4117</v>
      </c>
      <c r="I494" t="s">
        <v>7749</v>
      </c>
      <c r="J494">
        <v>0</v>
      </c>
      <c r="K494" t="s">
        <v>6986</v>
      </c>
      <c r="L494" t="s">
        <v>4964</v>
      </c>
      <c r="M494">
        <v>0</v>
      </c>
      <c r="N494" t="s">
        <v>4599</v>
      </c>
    </row>
    <row r="495" spans="1:14" hidden="1">
      <c r="A495">
        <v>800710</v>
      </c>
      <c r="B495" s="39" t="s">
        <v>3934</v>
      </c>
      <c r="C495" s="39" t="s">
        <v>3935</v>
      </c>
      <c r="D495" s="39" t="s">
        <v>7899</v>
      </c>
      <c r="E495" s="39" t="s">
        <v>3936</v>
      </c>
      <c r="F495" s="39" t="s">
        <v>9478</v>
      </c>
      <c r="G495" t="s">
        <v>4763</v>
      </c>
      <c r="I495" t="s">
        <v>4599</v>
      </c>
      <c r="J495">
        <v>0</v>
      </c>
      <c r="K495" t="s">
        <v>5922</v>
      </c>
      <c r="L495" t="s">
        <v>4965</v>
      </c>
      <c r="M495">
        <v>0</v>
      </c>
      <c r="N495" t="s">
        <v>4599</v>
      </c>
    </row>
    <row r="496" spans="1:14" hidden="1">
      <c r="A496">
        <v>800711</v>
      </c>
      <c r="B496" s="39" t="s">
        <v>4049</v>
      </c>
      <c r="C496" s="39" t="s">
        <v>3883</v>
      </c>
      <c r="D496" s="39" t="s">
        <v>10237</v>
      </c>
      <c r="E496" s="39" t="s">
        <v>8505</v>
      </c>
      <c r="F496" s="39" t="s">
        <v>9478</v>
      </c>
      <c r="G496" t="s">
        <v>7753</v>
      </c>
      <c r="I496" t="s">
        <v>6126</v>
      </c>
      <c r="J496" t="s">
        <v>1663</v>
      </c>
      <c r="L496" t="s">
        <v>4966</v>
      </c>
      <c r="M496">
        <v>0</v>
      </c>
      <c r="N496" t="s">
        <v>4599</v>
      </c>
    </row>
    <row r="497" spans="1:14" hidden="1">
      <c r="A497">
        <v>800712</v>
      </c>
      <c r="B497" s="39" t="s">
        <v>9582</v>
      </c>
      <c r="C497" s="39" t="s">
        <v>9583</v>
      </c>
      <c r="D497" s="39" t="s">
        <v>9482</v>
      </c>
      <c r="E497" s="39" t="s">
        <v>9584</v>
      </c>
      <c r="F497" s="39" t="s">
        <v>9478</v>
      </c>
      <c r="G497" t="s">
        <v>7527</v>
      </c>
      <c r="I497" t="s">
        <v>4599</v>
      </c>
      <c r="J497">
        <v>0</v>
      </c>
      <c r="K497" t="s">
        <v>5032</v>
      </c>
      <c r="L497" t="s">
        <v>4967</v>
      </c>
      <c r="M497">
        <v>0</v>
      </c>
      <c r="N497" t="s">
        <v>4599</v>
      </c>
    </row>
    <row r="498" spans="1:14" ht="15" hidden="1">
      <c r="A498">
        <v>800713</v>
      </c>
      <c r="B498" s="38" t="s">
        <v>4817</v>
      </c>
      <c r="C498" s="38" t="s">
        <v>4818</v>
      </c>
      <c r="D498" s="38" t="s">
        <v>7899</v>
      </c>
      <c r="E498" s="38" t="s">
        <v>4819</v>
      </c>
      <c r="F498" s="38" t="s">
        <v>9478</v>
      </c>
      <c r="G498" s="45" t="s">
        <v>8005</v>
      </c>
      <c r="H498" s="46"/>
      <c r="I498" s="45" t="s">
        <v>6126</v>
      </c>
      <c r="J498" s="45">
        <v>0</v>
      </c>
      <c r="K498" s="45" t="s">
        <v>2150</v>
      </c>
      <c r="L498" s="46" t="s">
        <v>4968</v>
      </c>
      <c r="M498" s="46">
        <v>0</v>
      </c>
      <c r="N498" s="45" t="s">
        <v>4599</v>
      </c>
    </row>
    <row r="499" spans="1:14" hidden="1">
      <c r="A499">
        <v>800714</v>
      </c>
      <c r="B499" s="39" t="s">
        <v>1340</v>
      </c>
      <c r="C499" s="39" t="s">
        <v>1341</v>
      </c>
      <c r="D499" s="39" t="s">
        <v>9476</v>
      </c>
      <c r="E499" s="39" t="s">
        <v>2433</v>
      </c>
      <c r="F499" s="39" t="s">
        <v>9478</v>
      </c>
      <c r="G499" t="s">
        <v>3000</v>
      </c>
      <c r="H499">
        <v>1</v>
      </c>
      <c r="I499" t="s">
        <v>6133</v>
      </c>
      <c r="J499">
        <v>0</v>
      </c>
      <c r="K499" t="s">
        <v>3764</v>
      </c>
      <c r="L499" t="s">
        <v>4969</v>
      </c>
      <c r="M499">
        <v>0</v>
      </c>
      <c r="N499" t="s">
        <v>4599</v>
      </c>
    </row>
    <row r="500" spans="1:14" hidden="1">
      <c r="A500">
        <v>800715</v>
      </c>
      <c r="B500" s="39" t="s">
        <v>9667</v>
      </c>
      <c r="C500" s="39" t="s">
        <v>9668</v>
      </c>
      <c r="D500" s="39" t="s">
        <v>9028</v>
      </c>
      <c r="E500" s="39" t="s">
        <v>9669</v>
      </c>
      <c r="F500" s="39" t="s">
        <v>9478</v>
      </c>
      <c r="G500" t="s">
        <v>7956</v>
      </c>
      <c r="I500" t="s">
        <v>4599</v>
      </c>
      <c r="J500">
        <v>0</v>
      </c>
      <c r="K500" t="s">
        <v>8562</v>
      </c>
      <c r="L500" t="s">
        <v>4970</v>
      </c>
      <c r="M500">
        <v>0</v>
      </c>
      <c r="N500" t="s">
        <v>4599</v>
      </c>
    </row>
    <row r="501" spans="1:14" hidden="1">
      <c r="A501">
        <v>800716</v>
      </c>
      <c r="B501" s="39" t="s">
        <v>7037</v>
      </c>
      <c r="C501" s="39" t="s">
        <v>7038</v>
      </c>
      <c r="D501" s="39" t="s">
        <v>9476</v>
      </c>
      <c r="E501" s="39" t="s">
        <v>7039</v>
      </c>
      <c r="F501" s="39" t="s">
        <v>9478</v>
      </c>
      <c r="G501" t="s">
        <v>6570</v>
      </c>
      <c r="H501">
        <v>1</v>
      </c>
      <c r="I501" t="s">
        <v>6133</v>
      </c>
      <c r="J501">
        <v>0</v>
      </c>
      <c r="K501" t="s">
        <v>2151</v>
      </c>
      <c r="L501" t="s">
        <v>4971</v>
      </c>
      <c r="M501">
        <v>0</v>
      </c>
      <c r="N501" t="s">
        <v>4599</v>
      </c>
    </row>
    <row r="502" spans="1:14" hidden="1">
      <c r="A502">
        <v>800717</v>
      </c>
      <c r="B502" s="39" t="s">
        <v>2689</v>
      </c>
      <c r="C502" s="39" t="s">
        <v>6119</v>
      </c>
      <c r="D502" s="39" t="s">
        <v>9476</v>
      </c>
      <c r="E502" s="39" t="s">
        <v>2690</v>
      </c>
      <c r="F502" s="39" t="s">
        <v>9478</v>
      </c>
      <c r="G502" t="s">
        <v>7827</v>
      </c>
      <c r="I502" t="s">
        <v>4599</v>
      </c>
      <c r="J502">
        <v>0</v>
      </c>
      <c r="K502" t="s">
        <v>1499</v>
      </c>
      <c r="L502" t="s">
        <v>4972</v>
      </c>
      <c r="M502">
        <v>0</v>
      </c>
      <c r="N502" t="s">
        <v>4599</v>
      </c>
    </row>
    <row r="503" spans="1:14" hidden="1">
      <c r="A503">
        <v>800718</v>
      </c>
      <c r="B503" s="39" t="s">
        <v>8603</v>
      </c>
      <c r="C503" s="39" t="s">
        <v>5299</v>
      </c>
      <c r="D503" s="39" t="s">
        <v>7899</v>
      </c>
      <c r="E503" s="39" t="s">
        <v>8604</v>
      </c>
      <c r="F503" s="39" t="s">
        <v>9478</v>
      </c>
      <c r="G503" t="s">
        <v>4764</v>
      </c>
      <c r="I503" t="s">
        <v>4599</v>
      </c>
      <c r="J503">
        <v>0</v>
      </c>
      <c r="K503" t="s">
        <v>5923</v>
      </c>
      <c r="L503" t="s">
        <v>4973</v>
      </c>
      <c r="M503">
        <v>0</v>
      </c>
      <c r="N503" t="s">
        <v>4599</v>
      </c>
    </row>
    <row r="504" spans="1:14" hidden="1">
      <c r="A504">
        <v>800720</v>
      </c>
      <c r="B504" s="39" t="s">
        <v>5751</v>
      </c>
      <c r="C504" s="39" t="s">
        <v>5299</v>
      </c>
      <c r="D504" s="39" t="s">
        <v>7899</v>
      </c>
      <c r="E504" s="39" t="s">
        <v>2202</v>
      </c>
      <c r="F504" s="39" t="s">
        <v>9478</v>
      </c>
      <c r="G504" t="s">
        <v>8898</v>
      </c>
      <c r="I504" t="s">
        <v>4599</v>
      </c>
      <c r="J504">
        <v>0</v>
      </c>
      <c r="K504" t="s">
        <v>9512</v>
      </c>
      <c r="L504" t="s">
        <v>4974</v>
      </c>
      <c r="M504">
        <v>0</v>
      </c>
      <c r="N504" t="s">
        <v>4599</v>
      </c>
    </row>
    <row r="505" spans="1:14" ht="15" hidden="1">
      <c r="A505">
        <v>800719</v>
      </c>
      <c r="B505" s="38" t="s">
        <v>5298</v>
      </c>
      <c r="C505" s="38" t="s">
        <v>5299</v>
      </c>
      <c r="D505" s="38" t="s">
        <v>7899</v>
      </c>
      <c r="E505" s="38" t="s">
        <v>5300</v>
      </c>
      <c r="F505" s="38" t="s">
        <v>9478</v>
      </c>
      <c r="G505" s="45" t="s">
        <v>8108</v>
      </c>
      <c r="H505" s="46"/>
      <c r="I505" s="45" t="s">
        <v>6126</v>
      </c>
      <c r="J505" s="45">
        <v>0</v>
      </c>
      <c r="K505" s="45" t="s">
        <v>5073</v>
      </c>
      <c r="L505" s="46" t="s">
        <v>4975</v>
      </c>
      <c r="M505" s="46">
        <v>0</v>
      </c>
      <c r="N505" s="45" t="s">
        <v>6125</v>
      </c>
    </row>
    <row r="506" spans="1:14" hidden="1">
      <c r="A506">
        <v>800721</v>
      </c>
      <c r="B506" s="39" t="s">
        <v>7480</v>
      </c>
      <c r="C506" s="39" t="s">
        <v>6021</v>
      </c>
      <c r="D506" s="39" t="s">
        <v>6099</v>
      </c>
      <c r="E506" s="39" t="s">
        <v>7481</v>
      </c>
      <c r="F506" s="39" t="s">
        <v>9478</v>
      </c>
      <c r="G506" t="s">
        <v>2972</v>
      </c>
      <c r="I506" t="s">
        <v>6126</v>
      </c>
      <c r="J506">
        <v>0</v>
      </c>
      <c r="K506" t="s">
        <v>3737</v>
      </c>
      <c r="L506" t="s">
        <v>4976</v>
      </c>
      <c r="M506">
        <v>0</v>
      </c>
      <c r="N506" t="s">
        <v>6125</v>
      </c>
    </row>
    <row r="507" spans="1:14" hidden="1">
      <c r="A507">
        <v>800724</v>
      </c>
      <c r="B507" s="39" t="s">
        <v>10254</v>
      </c>
      <c r="C507" s="39" t="s">
        <v>5299</v>
      </c>
      <c r="D507" s="39" t="s">
        <v>7899</v>
      </c>
      <c r="E507" s="39" t="s">
        <v>10255</v>
      </c>
      <c r="F507" s="39" t="s">
        <v>9478</v>
      </c>
      <c r="G507" t="s">
        <v>9314</v>
      </c>
      <c r="I507" t="s">
        <v>6127</v>
      </c>
      <c r="J507">
        <v>0</v>
      </c>
      <c r="K507" t="s">
        <v>5162</v>
      </c>
      <c r="L507" t="s">
        <v>4977</v>
      </c>
      <c r="M507" t="s">
        <v>4858</v>
      </c>
      <c r="N507" t="s">
        <v>6125</v>
      </c>
    </row>
    <row r="508" spans="1:14" hidden="1">
      <c r="A508">
        <v>800728</v>
      </c>
      <c r="B508" s="39" t="s">
        <v>8282</v>
      </c>
      <c r="C508" s="39" t="s">
        <v>8283</v>
      </c>
      <c r="D508" s="39" t="s">
        <v>10231</v>
      </c>
      <c r="E508" s="39" t="s">
        <v>8284</v>
      </c>
      <c r="F508" s="39" t="s">
        <v>9478</v>
      </c>
      <c r="G508" t="s">
        <v>2909</v>
      </c>
      <c r="H508">
        <v>1</v>
      </c>
      <c r="I508" t="s">
        <v>6133</v>
      </c>
      <c r="J508">
        <v>0</v>
      </c>
      <c r="K508" t="s">
        <v>6766</v>
      </c>
      <c r="L508" t="s">
        <v>4978</v>
      </c>
      <c r="M508">
        <v>0</v>
      </c>
      <c r="N508" t="s">
        <v>4599</v>
      </c>
    </row>
    <row r="509" spans="1:14" hidden="1">
      <c r="A509">
        <v>800729</v>
      </c>
      <c r="B509" s="39" t="s">
        <v>7047</v>
      </c>
      <c r="C509" s="39" t="s">
        <v>5524</v>
      </c>
      <c r="D509" s="39" t="s">
        <v>6116</v>
      </c>
      <c r="E509" s="39" t="s">
        <v>1334</v>
      </c>
      <c r="F509" s="39" t="s">
        <v>9478</v>
      </c>
      <c r="G509" t="s">
        <v>2910</v>
      </c>
      <c r="H509">
        <v>1</v>
      </c>
      <c r="I509" t="s">
        <v>6133</v>
      </c>
      <c r="J509">
        <v>0</v>
      </c>
      <c r="K509" t="s">
        <v>6767</v>
      </c>
      <c r="L509" t="s">
        <v>1475</v>
      </c>
      <c r="M509">
        <v>0</v>
      </c>
      <c r="N509" t="s">
        <v>4599</v>
      </c>
    </row>
    <row r="510" spans="1:14" hidden="1">
      <c r="A510">
        <v>800730</v>
      </c>
      <c r="B510" s="39" t="s">
        <v>3643</v>
      </c>
      <c r="C510" s="39" t="s">
        <v>3644</v>
      </c>
      <c r="D510" s="39" t="s">
        <v>10237</v>
      </c>
      <c r="E510" s="39" t="s">
        <v>3645</v>
      </c>
      <c r="F510" s="39" t="s">
        <v>9478</v>
      </c>
      <c r="G510" t="s">
        <v>8032</v>
      </c>
      <c r="H510">
        <v>1</v>
      </c>
      <c r="I510" t="s">
        <v>4599</v>
      </c>
      <c r="J510">
        <v>0</v>
      </c>
      <c r="K510" t="s">
        <v>6939</v>
      </c>
      <c r="L510" t="s">
        <v>1476</v>
      </c>
      <c r="M510">
        <v>0</v>
      </c>
      <c r="N510" t="s">
        <v>4599</v>
      </c>
    </row>
    <row r="511" spans="1:14" hidden="1">
      <c r="A511">
        <v>800731</v>
      </c>
      <c r="B511" s="39" t="s">
        <v>8483</v>
      </c>
      <c r="C511" s="39" t="s">
        <v>6021</v>
      </c>
      <c r="D511" s="39" t="s">
        <v>6099</v>
      </c>
      <c r="E511" s="39" t="s">
        <v>8484</v>
      </c>
      <c r="F511" s="39" t="s">
        <v>9478</v>
      </c>
      <c r="G511" t="s">
        <v>6848</v>
      </c>
      <c r="I511" t="s">
        <v>6126</v>
      </c>
      <c r="J511">
        <v>0</v>
      </c>
      <c r="K511" t="s">
        <v>1932</v>
      </c>
      <c r="L511" t="s">
        <v>2676</v>
      </c>
      <c r="M511">
        <v>0</v>
      </c>
      <c r="N511" t="s">
        <v>6125</v>
      </c>
    </row>
    <row r="512" spans="1:14" ht="15" hidden="1">
      <c r="A512">
        <v>800732</v>
      </c>
      <c r="B512" s="38" t="s">
        <v>10362</v>
      </c>
      <c r="C512" s="38" t="s">
        <v>10363</v>
      </c>
      <c r="D512" s="38" t="s">
        <v>9028</v>
      </c>
      <c r="E512" s="38" t="s">
        <v>10364</v>
      </c>
      <c r="F512" s="38" t="s">
        <v>9478</v>
      </c>
      <c r="G512" s="45" t="s">
        <v>6849</v>
      </c>
      <c r="H512" s="46"/>
      <c r="I512" s="45" t="s">
        <v>6126</v>
      </c>
      <c r="J512" s="45">
        <v>0</v>
      </c>
      <c r="K512" s="45" t="s">
        <v>1933</v>
      </c>
      <c r="L512" s="46" t="s">
        <v>2387</v>
      </c>
      <c r="M512" s="46">
        <v>0</v>
      </c>
      <c r="N512" s="45" t="s">
        <v>6125</v>
      </c>
    </row>
    <row r="513" spans="1:14" hidden="1">
      <c r="A513">
        <v>800733</v>
      </c>
      <c r="B513" s="39" t="s">
        <v>9100</v>
      </c>
      <c r="C513" s="39" t="s">
        <v>9101</v>
      </c>
      <c r="D513" s="39" t="s">
        <v>9476</v>
      </c>
      <c r="E513" s="39" t="s">
        <v>9102</v>
      </c>
      <c r="F513" s="39" t="s">
        <v>9478</v>
      </c>
      <c r="G513" t="s">
        <v>7986</v>
      </c>
      <c r="H513">
        <v>1</v>
      </c>
      <c r="I513" t="s">
        <v>4599</v>
      </c>
      <c r="J513">
        <v>0</v>
      </c>
      <c r="K513" t="s">
        <v>6915</v>
      </c>
      <c r="L513" t="s">
        <v>2388</v>
      </c>
      <c r="M513">
        <v>0</v>
      </c>
      <c r="N513" t="s">
        <v>6125</v>
      </c>
    </row>
    <row r="514" spans="1:14" hidden="1">
      <c r="A514">
        <v>800734</v>
      </c>
      <c r="B514" s="39" t="s">
        <v>5964</v>
      </c>
      <c r="C514" s="39" t="s">
        <v>5965</v>
      </c>
      <c r="D514" s="39" t="s">
        <v>9476</v>
      </c>
      <c r="E514" s="39" t="s">
        <v>5966</v>
      </c>
      <c r="F514" s="39" t="s">
        <v>9478</v>
      </c>
      <c r="G514" t="s">
        <v>4765</v>
      </c>
      <c r="I514" t="s">
        <v>4599</v>
      </c>
      <c r="J514">
        <v>0</v>
      </c>
      <c r="K514" t="s">
        <v>5924</v>
      </c>
      <c r="L514" t="s">
        <v>2389</v>
      </c>
      <c r="M514">
        <v>0</v>
      </c>
      <c r="N514" t="s">
        <v>4599</v>
      </c>
    </row>
    <row r="515" spans="1:14" hidden="1">
      <c r="A515">
        <v>800735</v>
      </c>
      <c r="B515" s="39" t="s">
        <v>2455</v>
      </c>
      <c r="C515" s="39" t="s">
        <v>6021</v>
      </c>
      <c r="D515" s="39" t="s">
        <v>6099</v>
      </c>
      <c r="E515" s="39" t="s">
        <v>2456</v>
      </c>
      <c r="F515" s="39" t="s">
        <v>9478</v>
      </c>
      <c r="G515" t="s">
        <v>6850</v>
      </c>
      <c r="I515" t="s">
        <v>6126</v>
      </c>
      <c r="J515">
        <v>0</v>
      </c>
      <c r="K515" t="s">
        <v>1934</v>
      </c>
      <c r="L515" t="s">
        <v>2390</v>
      </c>
      <c r="M515">
        <v>0</v>
      </c>
      <c r="N515" t="s">
        <v>4599</v>
      </c>
    </row>
    <row r="516" spans="1:14" hidden="1">
      <c r="A516">
        <v>800736</v>
      </c>
      <c r="B516" s="39" t="s">
        <v>1980</v>
      </c>
      <c r="C516" s="39" t="s">
        <v>10365</v>
      </c>
      <c r="D516" s="39" t="s">
        <v>9028</v>
      </c>
      <c r="E516" s="39" t="s">
        <v>4491</v>
      </c>
      <c r="F516" s="39" t="s">
        <v>9478</v>
      </c>
      <c r="G516" t="s">
        <v>7663</v>
      </c>
      <c r="H516">
        <v>1</v>
      </c>
      <c r="I516" t="s">
        <v>7749</v>
      </c>
      <c r="J516">
        <v>0</v>
      </c>
      <c r="K516" t="s">
        <v>3178</v>
      </c>
      <c r="L516" t="s">
        <v>2391</v>
      </c>
      <c r="M516">
        <v>0</v>
      </c>
      <c r="N516" t="s">
        <v>4599</v>
      </c>
    </row>
    <row r="517" spans="1:14" hidden="1">
      <c r="A517">
        <v>800737</v>
      </c>
      <c r="B517" s="39" t="s">
        <v>4367</v>
      </c>
      <c r="C517" s="39" t="s">
        <v>4368</v>
      </c>
      <c r="D517" s="39" t="s">
        <v>9476</v>
      </c>
      <c r="E517" s="39" t="s">
        <v>4369</v>
      </c>
      <c r="F517" s="39" t="s">
        <v>9478</v>
      </c>
      <c r="G517" t="s">
        <v>8041</v>
      </c>
      <c r="I517" t="s">
        <v>4599</v>
      </c>
      <c r="J517">
        <v>0</v>
      </c>
      <c r="K517" t="s">
        <v>6948</v>
      </c>
      <c r="L517" t="s">
        <v>2392</v>
      </c>
      <c r="M517">
        <v>0</v>
      </c>
      <c r="N517" t="s">
        <v>4599</v>
      </c>
    </row>
    <row r="518" spans="1:14" hidden="1">
      <c r="A518">
        <v>800738</v>
      </c>
      <c r="B518" s="39" t="s">
        <v>1511</v>
      </c>
      <c r="C518" s="39" t="s">
        <v>1512</v>
      </c>
      <c r="D518" s="39" t="s">
        <v>9028</v>
      </c>
      <c r="E518" s="39" t="s">
        <v>8506</v>
      </c>
      <c r="F518" s="39" t="s">
        <v>9478</v>
      </c>
      <c r="G518" t="s">
        <v>6851</v>
      </c>
      <c r="I518" t="s">
        <v>6126</v>
      </c>
      <c r="J518" t="s">
        <v>1664</v>
      </c>
      <c r="L518" t="s">
        <v>2393</v>
      </c>
      <c r="M518">
        <v>0</v>
      </c>
      <c r="N518" t="s">
        <v>4599</v>
      </c>
    </row>
    <row r="519" spans="1:14" hidden="1">
      <c r="A519">
        <v>800740</v>
      </c>
      <c r="B519" s="39" t="s">
        <v>4072</v>
      </c>
      <c r="C519" s="39" t="s">
        <v>4073</v>
      </c>
      <c r="D519" s="39" t="s">
        <v>6116</v>
      </c>
      <c r="E519" s="39" t="s">
        <v>4074</v>
      </c>
      <c r="F519" s="39" t="s">
        <v>9478</v>
      </c>
      <c r="G519" t="s">
        <v>4524</v>
      </c>
      <c r="I519" t="s">
        <v>6126</v>
      </c>
      <c r="J519">
        <v>0</v>
      </c>
      <c r="K519" t="s">
        <v>6748</v>
      </c>
      <c r="L519" t="s">
        <v>2394</v>
      </c>
      <c r="M519">
        <v>0</v>
      </c>
      <c r="N519" t="s">
        <v>4599</v>
      </c>
    </row>
    <row r="520" spans="1:14" hidden="1">
      <c r="A520">
        <v>800742</v>
      </c>
      <c r="B520" s="39" t="s">
        <v>4580</v>
      </c>
      <c r="C520" s="39" t="s">
        <v>2768</v>
      </c>
      <c r="D520" s="39" t="s">
        <v>9476</v>
      </c>
      <c r="E520" s="39" t="s">
        <v>4581</v>
      </c>
      <c r="F520" s="39" t="s">
        <v>9478</v>
      </c>
      <c r="G520" t="s">
        <v>9303</v>
      </c>
      <c r="I520" t="s">
        <v>6126</v>
      </c>
      <c r="J520">
        <v>0</v>
      </c>
      <c r="K520" t="s">
        <v>5156</v>
      </c>
      <c r="L520" t="s">
        <v>2395</v>
      </c>
      <c r="M520">
        <v>0</v>
      </c>
      <c r="N520" t="s">
        <v>6125</v>
      </c>
    </row>
    <row r="521" spans="1:14" hidden="1">
      <c r="A521">
        <v>800743</v>
      </c>
      <c r="B521" s="39" t="s">
        <v>3678</v>
      </c>
      <c r="C521" s="39" t="s">
        <v>3679</v>
      </c>
      <c r="D521" s="39" t="s">
        <v>7899</v>
      </c>
      <c r="E521" s="39" t="s">
        <v>3680</v>
      </c>
      <c r="F521" s="39" t="s">
        <v>9478</v>
      </c>
      <c r="G521" t="s">
        <v>4766</v>
      </c>
      <c r="I521" t="s">
        <v>4599</v>
      </c>
      <c r="J521">
        <v>0</v>
      </c>
      <c r="K521" t="s">
        <v>5925</v>
      </c>
      <c r="L521" t="s">
        <v>2396</v>
      </c>
      <c r="M521">
        <v>0</v>
      </c>
      <c r="N521" t="s">
        <v>4599</v>
      </c>
    </row>
    <row r="522" spans="1:14" hidden="1">
      <c r="A522">
        <v>800745</v>
      </c>
      <c r="B522" s="39" t="s">
        <v>3949</v>
      </c>
      <c r="C522" s="39" t="s">
        <v>3950</v>
      </c>
      <c r="D522" s="39" t="s">
        <v>9028</v>
      </c>
      <c r="E522" s="39" t="s">
        <v>3951</v>
      </c>
      <c r="F522" s="39" t="s">
        <v>9478</v>
      </c>
      <c r="G522" t="s">
        <v>7814</v>
      </c>
      <c r="I522" t="s">
        <v>6126</v>
      </c>
      <c r="J522">
        <v>0</v>
      </c>
      <c r="K522" t="s">
        <v>1490</v>
      </c>
      <c r="L522" t="s">
        <v>2397</v>
      </c>
      <c r="M522">
        <v>0</v>
      </c>
      <c r="N522" t="s">
        <v>6125</v>
      </c>
    </row>
    <row r="523" spans="1:14" hidden="1">
      <c r="A523">
        <v>800746</v>
      </c>
      <c r="B523" s="39" t="s">
        <v>8681</v>
      </c>
      <c r="C523" s="39" t="s">
        <v>2768</v>
      </c>
      <c r="D523" s="39" t="s">
        <v>9476</v>
      </c>
      <c r="E523" s="39" t="s">
        <v>8682</v>
      </c>
      <c r="F523" s="39" t="s">
        <v>9478</v>
      </c>
      <c r="G523" t="s">
        <v>7868</v>
      </c>
      <c r="I523" t="s">
        <v>6126</v>
      </c>
      <c r="J523">
        <v>0</v>
      </c>
      <c r="K523" t="s">
        <v>2841</v>
      </c>
      <c r="L523" t="s">
        <v>2398</v>
      </c>
      <c r="M523">
        <v>0</v>
      </c>
      <c r="N523" t="s">
        <v>6125</v>
      </c>
    </row>
    <row r="524" spans="1:14" ht="15" hidden="1">
      <c r="A524">
        <v>800747</v>
      </c>
      <c r="B524" s="38" t="s">
        <v>8320</v>
      </c>
      <c r="C524" s="38" t="s">
        <v>7449</v>
      </c>
      <c r="D524" s="38" t="s">
        <v>6099</v>
      </c>
      <c r="E524" s="38" t="s">
        <v>9673</v>
      </c>
      <c r="F524" s="38" t="s">
        <v>9478</v>
      </c>
      <c r="G524" s="45" t="s">
        <v>8889</v>
      </c>
      <c r="H524" s="46"/>
      <c r="I524" s="45" t="s">
        <v>6126</v>
      </c>
      <c r="J524" s="45">
        <v>0</v>
      </c>
      <c r="K524" s="45" t="s">
        <v>9503</v>
      </c>
      <c r="L524" s="46" t="s">
        <v>2399</v>
      </c>
      <c r="M524" s="46">
        <v>0</v>
      </c>
      <c r="N524" s="45" t="s">
        <v>4599</v>
      </c>
    </row>
    <row r="525" spans="1:14" hidden="1">
      <c r="A525">
        <v>800748</v>
      </c>
      <c r="B525" s="39" t="s">
        <v>4057</v>
      </c>
      <c r="C525" s="39" t="s">
        <v>4352</v>
      </c>
      <c r="D525" s="39" t="s">
        <v>9476</v>
      </c>
      <c r="E525" s="39" t="s">
        <v>4058</v>
      </c>
      <c r="F525" s="39" t="s">
        <v>9478</v>
      </c>
      <c r="G525" t="s">
        <v>4059</v>
      </c>
      <c r="J525" t="e">
        <v>#N/A</v>
      </c>
      <c r="L525" t="e">
        <v>#N/A</v>
      </c>
      <c r="M525" t="e">
        <v>#N/A</v>
      </c>
      <c r="N525" t="s">
        <v>4599</v>
      </c>
    </row>
    <row r="526" spans="1:14" hidden="1">
      <c r="A526">
        <v>800749</v>
      </c>
      <c r="B526" s="39" t="s">
        <v>8321</v>
      </c>
      <c r="C526" s="39" t="s">
        <v>6021</v>
      </c>
      <c r="D526" s="39" t="s">
        <v>6099</v>
      </c>
      <c r="E526" s="39" t="s">
        <v>8507</v>
      </c>
      <c r="F526" s="39" t="s">
        <v>9478</v>
      </c>
      <c r="G526" t="s">
        <v>8899</v>
      </c>
      <c r="I526" t="s">
        <v>6127</v>
      </c>
      <c r="J526">
        <v>0</v>
      </c>
      <c r="K526" t="s">
        <v>9513</v>
      </c>
      <c r="L526" t="s">
        <v>2400</v>
      </c>
      <c r="M526">
        <v>0</v>
      </c>
      <c r="N526" t="s">
        <v>6127</v>
      </c>
    </row>
    <row r="527" spans="1:14" ht="15" hidden="1">
      <c r="A527">
        <v>800750</v>
      </c>
      <c r="B527" s="39" t="s">
        <v>5614</v>
      </c>
      <c r="C527" s="39" t="s">
        <v>2768</v>
      </c>
      <c r="D527" s="39" t="s">
        <v>9476</v>
      </c>
      <c r="E527" s="39" t="s">
        <v>5615</v>
      </c>
      <c r="F527" s="39" t="s">
        <v>9478</v>
      </c>
      <c r="G527" s="25" t="s">
        <v>4231</v>
      </c>
      <c r="H527" s="26"/>
      <c r="I527" s="25" t="s">
        <v>4599</v>
      </c>
      <c r="J527" s="25">
        <v>0</v>
      </c>
      <c r="K527" s="25" t="s">
        <v>5857</v>
      </c>
      <c r="L527" t="s">
        <v>2401</v>
      </c>
      <c r="M527">
        <v>0</v>
      </c>
      <c r="N527" s="25" t="s">
        <v>4599</v>
      </c>
    </row>
    <row r="528" spans="1:14" hidden="1">
      <c r="A528">
        <v>800751</v>
      </c>
      <c r="B528" s="39" t="s">
        <v>8671</v>
      </c>
      <c r="C528" s="39" t="s">
        <v>8672</v>
      </c>
      <c r="D528" s="39" t="s">
        <v>10231</v>
      </c>
      <c r="E528" s="39" t="s">
        <v>8673</v>
      </c>
      <c r="F528" s="39" t="s">
        <v>9478</v>
      </c>
      <c r="G528" t="s">
        <v>4767</v>
      </c>
      <c r="I528" t="s">
        <v>4599</v>
      </c>
      <c r="J528">
        <v>0</v>
      </c>
      <c r="K528" t="s">
        <v>5926</v>
      </c>
      <c r="L528" t="s">
        <v>2402</v>
      </c>
      <c r="M528">
        <v>0</v>
      </c>
      <c r="N528" t="s">
        <v>4599</v>
      </c>
    </row>
    <row r="529" spans="1:14" hidden="1">
      <c r="A529">
        <v>800754</v>
      </c>
      <c r="B529" s="39" t="s">
        <v>2752</v>
      </c>
      <c r="C529" s="39" t="s">
        <v>2753</v>
      </c>
      <c r="D529" s="39" t="s">
        <v>10237</v>
      </c>
      <c r="E529" s="39" t="s">
        <v>4492</v>
      </c>
      <c r="F529" s="39" t="s">
        <v>9478</v>
      </c>
      <c r="G529" t="s">
        <v>2754</v>
      </c>
      <c r="I529" t="s">
        <v>7749</v>
      </c>
      <c r="J529">
        <v>0</v>
      </c>
      <c r="L529" t="s">
        <v>2403</v>
      </c>
      <c r="M529">
        <v>0</v>
      </c>
    </row>
    <row r="530" spans="1:14" hidden="1">
      <c r="A530">
        <v>800757</v>
      </c>
      <c r="B530" s="39" t="s">
        <v>1337</v>
      </c>
      <c r="C530" s="39" t="s">
        <v>1338</v>
      </c>
      <c r="D530" s="39" t="s">
        <v>7899</v>
      </c>
      <c r="E530" s="39" t="s">
        <v>1339</v>
      </c>
      <c r="F530" s="39" t="s">
        <v>9478</v>
      </c>
      <c r="G530" t="s">
        <v>9417</v>
      </c>
      <c r="I530" t="s">
        <v>6126</v>
      </c>
      <c r="J530">
        <v>0</v>
      </c>
      <c r="K530" t="s">
        <v>3377</v>
      </c>
      <c r="L530" t="s">
        <v>2404</v>
      </c>
      <c r="M530">
        <v>0</v>
      </c>
      <c r="N530" t="s">
        <v>4599</v>
      </c>
    </row>
    <row r="531" spans="1:14" ht="15" hidden="1">
      <c r="A531">
        <v>800758</v>
      </c>
      <c r="B531" s="38" t="s">
        <v>10208</v>
      </c>
      <c r="C531" s="38" t="s">
        <v>3950</v>
      </c>
      <c r="D531" s="38" t="s">
        <v>9028</v>
      </c>
      <c r="E531" s="38" t="s">
        <v>10209</v>
      </c>
      <c r="F531" s="38" t="s">
        <v>9478</v>
      </c>
      <c r="G531" s="45" t="s">
        <v>6852</v>
      </c>
      <c r="H531" s="46"/>
      <c r="I531" s="45" t="s">
        <v>6126</v>
      </c>
      <c r="J531" s="45">
        <v>0</v>
      </c>
      <c r="K531" s="45" t="s">
        <v>1935</v>
      </c>
      <c r="L531" s="46" t="s">
        <v>2405</v>
      </c>
      <c r="M531" s="46">
        <v>0</v>
      </c>
      <c r="N531" s="45" t="s">
        <v>6125</v>
      </c>
    </row>
    <row r="532" spans="1:14" hidden="1">
      <c r="A532">
        <v>800759</v>
      </c>
      <c r="B532" s="39" t="s">
        <v>9284</v>
      </c>
      <c r="C532" s="39" t="s">
        <v>9285</v>
      </c>
      <c r="D532" s="39" t="s">
        <v>9476</v>
      </c>
      <c r="E532" s="39" t="s">
        <v>8508</v>
      </c>
      <c r="F532" s="39" t="s">
        <v>9478</v>
      </c>
      <c r="G532" t="s">
        <v>3001</v>
      </c>
      <c r="H532">
        <v>1</v>
      </c>
      <c r="I532" t="s">
        <v>6133</v>
      </c>
      <c r="J532">
        <v>0</v>
      </c>
      <c r="K532" t="s">
        <v>3765</v>
      </c>
      <c r="L532" t="s">
        <v>2406</v>
      </c>
      <c r="M532">
        <v>0</v>
      </c>
      <c r="N532" t="s">
        <v>4599</v>
      </c>
    </row>
    <row r="533" spans="1:14" hidden="1">
      <c r="A533">
        <v>800763</v>
      </c>
      <c r="B533" s="39" t="s">
        <v>1981</v>
      </c>
      <c r="C533" s="39" t="s">
        <v>8683</v>
      </c>
      <c r="D533" s="39" t="s">
        <v>9028</v>
      </c>
      <c r="E533" s="39" t="s">
        <v>4493</v>
      </c>
      <c r="F533" s="39" t="s">
        <v>9478</v>
      </c>
      <c r="G533" t="s">
        <v>7664</v>
      </c>
      <c r="H533">
        <v>1</v>
      </c>
      <c r="I533" t="s">
        <v>7749</v>
      </c>
      <c r="J533">
        <v>0</v>
      </c>
      <c r="K533" t="s">
        <v>3179</v>
      </c>
      <c r="L533" t="s">
        <v>2407</v>
      </c>
      <c r="M533">
        <v>0</v>
      </c>
      <c r="N533" t="s">
        <v>4599</v>
      </c>
    </row>
    <row r="534" spans="1:14" hidden="1">
      <c r="A534">
        <v>800766</v>
      </c>
      <c r="B534" s="39" t="s">
        <v>5794</v>
      </c>
      <c r="C534" s="39" t="s">
        <v>5795</v>
      </c>
      <c r="D534" s="39" t="s">
        <v>7899</v>
      </c>
      <c r="E534" s="39" t="s">
        <v>4494</v>
      </c>
      <c r="F534" s="39" t="s">
        <v>9478</v>
      </c>
      <c r="G534" t="s">
        <v>4141</v>
      </c>
      <c r="I534" t="s">
        <v>7749</v>
      </c>
      <c r="J534">
        <v>0</v>
      </c>
      <c r="K534" t="s">
        <v>3137</v>
      </c>
      <c r="L534" t="s">
        <v>2408</v>
      </c>
      <c r="M534">
        <v>0</v>
      </c>
      <c r="N534" t="s">
        <v>4599</v>
      </c>
    </row>
    <row r="535" spans="1:14" hidden="1">
      <c r="A535">
        <v>800767</v>
      </c>
      <c r="B535" s="39" t="s">
        <v>10146</v>
      </c>
      <c r="C535" s="39" t="s">
        <v>7172</v>
      </c>
      <c r="D535" s="39" t="s">
        <v>9476</v>
      </c>
      <c r="E535" s="39" t="s">
        <v>7173</v>
      </c>
      <c r="F535" s="39" t="s">
        <v>9478</v>
      </c>
      <c r="G535" t="s">
        <v>4232</v>
      </c>
      <c r="I535" t="s">
        <v>4599</v>
      </c>
      <c r="J535">
        <v>0</v>
      </c>
      <c r="K535" t="s">
        <v>5858</v>
      </c>
      <c r="L535" t="s">
        <v>2409</v>
      </c>
      <c r="M535">
        <v>0</v>
      </c>
      <c r="N535" t="s">
        <v>4599</v>
      </c>
    </row>
    <row r="536" spans="1:14" hidden="1">
      <c r="A536">
        <v>800770</v>
      </c>
      <c r="B536" s="39" t="s">
        <v>1982</v>
      </c>
      <c r="C536" s="39" t="s">
        <v>1983</v>
      </c>
      <c r="D536" s="39" t="s">
        <v>9482</v>
      </c>
      <c r="E536" s="39" t="s">
        <v>1558</v>
      </c>
      <c r="F536" s="39" t="s">
        <v>9478</v>
      </c>
      <c r="G536" t="s">
        <v>7665</v>
      </c>
      <c r="I536" t="s">
        <v>7749</v>
      </c>
      <c r="J536">
        <v>0</v>
      </c>
      <c r="K536" t="s">
        <v>3180</v>
      </c>
      <c r="L536" t="s">
        <v>2410</v>
      </c>
      <c r="M536">
        <v>0</v>
      </c>
      <c r="N536" t="s">
        <v>4599</v>
      </c>
    </row>
    <row r="537" spans="1:14" hidden="1">
      <c r="A537">
        <v>800779</v>
      </c>
      <c r="B537" s="39" t="s">
        <v>6182</v>
      </c>
      <c r="C537" s="39" t="s">
        <v>10219</v>
      </c>
      <c r="D537" s="39" t="s">
        <v>9476</v>
      </c>
      <c r="E537" s="39" t="s">
        <v>9656</v>
      </c>
      <c r="F537" s="39" t="s">
        <v>9478</v>
      </c>
      <c r="G537" t="s">
        <v>1550</v>
      </c>
      <c r="I537" t="s">
        <v>6126</v>
      </c>
      <c r="J537">
        <v>0</v>
      </c>
      <c r="K537" t="s">
        <v>6799</v>
      </c>
      <c r="L537" t="s">
        <v>2411</v>
      </c>
      <c r="M537">
        <v>0</v>
      </c>
      <c r="N537" t="s">
        <v>6125</v>
      </c>
    </row>
    <row r="538" spans="1:14" hidden="1">
      <c r="A538">
        <v>800783</v>
      </c>
      <c r="B538" s="39" t="s">
        <v>6121</v>
      </c>
      <c r="C538" s="39" t="s">
        <v>10219</v>
      </c>
      <c r="D538" s="39" t="s">
        <v>9476</v>
      </c>
      <c r="E538" s="39" t="s">
        <v>6122</v>
      </c>
      <c r="F538" s="39" t="s">
        <v>9478</v>
      </c>
      <c r="G538" t="s">
        <v>7869</v>
      </c>
      <c r="I538" t="s">
        <v>6126</v>
      </c>
      <c r="J538">
        <v>0</v>
      </c>
      <c r="K538" t="s">
        <v>2842</v>
      </c>
      <c r="L538" t="s">
        <v>2412</v>
      </c>
      <c r="M538">
        <v>0</v>
      </c>
      <c r="N538" t="s">
        <v>6125</v>
      </c>
    </row>
    <row r="539" spans="1:14" ht="15" hidden="1">
      <c r="A539">
        <v>800785</v>
      </c>
      <c r="B539" s="38" t="s">
        <v>10218</v>
      </c>
      <c r="C539" s="38" t="s">
        <v>10219</v>
      </c>
      <c r="D539" s="38" t="s">
        <v>9476</v>
      </c>
      <c r="E539" s="38" t="s">
        <v>10220</v>
      </c>
      <c r="F539" s="38" t="s">
        <v>9478</v>
      </c>
      <c r="G539" s="45" t="s">
        <v>6156</v>
      </c>
      <c r="H539" s="46"/>
      <c r="I539" s="45" t="s">
        <v>6126</v>
      </c>
      <c r="J539" s="45">
        <v>0</v>
      </c>
      <c r="K539" s="45" t="s">
        <v>5250</v>
      </c>
      <c r="L539" s="46" t="s">
        <v>2413</v>
      </c>
      <c r="M539" s="46">
        <v>0</v>
      </c>
      <c r="N539" s="45" t="s">
        <v>6125</v>
      </c>
    </row>
    <row r="540" spans="1:14" hidden="1">
      <c r="A540">
        <v>800786</v>
      </c>
      <c r="B540" s="39" t="s">
        <v>6123</v>
      </c>
      <c r="C540" s="39" t="s">
        <v>10219</v>
      </c>
      <c r="D540" s="39" t="s">
        <v>9476</v>
      </c>
      <c r="E540" s="39" t="s">
        <v>6124</v>
      </c>
      <c r="F540" s="39" t="s">
        <v>9478</v>
      </c>
      <c r="G540" t="s">
        <v>6047</v>
      </c>
      <c r="H540">
        <v>1</v>
      </c>
      <c r="I540" t="s">
        <v>4599</v>
      </c>
      <c r="J540">
        <v>0</v>
      </c>
      <c r="K540" t="s">
        <v>7277</v>
      </c>
      <c r="L540" t="s">
        <v>2414</v>
      </c>
      <c r="M540">
        <v>0</v>
      </c>
      <c r="N540" t="s">
        <v>4599</v>
      </c>
    </row>
    <row r="541" spans="1:14" hidden="1">
      <c r="A541">
        <v>800787</v>
      </c>
      <c r="B541" s="39" t="s">
        <v>5796</v>
      </c>
      <c r="C541" s="39" t="s">
        <v>8939</v>
      </c>
      <c r="D541" s="39" t="s">
        <v>10231</v>
      </c>
      <c r="E541" s="39" t="s">
        <v>1559</v>
      </c>
      <c r="F541" s="39" t="s">
        <v>9478</v>
      </c>
      <c r="G541" t="s">
        <v>4142</v>
      </c>
      <c r="H541">
        <v>1</v>
      </c>
      <c r="I541" t="s">
        <v>7749</v>
      </c>
      <c r="J541">
        <v>0</v>
      </c>
      <c r="K541" t="s">
        <v>3138</v>
      </c>
      <c r="L541" t="s">
        <v>2415</v>
      </c>
      <c r="M541">
        <v>0</v>
      </c>
      <c r="N541" t="s">
        <v>4599</v>
      </c>
    </row>
    <row r="542" spans="1:14" hidden="1">
      <c r="A542">
        <v>800788</v>
      </c>
      <c r="B542" s="39" t="s">
        <v>4384</v>
      </c>
      <c r="C542" s="39" t="s">
        <v>4383</v>
      </c>
      <c r="D542" s="39" t="s">
        <v>10237</v>
      </c>
      <c r="E542" s="39" t="s">
        <v>4385</v>
      </c>
      <c r="F542" s="39" t="s">
        <v>9478</v>
      </c>
      <c r="G542" t="s">
        <v>7743</v>
      </c>
      <c r="I542" t="s">
        <v>7749</v>
      </c>
      <c r="J542">
        <v>0</v>
      </c>
      <c r="K542" t="s">
        <v>4558</v>
      </c>
      <c r="L542" t="s">
        <v>2416</v>
      </c>
      <c r="M542">
        <v>0</v>
      </c>
      <c r="N542" t="s">
        <v>4599</v>
      </c>
    </row>
    <row r="543" spans="1:14" hidden="1">
      <c r="A543">
        <v>800789</v>
      </c>
      <c r="B543" s="39" t="s">
        <v>1984</v>
      </c>
      <c r="C543" s="39" t="s">
        <v>6129</v>
      </c>
      <c r="D543" s="39" t="s">
        <v>6099</v>
      </c>
      <c r="E543" s="39" t="s">
        <v>1560</v>
      </c>
      <c r="F543" s="39" t="s">
        <v>9478</v>
      </c>
      <c r="G543" t="s">
        <v>7666</v>
      </c>
      <c r="I543" t="s">
        <v>7749</v>
      </c>
      <c r="J543">
        <v>0</v>
      </c>
      <c r="K543" t="s">
        <v>3181</v>
      </c>
      <c r="L543" t="s">
        <v>2417</v>
      </c>
      <c r="M543">
        <v>0</v>
      </c>
      <c r="N543" t="s">
        <v>4599</v>
      </c>
    </row>
    <row r="544" spans="1:14" hidden="1">
      <c r="A544">
        <v>800790</v>
      </c>
      <c r="B544" s="39" t="s">
        <v>4250</v>
      </c>
      <c r="C544" s="39" t="s">
        <v>4251</v>
      </c>
      <c r="D544" s="39" t="s">
        <v>9476</v>
      </c>
      <c r="E544" s="39" t="s">
        <v>4252</v>
      </c>
      <c r="F544" s="39" t="s">
        <v>9478</v>
      </c>
      <c r="G544" t="s">
        <v>1551</v>
      </c>
      <c r="I544" t="s">
        <v>6126</v>
      </c>
      <c r="J544">
        <v>0</v>
      </c>
      <c r="K544" t="s">
        <v>6800</v>
      </c>
      <c r="L544" t="s">
        <v>2418</v>
      </c>
      <c r="M544">
        <v>0</v>
      </c>
      <c r="N544" t="s">
        <v>4599</v>
      </c>
    </row>
    <row r="545" spans="1:14" hidden="1">
      <c r="A545">
        <v>800794</v>
      </c>
      <c r="B545" s="39" t="s">
        <v>8294</v>
      </c>
      <c r="C545" s="39" t="s">
        <v>10219</v>
      </c>
      <c r="D545" s="39" t="s">
        <v>9476</v>
      </c>
      <c r="E545" s="39" t="s">
        <v>8295</v>
      </c>
      <c r="F545" s="39" t="s">
        <v>9478</v>
      </c>
      <c r="G545" t="s">
        <v>9347</v>
      </c>
      <c r="I545" t="s">
        <v>6126</v>
      </c>
      <c r="J545">
        <v>0</v>
      </c>
      <c r="K545" t="s">
        <v>2782</v>
      </c>
      <c r="L545" t="s">
        <v>2419</v>
      </c>
      <c r="M545">
        <v>0</v>
      </c>
      <c r="N545" t="s">
        <v>4599</v>
      </c>
    </row>
    <row r="546" spans="1:14" hidden="1">
      <c r="A546">
        <v>800795</v>
      </c>
      <c r="B546" s="39" t="s">
        <v>5949</v>
      </c>
      <c r="C546" s="39" t="s">
        <v>5950</v>
      </c>
      <c r="D546" s="39" t="s">
        <v>9028</v>
      </c>
      <c r="E546" s="39" t="s">
        <v>5951</v>
      </c>
      <c r="F546" s="39" t="s">
        <v>9478</v>
      </c>
      <c r="G546" t="s">
        <v>7991</v>
      </c>
      <c r="H546">
        <v>1</v>
      </c>
      <c r="I546" t="s">
        <v>6133</v>
      </c>
      <c r="J546">
        <v>0</v>
      </c>
      <c r="K546" t="s">
        <v>6921</v>
      </c>
      <c r="L546" t="s">
        <v>2420</v>
      </c>
      <c r="M546">
        <v>0</v>
      </c>
      <c r="N546" t="s">
        <v>4599</v>
      </c>
    </row>
    <row r="547" spans="1:14" hidden="1">
      <c r="A547">
        <v>800797</v>
      </c>
      <c r="B547" s="39" t="s">
        <v>6199</v>
      </c>
      <c r="C547" s="39" t="s">
        <v>6200</v>
      </c>
      <c r="D547" s="39" t="s">
        <v>9476</v>
      </c>
      <c r="E547" s="39" t="s">
        <v>6201</v>
      </c>
      <c r="F547" s="39" t="s">
        <v>9478</v>
      </c>
      <c r="G547" t="s">
        <v>3002</v>
      </c>
      <c r="H547">
        <v>1</v>
      </c>
      <c r="I547" t="s">
        <v>6133</v>
      </c>
      <c r="J547">
        <v>0</v>
      </c>
      <c r="K547" t="s">
        <v>3766</v>
      </c>
      <c r="L547" t="s">
        <v>2421</v>
      </c>
      <c r="M547">
        <v>0</v>
      </c>
      <c r="N547" t="s">
        <v>4599</v>
      </c>
    </row>
    <row r="548" spans="1:14" hidden="1">
      <c r="A548">
        <v>800798</v>
      </c>
      <c r="B548" s="39" t="s">
        <v>2687</v>
      </c>
      <c r="C548" s="39" t="s">
        <v>6008</v>
      </c>
      <c r="D548" s="39" t="s">
        <v>7899</v>
      </c>
      <c r="E548" s="39" t="s">
        <v>2688</v>
      </c>
      <c r="F548" s="39" t="s">
        <v>9478</v>
      </c>
      <c r="G548" t="s">
        <v>8109</v>
      </c>
      <c r="I548" t="s">
        <v>6126</v>
      </c>
      <c r="J548">
        <v>0</v>
      </c>
      <c r="K548" t="s">
        <v>5074</v>
      </c>
      <c r="L548" t="s">
        <v>2422</v>
      </c>
      <c r="M548">
        <v>0</v>
      </c>
      <c r="N548" t="s">
        <v>6125</v>
      </c>
    </row>
    <row r="549" spans="1:14" hidden="1">
      <c r="A549">
        <v>800799</v>
      </c>
      <c r="B549" s="39" t="s">
        <v>8485</v>
      </c>
      <c r="C549" s="39" t="s">
        <v>4594</v>
      </c>
      <c r="D549" s="39" t="s">
        <v>9476</v>
      </c>
      <c r="E549" s="39" t="s">
        <v>8486</v>
      </c>
      <c r="F549" s="39" t="s">
        <v>9478</v>
      </c>
      <c r="G549" t="s">
        <v>3003</v>
      </c>
      <c r="H549">
        <v>1</v>
      </c>
      <c r="I549" t="s">
        <v>6133</v>
      </c>
      <c r="J549">
        <v>0</v>
      </c>
      <c r="K549" t="s">
        <v>3767</v>
      </c>
      <c r="L549" t="s">
        <v>2423</v>
      </c>
      <c r="M549">
        <v>0</v>
      </c>
      <c r="N549" t="s">
        <v>4599</v>
      </c>
    </row>
    <row r="550" spans="1:14" hidden="1">
      <c r="A550">
        <v>800800</v>
      </c>
      <c r="B550" s="39" t="s">
        <v>1985</v>
      </c>
      <c r="C550" s="39" t="s">
        <v>1194</v>
      </c>
      <c r="D550" s="39" t="s">
        <v>9482</v>
      </c>
      <c r="E550" s="39" t="s">
        <v>1561</v>
      </c>
      <c r="F550" s="39" t="s">
        <v>9478</v>
      </c>
      <c r="G550" t="s">
        <v>7667</v>
      </c>
      <c r="I550" t="s">
        <v>7749</v>
      </c>
      <c r="J550">
        <v>0</v>
      </c>
      <c r="K550" t="s">
        <v>3182</v>
      </c>
      <c r="L550" t="s">
        <v>2424</v>
      </c>
      <c r="M550">
        <v>0</v>
      </c>
      <c r="N550" t="s">
        <v>4599</v>
      </c>
    </row>
    <row r="551" spans="1:14" hidden="1">
      <c r="A551">
        <v>800801</v>
      </c>
      <c r="B551" s="39" t="s">
        <v>5535</v>
      </c>
      <c r="C551" s="39" t="s">
        <v>5407</v>
      </c>
      <c r="D551" s="39" t="s">
        <v>9476</v>
      </c>
      <c r="E551" s="39" t="s">
        <v>1516</v>
      </c>
      <c r="F551" s="39" t="s">
        <v>9478</v>
      </c>
      <c r="G551" t="s">
        <v>9348</v>
      </c>
      <c r="I551" t="s">
        <v>6126</v>
      </c>
      <c r="J551" t="s">
        <v>1665</v>
      </c>
      <c r="L551" t="s">
        <v>2425</v>
      </c>
      <c r="M551">
        <v>0</v>
      </c>
      <c r="N551" t="s">
        <v>4599</v>
      </c>
    </row>
    <row r="552" spans="1:14" hidden="1">
      <c r="A552">
        <v>800802</v>
      </c>
      <c r="B552" s="39" t="s">
        <v>2459</v>
      </c>
      <c r="C552" s="39" t="s">
        <v>2460</v>
      </c>
      <c r="D552" s="39" t="s">
        <v>7899</v>
      </c>
      <c r="E552" s="39" t="s">
        <v>2461</v>
      </c>
      <c r="F552" s="39" t="s">
        <v>9478</v>
      </c>
      <c r="G552" t="s">
        <v>5999</v>
      </c>
      <c r="H552">
        <v>1</v>
      </c>
      <c r="I552" t="s">
        <v>4599</v>
      </c>
      <c r="J552">
        <v>0</v>
      </c>
      <c r="K552" t="s">
        <v>3255</v>
      </c>
      <c r="L552" t="s">
        <v>2426</v>
      </c>
      <c r="M552">
        <v>0</v>
      </c>
      <c r="N552" t="s">
        <v>4599</v>
      </c>
    </row>
    <row r="553" spans="1:14" hidden="1">
      <c r="A553">
        <v>800803</v>
      </c>
      <c r="B553" s="39" t="s">
        <v>5955</v>
      </c>
      <c r="C553" s="39" t="s">
        <v>5956</v>
      </c>
      <c r="D553" s="39" t="s">
        <v>9028</v>
      </c>
      <c r="E553" s="39" t="s">
        <v>5957</v>
      </c>
      <c r="F553" s="39" t="s">
        <v>9478</v>
      </c>
      <c r="G553" t="s">
        <v>7957</v>
      </c>
      <c r="I553" t="s">
        <v>4599</v>
      </c>
      <c r="J553">
        <v>0</v>
      </c>
      <c r="K553" t="s">
        <v>8563</v>
      </c>
      <c r="L553" t="s">
        <v>2427</v>
      </c>
      <c r="M553">
        <v>0</v>
      </c>
      <c r="N553" t="s">
        <v>4599</v>
      </c>
    </row>
    <row r="554" spans="1:14" hidden="1">
      <c r="A554">
        <v>800804</v>
      </c>
      <c r="B554" s="39" t="s">
        <v>8213</v>
      </c>
      <c r="C554" s="39" t="s">
        <v>8214</v>
      </c>
      <c r="D554" s="39" t="s">
        <v>9476</v>
      </c>
      <c r="E554" s="39" t="s">
        <v>8215</v>
      </c>
      <c r="F554" s="39" t="s">
        <v>9478</v>
      </c>
      <c r="G554" t="s">
        <v>3004</v>
      </c>
      <c r="H554">
        <v>1</v>
      </c>
      <c r="I554" t="s">
        <v>6133</v>
      </c>
      <c r="J554">
        <v>0</v>
      </c>
      <c r="K554" t="s">
        <v>3768</v>
      </c>
      <c r="L554" t="s">
        <v>2428</v>
      </c>
      <c r="M554">
        <v>0</v>
      </c>
      <c r="N554" t="s">
        <v>4599</v>
      </c>
    </row>
    <row r="555" spans="1:14" hidden="1">
      <c r="A555">
        <v>800805</v>
      </c>
      <c r="B555" s="39" t="s">
        <v>5760</v>
      </c>
      <c r="C555" s="39" t="s">
        <v>5761</v>
      </c>
      <c r="D555" s="39" t="s">
        <v>10237</v>
      </c>
      <c r="E555" s="39" t="s">
        <v>1562</v>
      </c>
      <c r="F555" s="39" t="s">
        <v>9478</v>
      </c>
      <c r="G555" t="s">
        <v>4118</v>
      </c>
      <c r="I555" t="s">
        <v>7749</v>
      </c>
      <c r="J555">
        <v>0</v>
      </c>
      <c r="K555" t="s">
        <v>6987</v>
      </c>
      <c r="L555" t="s">
        <v>2429</v>
      </c>
      <c r="M555">
        <v>0</v>
      </c>
      <c r="N555" t="s">
        <v>4599</v>
      </c>
    </row>
    <row r="556" spans="1:14" hidden="1">
      <c r="A556">
        <v>800806</v>
      </c>
      <c r="B556" s="39" t="s">
        <v>3406</v>
      </c>
      <c r="C556" s="39" t="s">
        <v>6129</v>
      </c>
      <c r="D556" s="39" t="s">
        <v>6099</v>
      </c>
      <c r="E556" s="39" t="s">
        <v>1563</v>
      </c>
      <c r="F556" s="39" t="s">
        <v>9478</v>
      </c>
      <c r="G556" t="s">
        <v>7636</v>
      </c>
      <c r="I556" t="s">
        <v>7749</v>
      </c>
      <c r="J556">
        <v>0</v>
      </c>
      <c r="K556" t="s">
        <v>3151</v>
      </c>
      <c r="L556" t="s">
        <v>2430</v>
      </c>
      <c r="M556">
        <v>0</v>
      </c>
      <c r="N556" t="s">
        <v>4599</v>
      </c>
    </row>
    <row r="557" spans="1:14" ht="15" hidden="1">
      <c r="A557">
        <v>800807</v>
      </c>
      <c r="B557" s="38" t="s">
        <v>10385</v>
      </c>
      <c r="C557" s="38" t="s">
        <v>10386</v>
      </c>
      <c r="D557" s="38" t="s">
        <v>9476</v>
      </c>
      <c r="E557" s="38" t="s">
        <v>10387</v>
      </c>
      <c r="F557" s="38" t="s">
        <v>9478</v>
      </c>
      <c r="G557" s="45" t="s">
        <v>9349</v>
      </c>
      <c r="H557" s="46"/>
      <c r="I557" s="45" t="s">
        <v>6126</v>
      </c>
      <c r="J557" s="45">
        <v>0</v>
      </c>
      <c r="K557" s="45" t="s">
        <v>2783</v>
      </c>
      <c r="L557" s="46" t="s">
        <v>2431</v>
      </c>
      <c r="M557" s="46">
        <v>0</v>
      </c>
      <c r="N557" s="45" t="s">
        <v>4599</v>
      </c>
    </row>
    <row r="558" spans="1:14" hidden="1">
      <c r="A558">
        <v>800808</v>
      </c>
      <c r="B558" s="39" t="s">
        <v>4188</v>
      </c>
      <c r="C558" s="39" t="s">
        <v>4189</v>
      </c>
      <c r="D558" s="39" t="s">
        <v>9476</v>
      </c>
      <c r="E558" s="39" t="s">
        <v>9043</v>
      </c>
      <c r="F558" s="39" t="s">
        <v>9478</v>
      </c>
      <c r="G558" t="s">
        <v>4233</v>
      </c>
      <c r="I558" t="s">
        <v>4599</v>
      </c>
      <c r="J558">
        <v>0</v>
      </c>
      <c r="K558" t="s">
        <v>5859</v>
      </c>
      <c r="L558" t="s">
        <v>2432</v>
      </c>
      <c r="M558">
        <v>0</v>
      </c>
      <c r="N558" t="s">
        <v>4599</v>
      </c>
    </row>
    <row r="559" spans="1:14" hidden="1">
      <c r="A559">
        <v>800809</v>
      </c>
      <c r="B559" s="39" t="s">
        <v>4332</v>
      </c>
      <c r="C559" s="39" t="s">
        <v>4594</v>
      </c>
      <c r="D559" s="39" t="s">
        <v>9476</v>
      </c>
      <c r="E559" s="39" t="s">
        <v>5982</v>
      </c>
      <c r="F559" s="39" t="s">
        <v>9478</v>
      </c>
      <c r="G559" t="s">
        <v>7815</v>
      </c>
      <c r="I559" t="s">
        <v>6126</v>
      </c>
      <c r="J559">
        <v>0</v>
      </c>
      <c r="K559" t="s">
        <v>1491</v>
      </c>
      <c r="L559" t="s">
        <v>7531</v>
      </c>
      <c r="M559">
        <v>0</v>
      </c>
      <c r="N559" t="s">
        <v>6125</v>
      </c>
    </row>
    <row r="560" spans="1:14" hidden="1">
      <c r="A560">
        <v>800812</v>
      </c>
      <c r="B560" s="39" t="s">
        <v>8288</v>
      </c>
      <c r="C560" s="39" t="s">
        <v>6021</v>
      </c>
      <c r="D560" s="39" t="s">
        <v>6099</v>
      </c>
      <c r="E560" s="39" t="s">
        <v>8289</v>
      </c>
      <c r="F560" s="39" t="s">
        <v>9478</v>
      </c>
      <c r="G560" t="s">
        <v>6853</v>
      </c>
      <c r="I560" t="s">
        <v>6126</v>
      </c>
      <c r="J560">
        <v>0</v>
      </c>
      <c r="K560" t="s">
        <v>1936</v>
      </c>
      <c r="L560" t="s">
        <v>7532</v>
      </c>
      <c r="M560">
        <v>0</v>
      </c>
      <c r="N560" t="s">
        <v>4599</v>
      </c>
    </row>
    <row r="561" spans="1:14" hidden="1">
      <c r="A561">
        <v>800813</v>
      </c>
      <c r="B561" s="39" t="s">
        <v>8644</v>
      </c>
      <c r="C561" s="39" t="s">
        <v>8645</v>
      </c>
      <c r="D561" s="39" t="s">
        <v>9476</v>
      </c>
      <c r="E561" s="39" t="s">
        <v>8646</v>
      </c>
      <c r="F561" s="39" t="s">
        <v>9478</v>
      </c>
      <c r="G561" t="s">
        <v>3005</v>
      </c>
      <c r="I561" t="s">
        <v>4599</v>
      </c>
      <c r="J561">
        <v>0</v>
      </c>
      <c r="K561" t="s">
        <v>3769</v>
      </c>
      <c r="L561" t="s">
        <v>7533</v>
      </c>
      <c r="M561">
        <v>0</v>
      </c>
      <c r="N561" t="s">
        <v>4599</v>
      </c>
    </row>
    <row r="562" spans="1:14" hidden="1">
      <c r="A562">
        <v>800814</v>
      </c>
      <c r="B562" s="39" t="s">
        <v>2064</v>
      </c>
      <c r="C562" s="39" t="s">
        <v>2065</v>
      </c>
      <c r="D562" s="39" t="s">
        <v>9476</v>
      </c>
      <c r="E562" s="39" t="s">
        <v>2066</v>
      </c>
      <c r="F562" s="39" t="s">
        <v>9478</v>
      </c>
      <c r="G562" t="s">
        <v>3006</v>
      </c>
      <c r="H562">
        <v>1</v>
      </c>
      <c r="I562" t="s">
        <v>6133</v>
      </c>
      <c r="J562">
        <v>0</v>
      </c>
      <c r="K562" t="s">
        <v>3770</v>
      </c>
      <c r="L562" t="s">
        <v>7534</v>
      </c>
      <c r="M562">
        <v>0</v>
      </c>
      <c r="N562" t="s">
        <v>4599</v>
      </c>
    </row>
    <row r="563" spans="1:14" hidden="1">
      <c r="A563">
        <v>800816</v>
      </c>
      <c r="B563" s="39" t="s">
        <v>5981</v>
      </c>
      <c r="C563" s="39" t="s">
        <v>4594</v>
      </c>
      <c r="D563" s="39" t="s">
        <v>9476</v>
      </c>
      <c r="E563" s="39" t="s">
        <v>5982</v>
      </c>
      <c r="F563" s="39" t="s">
        <v>9478</v>
      </c>
      <c r="G563" t="s">
        <v>9350</v>
      </c>
      <c r="I563" t="s">
        <v>6126</v>
      </c>
      <c r="J563">
        <v>0</v>
      </c>
      <c r="K563" t="s">
        <v>2784</v>
      </c>
      <c r="L563" t="s">
        <v>7535</v>
      </c>
      <c r="M563">
        <v>0</v>
      </c>
      <c r="N563" t="s">
        <v>6125</v>
      </c>
    </row>
    <row r="564" spans="1:14" hidden="1">
      <c r="A564">
        <v>800820</v>
      </c>
      <c r="B564" s="39" t="s">
        <v>3833</v>
      </c>
      <c r="C564" s="39" t="s">
        <v>4594</v>
      </c>
      <c r="D564" s="39" t="s">
        <v>9476</v>
      </c>
      <c r="E564" s="39" t="s">
        <v>3834</v>
      </c>
      <c r="F564" s="39" t="s">
        <v>9478</v>
      </c>
      <c r="G564" t="s">
        <v>9351</v>
      </c>
      <c r="I564" t="s">
        <v>6126</v>
      </c>
      <c r="J564">
        <v>0</v>
      </c>
      <c r="K564" t="s">
        <v>2785</v>
      </c>
      <c r="L564" t="s">
        <v>7536</v>
      </c>
      <c r="M564">
        <v>0</v>
      </c>
      <c r="N564" t="s">
        <v>6125</v>
      </c>
    </row>
    <row r="565" spans="1:14" hidden="1">
      <c r="A565">
        <v>800821</v>
      </c>
      <c r="B565" s="39" t="s">
        <v>1195</v>
      </c>
      <c r="C565" s="39" t="s">
        <v>1196</v>
      </c>
      <c r="D565" s="39" t="s">
        <v>9482</v>
      </c>
      <c r="E565" s="39" t="s">
        <v>6516</v>
      </c>
      <c r="F565" s="39" t="s">
        <v>9478</v>
      </c>
      <c r="G565" t="s">
        <v>7668</v>
      </c>
      <c r="I565" t="s">
        <v>7749</v>
      </c>
      <c r="J565">
        <v>0</v>
      </c>
      <c r="K565" t="s">
        <v>3183</v>
      </c>
      <c r="L565" t="s">
        <v>7537</v>
      </c>
      <c r="M565">
        <v>0</v>
      </c>
      <c r="N565" t="s">
        <v>4599</v>
      </c>
    </row>
    <row r="566" spans="1:14" hidden="1">
      <c r="A566">
        <v>800822</v>
      </c>
      <c r="B566" s="39" t="s">
        <v>10173</v>
      </c>
      <c r="C566" s="39" t="s">
        <v>4594</v>
      </c>
      <c r="D566" s="39" t="s">
        <v>9476</v>
      </c>
      <c r="E566" s="39" t="s">
        <v>10174</v>
      </c>
      <c r="F566" s="39" t="s">
        <v>9478</v>
      </c>
      <c r="G566" t="s">
        <v>4234</v>
      </c>
      <c r="I566" t="s">
        <v>4599</v>
      </c>
      <c r="J566">
        <v>0</v>
      </c>
      <c r="K566" t="s">
        <v>5860</v>
      </c>
      <c r="L566" t="s">
        <v>7538</v>
      </c>
      <c r="M566">
        <v>0</v>
      </c>
      <c r="N566" t="s">
        <v>4599</v>
      </c>
    </row>
    <row r="567" spans="1:14" hidden="1">
      <c r="A567">
        <v>800823</v>
      </c>
      <c r="B567" s="39" t="s">
        <v>8060</v>
      </c>
      <c r="C567" s="39" t="s">
        <v>8061</v>
      </c>
      <c r="D567" s="39" t="s">
        <v>7899</v>
      </c>
      <c r="E567" s="39" t="s">
        <v>8062</v>
      </c>
      <c r="F567" s="39" t="s">
        <v>9478</v>
      </c>
      <c r="G567" t="s">
        <v>4023</v>
      </c>
      <c r="I567" t="s">
        <v>6126</v>
      </c>
      <c r="J567">
        <v>0</v>
      </c>
      <c r="K567" t="s">
        <v>3461</v>
      </c>
      <c r="L567" t="s">
        <v>7539</v>
      </c>
      <c r="M567">
        <v>0</v>
      </c>
      <c r="N567" t="s">
        <v>6125</v>
      </c>
    </row>
    <row r="568" spans="1:14" hidden="1">
      <c r="A568">
        <v>800824</v>
      </c>
      <c r="B568" s="39" t="s">
        <v>2473</v>
      </c>
      <c r="C568" s="39" t="s">
        <v>4594</v>
      </c>
      <c r="D568" s="39" t="s">
        <v>9476</v>
      </c>
      <c r="E568" s="39" t="s">
        <v>2474</v>
      </c>
      <c r="F568" s="39" t="s">
        <v>9478</v>
      </c>
      <c r="G568" t="s">
        <v>6058</v>
      </c>
      <c r="H568">
        <v>1</v>
      </c>
      <c r="I568" t="s">
        <v>4599</v>
      </c>
      <c r="J568">
        <v>0</v>
      </c>
      <c r="K568" t="s">
        <v>7288</v>
      </c>
      <c r="L568" t="s">
        <v>7540</v>
      </c>
      <c r="M568">
        <v>0</v>
      </c>
      <c r="N568" t="s">
        <v>4599</v>
      </c>
    </row>
    <row r="569" spans="1:14" hidden="1">
      <c r="A569">
        <v>800826</v>
      </c>
      <c r="B569" s="39" t="s">
        <v>2042</v>
      </c>
      <c r="C569" s="39" t="s">
        <v>4594</v>
      </c>
      <c r="D569" s="39" t="s">
        <v>9476</v>
      </c>
      <c r="E569" s="39" t="s">
        <v>2043</v>
      </c>
      <c r="F569" s="39" t="s">
        <v>9478</v>
      </c>
      <c r="G569" t="s">
        <v>6067</v>
      </c>
      <c r="I569" t="s">
        <v>4599</v>
      </c>
      <c r="J569">
        <v>0</v>
      </c>
      <c r="K569" t="s">
        <v>7295</v>
      </c>
      <c r="L569" t="s">
        <v>7541</v>
      </c>
      <c r="M569">
        <v>0</v>
      </c>
      <c r="N569" t="s">
        <v>4599</v>
      </c>
    </row>
    <row r="570" spans="1:14" hidden="1">
      <c r="A570">
        <v>800827</v>
      </c>
      <c r="B570" s="39" t="s">
        <v>5293</v>
      </c>
      <c r="C570" s="39" t="s">
        <v>6686</v>
      </c>
      <c r="D570" s="39" t="s">
        <v>7899</v>
      </c>
      <c r="E570" s="39" t="s">
        <v>5294</v>
      </c>
      <c r="F570" s="39" t="s">
        <v>9478</v>
      </c>
      <c r="G570" t="s">
        <v>4768</v>
      </c>
      <c r="I570" t="s">
        <v>4599</v>
      </c>
      <c r="J570">
        <v>0</v>
      </c>
      <c r="K570" t="s">
        <v>5927</v>
      </c>
      <c r="L570" t="s">
        <v>7542</v>
      </c>
      <c r="M570">
        <v>0</v>
      </c>
      <c r="N570" t="s">
        <v>4599</v>
      </c>
    </row>
    <row r="571" spans="1:14" hidden="1">
      <c r="A571">
        <v>800828</v>
      </c>
      <c r="B571" s="39" t="s">
        <v>5228</v>
      </c>
      <c r="C571" s="39" t="s">
        <v>5583</v>
      </c>
      <c r="D571" s="39" t="s">
        <v>9476</v>
      </c>
      <c r="E571" s="39" t="s">
        <v>5229</v>
      </c>
      <c r="F571" s="39" t="s">
        <v>9478</v>
      </c>
      <c r="G571" t="s">
        <v>4235</v>
      </c>
      <c r="I571" t="s">
        <v>4599</v>
      </c>
      <c r="J571">
        <v>0</v>
      </c>
      <c r="K571" t="s">
        <v>5861</v>
      </c>
      <c r="L571" t="s">
        <v>7543</v>
      </c>
      <c r="M571">
        <v>0</v>
      </c>
      <c r="N571" t="s">
        <v>4599</v>
      </c>
    </row>
    <row r="572" spans="1:14" hidden="1">
      <c r="A572">
        <v>800833</v>
      </c>
      <c r="B572" s="39" t="s">
        <v>5150</v>
      </c>
      <c r="C572" s="39" t="s">
        <v>5375</v>
      </c>
      <c r="D572" s="39" t="s">
        <v>9028</v>
      </c>
      <c r="E572" s="39" t="s">
        <v>5151</v>
      </c>
      <c r="F572" s="39" t="s">
        <v>9478</v>
      </c>
      <c r="G572" t="s">
        <v>7792</v>
      </c>
      <c r="H572">
        <v>1</v>
      </c>
      <c r="I572" t="s">
        <v>4599</v>
      </c>
      <c r="J572">
        <v>0</v>
      </c>
      <c r="K572" t="s">
        <v>7093</v>
      </c>
      <c r="L572" t="s">
        <v>7544</v>
      </c>
      <c r="M572">
        <v>0</v>
      </c>
      <c r="N572" t="s">
        <v>4599</v>
      </c>
    </row>
    <row r="573" spans="1:14" hidden="1">
      <c r="A573">
        <v>800834</v>
      </c>
      <c r="B573" s="39" t="s">
        <v>10352</v>
      </c>
      <c r="C573" s="39" t="s">
        <v>5375</v>
      </c>
      <c r="D573" s="39" t="s">
        <v>9028</v>
      </c>
      <c r="E573" s="39" t="s">
        <v>10353</v>
      </c>
      <c r="F573" s="39" t="s">
        <v>9478</v>
      </c>
      <c r="G573" t="s">
        <v>9309</v>
      </c>
      <c r="I573" t="s">
        <v>6127</v>
      </c>
      <c r="J573">
        <v>0</v>
      </c>
      <c r="K573" t="s">
        <v>5160</v>
      </c>
      <c r="L573" t="s">
        <v>7545</v>
      </c>
      <c r="M573">
        <v>0</v>
      </c>
      <c r="N573" t="s">
        <v>6125</v>
      </c>
    </row>
    <row r="574" spans="1:14" hidden="1">
      <c r="A574">
        <v>800839</v>
      </c>
      <c r="B574" s="39" t="s">
        <v>8690</v>
      </c>
      <c r="C574" s="39" t="s">
        <v>8691</v>
      </c>
      <c r="D574" s="39" t="s">
        <v>9028</v>
      </c>
      <c r="E574" s="39" t="s">
        <v>8692</v>
      </c>
      <c r="F574" s="39" t="s">
        <v>9478</v>
      </c>
      <c r="G574" t="s">
        <v>8028</v>
      </c>
      <c r="H574">
        <v>1</v>
      </c>
      <c r="I574" t="s">
        <v>6133</v>
      </c>
      <c r="J574">
        <v>0</v>
      </c>
      <c r="K574" t="s">
        <v>6934</v>
      </c>
      <c r="L574" t="s">
        <v>7546</v>
      </c>
      <c r="M574">
        <v>0</v>
      </c>
      <c r="N574" t="s">
        <v>4599</v>
      </c>
    </row>
    <row r="575" spans="1:14" hidden="1">
      <c r="A575">
        <v>800846</v>
      </c>
      <c r="B575" s="39" t="s">
        <v>1197</v>
      </c>
      <c r="C575" s="39" t="s">
        <v>8051</v>
      </c>
      <c r="D575" s="39" t="s">
        <v>9028</v>
      </c>
      <c r="E575" s="39" t="s">
        <v>6517</v>
      </c>
      <c r="F575" s="39" t="s">
        <v>9478</v>
      </c>
      <c r="G575" t="s">
        <v>7669</v>
      </c>
      <c r="H575">
        <v>1</v>
      </c>
      <c r="I575" t="s">
        <v>7749</v>
      </c>
      <c r="J575">
        <v>0</v>
      </c>
      <c r="K575" t="s">
        <v>3184</v>
      </c>
      <c r="L575" t="s">
        <v>7547</v>
      </c>
      <c r="M575">
        <v>0</v>
      </c>
      <c r="N575" t="s">
        <v>6125</v>
      </c>
    </row>
    <row r="576" spans="1:14" hidden="1">
      <c r="A576">
        <v>800850</v>
      </c>
      <c r="B576" s="39" t="s">
        <v>3656</v>
      </c>
      <c r="C576" s="39" t="s">
        <v>4594</v>
      </c>
      <c r="D576" s="39" t="s">
        <v>9476</v>
      </c>
      <c r="E576" s="39" t="s">
        <v>3657</v>
      </c>
      <c r="F576" s="39" t="s">
        <v>9478</v>
      </c>
      <c r="G576" t="s">
        <v>6068</v>
      </c>
      <c r="H576">
        <v>1</v>
      </c>
      <c r="I576" t="s">
        <v>4599</v>
      </c>
      <c r="J576">
        <v>0</v>
      </c>
      <c r="K576" t="s">
        <v>7296</v>
      </c>
      <c r="L576" t="s">
        <v>7548</v>
      </c>
      <c r="M576">
        <v>0</v>
      </c>
      <c r="N576" t="s">
        <v>4599</v>
      </c>
    </row>
    <row r="577" spans="1:14" hidden="1">
      <c r="A577">
        <v>800851</v>
      </c>
      <c r="B577" s="39" t="s">
        <v>3734</v>
      </c>
      <c r="C577" s="39" t="s">
        <v>3735</v>
      </c>
      <c r="D577" s="39" t="s">
        <v>7899</v>
      </c>
      <c r="E577" s="39" t="s">
        <v>3736</v>
      </c>
      <c r="F577" s="39" t="s">
        <v>9478</v>
      </c>
      <c r="G577" t="s">
        <v>4769</v>
      </c>
      <c r="I577" t="s">
        <v>4599</v>
      </c>
      <c r="J577">
        <v>0</v>
      </c>
      <c r="K577" t="s">
        <v>3952</v>
      </c>
      <c r="L577" t="s">
        <v>7549</v>
      </c>
      <c r="M577">
        <v>0</v>
      </c>
      <c r="N577" t="s">
        <v>4599</v>
      </c>
    </row>
    <row r="578" spans="1:14" hidden="1">
      <c r="A578">
        <v>800853</v>
      </c>
      <c r="B578" s="39" t="s">
        <v>1198</v>
      </c>
      <c r="C578" s="39" t="s">
        <v>1199</v>
      </c>
      <c r="D578" s="39" t="s">
        <v>10237</v>
      </c>
      <c r="E578" s="39" t="s">
        <v>6518</v>
      </c>
      <c r="F578" s="39" t="s">
        <v>9478</v>
      </c>
      <c r="G578" t="s">
        <v>7670</v>
      </c>
      <c r="I578" t="s">
        <v>7749</v>
      </c>
      <c r="J578">
        <v>0</v>
      </c>
      <c r="K578" t="s">
        <v>3185</v>
      </c>
      <c r="L578" t="s">
        <v>7550</v>
      </c>
      <c r="M578">
        <v>0</v>
      </c>
      <c r="N578" t="s">
        <v>4599</v>
      </c>
    </row>
    <row r="579" spans="1:14" hidden="1">
      <c r="A579">
        <v>800854</v>
      </c>
      <c r="B579" s="39" t="s">
        <v>1200</v>
      </c>
      <c r="C579" s="39" t="s">
        <v>6129</v>
      </c>
      <c r="D579" s="39" t="s">
        <v>6099</v>
      </c>
      <c r="E579" s="39" t="s">
        <v>6519</v>
      </c>
      <c r="F579" s="39" t="s">
        <v>9478</v>
      </c>
      <c r="G579" t="s">
        <v>7671</v>
      </c>
      <c r="I579" t="s">
        <v>7749</v>
      </c>
      <c r="J579">
        <v>0</v>
      </c>
      <c r="K579" t="s">
        <v>3186</v>
      </c>
      <c r="L579" t="s">
        <v>7551</v>
      </c>
      <c r="M579">
        <v>0</v>
      </c>
      <c r="N579" t="s">
        <v>4599</v>
      </c>
    </row>
    <row r="580" spans="1:14" hidden="1">
      <c r="A580">
        <v>800855</v>
      </c>
      <c r="B580" s="39" t="s">
        <v>6215</v>
      </c>
      <c r="C580" s="39" t="s">
        <v>6193</v>
      </c>
      <c r="D580" s="39" t="s">
        <v>9476</v>
      </c>
      <c r="E580" s="39" t="s">
        <v>6216</v>
      </c>
      <c r="F580" s="39" t="s">
        <v>9478</v>
      </c>
      <c r="G580" t="s">
        <v>9352</v>
      </c>
      <c r="I580" t="s">
        <v>6126</v>
      </c>
      <c r="J580">
        <v>0</v>
      </c>
      <c r="K580" t="s">
        <v>2786</v>
      </c>
      <c r="L580" t="s">
        <v>7552</v>
      </c>
      <c r="M580">
        <v>0</v>
      </c>
      <c r="N580" t="s">
        <v>6125</v>
      </c>
    </row>
    <row r="581" spans="1:14" ht="15" hidden="1">
      <c r="A581">
        <v>800856</v>
      </c>
      <c r="B581" s="38" t="s">
        <v>7228</v>
      </c>
      <c r="C581" s="38" t="s">
        <v>7229</v>
      </c>
      <c r="D581" s="38" t="s">
        <v>9028</v>
      </c>
      <c r="E581" s="38" t="s">
        <v>7230</v>
      </c>
      <c r="F581" s="38" t="s">
        <v>9478</v>
      </c>
      <c r="G581" s="45" t="s">
        <v>4102</v>
      </c>
      <c r="H581" s="46"/>
      <c r="I581" s="45" t="s">
        <v>6127</v>
      </c>
      <c r="J581" s="45">
        <v>0</v>
      </c>
      <c r="K581" s="45" t="s">
        <v>6975</v>
      </c>
      <c r="L581" s="46" t="s">
        <v>7553</v>
      </c>
      <c r="M581" s="46">
        <v>0</v>
      </c>
      <c r="N581" s="45" t="s">
        <v>6125</v>
      </c>
    </row>
    <row r="582" spans="1:14" hidden="1">
      <c r="A582">
        <v>800857</v>
      </c>
      <c r="B582" s="39" t="s">
        <v>7031</v>
      </c>
      <c r="C582" s="39" t="s">
        <v>4594</v>
      </c>
      <c r="D582" s="39" t="s">
        <v>9476</v>
      </c>
      <c r="E582" s="39" t="s">
        <v>7032</v>
      </c>
      <c r="F582" s="39" t="s">
        <v>9478</v>
      </c>
      <c r="G582" t="s">
        <v>6069</v>
      </c>
      <c r="H582">
        <v>1</v>
      </c>
      <c r="I582" t="s">
        <v>4599</v>
      </c>
      <c r="J582">
        <v>0</v>
      </c>
      <c r="K582" t="s">
        <v>7297</v>
      </c>
      <c r="L582" t="s">
        <v>7554</v>
      </c>
      <c r="M582">
        <v>0</v>
      </c>
      <c r="N582" t="s">
        <v>4599</v>
      </c>
    </row>
    <row r="583" spans="1:14" hidden="1">
      <c r="A583">
        <v>800858</v>
      </c>
      <c r="B583" s="39" t="s">
        <v>8269</v>
      </c>
      <c r="C583" s="39" t="s">
        <v>8270</v>
      </c>
      <c r="D583" s="39" t="s">
        <v>9028</v>
      </c>
      <c r="E583" s="39" t="s">
        <v>8271</v>
      </c>
      <c r="F583" s="39" t="s">
        <v>9478</v>
      </c>
      <c r="G583" t="s">
        <v>7990</v>
      </c>
      <c r="I583" t="s">
        <v>4599</v>
      </c>
      <c r="J583">
        <v>0</v>
      </c>
      <c r="K583" t="s">
        <v>6919</v>
      </c>
      <c r="L583" t="s">
        <v>7555</v>
      </c>
      <c r="M583">
        <v>0</v>
      </c>
      <c r="N583" t="s">
        <v>4599</v>
      </c>
    </row>
    <row r="584" spans="1:14" hidden="1">
      <c r="A584">
        <v>800859</v>
      </c>
      <c r="B584" s="39" t="s">
        <v>5797</v>
      </c>
      <c r="C584" s="39" t="s">
        <v>5798</v>
      </c>
      <c r="D584" s="39" t="s">
        <v>7899</v>
      </c>
      <c r="E584" s="39" t="s">
        <v>1564</v>
      </c>
      <c r="F584" s="39" t="s">
        <v>9478</v>
      </c>
      <c r="G584" t="s">
        <v>4143</v>
      </c>
      <c r="I584" t="s">
        <v>7749</v>
      </c>
      <c r="J584">
        <v>0</v>
      </c>
      <c r="K584" t="s">
        <v>3139</v>
      </c>
      <c r="L584" t="s">
        <v>7556</v>
      </c>
      <c r="M584">
        <v>0</v>
      </c>
      <c r="N584" t="s">
        <v>4599</v>
      </c>
    </row>
    <row r="585" spans="1:14" hidden="1">
      <c r="A585">
        <v>800861</v>
      </c>
      <c r="B585" s="39" t="s">
        <v>5433</v>
      </c>
      <c r="C585" s="39" t="s">
        <v>7229</v>
      </c>
      <c r="D585" s="39" t="s">
        <v>9028</v>
      </c>
      <c r="E585" s="39" t="s">
        <v>5434</v>
      </c>
      <c r="F585" s="39" t="s">
        <v>9478</v>
      </c>
      <c r="G585" t="s">
        <v>8859</v>
      </c>
      <c r="H585">
        <v>1</v>
      </c>
      <c r="I585" t="s">
        <v>6133</v>
      </c>
      <c r="J585">
        <v>0</v>
      </c>
      <c r="K585" t="s">
        <v>2616</v>
      </c>
      <c r="L585" t="s">
        <v>7557</v>
      </c>
      <c r="M585">
        <v>0</v>
      </c>
      <c r="N585" t="s">
        <v>4599</v>
      </c>
    </row>
    <row r="586" spans="1:14" hidden="1">
      <c r="A586">
        <v>800865</v>
      </c>
      <c r="B586" s="39" t="s">
        <v>5932</v>
      </c>
      <c r="C586" s="39" t="s">
        <v>5930</v>
      </c>
      <c r="D586" s="39" t="s">
        <v>9028</v>
      </c>
      <c r="E586" s="39" t="s">
        <v>5933</v>
      </c>
      <c r="F586" s="39" t="s">
        <v>9478</v>
      </c>
      <c r="G586" t="s">
        <v>8860</v>
      </c>
      <c r="H586">
        <v>1</v>
      </c>
      <c r="I586" t="s">
        <v>6133</v>
      </c>
      <c r="J586">
        <v>0</v>
      </c>
      <c r="K586" t="s">
        <v>2617</v>
      </c>
      <c r="L586" t="s">
        <v>7558</v>
      </c>
      <c r="M586">
        <v>0</v>
      </c>
      <c r="N586" t="s">
        <v>4599</v>
      </c>
    </row>
    <row r="587" spans="1:14" hidden="1">
      <c r="A587">
        <v>800867</v>
      </c>
      <c r="B587" s="39" t="s">
        <v>7385</v>
      </c>
      <c r="C587" s="39" t="s">
        <v>6686</v>
      </c>
      <c r="D587" s="39" t="s">
        <v>7899</v>
      </c>
      <c r="E587" s="39" t="s">
        <v>7386</v>
      </c>
      <c r="F587" s="39" t="s">
        <v>9478</v>
      </c>
      <c r="G587" t="s">
        <v>8110</v>
      </c>
      <c r="I587" t="s">
        <v>6126</v>
      </c>
      <c r="J587">
        <v>0</v>
      </c>
      <c r="L587" t="s">
        <v>7559</v>
      </c>
      <c r="M587">
        <v>0</v>
      </c>
      <c r="N587" t="s">
        <v>6125</v>
      </c>
    </row>
    <row r="588" spans="1:14" hidden="1">
      <c r="A588">
        <v>800870</v>
      </c>
      <c r="B588" s="39" t="s">
        <v>1394</v>
      </c>
      <c r="C588" s="39" t="s">
        <v>1395</v>
      </c>
      <c r="D588" s="39" t="s">
        <v>9028</v>
      </c>
      <c r="E588" s="39" t="s">
        <v>1396</v>
      </c>
      <c r="F588" s="39" t="s">
        <v>9478</v>
      </c>
      <c r="G588" t="s">
        <v>8024</v>
      </c>
      <c r="I588" t="s">
        <v>4599</v>
      </c>
      <c r="J588">
        <v>0</v>
      </c>
      <c r="K588" t="s">
        <v>6930</v>
      </c>
      <c r="L588" t="s">
        <v>7560</v>
      </c>
      <c r="M588">
        <v>0</v>
      </c>
      <c r="N588" t="s">
        <v>4599</v>
      </c>
    </row>
    <row r="589" spans="1:14" hidden="1">
      <c r="A589">
        <v>800871</v>
      </c>
      <c r="B589" s="39" t="s">
        <v>3919</v>
      </c>
      <c r="C589" s="39" t="s">
        <v>6686</v>
      </c>
      <c r="D589" s="39" t="s">
        <v>7899</v>
      </c>
      <c r="E589" s="39" t="s">
        <v>3920</v>
      </c>
      <c r="F589" s="39" t="s">
        <v>9478</v>
      </c>
      <c r="G589" t="s">
        <v>7836</v>
      </c>
      <c r="H589">
        <v>1</v>
      </c>
      <c r="I589" t="s">
        <v>4599</v>
      </c>
      <c r="J589">
        <v>0</v>
      </c>
      <c r="K589" t="s">
        <v>2825</v>
      </c>
      <c r="L589" t="s">
        <v>7561</v>
      </c>
      <c r="M589">
        <v>0</v>
      </c>
      <c r="N589" t="s">
        <v>6125</v>
      </c>
    </row>
    <row r="590" spans="1:14" hidden="1">
      <c r="A590">
        <v>800873</v>
      </c>
      <c r="B590" s="39" t="s">
        <v>10419</v>
      </c>
      <c r="C590" s="39" t="s">
        <v>6021</v>
      </c>
      <c r="D590" s="39" t="s">
        <v>6099</v>
      </c>
      <c r="E590" s="39" t="s">
        <v>10420</v>
      </c>
      <c r="F590" s="39" t="s">
        <v>9478</v>
      </c>
      <c r="G590" t="s">
        <v>6854</v>
      </c>
      <c r="I590" t="s">
        <v>6126</v>
      </c>
      <c r="J590">
        <v>0</v>
      </c>
      <c r="K590" t="s">
        <v>1937</v>
      </c>
      <c r="L590" t="s">
        <v>7562</v>
      </c>
      <c r="M590">
        <v>0</v>
      </c>
      <c r="N590" t="s">
        <v>6125</v>
      </c>
    </row>
    <row r="591" spans="1:14" hidden="1">
      <c r="A591">
        <v>800874</v>
      </c>
      <c r="B591" s="39" t="s">
        <v>10171</v>
      </c>
      <c r="C591" s="39" t="s">
        <v>5407</v>
      </c>
      <c r="D591" s="39" t="s">
        <v>9476</v>
      </c>
      <c r="E591" s="39" t="s">
        <v>10172</v>
      </c>
      <c r="F591" s="39" t="s">
        <v>9478</v>
      </c>
      <c r="G591" t="s">
        <v>8067</v>
      </c>
      <c r="I591" t="s">
        <v>6126</v>
      </c>
      <c r="J591">
        <v>0</v>
      </c>
      <c r="K591" t="s">
        <v>2843</v>
      </c>
      <c r="L591" t="s">
        <v>7563</v>
      </c>
      <c r="M591">
        <v>0</v>
      </c>
      <c r="N591" t="s">
        <v>4599</v>
      </c>
    </row>
    <row r="592" spans="1:14" hidden="1">
      <c r="A592">
        <v>800875</v>
      </c>
      <c r="B592" s="39" t="s">
        <v>1201</v>
      </c>
      <c r="C592" s="39" t="s">
        <v>8962</v>
      </c>
      <c r="D592" s="39" t="s">
        <v>9028</v>
      </c>
      <c r="E592" s="39" t="s">
        <v>6520</v>
      </c>
      <c r="F592" s="39" t="s">
        <v>9478</v>
      </c>
      <c r="G592" t="s">
        <v>7672</v>
      </c>
      <c r="H592">
        <v>1</v>
      </c>
      <c r="I592" t="s">
        <v>7749</v>
      </c>
      <c r="J592">
        <v>0</v>
      </c>
      <c r="K592" t="s">
        <v>3187</v>
      </c>
      <c r="L592" t="s">
        <v>7564</v>
      </c>
      <c r="M592">
        <v>0</v>
      </c>
      <c r="N592" t="s">
        <v>4599</v>
      </c>
    </row>
    <row r="593" spans="1:14" hidden="1">
      <c r="A593">
        <v>800876</v>
      </c>
      <c r="B593" s="39" t="s">
        <v>2450</v>
      </c>
      <c r="C593" s="39" t="s">
        <v>2451</v>
      </c>
      <c r="D593" s="39" t="s">
        <v>9476</v>
      </c>
      <c r="E593" s="39" t="s">
        <v>2452</v>
      </c>
      <c r="F593" s="39" t="s">
        <v>9478</v>
      </c>
      <c r="G593" t="s">
        <v>6571</v>
      </c>
      <c r="H593">
        <v>1</v>
      </c>
      <c r="I593" t="s">
        <v>6133</v>
      </c>
      <c r="J593">
        <v>0</v>
      </c>
      <c r="L593" t="s">
        <v>7565</v>
      </c>
      <c r="M593">
        <v>0</v>
      </c>
      <c r="N593" t="s">
        <v>4599</v>
      </c>
    </row>
    <row r="594" spans="1:14" hidden="1">
      <c r="A594">
        <v>800877</v>
      </c>
      <c r="B594" s="39" t="s">
        <v>9799</v>
      </c>
      <c r="C594" s="39" t="s">
        <v>9800</v>
      </c>
      <c r="D594" s="39" t="s">
        <v>9028</v>
      </c>
      <c r="E594" s="39" t="s">
        <v>9801</v>
      </c>
      <c r="F594" s="39" t="s">
        <v>9478</v>
      </c>
      <c r="G594" t="s">
        <v>2661</v>
      </c>
      <c r="I594" t="s">
        <v>4599</v>
      </c>
      <c r="J594">
        <v>0</v>
      </c>
      <c r="K594" t="s">
        <v>3268</v>
      </c>
      <c r="L594" t="s">
        <v>7566</v>
      </c>
      <c r="M594">
        <v>0</v>
      </c>
      <c r="N594" t="s">
        <v>4599</v>
      </c>
    </row>
    <row r="595" spans="1:14" hidden="1">
      <c r="A595">
        <v>800878</v>
      </c>
      <c r="B595" s="39" t="s">
        <v>4593</v>
      </c>
      <c r="C595" s="39" t="s">
        <v>4594</v>
      </c>
      <c r="D595" s="39" t="s">
        <v>9476</v>
      </c>
      <c r="E595" s="39" t="s">
        <v>4595</v>
      </c>
      <c r="F595" s="39" t="s">
        <v>9478</v>
      </c>
      <c r="G595" t="s">
        <v>6070</v>
      </c>
      <c r="H595">
        <v>1</v>
      </c>
      <c r="I595" t="s">
        <v>4599</v>
      </c>
      <c r="J595">
        <v>0</v>
      </c>
      <c r="K595" t="s">
        <v>7298</v>
      </c>
      <c r="L595" t="s">
        <v>7567</v>
      </c>
      <c r="M595">
        <v>0</v>
      </c>
      <c r="N595" t="s">
        <v>6125</v>
      </c>
    </row>
    <row r="596" spans="1:14" hidden="1">
      <c r="A596">
        <v>800880</v>
      </c>
      <c r="B596" s="39" t="s">
        <v>1202</v>
      </c>
      <c r="C596" s="39" t="s">
        <v>1203</v>
      </c>
      <c r="D596" s="39" t="s">
        <v>10237</v>
      </c>
      <c r="E596" s="39" t="s">
        <v>6521</v>
      </c>
      <c r="F596" s="39" t="s">
        <v>9478</v>
      </c>
      <c r="G596" t="s">
        <v>7673</v>
      </c>
      <c r="I596" t="s">
        <v>7749</v>
      </c>
      <c r="J596">
        <v>0</v>
      </c>
      <c r="K596" t="s">
        <v>3188</v>
      </c>
      <c r="L596" t="s">
        <v>7568</v>
      </c>
      <c r="M596">
        <v>0</v>
      </c>
      <c r="N596" t="s">
        <v>4599</v>
      </c>
    </row>
    <row r="597" spans="1:14" hidden="1">
      <c r="A597">
        <v>800881</v>
      </c>
      <c r="B597" s="39" t="s">
        <v>5635</v>
      </c>
      <c r="C597" s="39" t="s">
        <v>5636</v>
      </c>
      <c r="D597" s="39" t="s">
        <v>6099</v>
      </c>
      <c r="E597" s="39" t="s">
        <v>5637</v>
      </c>
      <c r="F597" s="39" t="s">
        <v>9478</v>
      </c>
      <c r="G597" t="s">
        <v>4096</v>
      </c>
      <c r="H597">
        <v>1</v>
      </c>
      <c r="I597" t="s">
        <v>6133</v>
      </c>
      <c r="J597">
        <v>0</v>
      </c>
      <c r="K597" t="s">
        <v>6969</v>
      </c>
      <c r="L597" t="s">
        <v>7569</v>
      </c>
      <c r="M597">
        <v>0</v>
      </c>
      <c r="N597" t="s">
        <v>4599</v>
      </c>
    </row>
    <row r="598" spans="1:14" hidden="1">
      <c r="A598">
        <v>800882</v>
      </c>
      <c r="B598" s="39" t="s">
        <v>3894</v>
      </c>
      <c r="C598" s="39" t="s">
        <v>3895</v>
      </c>
      <c r="D598" s="39" t="s">
        <v>9476</v>
      </c>
      <c r="E598" s="39" t="s">
        <v>3896</v>
      </c>
      <c r="F598" s="39" t="s">
        <v>9478</v>
      </c>
      <c r="G598" t="s">
        <v>9353</v>
      </c>
      <c r="I598" t="s">
        <v>6126</v>
      </c>
      <c r="J598">
        <v>0</v>
      </c>
      <c r="K598" t="s">
        <v>2787</v>
      </c>
      <c r="L598" t="s">
        <v>7570</v>
      </c>
      <c r="M598">
        <v>0</v>
      </c>
      <c r="N598" t="s">
        <v>4599</v>
      </c>
    </row>
    <row r="599" spans="1:14" hidden="1">
      <c r="A599">
        <v>800886</v>
      </c>
      <c r="B599" s="39" t="s">
        <v>1204</v>
      </c>
      <c r="C599" s="39" t="s">
        <v>1205</v>
      </c>
      <c r="D599" s="39" t="s">
        <v>9482</v>
      </c>
      <c r="E599" s="39" t="s">
        <v>4377</v>
      </c>
      <c r="F599" s="39" t="s">
        <v>9478</v>
      </c>
      <c r="G599" t="s">
        <v>7674</v>
      </c>
      <c r="I599" t="s">
        <v>7749</v>
      </c>
      <c r="J599">
        <v>0</v>
      </c>
      <c r="K599" t="s">
        <v>3189</v>
      </c>
      <c r="L599" t="s">
        <v>7571</v>
      </c>
      <c r="M599">
        <v>0</v>
      </c>
      <c r="N599" t="s">
        <v>4599</v>
      </c>
    </row>
    <row r="600" spans="1:14" hidden="1">
      <c r="A600">
        <v>800887</v>
      </c>
      <c r="B600" s="39" t="s">
        <v>5199</v>
      </c>
      <c r="C600" s="39" t="s">
        <v>5200</v>
      </c>
      <c r="D600" s="39" t="s">
        <v>9476</v>
      </c>
      <c r="E600" s="39" t="s">
        <v>5289</v>
      </c>
      <c r="F600" s="39" t="s">
        <v>9478</v>
      </c>
      <c r="G600" t="s">
        <v>3007</v>
      </c>
      <c r="H600">
        <v>1</v>
      </c>
      <c r="I600" t="s">
        <v>6133</v>
      </c>
      <c r="J600">
        <v>0</v>
      </c>
      <c r="K600" t="s">
        <v>3771</v>
      </c>
      <c r="L600" t="s">
        <v>7572</v>
      </c>
      <c r="M600">
        <v>0</v>
      </c>
      <c r="N600" t="s">
        <v>4599</v>
      </c>
    </row>
    <row r="601" spans="1:14" hidden="1">
      <c r="A601">
        <v>800888</v>
      </c>
      <c r="B601" s="39" t="s">
        <v>10414</v>
      </c>
      <c r="C601" s="39" t="s">
        <v>3895</v>
      </c>
      <c r="D601" s="39" t="s">
        <v>9476</v>
      </c>
      <c r="E601" s="39" t="s">
        <v>10415</v>
      </c>
      <c r="F601" s="39" t="s">
        <v>9478</v>
      </c>
      <c r="G601" t="s">
        <v>9354</v>
      </c>
      <c r="I601" t="s">
        <v>6126</v>
      </c>
      <c r="J601">
        <v>0</v>
      </c>
      <c r="K601" t="s">
        <v>2788</v>
      </c>
      <c r="L601" t="s">
        <v>7573</v>
      </c>
      <c r="M601">
        <v>0</v>
      </c>
      <c r="N601" t="s">
        <v>6125</v>
      </c>
    </row>
    <row r="602" spans="1:14" hidden="1">
      <c r="A602">
        <v>800894</v>
      </c>
      <c r="B602" s="39" t="s">
        <v>6498</v>
      </c>
      <c r="C602" s="39" t="s">
        <v>6686</v>
      </c>
      <c r="D602" s="39" t="s">
        <v>7899</v>
      </c>
      <c r="E602" s="39" t="s">
        <v>6499</v>
      </c>
      <c r="F602" s="39" t="s">
        <v>9478</v>
      </c>
      <c r="G602" t="s">
        <v>8111</v>
      </c>
      <c r="I602" t="s">
        <v>6126</v>
      </c>
      <c r="J602">
        <v>0</v>
      </c>
      <c r="K602" t="s">
        <v>5075</v>
      </c>
      <c r="L602" t="s">
        <v>7574</v>
      </c>
      <c r="M602">
        <v>0</v>
      </c>
      <c r="N602" t="s">
        <v>6125</v>
      </c>
    </row>
    <row r="603" spans="1:14" hidden="1">
      <c r="A603">
        <v>800895</v>
      </c>
      <c r="B603" s="39" t="s">
        <v>1316</v>
      </c>
      <c r="C603" s="39" t="s">
        <v>4741</v>
      </c>
      <c r="D603" s="39" t="s">
        <v>9476</v>
      </c>
      <c r="E603" s="39" t="s">
        <v>4742</v>
      </c>
      <c r="F603" s="39" t="s">
        <v>9478</v>
      </c>
      <c r="G603" t="s">
        <v>8900</v>
      </c>
      <c r="I603" t="s">
        <v>4599</v>
      </c>
      <c r="J603">
        <v>0</v>
      </c>
      <c r="K603" t="s">
        <v>9514</v>
      </c>
      <c r="L603" t="s">
        <v>7575</v>
      </c>
      <c r="M603">
        <v>0</v>
      </c>
      <c r="N603" t="s">
        <v>4599</v>
      </c>
    </row>
    <row r="604" spans="1:14" hidden="1">
      <c r="A604">
        <v>800898</v>
      </c>
      <c r="B604" s="39" t="s">
        <v>5774</v>
      </c>
      <c r="C604" s="39" t="s">
        <v>9427</v>
      </c>
      <c r="D604" s="39" t="s">
        <v>9476</v>
      </c>
      <c r="E604" s="39" t="s">
        <v>1565</v>
      </c>
      <c r="F604" s="39" t="s">
        <v>9478</v>
      </c>
      <c r="G604" t="s">
        <v>4128</v>
      </c>
      <c r="H604">
        <v>1</v>
      </c>
      <c r="I604" t="s">
        <v>7749</v>
      </c>
      <c r="J604">
        <v>0</v>
      </c>
      <c r="K604" t="s">
        <v>6996</v>
      </c>
      <c r="L604" t="s">
        <v>7576</v>
      </c>
      <c r="M604">
        <v>0</v>
      </c>
      <c r="N604" t="s">
        <v>4599</v>
      </c>
    </row>
    <row r="605" spans="1:14" hidden="1">
      <c r="A605">
        <v>800899</v>
      </c>
      <c r="B605" s="39" t="s">
        <v>7875</v>
      </c>
      <c r="C605" s="39" t="s">
        <v>7876</v>
      </c>
      <c r="D605" s="39" t="s">
        <v>9028</v>
      </c>
      <c r="E605" s="39" t="s">
        <v>7877</v>
      </c>
      <c r="F605" s="39" t="s">
        <v>9478</v>
      </c>
      <c r="G605" t="s">
        <v>4085</v>
      </c>
      <c r="H605">
        <v>1</v>
      </c>
      <c r="I605" t="s">
        <v>4599</v>
      </c>
      <c r="J605">
        <v>0</v>
      </c>
      <c r="K605" t="s">
        <v>6958</v>
      </c>
      <c r="L605" t="s">
        <v>7577</v>
      </c>
      <c r="M605">
        <v>0</v>
      </c>
      <c r="N605" t="s">
        <v>4599</v>
      </c>
    </row>
    <row r="606" spans="1:14" hidden="1">
      <c r="A606">
        <v>800900</v>
      </c>
      <c r="B606" s="39" t="s">
        <v>7021</v>
      </c>
      <c r="C606" s="39" t="s">
        <v>6686</v>
      </c>
      <c r="D606" s="39" t="s">
        <v>7899</v>
      </c>
      <c r="E606" s="39" t="s">
        <v>7022</v>
      </c>
      <c r="F606" s="39" t="s">
        <v>9478</v>
      </c>
      <c r="G606" t="s">
        <v>6000</v>
      </c>
      <c r="I606" t="s">
        <v>4599</v>
      </c>
      <c r="J606">
        <v>0</v>
      </c>
      <c r="K606" t="s">
        <v>3256</v>
      </c>
      <c r="L606" t="s">
        <v>7578</v>
      </c>
      <c r="M606">
        <v>0</v>
      </c>
      <c r="N606" t="s">
        <v>4599</v>
      </c>
    </row>
    <row r="607" spans="1:14" hidden="1">
      <c r="A607">
        <v>800901</v>
      </c>
      <c r="B607" s="39" t="s">
        <v>8509</v>
      </c>
      <c r="C607" s="39" t="s">
        <v>5416</v>
      </c>
      <c r="D607" s="39" t="s">
        <v>9476</v>
      </c>
      <c r="E607" s="39" t="s">
        <v>5417</v>
      </c>
      <c r="F607" s="39" t="s">
        <v>9478</v>
      </c>
      <c r="G607" t="s">
        <v>4770</v>
      </c>
      <c r="I607" t="s">
        <v>4599</v>
      </c>
      <c r="J607">
        <v>0</v>
      </c>
      <c r="K607" t="s">
        <v>3953</v>
      </c>
      <c r="L607" t="s">
        <v>7579</v>
      </c>
      <c r="M607">
        <v>0</v>
      </c>
      <c r="N607" t="s">
        <v>4599</v>
      </c>
    </row>
    <row r="608" spans="1:14" hidden="1">
      <c r="A608">
        <v>800903</v>
      </c>
      <c r="B608" s="39" t="s">
        <v>8186</v>
      </c>
      <c r="C608" s="39" t="s">
        <v>6008</v>
      </c>
      <c r="D608" s="39" t="s">
        <v>7899</v>
      </c>
      <c r="E608" s="39" t="s">
        <v>8187</v>
      </c>
      <c r="F608" s="39" t="s">
        <v>9478</v>
      </c>
      <c r="G608" t="s">
        <v>8885</v>
      </c>
      <c r="I608" t="s">
        <v>6126</v>
      </c>
      <c r="J608">
        <v>0</v>
      </c>
      <c r="K608" t="s">
        <v>9499</v>
      </c>
      <c r="L608" t="s">
        <v>7580</v>
      </c>
      <c r="M608">
        <v>0</v>
      </c>
      <c r="N608" t="s">
        <v>6125</v>
      </c>
    </row>
    <row r="609" spans="1:14" hidden="1">
      <c r="A609">
        <v>800905</v>
      </c>
      <c r="B609" s="39" t="s">
        <v>5611</v>
      </c>
      <c r="C609" s="39" t="s">
        <v>5612</v>
      </c>
      <c r="D609" s="39" t="s">
        <v>9476</v>
      </c>
      <c r="E609" s="39" t="s">
        <v>5613</v>
      </c>
      <c r="F609" s="39" t="s">
        <v>9478</v>
      </c>
      <c r="G609" t="s">
        <v>4534</v>
      </c>
      <c r="I609" t="s">
        <v>4599</v>
      </c>
      <c r="J609">
        <v>0</v>
      </c>
      <c r="K609" t="s">
        <v>6757</v>
      </c>
      <c r="L609" t="s">
        <v>7581</v>
      </c>
      <c r="M609">
        <v>0</v>
      </c>
      <c r="N609" t="s">
        <v>4599</v>
      </c>
    </row>
    <row r="610" spans="1:14" hidden="1">
      <c r="A610">
        <v>800906</v>
      </c>
      <c r="B610" s="39" t="s">
        <v>9809</v>
      </c>
      <c r="C610" s="39" t="s">
        <v>9810</v>
      </c>
      <c r="D610" s="39" t="s">
        <v>9476</v>
      </c>
      <c r="E610" s="39" t="s">
        <v>9811</v>
      </c>
      <c r="F610" s="39" t="s">
        <v>9478</v>
      </c>
      <c r="G610" t="s">
        <v>9355</v>
      </c>
      <c r="I610" t="s">
        <v>6126</v>
      </c>
      <c r="J610">
        <v>0</v>
      </c>
      <c r="K610" t="s">
        <v>2789</v>
      </c>
      <c r="L610" t="s">
        <v>7582</v>
      </c>
      <c r="M610">
        <v>0</v>
      </c>
      <c r="N610" t="s">
        <v>4599</v>
      </c>
    </row>
    <row r="611" spans="1:14" hidden="1">
      <c r="A611">
        <v>800908</v>
      </c>
      <c r="B611" s="39" t="s">
        <v>1353</v>
      </c>
      <c r="C611" s="39" t="s">
        <v>1354</v>
      </c>
      <c r="D611" s="39" t="s">
        <v>6099</v>
      </c>
      <c r="E611" s="39" t="s">
        <v>1355</v>
      </c>
      <c r="F611" s="39" t="s">
        <v>9478</v>
      </c>
      <c r="G611" t="s">
        <v>7528</v>
      </c>
      <c r="I611" t="s">
        <v>4599</v>
      </c>
      <c r="J611">
        <v>0</v>
      </c>
      <c r="K611" t="s">
        <v>5033</v>
      </c>
      <c r="L611" t="s">
        <v>7583</v>
      </c>
      <c r="M611">
        <v>0</v>
      </c>
      <c r="N611" t="s">
        <v>4599</v>
      </c>
    </row>
    <row r="612" spans="1:14" hidden="1">
      <c r="A612">
        <v>800911</v>
      </c>
      <c r="B612" s="39" t="s">
        <v>2436</v>
      </c>
      <c r="C612" s="39" t="s">
        <v>2437</v>
      </c>
      <c r="D612" s="39" t="s">
        <v>9476</v>
      </c>
      <c r="E612" s="39" t="s">
        <v>2438</v>
      </c>
      <c r="F612" s="39" t="s">
        <v>9478</v>
      </c>
      <c r="G612" t="s">
        <v>9356</v>
      </c>
      <c r="I612" t="s">
        <v>6126</v>
      </c>
      <c r="J612">
        <v>0</v>
      </c>
      <c r="K612" t="s">
        <v>2790</v>
      </c>
      <c r="L612" t="s">
        <v>7584</v>
      </c>
      <c r="M612">
        <v>0</v>
      </c>
      <c r="N612" t="s">
        <v>6125</v>
      </c>
    </row>
    <row r="613" spans="1:14" hidden="1">
      <c r="A613">
        <v>800912</v>
      </c>
      <c r="B613" s="39" t="s">
        <v>9426</v>
      </c>
      <c r="C613" s="39" t="s">
        <v>9427</v>
      </c>
      <c r="D613" s="39" t="s">
        <v>9476</v>
      </c>
      <c r="E613" s="39" t="s">
        <v>9428</v>
      </c>
      <c r="F613" s="39" t="s">
        <v>9478</v>
      </c>
      <c r="G613" t="s">
        <v>6071</v>
      </c>
      <c r="I613" t="s">
        <v>4599</v>
      </c>
      <c r="J613">
        <v>0</v>
      </c>
      <c r="K613" t="s">
        <v>7299</v>
      </c>
      <c r="L613" t="s">
        <v>7585</v>
      </c>
      <c r="M613">
        <v>0</v>
      </c>
      <c r="N613" t="s">
        <v>4599</v>
      </c>
    </row>
    <row r="614" spans="1:14" hidden="1">
      <c r="A614">
        <v>800913</v>
      </c>
      <c r="B614" s="39" t="s">
        <v>3847</v>
      </c>
      <c r="C614" s="39" t="s">
        <v>3848</v>
      </c>
      <c r="D614" s="39" t="s">
        <v>7899</v>
      </c>
      <c r="E614" s="39" t="s">
        <v>3849</v>
      </c>
      <c r="F614" s="39" t="s">
        <v>9478</v>
      </c>
      <c r="G614" t="s">
        <v>6346</v>
      </c>
      <c r="H614">
        <v>1</v>
      </c>
      <c r="I614" t="s">
        <v>4599</v>
      </c>
      <c r="J614">
        <v>0</v>
      </c>
      <c r="K614" t="s">
        <v>5513</v>
      </c>
      <c r="L614" t="s">
        <v>7586</v>
      </c>
      <c r="M614">
        <v>0</v>
      </c>
      <c r="N614" t="s">
        <v>6125</v>
      </c>
    </row>
    <row r="615" spans="1:14" hidden="1">
      <c r="A615">
        <v>800915</v>
      </c>
      <c r="B615" s="39" t="s">
        <v>1366</v>
      </c>
      <c r="C615" s="39" t="s">
        <v>5428</v>
      </c>
      <c r="D615" s="39" t="s">
        <v>9028</v>
      </c>
      <c r="E615" s="39" t="s">
        <v>1367</v>
      </c>
      <c r="F615" s="39" t="s">
        <v>9478</v>
      </c>
      <c r="G615" t="s">
        <v>6855</v>
      </c>
      <c r="I615" t="s">
        <v>6126</v>
      </c>
      <c r="J615">
        <v>0</v>
      </c>
      <c r="K615" t="s">
        <v>1938</v>
      </c>
      <c r="L615" t="s">
        <v>7587</v>
      </c>
      <c r="M615">
        <v>0</v>
      </c>
      <c r="N615" t="s">
        <v>6125</v>
      </c>
    </row>
    <row r="616" spans="1:14" hidden="1">
      <c r="A616">
        <v>800917</v>
      </c>
      <c r="B616" s="39" t="s">
        <v>3871</v>
      </c>
      <c r="C616" s="39" t="s">
        <v>3872</v>
      </c>
      <c r="D616" s="39" t="s">
        <v>9476</v>
      </c>
      <c r="E616" s="39" t="s">
        <v>3873</v>
      </c>
      <c r="F616" s="39" t="s">
        <v>9478</v>
      </c>
      <c r="G616" t="s">
        <v>7796</v>
      </c>
      <c r="I616" t="s">
        <v>4599</v>
      </c>
      <c r="J616">
        <v>0</v>
      </c>
      <c r="K616" t="s">
        <v>7096</v>
      </c>
      <c r="L616" t="s">
        <v>7588</v>
      </c>
      <c r="M616">
        <v>0</v>
      </c>
      <c r="N616" t="s">
        <v>4599</v>
      </c>
    </row>
    <row r="617" spans="1:14" hidden="1">
      <c r="A617">
        <v>800918</v>
      </c>
      <c r="B617" s="39" t="s">
        <v>4626</v>
      </c>
      <c r="C617" s="39" t="s">
        <v>9427</v>
      </c>
      <c r="D617" s="39" t="s">
        <v>9476</v>
      </c>
      <c r="E617" s="39" t="s">
        <v>4627</v>
      </c>
      <c r="F617" s="39" t="s">
        <v>9478</v>
      </c>
      <c r="G617" t="s">
        <v>4017</v>
      </c>
      <c r="I617" t="s">
        <v>6126</v>
      </c>
      <c r="J617" t="e">
        <v>#N/A</v>
      </c>
      <c r="K617" t="s">
        <v>3456</v>
      </c>
      <c r="L617" t="e">
        <v>#N/A</v>
      </c>
      <c r="M617" t="e">
        <v>#N/A</v>
      </c>
      <c r="N617" t="s">
        <v>6125</v>
      </c>
    </row>
    <row r="618" spans="1:14" hidden="1">
      <c r="A618">
        <v>800920</v>
      </c>
      <c r="B618" s="39" t="s">
        <v>9710</v>
      </c>
      <c r="C618" s="39" t="s">
        <v>9711</v>
      </c>
      <c r="D618" s="39" t="s">
        <v>9476</v>
      </c>
      <c r="E618" s="39" t="s">
        <v>9712</v>
      </c>
      <c r="F618" s="39" t="s">
        <v>9478</v>
      </c>
      <c r="G618" t="s">
        <v>3008</v>
      </c>
      <c r="H618">
        <v>1</v>
      </c>
      <c r="I618" t="s">
        <v>6133</v>
      </c>
      <c r="J618">
        <v>0</v>
      </c>
      <c r="K618" t="s">
        <v>3772</v>
      </c>
      <c r="L618" t="s">
        <v>7589</v>
      </c>
      <c r="M618">
        <v>0</v>
      </c>
      <c r="N618" t="s">
        <v>4599</v>
      </c>
    </row>
    <row r="619" spans="1:14" hidden="1">
      <c r="A619">
        <v>800922</v>
      </c>
      <c r="B619" s="39" t="s">
        <v>5427</v>
      </c>
      <c r="C619" s="39" t="s">
        <v>5428</v>
      </c>
      <c r="D619" s="39" t="s">
        <v>9028</v>
      </c>
      <c r="E619" s="39" t="s">
        <v>5429</v>
      </c>
      <c r="F619" s="39" t="s">
        <v>9478</v>
      </c>
      <c r="G619" t="s">
        <v>4535</v>
      </c>
      <c r="I619" t="s">
        <v>6126</v>
      </c>
      <c r="J619">
        <v>0</v>
      </c>
      <c r="K619" t="s">
        <v>6758</v>
      </c>
      <c r="L619" t="s">
        <v>7590</v>
      </c>
      <c r="M619">
        <v>0</v>
      </c>
      <c r="N619" t="s">
        <v>4599</v>
      </c>
    </row>
    <row r="620" spans="1:14" hidden="1">
      <c r="A620">
        <v>800928</v>
      </c>
      <c r="B620" s="39" t="s">
        <v>5205</v>
      </c>
      <c r="C620" s="39" t="s">
        <v>4603</v>
      </c>
      <c r="D620" s="39" t="s">
        <v>9476</v>
      </c>
      <c r="E620" s="39" t="s">
        <v>5206</v>
      </c>
      <c r="F620" s="39" t="s">
        <v>9478</v>
      </c>
      <c r="G620" t="s">
        <v>9357</v>
      </c>
      <c r="I620" t="s">
        <v>6126</v>
      </c>
      <c r="J620">
        <v>0</v>
      </c>
      <c r="K620" t="s">
        <v>2791</v>
      </c>
      <c r="L620" t="s">
        <v>7591</v>
      </c>
      <c r="M620">
        <v>0</v>
      </c>
      <c r="N620" t="s">
        <v>6126</v>
      </c>
    </row>
    <row r="621" spans="1:14" hidden="1">
      <c r="A621">
        <v>800929</v>
      </c>
      <c r="B621" s="39" t="s">
        <v>6495</v>
      </c>
      <c r="C621" s="39" t="s">
        <v>6496</v>
      </c>
      <c r="D621" s="39" t="s">
        <v>10237</v>
      </c>
      <c r="E621" s="39" t="s">
        <v>6497</v>
      </c>
      <c r="F621" s="39" t="s">
        <v>9478</v>
      </c>
      <c r="G621" t="s">
        <v>6901</v>
      </c>
      <c r="I621" t="s">
        <v>6126</v>
      </c>
      <c r="J621">
        <v>0</v>
      </c>
      <c r="K621" t="s">
        <v>8371</v>
      </c>
      <c r="L621" t="s">
        <v>7592</v>
      </c>
      <c r="M621">
        <v>0</v>
      </c>
      <c r="N621" t="s">
        <v>4599</v>
      </c>
    </row>
    <row r="622" spans="1:14" hidden="1">
      <c r="A622">
        <v>800930</v>
      </c>
      <c r="B622" s="39" t="s">
        <v>8510</v>
      </c>
      <c r="C622" s="39" t="s">
        <v>5428</v>
      </c>
      <c r="D622" s="39" t="s">
        <v>9028</v>
      </c>
      <c r="E622" s="39" t="s">
        <v>4671</v>
      </c>
      <c r="F622" s="39" t="s">
        <v>9478</v>
      </c>
      <c r="G622" t="s">
        <v>6856</v>
      </c>
      <c r="I622" t="s">
        <v>6126</v>
      </c>
      <c r="J622">
        <v>0</v>
      </c>
      <c r="K622" t="s">
        <v>1939</v>
      </c>
      <c r="L622" t="s">
        <v>7593</v>
      </c>
      <c r="M622">
        <v>0</v>
      </c>
      <c r="N622" t="s">
        <v>6125</v>
      </c>
    </row>
    <row r="623" spans="1:14" hidden="1">
      <c r="A623">
        <v>800931</v>
      </c>
      <c r="B623" s="39" t="s">
        <v>8605</v>
      </c>
      <c r="C623" s="39" t="s">
        <v>8606</v>
      </c>
      <c r="D623" s="39" t="s">
        <v>9476</v>
      </c>
      <c r="E623" s="39" t="s">
        <v>8607</v>
      </c>
      <c r="F623" s="39" t="s">
        <v>9478</v>
      </c>
      <c r="G623" t="s">
        <v>4533</v>
      </c>
      <c r="H623">
        <v>1</v>
      </c>
      <c r="I623" t="s">
        <v>6133</v>
      </c>
      <c r="J623">
        <v>0</v>
      </c>
      <c r="K623" t="s">
        <v>6756</v>
      </c>
      <c r="L623" t="s">
        <v>7594</v>
      </c>
      <c r="M623">
        <v>0</v>
      </c>
      <c r="N623" t="s">
        <v>4599</v>
      </c>
    </row>
    <row r="624" spans="1:14" hidden="1">
      <c r="A624">
        <v>800934</v>
      </c>
      <c r="B624" s="39" t="s">
        <v>4379</v>
      </c>
      <c r="C624" s="39" t="s">
        <v>4378</v>
      </c>
      <c r="D624" s="39" t="s">
        <v>10237</v>
      </c>
      <c r="E624" s="39" t="s">
        <v>4380</v>
      </c>
      <c r="F624" s="39" t="s">
        <v>9478</v>
      </c>
      <c r="G624" t="s">
        <v>7675</v>
      </c>
      <c r="I624" t="s">
        <v>7749</v>
      </c>
      <c r="J624">
        <v>0</v>
      </c>
      <c r="K624" t="s">
        <v>3190</v>
      </c>
      <c r="L624" t="s">
        <v>7595</v>
      </c>
      <c r="M624">
        <v>0</v>
      </c>
      <c r="N624" t="s">
        <v>4599</v>
      </c>
    </row>
    <row r="625" spans="1:14" hidden="1">
      <c r="A625">
        <v>800935</v>
      </c>
      <c r="B625" s="39" t="s">
        <v>7423</v>
      </c>
      <c r="C625" s="39" t="s">
        <v>7424</v>
      </c>
      <c r="D625" s="39" t="s">
        <v>6099</v>
      </c>
      <c r="E625" s="39" t="s">
        <v>7425</v>
      </c>
      <c r="F625" s="39" t="s">
        <v>9478</v>
      </c>
      <c r="G625" t="s">
        <v>8047</v>
      </c>
      <c r="H625">
        <v>1</v>
      </c>
      <c r="I625" t="s">
        <v>6133</v>
      </c>
      <c r="J625">
        <v>0</v>
      </c>
      <c r="K625" t="s">
        <v>6954</v>
      </c>
      <c r="L625" t="s">
        <v>7596</v>
      </c>
      <c r="M625">
        <v>0</v>
      </c>
      <c r="N625" t="s">
        <v>4599</v>
      </c>
    </row>
    <row r="626" spans="1:14" hidden="1">
      <c r="A626">
        <v>800936</v>
      </c>
      <c r="B626" s="39" t="s">
        <v>1206</v>
      </c>
      <c r="C626" s="39" t="s">
        <v>1207</v>
      </c>
      <c r="D626" s="39" t="s">
        <v>9028</v>
      </c>
      <c r="E626" s="39" t="s">
        <v>1566</v>
      </c>
      <c r="F626" s="39" t="s">
        <v>9478</v>
      </c>
      <c r="G626" t="s">
        <v>7676</v>
      </c>
      <c r="H626">
        <v>1</v>
      </c>
      <c r="I626" t="s">
        <v>7749</v>
      </c>
      <c r="J626">
        <v>0</v>
      </c>
      <c r="K626" t="s">
        <v>3191</v>
      </c>
      <c r="L626" t="s">
        <v>7597</v>
      </c>
      <c r="M626">
        <v>0</v>
      </c>
      <c r="N626" t="s">
        <v>4599</v>
      </c>
    </row>
    <row r="627" spans="1:14" hidden="1">
      <c r="A627">
        <v>800937</v>
      </c>
      <c r="B627" s="39" t="s">
        <v>8199</v>
      </c>
      <c r="C627" s="39" t="s">
        <v>8200</v>
      </c>
      <c r="D627" s="39" t="s">
        <v>9476</v>
      </c>
      <c r="E627" s="39" t="s">
        <v>8201</v>
      </c>
      <c r="F627" s="39" t="s">
        <v>9478</v>
      </c>
      <c r="G627" t="s">
        <v>4771</v>
      </c>
      <c r="H627">
        <v>1</v>
      </c>
      <c r="I627" t="s">
        <v>6133</v>
      </c>
      <c r="J627">
        <v>0</v>
      </c>
      <c r="K627" t="s">
        <v>3954</v>
      </c>
      <c r="L627" t="s">
        <v>7598</v>
      </c>
      <c r="M627">
        <v>0</v>
      </c>
      <c r="N627" t="s">
        <v>4599</v>
      </c>
    </row>
    <row r="628" spans="1:14" hidden="1">
      <c r="A628">
        <v>800938</v>
      </c>
      <c r="B628" s="39" t="s">
        <v>9756</v>
      </c>
      <c r="C628" s="39" t="s">
        <v>6686</v>
      </c>
      <c r="D628" s="39" t="s">
        <v>7899</v>
      </c>
      <c r="E628" s="39" t="s">
        <v>9757</v>
      </c>
      <c r="F628" s="39" t="s">
        <v>9478</v>
      </c>
      <c r="G628" t="s">
        <v>9418</v>
      </c>
      <c r="I628" t="s">
        <v>6126</v>
      </c>
      <c r="J628">
        <v>0</v>
      </c>
      <c r="K628" t="s">
        <v>3378</v>
      </c>
      <c r="L628" t="s">
        <v>7599</v>
      </c>
      <c r="M628">
        <v>0</v>
      </c>
      <c r="N628" t="s">
        <v>6125</v>
      </c>
    </row>
    <row r="629" spans="1:14" hidden="1">
      <c r="A629">
        <v>800948</v>
      </c>
      <c r="B629" s="39" t="s">
        <v>8298</v>
      </c>
      <c r="C629" s="39" t="s">
        <v>5407</v>
      </c>
      <c r="D629" s="39" t="s">
        <v>9476</v>
      </c>
      <c r="E629" s="39" t="s">
        <v>8299</v>
      </c>
      <c r="F629" s="39" t="s">
        <v>9478</v>
      </c>
      <c r="G629" t="s">
        <v>6157</v>
      </c>
      <c r="I629" t="s">
        <v>6126</v>
      </c>
      <c r="J629">
        <v>0</v>
      </c>
      <c r="K629" t="s">
        <v>5251</v>
      </c>
      <c r="L629" t="s">
        <v>7600</v>
      </c>
      <c r="M629">
        <v>0</v>
      </c>
      <c r="N629" t="s">
        <v>4599</v>
      </c>
    </row>
    <row r="630" spans="1:14" hidden="1">
      <c r="A630">
        <v>800950</v>
      </c>
      <c r="B630" s="39" t="s">
        <v>10177</v>
      </c>
      <c r="C630" s="39" t="s">
        <v>5407</v>
      </c>
      <c r="D630" s="39" t="s">
        <v>9476</v>
      </c>
      <c r="E630" s="39" t="s">
        <v>10178</v>
      </c>
      <c r="F630" s="39" t="s">
        <v>9478</v>
      </c>
      <c r="G630" t="s">
        <v>9358</v>
      </c>
      <c r="I630" t="s">
        <v>6126</v>
      </c>
      <c r="J630">
        <v>0</v>
      </c>
      <c r="K630" t="s">
        <v>2792</v>
      </c>
      <c r="L630" t="s">
        <v>7601</v>
      </c>
      <c r="M630">
        <v>0</v>
      </c>
      <c r="N630" t="s">
        <v>6125</v>
      </c>
    </row>
    <row r="631" spans="1:14" hidden="1">
      <c r="A631">
        <v>800951</v>
      </c>
      <c r="B631" s="39" t="s">
        <v>2308</v>
      </c>
      <c r="C631" s="39" t="s">
        <v>2309</v>
      </c>
      <c r="D631" s="39" t="s">
        <v>9482</v>
      </c>
      <c r="E631" s="39" t="s">
        <v>2310</v>
      </c>
      <c r="F631" s="39" t="s">
        <v>9478</v>
      </c>
      <c r="G631" t="s">
        <v>7967</v>
      </c>
      <c r="I631" t="s">
        <v>6126</v>
      </c>
      <c r="J631">
        <v>0</v>
      </c>
      <c r="K631" t="s">
        <v>6653</v>
      </c>
      <c r="L631" t="s">
        <v>7602</v>
      </c>
      <c r="M631">
        <v>0</v>
      </c>
      <c r="N631" t="s">
        <v>4599</v>
      </c>
    </row>
    <row r="632" spans="1:14" hidden="1">
      <c r="A632">
        <v>800952</v>
      </c>
      <c r="B632" s="39" t="s">
        <v>9730</v>
      </c>
      <c r="C632" s="39" t="s">
        <v>9731</v>
      </c>
      <c r="D632" s="39" t="s">
        <v>9476</v>
      </c>
      <c r="E632" s="39" t="s">
        <v>9732</v>
      </c>
      <c r="F632" s="39" t="s">
        <v>9478</v>
      </c>
      <c r="G632" t="s">
        <v>7828</v>
      </c>
      <c r="I632" t="s">
        <v>4599</v>
      </c>
      <c r="J632">
        <v>0</v>
      </c>
      <c r="K632" t="s">
        <v>1500</v>
      </c>
      <c r="L632" t="s">
        <v>7603</v>
      </c>
      <c r="M632">
        <v>0</v>
      </c>
      <c r="N632" t="s">
        <v>4599</v>
      </c>
    </row>
    <row r="633" spans="1:14" hidden="1">
      <c r="A633">
        <v>800953</v>
      </c>
      <c r="B633" s="39" t="s">
        <v>7435</v>
      </c>
      <c r="C633" s="39" t="s">
        <v>7436</v>
      </c>
      <c r="D633" s="39" t="s">
        <v>9482</v>
      </c>
      <c r="E633" s="39" t="s">
        <v>7437</v>
      </c>
      <c r="F633" s="39" t="s">
        <v>9478</v>
      </c>
      <c r="G633" t="s">
        <v>7529</v>
      </c>
      <c r="I633" t="s">
        <v>4599</v>
      </c>
      <c r="J633">
        <v>0</v>
      </c>
      <c r="K633" t="s">
        <v>5034</v>
      </c>
      <c r="L633" t="s">
        <v>7604</v>
      </c>
      <c r="M633">
        <v>0</v>
      </c>
      <c r="N633" t="s">
        <v>4599</v>
      </c>
    </row>
    <row r="634" spans="1:14" hidden="1">
      <c r="A634">
        <v>800954</v>
      </c>
      <c r="B634" s="39" t="s">
        <v>10179</v>
      </c>
      <c r="C634" s="39" t="s">
        <v>10180</v>
      </c>
      <c r="D634" s="39" t="s">
        <v>9028</v>
      </c>
      <c r="E634" s="39" t="s">
        <v>10181</v>
      </c>
      <c r="F634" s="39" t="s">
        <v>9478</v>
      </c>
      <c r="G634" t="s">
        <v>9310</v>
      </c>
      <c r="I634" t="s">
        <v>6127</v>
      </c>
      <c r="J634">
        <v>0</v>
      </c>
      <c r="K634" t="s">
        <v>5161</v>
      </c>
      <c r="L634" t="s">
        <v>7605</v>
      </c>
      <c r="M634">
        <v>0</v>
      </c>
      <c r="N634" t="s">
        <v>6125</v>
      </c>
    </row>
    <row r="635" spans="1:14" hidden="1">
      <c r="A635">
        <v>800955</v>
      </c>
      <c r="B635" s="39" t="s">
        <v>2315</v>
      </c>
      <c r="C635" s="39" t="s">
        <v>2316</v>
      </c>
      <c r="D635" s="39" t="s">
        <v>9476</v>
      </c>
      <c r="E635" s="39" t="s">
        <v>8511</v>
      </c>
      <c r="F635" s="39" t="s">
        <v>9478</v>
      </c>
      <c r="G635" t="s">
        <v>3009</v>
      </c>
      <c r="I635" t="s">
        <v>4599</v>
      </c>
      <c r="J635">
        <v>0</v>
      </c>
      <c r="K635" t="s">
        <v>5542</v>
      </c>
      <c r="L635" t="s">
        <v>7606</v>
      </c>
      <c r="M635">
        <v>0</v>
      </c>
      <c r="N635" t="s">
        <v>4599</v>
      </c>
    </row>
    <row r="636" spans="1:14" hidden="1">
      <c r="A636">
        <v>800956</v>
      </c>
      <c r="B636" s="39" t="s">
        <v>7382</v>
      </c>
      <c r="C636" s="39" t="s">
        <v>7383</v>
      </c>
      <c r="D636" s="39" t="s">
        <v>9476</v>
      </c>
      <c r="E636" s="39" t="s">
        <v>7384</v>
      </c>
      <c r="F636" s="39" t="s">
        <v>9478</v>
      </c>
      <c r="G636" t="s">
        <v>6072</v>
      </c>
      <c r="I636" t="s">
        <v>4599</v>
      </c>
      <c r="J636">
        <v>0</v>
      </c>
      <c r="K636" t="s">
        <v>7300</v>
      </c>
      <c r="L636" t="s">
        <v>7607</v>
      </c>
      <c r="M636">
        <v>0</v>
      </c>
      <c r="N636" t="s">
        <v>4599</v>
      </c>
    </row>
    <row r="637" spans="1:14" hidden="1">
      <c r="A637">
        <v>800957</v>
      </c>
      <c r="B637" s="39" t="s">
        <v>1331</v>
      </c>
      <c r="C637" s="39" t="s">
        <v>5302</v>
      </c>
      <c r="D637" s="39" t="s">
        <v>10231</v>
      </c>
      <c r="E637" s="39" t="s">
        <v>1332</v>
      </c>
      <c r="F637" s="39" t="s">
        <v>9478</v>
      </c>
      <c r="G637" t="s">
        <v>8112</v>
      </c>
      <c r="I637" t="s">
        <v>6126</v>
      </c>
      <c r="J637" t="s">
        <v>1666</v>
      </c>
      <c r="L637" t="s">
        <v>7608</v>
      </c>
      <c r="M637">
        <v>0</v>
      </c>
      <c r="N637" t="s">
        <v>4599</v>
      </c>
    </row>
    <row r="638" spans="1:14" hidden="1">
      <c r="A638">
        <v>800966</v>
      </c>
      <c r="B638" s="39" t="s">
        <v>1208</v>
      </c>
      <c r="C638" s="39" t="s">
        <v>1209</v>
      </c>
      <c r="D638" s="39" t="s">
        <v>10237</v>
      </c>
      <c r="E638" s="39" t="s">
        <v>1567</v>
      </c>
      <c r="F638" s="39" t="s">
        <v>9478</v>
      </c>
      <c r="G638" t="s">
        <v>7677</v>
      </c>
      <c r="I638" t="s">
        <v>7749</v>
      </c>
      <c r="J638">
        <v>0</v>
      </c>
      <c r="K638" t="s">
        <v>3192</v>
      </c>
      <c r="L638" t="s">
        <v>7609</v>
      </c>
      <c r="M638">
        <v>0</v>
      </c>
      <c r="N638" t="s">
        <v>4599</v>
      </c>
    </row>
    <row r="639" spans="1:14" hidden="1">
      <c r="A639">
        <v>800967</v>
      </c>
      <c r="B639" s="39" t="s">
        <v>6217</v>
      </c>
      <c r="C639" s="39" t="s">
        <v>6218</v>
      </c>
      <c r="D639" s="39" t="s">
        <v>6099</v>
      </c>
      <c r="E639" s="39" t="s">
        <v>6219</v>
      </c>
      <c r="F639" s="39" t="s">
        <v>9478</v>
      </c>
      <c r="G639" t="s">
        <v>7530</v>
      </c>
      <c r="I639" t="s">
        <v>4599</v>
      </c>
      <c r="J639">
        <v>0</v>
      </c>
      <c r="K639" t="s">
        <v>5035</v>
      </c>
      <c r="L639" t="s">
        <v>7610</v>
      </c>
      <c r="M639">
        <v>0</v>
      </c>
      <c r="N639" t="s">
        <v>4599</v>
      </c>
    </row>
    <row r="640" spans="1:14" hidden="1">
      <c r="A640">
        <v>800972</v>
      </c>
      <c r="B640" s="39" t="s">
        <v>7894</v>
      </c>
      <c r="C640" s="39" t="s">
        <v>7895</v>
      </c>
      <c r="D640" s="39" t="s">
        <v>9476</v>
      </c>
      <c r="E640" s="39" t="s">
        <v>5928</v>
      </c>
      <c r="F640" s="39" t="s">
        <v>9478</v>
      </c>
      <c r="G640" t="s">
        <v>8068</v>
      </c>
      <c r="I640" t="s">
        <v>6126</v>
      </c>
      <c r="J640">
        <v>0</v>
      </c>
      <c r="K640" t="s">
        <v>2844</v>
      </c>
      <c r="L640" t="s">
        <v>7611</v>
      </c>
      <c r="M640">
        <v>0</v>
      </c>
      <c r="N640" t="s">
        <v>4599</v>
      </c>
    </row>
    <row r="641" spans="1:14" ht="15" hidden="1">
      <c r="A641">
        <v>800978</v>
      </c>
      <c r="B641" s="38" t="s">
        <v>8650</v>
      </c>
      <c r="C641" s="38" t="s">
        <v>7895</v>
      </c>
      <c r="D641" s="38" t="s">
        <v>9476</v>
      </c>
      <c r="E641" s="38" t="s">
        <v>8651</v>
      </c>
      <c r="F641" s="38" t="s">
        <v>9478</v>
      </c>
      <c r="G641" s="45" t="s">
        <v>6065</v>
      </c>
      <c r="H641" s="46"/>
      <c r="I641" s="45" t="s">
        <v>6125</v>
      </c>
      <c r="J641" s="45">
        <v>0</v>
      </c>
      <c r="K641" s="45" t="s">
        <v>7293</v>
      </c>
      <c r="L641" s="46" t="s">
        <v>7612</v>
      </c>
      <c r="M641" s="46">
        <v>0</v>
      </c>
      <c r="N641" s="45" t="s">
        <v>6125</v>
      </c>
    </row>
    <row r="642" spans="1:14" hidden="1">
      <c r="A642">
        <v>800980</v>
      </c>
      <c r="B642" s="39" t="s">
        <v>6492</v>
      </c>
      <c r="C642" s="39" t="s">
        <v>5302</v>
      </c>
      <c r="D642" s="39" t="s">
        <v>10231</v>
      </c>
      <c r="E642" s="39" t="s">
        <v>6493</v>
      </c>
      <c r="F642" s="39" t="s">
        <v>9478</v>
      </c>
      <c r="G642" t="s">
        <v>6001</v>
      </c>
      <c r="H642">
        <v>1</v>
      </c>
      <c r="I642" t="s">
        <v>4599</v>
      </c>
      <c r="J642">
        <v>0</v>
      </c>
      <c r="K642" t="s">
        <v>3257</v>
      </c>
      <c r="L642" t="s">
        <v>7613</v>
      </c>
      <c r="M642">
        <v>0</v>
      </c>
      <c r="N642" t="s">
        <v>6125</v>
      </c>
    </row>
    <row r="643" spans="1:14" hidden="1">
      <c r="A643">
        <v>800982</v>
      </c>
      <c r="B643" s="39" t="s">
        <v>3850</v>
      </c>
      <c r="C643" s="39" t="s">
        <v>8209</v>
      </c>
      <c r="D643" s="39" t="s">
        <v>9476</v>
      </c>
      <c r="E643" s="39" t="s">
        <v>3851</v>
      </c>
      <c r="F643" s="39" t="s">
        <v>9478</v>
      </c>
      <c r="G643" t="s">
        <v>4236</v>
      </c>
      <c r="H643">
        <v>1</v>
      </c>
      <c r="I643" t="s">
        <v>4599</v>
      </c>
      <c r="J643">
        <v>0</v>
      </c>
      <c r="K643" t="s">
        <v>5862</v>
      </c>
      <c r="L643" t="s">
        <v>7614</v>
      </c>
      <c r="M643">
        <v>0</v>
      </c>
      <c r="N643" t="s">
        <v>4599</v>
      </c>
    </row>
    <row r="644" spans="1:14" hidden="1">
      <c r="A644">
        <v>800985</v>
      </c>
      <c r="B644" s="40" t="s">
        <v>3869</v>
      </c>
      <c r="C644" s="40" t="s">
        <v>5407</v>
      </c>
      <c r="D644" s="40" t="s">
        <v>9476</v>
      </c>
      <c r="E644" s="40" t="s">
        <v>3870</v>
      </c>
      <c r="F644" s="40" t="s">
        <v>9478</v>
      </c>
      <c r="G644" s="27" t="s">
        <v>4018</v>
      </c>
      <c r="H644" s="27"/>
      <c r="I644" s="27" t="s">
        <v>6126</v>
      </c>
      <c r="J644" s="27">
        <v>0</v>
      </c>
      <c r="K644" s="27" t="s">
        <v>3457</v>
      </c>
      <c r="L644" s="27" t="s">
        <v>7615</v>
      </c>
      <c r="M644" s="27">
        <v>0</v>
      </c>
      <c r="N644" s="27" t="s">
        <v>4599</v>
      </c>
    </row>
    <row r="645" spans="1:14" hidden="1">
      <c r="A645">
        <v>800988</v>
      </c>
      <c r="B645" s="39" t="s">
        <v>6447</v>
      </c>
      <c r="C645" s="39" t="s">
        <v>8209</v>
      </c>
      <c r="D645" s="39" t="s">
        <v>9476</v>
      </c>
      <c r="E645" s="39" t="s">
        <v>6448</v>
      </c>
      <c r="F645" s="39" t="s">
        <v>9478</v>
      </c>
      <c r="G645" t="s">
        <v>6073</v>
      </c>
      <c r="H645">
        <v>1</v>
      </c>
      <c r="I645" t="s">
        <v>4599</v>
      </c>
      <c r="J645">
        <v>0</v>
      </c>
      <c r="K645" t="s">
        <v>7301</v>
      </c>
      <c r="L645" t="s">
        <v>7616</v>
      </c>
      <c r="M645">
        <v>0</v>
      </c>
      <c r="N645" t="s">
        <v>4599</v>
      </c>
    </row>
    <row r="646" spans="1:14" hidden="1">
      <c r="A646">
        <v>800989</v>
      </c>
      <c r="B646" s="39" t="s">
        <v>8208</v>
      </c>
      <c r="C646" s="39" t="s">
        <v>8209</v>
      </c>
      <c r="D646" s="39" t="s">
        <v>9476</v>
      </c>
      <c r="E646" s="39" t="s">
        <v>8210</v>
      </c>
      <c r="F646" s="39" t="s">
        <v>9478</v>
      </c>
      <c r="G646" t="s">
        <v>9359</v>
      </c>
      <c r="I646" t="s">
        <v>6126</v>
      </c>
      <c r="J646">
        <v>0</v>
      </c>
      <c r="K646" t="s">
        <v>2793</v>
      </c>
      <c r="L646" t="s">
        <v>7617</v>
      </c>
      <c r="M646">
        <v>0</v>
      </c>
      <c r="N646" t="s">
        <v>4599</v>
      </c>
    </row>
    <row r="647" spans="1:14" hidden="1">
      <c r="A647">
        <v>800995</v>
      </c>
      <c r="B647" s="39" t="s">
        <v>8312</v>
      </c>
      <c r="C647" s="39" t="s">
        <v>1374</v>
      </c>
      <c r="D647" s="39" t="s">
        <v>7899</v>
      </c>
      <c r="E647" s="39" t="s">
        <v>8313</v>
      </c>
      <c r="F647" s="39" t="s">
        <v>9478</v>
      </c>
      <c r="G647" t="s">
        <v>2969</v>
      </c>
      <c r="I647" t="s">
        <v>6126</v>
      </c>
      <c r="J647">
        <v>0</v>
      </c>
      <c r="K647" t="s">
        <v>4890</v>
      </c>
      <c r="L647" t="s">
        <v>7618</v>
      </c>
      <c r="M647">
        <v>0</v>
      </c>
      <c r="N647" t="s">
        <v>4599</v>
      </c>
    </row>
    <row r="648" spans="1:14" hidden="1">
      <c r="A648">
        <v>800996</v>
      </c>
      <c r="B648" s="39" t="s">
        <v>5230</v>
      </c>
      <c r="C648" s="39" t="s">
        <v>5231</v>
      </c>
      <c r="D648" s="39" t="s">
        <v>9476</v>
      </c>
      <c r="E648" s="39" t="s">
        <v>5232</v>
      </c>
      <c r="F648" s="39" t="s">
        <v>9478</v>
      </c>
      <c r="G648" t="s">
        <v>3010</v>
      </c>
      <c r="H648">
        <v>1</v>
      </c>
      <c r="I648" t="s">
        <v>6133</v>
      </c>
      <c r="J648">
        <v>0</v>
      </c>
      <c r="K648" t="s">
        <v>5543</v>
      </c>
      <c r="L648" t="s">
        <v>7619</v>
      </c>
      <c r="M648">
        <v>0</v>
      </c>
      <c r="N648" t="s">
        <v>4599</v>
      </c>
    </row>
    <row r="649" spans="1:14" hidden="1">
      <c r="A649">
        <v>800997</v>
      </c>
      <c r="B649" s="39" t="s">
        <v>5799</v>
      </c>
      <c r="C649" s="39" t="s">
        <v>8939</v>
      </c>
      <c r="D649" s="39" t="s">
        <v>10231</v>
      </c>
      <c r="E649" s="39" t="s">
        <v>1568</v>
      </c>
      <c r="F649" s="39" t="s">
        <v>9478</v>
      </c>
      <c r="G649" t="s">
        <v>4144</v>
      </c>
      <c r="H649">
        <v>1</v>
      </c>
      <c r="I649" t="s">
        <v>7749</v>
      </c>
      <c r="J649">
        <v>0</v>
      </c>
      <c r="K649" t="s">
        <v>3140</v>
      </c>
      <c r="L649" t="s">
        <v>7620</v>
      </c>
      <c r="M649">
        <v>0</v>
      </c>
      <c r="N649" t="s">
        <v>6125</v>
      </c>
    </row>
    <row r="650" spans="1:14" hidden="1">
      <c r="A650">
        <v>800998</v>
      </c>
      <c r="B650" s="39" t="s">
        <v>4387</v>
      </c>
      <c r="C650" s="39" t="s">
        <v>4386</v>
      </c>
      <c r="D650" s="39" t="s">
        <v>10237</v>
      </c>
      <c r="E650" s="39" t="s">
        <v>4388</v>
      </c>
      <c r="F650" s="39" t="s">
        <v>9478</v>
      </c>
      <c r="G650" t="s">
        <v>7744</v>
      </c>
      <c r="I650" t="s">
        <v>7749</v>
      </c>
      <c r="J650">
        <v>0</v>
      </c>
      <c r="K650" t="s">
        <v>4559</v>
      </c>
      <c r="L650" t="s">
        <v>7621</v>
      </c>
      <c r="M650">
        <v>0</v>
      </c>
      <c r="N650" t="s">
        <v>4599</v>
      </c>
    </row>
    <row r="651" spans="1:14" hidden="1">
      <c r="A651">
        <v>800999</v>
      </c>
      <c r="B651" s="39" t="s">
        <v>6258</v>
      </c>
      <c r="C651" s="39" t="s">
        <v>6259</v>
      </c>
      <c r="D651" s="39" t="s">
        <v>6099</v>
      </c>
      <c r="E651" s="39" t="s">
        <v>2684</v>
      </c>
      <c r="F651" s="39" t="s">
        <v>9478</v>
      </c>
      <c r="G651" t="s">
        <v>2662</v>
      </c>
      <c r="I651" t="s">
        <v>4599</v>
      </c>
      <c r="J651">
        <v>0</v>
      </c>
      <c r="K651" t="s">
        <v>3269</v>
      </c>
      <c r="L651" t="s">
        <v>7622</v>
      </c>
      <c r="M651">
        <v>0</v>
      </c>
      <c r="N651" t="s">
        <v>4599</v>
      </c>
    </row>
    <row r="652" spans="1:14" hidden="1">
      <c r="A652">
        <v>801003</v>
      </c>
      <c r="B652" s="39" t="s">
        <v>2074</v>
      </c>
      <c r="C652" s="39" t="s">
        <v>2075</v>
      </c>
      <c r="D652" s="39" t="s">
        <v>9476</v>
      </c>
      <c r="E652" s="39" t="s">
        <v>2076</v>
      </c>
      <c r="F652" s="39" t="s">
        <v>9478</v>
      </c>
      <c r="G652" t="s">
        <v>8861</v>
      </c>
      <c r="H652">
        <v>1</v>
      </c>
      <c r="I652" t="s">
        <v>6133</v>
      </c>
      <c r="J652">
        <v>0</v>
      </c>
      <c r="K652" t="s">
        <v>2618</v>
      </c>
      <c r="L652" t="s">
        <v>2335</v>
      </c>
      <c r="M652">
        <v>0</v>
      </c>
      <c r="N652" t="s">
        <v>4599</v>
      </c>
    </row>
    <row r="653" spans="1:14" ht="15" hidden="1">
      <c r="A653">
        <v>801005</v>
      </c>
      <c r="B653" s="38" t="s">
        <v>7405</v>
      </c>
      <c r="C653" s="38" t="s">
        <v>7406</v>
      </c>
      <c r="D653" s="38" t="s">
        <v>9476</v>
      </c>
      <c r="E653" s="38" t="s">
        <v>8512</v>
      </c>
      <c r="F653" s="38" t="s">
        <v>9478</v>
      </c>
      <c r="G653" s="45" t="s">
        <v>6074</v>
      </c>
      <c r="H653" s="46"/>
      <c r="I653" s="45" t="s">
        <v>4599</v>
      </c>
      <c r="J653" s="45">
        <v>0</v>
      </c>
      <c r="K653" s="45" t="s">
        <v>7302</v>
      </c>
      <c r="L653" s="46" t="s">
        <v>2336</v>
      </c>
      <c r="M653" s="46">
        <v>0</v>
      </c>
      <c r="N653" s="45" t="s">
        <v>4599</v>
      </c>
    </row>
    <row r="654" spans="1:14" hidden="1">
      <c r="A654">
        <v>801006</v>
      </c>
      <c r="B654" s="39" t="s">
        <v>4983</v>
      </c>
      <c r="C654" s="39" t="s">
        <v>4984</v>
      </c>
      <c r="D654" s="39" t="s">
        <v>7899</v>
      </c>
      <c r="E654" s="39" t="s">
        <v>4985</v>
      </c>
      <c r="F654" s="39" t="s">
        <v>9478</v>
      </c>
      <c r="G654" t="s">
        <v>6347</v>
      </c>
      <c r="H654">
        <v>1</v>
      </c>
      <c r="I654" t="s">
        <v>4599</v>
      </c>
      <c r="J654">
        <v>0</v>
      </c>
      <c r="K654" t="s">
        <v>5514</v>
      </c>
      <c r="L654" t="s">
        <v>2337</v>
      </c>
      <c r="M654">
        <v>0</v>
      </c>
      <c r="N654" t="s">
        <v>4599</v>
      </c>
    </row>
    <row r="655" spans="1:14" hidden="1">
      <c r="A655">
        <v>801008</v>
      </c>
      <c r="B655" s="39" t="s">
        <v>8401</v>
      </c>
      <c r="C655" s="39" t="s">
        <v>8402</v>
      </c>
      <c r="D655" s="39" t="s">
        <v>9476</v>
      </c>
      <c r="E655" s="39" t="s">
        <v>8403</v>
      </c>
      <c r="F655" s="39" t="s">
        <v>9478</v>
      </c>
      <c r="G655" t="s">
        <v>9360</v>
      </c>
      <c r="I655" t="s">
        <v>6126</v>
      </c>
      <c r="J655">
        <v>0</v>
      </c>
      <c r="K655" t="s">
        <v>2794</v>
      </c>
      <c r="L655" t="s">
        <v>2338</v>
      </c>
      <c r="M655">
        <v>0</v>
      </c>
      <c r="N655" t="s">
        <v>4599</v>
      </c>
    </row>
    <row r="656" spans="1:14" hidden="1">
      <c r="A656">
        <v>801010</v>
      </c>
      <c r="B656" s="39" t="s">
        <v>5633</v>
      </c>
      <c r="C656" s="39" t="s">
        <v>6686</v>
      </c>
      <c r="D656" s="39" t="s">
        <v>7899</v>
      </c>
      <c r="E656" s="39" t="s">
        <v>5634</v>
      </c>
      <c r="F656" s="39" t="s">
        <v>9478</v>
      </c>
      <c r="G656" t="s">
        <v>7837</v>
      </c>
      <c r="H656">
        <v>1</v>
      </c>
      <c r="I656" t="s">
        <v>4599</v>
      </c>
      <c r="J656">
        <v>0</v>
      </c>
      <c r="K656" t="s">
        <v>2826</v>
      </c>
      <c r="L656" t="s">
        <v>2339</v>
      </c>
      <c r="M656">
        <v>0</v>
      </c>
      <c r="N656" t="s">
        <v>4599</v>
      </c>
    </row>
    <row r="657" spans="1:14" hidden="1">
      <c r="A657">
        <v>801011</v>
      </c>
      <c r="B657" s="39" t="s">
        <v>4686</v>
      </c>
      <c r="C657" s="39" t="s">
        <v>4687</v>
      </c>
      <c r="D657" s="39" t="s">
        <v>9476</v>
      </c>
      <c r="E657" s="39" t="s">
        <v>4688</v>
      </c>
      <c r="F657" s="39" t="s">
        <v>9478</v>
      </c>
      <c r="G657" t="s">
        <v>9419</v>
      </c>
      <c r="I657" t="s">
        <v>6126</v>
      </c>
      <c r="J657">
        <v>0</v>
      </c>
      <c r="K657" t="s">
        <v>3379</v>
      </c>
      <c r="L657" t="s">
        <v>2340</v>
      </c>
      <c r="M657">
        <v>0</v>
      </c>
      <c r="N657" t="s">
        <v>4599</v>
      </c>
    </row>
    <row r="658" spans="1:14" hidden="1">
      <c r="A658">
        <v>801013</v>
      </c>
      <c r="B658" s="39" t="s">
        <v>9082</v>
      </c>
      <c r="C658" s="39" t="s">
        <v>9083</v>
      </c>
      <c r="D658" s="39" t="s">
        <v>9476</v>
      </c>
      <c r="E658" s="39" t="s">
        <v>9084</v>
      </c>
      <c r="F658" s="39" t="s">
        <v>9478</v>
      </c>
      <c r="G658" t="s">
        <v>4237</v>
      </c>
      <c r="I658" t="s">
        <v>4599</v>
      </c>
      <c r="J658">
        <v>0</v>
      </c>
      <c r="K658" t="s">
        <v>5863</v>
      </c>
      <c r="L658" t="s">
        <v>2341</v>
      </c>
      <c r="M658">
        <v>0</v>
      </c>
      <c r="N658" t="s">
        <v>4599</v>
      </c>
    </row>
    <row r="659" spans="1:14" hidden="1">
      <c r="A659">
        <v>801015</v>
      </c>
      <c r="B659" s="39" t="s">
        <v>4346</v>
      </c>
      <c r="C659" s="39" t="s">
        <v>3676</v>
      </c>
      <c r="D659" s="39" t="s">
        <v>9476</v>
      </c>
      <c r="E659" s="39" t="s">
        <v>4347</v>
      </c>
      <c r="F659" s="39" t="s">
        <v>9478</v>
      </c>
      <c r="G659" t="s">
        <v>6039</v>
      </c>
      <c r="I659" t="s">
        <v>6126</v>
      </c>
      <c r="J659">
        <v>0</v>
      </c>
      <c r="K659" t="s">
        <v>7269</v>
      </c>
      <c r="L659" t="s">
        <v>2342</v>
      </c>
      <c r="M659">
        <v>0</v>
      </c>
      <c r="N659" t="s">
        <v>4599</v>
      </c>
    </row>
    <row r="660" spans="1:14" hidden="1">
      <c r="A660">
        <v>801016</v>
      </c>
      <c r="B660" s="39" t="s">
        <v>9835</v>
      </c>
      <c r="C660" s="39" t="s">
        <v>5583</v>
      </c>
      <c r="D660" s="39" t="s">
        <v>9476</v>
      </c>
      <c r="E660" s="39" t="s">
        <v>9836</v>
      </c>
      <c r="F660" s="39" t="s">
        <v>9478</v>
      </c>
      <c r="G660" t="s">
        <v>9304</v>
      </c>
      <c r="I660" t="s">
        <v>6127</v>
      </c>
      <c r="J660">
        <v>0</v>
      </c>
      <c r="K660" t="s">
        <v>5157</v>
      </c>
      <c r="L660" t="s">
        <v>2695</v>
      </c>
      <c r="M660">
        <v>0</v>
      </c>
      <c r="N660" t="s">
        <v>6125</v>
      </c>
    </row>
    <row r="661" spans="1:14" hidden="1">
      <c r="A661">
        <v>801018</v>
      </c>
      <c r="B661" s="39" t="s">
        <v>1210</v>
      </c>
      <c r="C661" s="39" t="s">
        <v>1211</v>
      </c>
      <c r="D661" s="39" t="s">
        <v>9482</v>
      </c>
      <c r="E661" s="39" t="s">
        <v>1569</v>
      </c>
      <c r="F661" s="39" t="s">
        <v>9478</v>
      </c>
      <c r="G661" t="s">
        <v>7678</v>
      </c>
      <c r="I661" t="s">
        <v>7749</v>
      </c>
      <c r="J661">
        <v>0</v>
      </c>
      <c r="K661" t="s">
        <v>3193</v>
      </c>
      <c r="L661" t="s">
        <v>2696</v>
      </c>
      <c r="M661">
        <v>0</v>
      </c>
      <c r="N661" t="s">
        <v>4599</v>
      </c>
    </row>
    <row r="662" spans="1:14" hidden="1">
      <c r="A662">
        <v>801019</v>
      </c>
      <c r="B662" s="39" t="s">
        <v>10459</v>
      </c>
      <c r="C662" s="39" t="s">
        <v>10365</v>
      </c>
      <c r="D662" s="39" t="s">
        <v>9028</v>
      </c>
      <c r="E662" s="39" t="s">
        <v>10460</v>
      </c>
      <c r="F662" s="39" t="s">
        <v>9478</v>
      </c>
      <c r="G662" t="s">
        <v>8862</v>
      </c>
      <c r="H662">
        <v>1</v>
      </c>
      <c r="I662" t="s">
        <v>6133</v>
      </c>
      <c r="J662">
        <v>0</v>
      </c>
      <c r="K662" t="s">
        <v>2619</v>
      </c>
      <c r="L662" t="s">
        <v>2697</v>
      </c>
      <c r="M662">
        <v>0</v>
      </c>
      <c r="N662" t="s">
        <v>4599</v>
      </c>
    </row>
    <row r="663" spans="1:14" hidden="1">
      <c r="A663">
        <v>801020</v>
      </c>
      <c r="B663" s="39" t="s">
        <v>2084</v>
      </c>
      <c r="C663" s="39" t="s">
        <v>2085</v>
      </c>
      <c r="D663" s="39" t="s">
        <v>10231</v>
      </c>
      <c r="E663" s="39" t="s">
        <v>2086</v>
      </c>
      <c r="F663" s="39" t="s">
        <v>9478</v>
      </c>
      <c r="G663" t="s">
        <v>6572</v>
      </c>
      <c r="H663">
        <v>1</v>
      </c>
      <c r="I663" t="s">
        <v>6133</v>
      </c>
      <c r="J663">
        <v>0</v>
      </c>
      <c r="K663" t="s">
        <v>2152</v>
      </c>
      <c r="L663" t="s">
        <v>2698</v>
      </c>
      <c r="M663">
        <v>0</v>
      </c>
      <c r="N663" t="s">
        <v>4599</v>
      </c>
    </row>
    <row r="664" spans="1:14" hidden="1">
      <c r="A664">
        <v>801021</v>
      </c>
      <c r="B664" s="39" t="s">
        <v>1212</v>
      </c>
      <c r="C664" s="39" t="s">
        <v>1213</v>
      </c>
      <c r="D664" s="39" t="s">
        <v>10237</v>
      </c>
      <c r="E664" s="39" t="s">
        <v>1570</v>
      </c>
      <c r="F664" s="39" t="s">
        <v>9478</v>
      </c>
      <c r="G664" t="s">
        <v>7679</v>
      </c>
      <c r="I664" t="s">
        <v>7749</v>
      </c>
      <c r="J664">
        <v>0</v>
      </c>
      <c r="K664" t="s">
        <v>3194</v>
      </c>
      <c r="L664" t="s">
        <v>2699</v>
      </c>
      <c r="M664">
        <v>0</v>
      </c>
      <c r="N664" t="s">
        <v>4599</v>
      </c>
    </row>
    <row r="665" spans="1:14" hidden="1">
      <c r="A665">
        <v>801022</v>
      </c>
      <c r="B665" s="39" t="s">
        <v>7073</v>
      </c>
      <c r="C665" s="39" t="s">
        <v>7074</v>
      </c>
      <c r="D665" s="39" t="s">
        <v>6099</v>
      </c>
      <c r="E665" s="39" t="s">
        <v>7075</v>
      </c>
      <c r="F665" s="39" t="s">
        <v>9478</v>
      </c>
      <c r="G665" t="s">
        <v>8044</v>
      </c>
      <c r="H665">
        <v>1</v>
      </c>
      <c r="I665" t="s">
        <v>6133</v>
      </c>
      <c r="J665">
        <v>0</v>
      </c>
      <c r="K665" t="s">
        <v>6951</v>
      </c>
      <c r="L665" t="s">
        <v>2700</v>
      </c>
      <c r="M665">
        <v>0</v>
      </c>
      <c r="N665" t="s">
        <v>4599</v>
      </c>
    </row>
    <row r="666" spans="1:14" hidden="1">
      <c r="A666">
        <v>801025</v>
      </c>
      <c r="B666" s="39" t="s">
        <v>3580</v>
      </c>
      <c r="C666" s="39" t="s">
        <v>3581</v>
      </c>
      <c r="D666" s="39" t="s">
        <v>9476</v>
      </c>
      <c r="E666" s="39" t="s">
        <v>7242</v>
      </c>
      <c r="F666" s="39" t="s">
        <v>9478</v>
      </c>
      <c r="G666" t="s">
        <v>8868</v>
      </c>
      <c r="H666">
        <v>1</v>
      </c>
      <c r="I666" t="s">
        <v>6133</v>
      </c>
      <c r="J666">
        <v>0</v>
      </c>
      <c r="K666" t="s">
        <v>8357</v>
      </c>
      <c r="L666" t="s">
        <v>2701</v>
      </c>
      <c r="M666">
        <v>0</v>
      </c>
      <c r="N666" t="s">
        <v>4599</v>
      </c>
    </row>
    <row r="667" spans="1:14" hidden="1">
      <c r="A667">
        <v>801027</v>
      </c>
      <c r="B667" s="39" t="s">
        <v>10348</v>
      </c>
      <c r="C667" s="39" t="s">
        <v>4684</v>
      </c>
      <c r="D667" s="39" t="s">
        <v>7899</v>
      </c>
      <c r="E667" s="39" t="s">
        <v>10349</v>
      </c>
      <c r="F667" s="39" t="s">
        <v>9478</v>
      </c>
      <c r="G667" t="s">
        <v>8113</v>
      </c>
      <c r="I667" t="s">
        <v>6126</v>
      </c>
      <c r="J667">
        <v>0</v>
      </c>
      <c r="K667" t="s">
        <v>5076</v>
      </c>
      <c r="L667" t="s">
        <v>2702</v>
      </c>
      <c r="M667">
        <v>0</v>
      </c>
      <c r="N667" t="s">
        <v>6125</v>
      </c>
    </row>
    <row r="668" spans="1:14" hidden="1">
      <c r="A668">
        <v>801028</v>
      </c>
      <c r="B668" s="39" t="s">
        <v>8145</v>
      </c>
      <c r="C668" s="39" t="s">
        <v>8146</v>
      </c>
      <c r="D668" s="39" t="s">
        <v>9476</v>
      </c>
      <c r="E668" s="39" t="s">
        <v>8147</v>
      </c>
      <c r="F668" s="39" t="s">
        <v>9478</v>
      </c>
      <c r="G668" t="s">
        <v>9361</v>
      </c>
      <c r="I668" t="s">
        <v>6126</v>
      </c>
      <c r="J668">
        <v>0</v>
      </c>
      <c r="K668" t="s">
        <v>2795</v>
      </c>
      <c r="L668" t="s">
        <v>2703</v>
      </c>
      <c r="M668">
        <v>0</v>
      </c>
      <c r="N668" t="s">
        <v>4599</v>
      </c>
    </row>
    <row r="669" spans="1:14" hidden="1">
      <c r="A669">
        <v>801030</v>
      </c>
      <c r="B669" s="39" t="s">
        <v>6424</v>
      </c>
      <c r="C669" s="39" t="s">
        <v>7063</v>
      </c>
      <c r="D669" s="39" t="s">
        <v>9476</v>
      </c>
      <c r="E669" s="39" t="s">
        <v>6425</v>
      </c>
      <c r="F669" s="39" t="s">
        <v>9478</v>
      </c>
      <c r="G669" t="s">
        <v>3011</v>
      </c>
      <c r="H669">
        <v>1</v>
      </c>
      <c r="I669" t="s">
        <v>6133</v>
      </c>
      <c r="J669">
        <v>0</v>
      </c>
      <c r="K669" t="s">
        <v>5544</v>
      </c>
      <c r="L669" t="s">
        <v>2704</v>
      </c>
      <c r="M669">
        <v>0</v>
      </c>
      <c r="N669" t="s">
        <v>4599</v>
      </c>
    </row>
    <row r="670" spans="1:14" hidden="1">
      <c r="A670">
        <v>801034</v>
      </c>
      <c r="B670" s="39" t="s">
        <v>5582</v>
      </c>
      <c r="C670" s="39" t="s">
        <v>5583</v>
      </c>
      <c r="D670" s="39" t="s">
        <v>9476</v>
      </c>
      <c r="E670" s="39" t="s">
        <v>5584</v>
      </c>
      <c r="F670" s="39" t="s">
        <v>9478</v>
      </c>
      <c r="G670" t="s">
        <v>4522</v>
      </c>
      <c r="I670" t="s">
        <v>6126</v>
      </c>
      <c r="J670">
        <v>0</v>
      </c>
      <c r="K670" t="s">
        <v>6746</v>
      </c>
      <c r="L670" t="s">
        <v>2705</v>
      </c>
      <c r="M670">
        <v>0</v>
      </c>
      <c r="N670" t="s">
        <v>6125</v>
      </c>
    </row>
    <row r="671" spans="1:14" hidden="1">
      <c r="A671">
        <v>801041</v>
      </c>
      <c r="B671" s="39" t="s">
        <v>2266</v>
      </c>
      <c r="C671" s="39" t="s">
        <v>10226</v>
      </c>
      <c r="D671" s="39" t="s">
        <v>9028</v>
      </c>
      <c r="E671" s="39" t="s">
        <v>2267</v>
      </c>
      <c r="F671" s="39" t="s">
        <v>9478</v>
      </c>
      <c r="G671" t="s">
        <v>4106</v>
      </c>
      <c r="I671" t="s">
        <v>6126</v>
      </c>
      <c r="J671">
        <v>0</v>
      </c>
      <c r="K671" t="s">
        <v>6978</v>
      </c>
      <c r="L671" t="s">
        <v>2706</v>
      </c>
      <c r="M671">
        <v>0</v>
      </c>
      <c r="N671" t="s">
        <v>6125</v>
      </c>
    </row>
    <row r="672" spans="1:14" hidden="1">
      <c r="A672">
        <v>801043</v>
      </c>
      <c r="B672" s="39" t="s">
        <v>7400</v>
      </c>
      <c r="C672" s="39" t="s">
        <v>10226</v>
      </c>
      <c r="D672" s="39" t="s">
        <v>9028</v>
      </c>
      <c r="E672" s="39" t="s">
        <v>7401</v>
      </c>
      <c r="F672" s="39" t="s">
        <v>9478</v>
      </c>
      <c r="G672" t="s">
        <v>6857</v>
      </c>
      <c r="I672" t="s">
        <v>6126</v>
      </c>
      <c r="J672">
        <v>0</v>
      </c>
      <c r="K672" t="s">
        <v>1940</v>
      </c>
      <c r="L672" t="s">
        <v>2707</v>
      </c>
      <c r="M672">
        <v>0</v>
      </c>
      <c r="N672" t="s">
        <v>6125</v>
      </c>
    </row>
    <row r="673" spans="1:14" hidden="1">
      <c r="A673">
        <v>801046</v>
      </c>
      <c r="B673" s="39" t="s">
        <v>3624</v>
      </c>
      <c r="C673" s="39" t="s">
        <v>10226</v>
      </c>
      <c r="D673" s="39" t="s">
        <v>9028</v>
      </c>
      <c r="E673" s="39" t="s">
        <v>3625</v>
      </c>
      <c r="F673" s="39" t="s">
        <v>9478</v>
      </c>
      <c r="G673" t="s">
        <v>6858</v>
      </c>
      <c r="I673" t="s">
        <v>6126</v>
      </c>
      <c r="J673">
        <v>0</v>
      </c>
      <c r="K673" t="s">
        <v>1941</v>
      </c>
      <c r="L673" t="s">
        <v>2708</v>
      </c>
      <c r="M673">
        <v>0</v>
      </c>
      <c r="N673" t="s">
        <v>4599</v>
      </c>
    </row>
    <row r="674" spans="1:14" hidden="1">
      <c r="A674">
        <v>801047</v>
      </c>
      <c r="B674" s="39" t="s">
        <v>9804</v>
      </c>
      <c r="C674" s="39" t="s">
        <v>8941</v>
      </c>
      <c r="D674" s="39" t="s">
        <v>9476</v>
      </c>
      <c r="E674" s="39" t="s">
        <v>9805</v>
      </c>
      <c r="F674" s="39" t="s">
        <v>9478</v>
      </c>
      <c r="G674" t="s">
        <v>4238</v>
      </c>
      <c r="H674">
        <v>1</v>
      </c>
      <c r="I674" t="s">
        <v>4599</v>
      </c>
      <c r="J674">
        <v>0</v>
      </c>
      <c r="K674" t="s">
        <v>5864</v>
      </c>
      <c r="L674" t="s">
        <v>2709</v>
      </c>
      <c r="M674">
        <v>0</v>
      </c>
      <c r="N674" t="s">
        <v>4599</v>
      </c>
    </row>
    <row r="675" spans="1:14" hidden="1">
      <c r="A675">
        <v>801049</v>
      </c>
      <c r="B675" s="39" t="s">
        <v>7053</v>
      </c>
      <c r="C675" s="39" t="s">
        <v>10226</v>
      </c>
      <c r="D675" s="39" t="s">
        <v>9028</v>
      </c>
      <c r="E675" s="39" t="s">
        <v>7054</v>
      </c>
      <c r="F675" s="39" t="s">
        <v>9478</v>
      </c>
      <c r="G675" t="s">
        <v>6034</v>
      </c>
      <c r="I675" t="s">
        <v>6126</v>
      </c>
      <c r="J675">
        <v>0</v>
      </c>
      <c r="K675" t="s">
        <v>5264</v>
      </c>
      <c r="L675" t="s">
        <v>2710</v>
      </c>
      <c r="M675">
        <v>0</v>
      </c>
      <c r="N675" t="s">
        <v>6125</v>
      </c>
    </row>
    <row r="676" spans="1:14" hidden="1">
      <c r="A676">
        <v>801050</v>
      </c>
      <c r="B676" s="39" t="s">
        <v>5752</v>
      </c>
      <c r="C676" s="39" t="s">
        <v>6686</v>
      </c>
      <c r="D676" s="39" t="s">
        <v>7899</v>
      </c>
      <c r="E676" s="39" t="s">
        <v>2207</v>
      </c>
      <c r="F676" s="39" t="s">
        <v>9478</v>
      </c>
      <c r="G676" t="s">
        <v>8886</v>
      </c>
      <c r="I676" t="s">
        <v>6126</v>
      </c>
      <c r="J676">
        <v>0</v>
      </c>
      <c r="K676" t="s">
        <v>9500</v>
      </c>
      <c r="L676" t="s">
        <v>2711</v>
      </c>
      <c r="M676">
        <v>0</v>
      </c>
      <c r="N676" t="s">
        <v>4599</v>
      </c>
    </row>
    <row r="677" spans="1:14" hidden="1">
      <c r="A677">
        <v>801051</v>
      </c>
      <c r="B677" s="39" t="s">
        <v>4739</v>
      </c>
      <c r="C677" s="39" t="s">
        <v>8941</v>
      </c>
      <c r="D677" s="39" t="s">
        <v>9476</v>
      </c>
      <c r="E677" s="39" t="s">
        <v>7350</v>
      </c>
      <c r="F677" s="39" t="s">
        <v>9478</v>
      </c>
      <c r="G677" t="s">
        <v>4523</v>
      </c>
      <c r="H677">
        <v>1</v>
      </c>
      <c r="I677" t="s">
        <v>4599</v>
      </c>
      <c r="J677">
        <v>0</v>
      </c>
      <c r="K677" t="s">
        <v>6747</v>
      </c>
      <c r="L677" t="s">
        <v>2712</v>
      </c>
      <c r="M677">
        <v>0</v>
      </c>
      <c r="N677" t="s">
        <v>4599</v>
      </c>
    </row>
    <row r="678" spans="1:14" hidden="1">
      <c r="A678">
        <v>801052</v>
      </c>
      <c r="B678" s="39" t="s">
        <v>10185</v>
      </c>
      <c r="C678" s="39" t="s">
        <v>10186</v>
      </c>
      <c r="D678" s="39" t="s">
        <v>10231</v>
      </c>
      <c r="E678" s="39" t="s">
        <v>10187</v>
      </c>
      <c r="F678" s="39" t="s">
        <v>9478</v>
      </c>
      <c r="G678" t="s">
        <v>8114</v>
      </c>
      <c r="H678">
        <v>1</v>
      </c>
      <c r="I678" t="s">
        <v>4599</v>
      </c>
      <c r="J678">
        <v>0</v>
      </c>
      <c r="K678" t="s">
        <v>5077</v>
      </c>
      <c r="L678" t="s">
        <v>2713</v>
      </c>
      <c r="M678">
        <v>0</v>
      </c>
      <c r="N678" t="s">
        <v>4599</v>
      </c>
    </row>
    <row r="679" spans="1:14" hidden="1">
      <c r="A679">
        <v>801054</v>
      </c>
      <c r="B679" s="39" t="s">
        <v>1214</v>
      </c>
      <c r="C679" s="39" t="s">
        <v>1215</v>
      </c>
      <c r="D679" s="39" t="s">
        <v>10237</v>
      </c>
      <c r="E679" s="39" t="s">
        <v>1571</v>
      </c>
      <c r="F679" s="39" t="s">
        <v>9478</v>
      </c>
      <c r="G679" t="s">
        <v>7680</v>
      </c>
      <c r="I679" t="s">
        <v>7749</v>
      </c>
      <c r="J679">
        <v>0</v>
      </c>
      <c r="K679" t="s">
        <v>3195</v>
      </c>
      <c r="L679" t="s">
        <v>2714</v>
      </c>
      <c r="M679">
        <v>0</v>
      </c>
      <c r="N679" t="s">
        <v>4599</v>
      </c>
    </row>
    <row r="680" spans="1:14" hidden="1">
      <c r="A680">
        <v>801055</v>
      </c>
      <c r="B680" s="39" t="s">
        <v>6212</v>
      </c>
      <c r="C680" s="39" t="s">
        <v>6213</v>
      </c>
      <c r="D680" s="39" t="s">
        <v>6099</v>
      </c>
      <c r="E680" s="39" t="s">
        <v>6214</v>
      </c>
      <c r="F680" s="39" t="s">
        <v>9478</v>
      </c>
      <c r="G680" t="s">
        <v>8034</v>
      </c>
      <c r="H680">
        <v>1</v>
      </c>
      <c r="I680" t="s">
        <v>6133</v>
      </c>
      <c r="J680">
        <v>0</v>
      </c>
      <c r="K680" t="s">
        <v>6941</v>
      </c>
      <c r="L680" t="s">
        <v>2715</v>
      </c>
      <c r="M680">
        <v>0</v>
      </c>
      <c r="N680" t="s">
        <v>4599</v>
      </c>
    </row>
    <row r="681" spans="1:14" hidden="1">
      <c r="A681">
        <v>801056</v>
      </c>
      <c r="B681" s="39" t="s">
        <v>5444</v>
      </c>
      <c r="C681" s="39" t="s">
        <v>5445</v>
      </c>
      <c r="D681" s="39" t="s">
        <v>9476</v>
      </c>
      <c r="E681" s="39" t="s">
        <v>5446</v>
      </c>
      <c r="F681" s="39" t="s">
        <v>9478</v>
      </c>
      <c r="G681" t="s">
        <v>3012</v>
      </c>
      <c r="H681">
        <v>1</v>
      </c>
      <c r="I681" t="s">
        <v>6133</v>
      </c>
      <c r="J681">
        <v>0</v>
      </c>
      <c r="K681" t="s">
        <v>5545</v>
      </c>
      <c r="L681" t="s">
        <v>1409</v>
      </c>
      <c r="M681">
        <v>0</v>
      </c>
      <c r="N681" t="s">
        <v>4599</v>
      </c>
    </row>
    <row r="682" spans="1:14" hidden="1">
      <c r="A682">
        <v>801057</v>
      </c>
      <c r="B682" s="39" t="s">
        <v>9480</v>
      </c>
      <c r="C682" s="39" t="s">
        <v>9481</v>
      </c>
      <c r="D682" s="39" t="s">
        <v>9482</v>
      </c>
      <c r="E682" s="39" t="s">
        <v>9483</v>
      </c>
      <c r="F682" s="39" t="s">
        <v>9478</v>
      </c>
      <c r="G682" t="s">
        <v>7968</v>
      </c>
      <c r="I682" t="s">
        <v>6126</v>
      </c>
      <c r="J682">
        <v>0</v>
      </c>
      <c r="K682" t="s">
        <v>6654</v>
      </c>
      <c r="L682" t="s">
        <v>1410</v>
      </c>
      <c r="M682">
        <v>0</v>
      </c>
      <c r="N682" t="s">
        <v>4599</v>
      </c>
    </row>
    <row r="683" spans="1:14" hidden="1">
      <c r="A683">
        <v>801058</v>
      </c>
      <c r="B683" s="39" t="s">
        <v>8665</v>
      </c>
      <c r="C683" s="39" t="s">
        <v>8666</v>
      </c>
      <c r="D683" s="39" t="s">
        <v>6099</v>
      </c>
      <c r="E683" s="39" t="s">
        <v>8667</v>
      </c>
      <c r="F683" s="39" t="s">
        <v>9478</v>
      </c>
      <c r="G683" t="s">
        <v>4101</v>
      </c>
      <c r="H683">
        <v>1</v>
      </c>
      <c r="I683" t="s">
        <v>6133</v>
      </c>
      <c r="J683">
        <v>0</v>
      </c>
      <c r="K683" t="s">
        <v>6974</v>
      </c>
      <c r="L683" t="s">
        <v>1411</v>
      </c>
      <c r="M683">
        <v>0</v>
      </c>
      <c r="N683" t="s">
        <v>4599</v>
      </c>
    </row>
    <row r="684" spans="1:14" hidden="1">
      <c r="A684">
        <v>801061</v>
      </c>
      <c r="B684" s="39" t="s">
        <v>10462</v>
      </c>
      <c r="C684" s="39" t="s">
        <v>10463</v>
      </c>
      <c r="D684" s="39" t="s">
        <v>10231</v>
      </c>
      <c r="E684" s="39" t="s">
        <v>10464</v>
      </c>
      <c r="F684" s="39" t="s">
        <v>9478</v>
      </c>
      <c r="G684" t="s">
        <v>6573</v>
      </c>
      <c r="I684" t="s">
        <v>6126</v>
      </c>
      <c r="J684">
        <v>0</v>
      </c>
      <c r="K684" t="s">
        <v>2153</v>
      </c>
      <c r="L684" t="s">
        <v>1412</v>
      </c>
      <c r="M684">
        <v>0</v>
      </c>
      <c r="N684" t="s">
        <v>4599</v>
      </c>
    </row>
    <row r="685" spans="1:14" hidden="1">
      <c r="A685">
        <v>801063</v>
      </c>
      <c r="B685" s="39" t="s">
        <v>5762</v>
      </c>
      <c r="C685" s="39" t="s">
        <v>5763</v>
      </c>
      <c r="D685" s="39" t="s">
        <v>10237</v>
      </c>
      <c r="E685" s="39" t="s">
        <v>1572</v>
      </c>
      <c r="F685" s="39" t="s">
        <v>9478</v>
      </c>
      <c r="G685" t="s">
        <v>4119</v>
      </c>
      <c r="I685" t="s">
        <v>7749</v>
      </c>
      <c r="J685">
        <v>0</v>
      </c>
      <c r="K685" t="s">
        <v>6988</v>
      </c>
      <c r="L685" t="s">
        <v>1413</v>
      </c>
      <c r="M685">
        <v>0</v>
      </c>
      <c r="N685" t="s">
        <v>4599</v>
      </c>
    </row>
    <row r="686" spans="1:14" hidden="1">
      <c r="A686">
        <v>801067</v>
      </c>
      <c r="B686" s="39" t="s">
        <v>8216</v>
      </c>
      <c r="C686" s="39" t="s">
        <v>6686</v>
      </c>
      <c r="D686" s="39" t="s">
        <v>7899</v>
      </c>
      <c r="E686" s="39" t="s">
        <v>8217</v>
      </c>
      <c r="F686" s="39" t="s">
        <v>9478</v>
      </c>
      <c r="G686" t="s">
        <v>8115</v>
      </c>
      <c r="I686" t="s">
        <v>6126</v>
      </c>
      <c r="J686">
        <v>0</v>
      </c>
      <c r="K686" t="s">
        <v>5078</v>
      </c>
      <c r="L686" t="s">
        <v>1414</v>
      </c>
      <c r="M686">
        <v>0</v>
      </c>
      <c r="N686" t="s">
        <v>6125</v>
      </c>
    </row>
    <row r="687" spans="1:14" hidden="1">
      <c r="A687">
        <v>801069</v>
      </c>
      <c r="B687" s="39" t="s">
        <v>9844</v>
      </c>
      <c r="C687" s="39" t="s">
        <v>10167</v>
      </c>
      <c r="D687" s="39" t="s">
        <v>9476</v>
      </c>
      <c r="E687" s="39" t="s">
        <v>9845</v>
      </c>
      <c r="F687" s="39" t="s">
        <v>9478</v>
      </c>
      <c r="G687" t="s">
        <v>3013</v>
      </c>
      <c r="H687">
        <v>1</v>
      </c>
      <c r="I687" t="s">
        <v>6133</v>
      </c>
      <c r="J687">
        <v>0</v>
      </c>
      <c r="K687" t="s">
        <v>5546</v>
      </c>
      <c r="L687" t="s">
        <v>1415</v>
      </c>
      <c r="M687">
        <v>0</v>
      </c>
      <c r="N687" t="s">
        <v>4599</v>
      </c>
    </row>
    <row r="688" spans="1:14" hidden="1">
      <c r="A688">
        <v>801070</v>
      </c>
      <c r="B688" s="39" t="s">
        <v>8262</v>
      </c>
      <c r="C688" s="39" t="s">
        <v>8263</v>
      </c>
      <c r="D688" s="39" t="s">
        <v>10237</v>
      </c>
      <c r="E688" s="39" t="s">
        <v>8264</v>
      </c>
      <c r="F688" s="39" t="s">
        <v>9478</v>
      </c>
      <c r="G688" t="s">
        <v>8019</v>
      </c>
      <c r="H688">
        <v>1</v>
      </c>
      <c r="I688" t="s">
        <v>4599</v>
      </c>
      <c r="J688">
        <v>0</v>
      </c>
      <c r="K688" t="s">
        <v>6925</v>
      </c>
      <c r="L688" t="s">
        <v>1416</v>
      </c>
      <c r="M688">
        <v>0</v>
      </c>
      <c r="N688" t="s">
        <v>4599</v>
      </c>
    </row>
    <row r="689" spans="1:14" hidden="1">
      <c r="A689">
        <v>801071</v>
      </c>
      <c r="B689" s="39" t="s">
        <v>8940</v>
      </c>
      <c r="C689" s="39" t="s">
        <v>8941</v>
      </c>
      <c r="D689" s="39" t="s">
        <v>9476</v>
      </c>
      <c r="E689" s="39" t="s">
        <v>8942</v>
      </c>
      <c r="F689" s="39" t="s">
        <v>9478</v>
      </c>
      <c r="G689" t="s">
        <v>4239</v>
      </c>
      <c r="H689">
        <v>1</v>
      </c>
      <c r="I689" t="s">
        <v>4599</v>
      </c>
      <c r="J689">
        <v>0</v>
      </c>
      <c r="K689" t="s">
        <v>5865</v>
      </c>
      <c r="L689" t="s">
        <v>1417</v>
      </c>
      <c r="M689">
        <v>0</v>
      </c>
      <c r="N689" t="s">
        <v>4599</v>
      </c>
    </row>
    <row r="690" spans="1:14" ht="15" hidden="1">
      <c r="A690">
        <v>801072</v>
      </c>
      <c r="B690" s="38" t="s">
        <v>10225</v>
      </c>
      <c r="C690" s="38" t="s">
        <v>10226</v>
      </c>
      <c r="D690" s="38" t="s">
        <v>9028</v>
      </c>
      <c r="E690" s="38" t="s">
        <v>10227</v>
      </c>
      <c r="F690" s="38" t="s">
        <v>9478</v>
      </c>
      <c r="G690" s="45" t="s">
        <v>6859</v>
      </c>
      <c r="H690" s="46"/>
      <c r="I690" s="45" t="s">
        <v>6126</v>
      </c>
      <c r="J690" s="45">
        <v>0</v>
      </c>
      <c r="K690" s="45" t="s">
        <v>1942</v>
      </c>
      <c r="L690" s="46" t="s">
        <v>1418</v>
      </c>
      <c r="M690" s="46">
        <v>0</v>
      </c>
      <c r="N690" s="45" t="s">
        <v>6125</v>
      </c>
    </row>
    <row r="691" spans="1:14" hidden="1">
      <c r="A691">
        <v>801073</v>
      </c>
      <c r="B691" s="39" t="s">
        <v>8318</v>
      </c>
      <c r="C691" s="39" t="s">
        <v>4743</v>
      </c>
      <c r="D691" s="39" t="s">
        <v>9476</v>
      </c>
      <c r="E691" s="39" t="s">
        <v>7351</v>
      </c>
      <c r="F691" s="39" t="s">
        <v>9478</v>
      </c>
      <c r="G691" t="s">
        <v>8901</v>
      </c>
      <c r="I691" t="s">
        <v>4599</v>
      </c>
      <c r="J691">
        <v>0</v>
      </c>
      <c r="K691" t="s">
        <v>9515</v>
      </c>
      <c r="L691" t="s">
        <v>1419</v>
      </c>
      <c r="M691">
        <v>0</v>
      </c>
      <c r="N691" t="s">
        <v>4599</v>
      </c>
    </row>
    <row r="692" spans="1:14" hidden="1">
      <c r="A692">
        <v>801075</v>
      </c>
      <c r="B692" s="39" t="s">
        <v>9006</v>
      </c>
      <c r="C692" s="39" t="s">
        <v>9007</v>
      </c>
      <c r="D692" s="39" t="s">
        <v>9476</v>
      </c>
      <c r="E692" s="39" t="s">
        <v>9008</v>
      </c>
      <c r="F692" s="39" t="s">
        <v>9478</v>
      </c>
      <c r="G692" t="s">
        <v>4240</v>
      </c>
      <c r="H692">
        <v>1</v>
      </c>
      <c r="I692" t="s">
        <v>4599</v>
      </c>
      <c r="J692">
        <v>0</v>
      </c>
      <c r="K692" t="s">
        <v>5866</v>
      </c>
      <c r="L692" t="s">
        <v>1420</v>
      </c>
      <c r="M692">
        <v>0</v>
      </c>
      <c r="N692" t="s">
        <v>4599</v>
      </c>
    </row>
    <row r="693" spans="1:14" hidden="1">
      <c r="A693">
        <v>801078</v>
      </c>
      <c r="B693" s="39" t="s">
        <v>8476</v>
      </c>
      <c r="C693" s="39" t="s">
        <v>8477</v>
      </c>
      <c r="D693" s="39" t="s">
        <v>9476</v>
      </c>
      <c r="E693" s="39" t="s">
        <v>8478</v>
      </c>
      <c r="F693" s="39" t="s">
        <v>9478</v>
      </c>
      <c r="G693" t="s">
        <v>6574</v>
      </c>
      <c r="H693">
        <v>1</v>
      </c>
      <c r="I693" t="s">
        <v>6133</v>
      </c>
      <c r="J693">
        <v>0</v>
      </c>
      <c r="K693" t="s">
        <v>2154</v>
      </c>
      <c r="L693" t="s">
        <v>1421</v>
      </c>
      <c r="M693">
        <v>0</v>
      </c>
      <c r="N693" t="s">
        <v>4599</v>
      </c>
    </row>
    <row r="694" spans="1:14" hidden="1">
      <c r="A694">
        <v>801080</v>
      </c>
      <c r="B694" s="39" t="s">
        <v>9465</v>
      </c>
      <c r="C694" s="39" t="s">
        <v>9466</v>
      </c>
      <c r="D694" s="39" t="s">
        <v>9476</v>
      </c>
      <c r="E694" s="39" t="s">
        <v>8198</v>
      </c>
      <c r="F694" s="39" t="s">
        <v>9478</v>
      </c>
      <c r="G694" t="s">
        <v>8869</v>
      </c>
      <c r="H694">
        <v>1</v>
      </c>
      <c r="I694" t="s">
        <v>6133</v>
      </c>
      <c r="J694">
        <v>0</v>
      </c>
      <c r="K694" t="s">
        <v>8358</v>
      </c>
      <c r="L694" t="s">
        <v>1422</v>
      </c>
      <c r="M694">
        <v>0</v>
      </c>
      <c r="N694" t="s">
        <v>4599</v>
      </c>
    </row>
    <row r="695" spans="1:14" hidden="1">
      <c r="A695">
        <v>801082</v>
      </c>
      <c r="B695" s="39" t="s">
        <v>5208</v>
      </c>
      <c r="C695" s="39" t="s">
        <v>5209</v>
      </c>
      <c r="D695" s="39" t="s">
        <v>9476</v>
      </c>
      <c r="E695" s="39" t="s">
        <v>5210</v>
      </c>
      <c r="F695" s="39" t="s">
        <v>9478</v>
      </c>
      <c r="G695" t="s">
        <v>6162</v>
      </c>
      <c r="I695" t="s">
        <v>6126</v>
      </c>
      <c r="J695">
        <v>0</v>
      </c>
      <c r="K695" t="s">
        <v>5256</v>
      </c>
      <c r="L695" t="s">
        <v>1423</v>
      </c>
      <c r="M695" t="s">
        <v>4859</v>
      </c>
      <c r="N695" t="s">
        <v>4599</v>
      </c>
    </row>
    <row r="696" spans="1:14" hidden="1">
      <c r="A696">
        <v>801085</v>
      </c>
      <c r="B696" s="39" t="s">
        <v>6481</v>
      </c>
      <c r="C696" s="39" t="s">
        <v>6482</v>
      </c>
      <c r="D696" s="39" t="s">
        <v>9476</v>
      </c>
      <c r="E696" s="39" t="s">
        <v>6483</v>
      </c>
      <c r="F696" s="39" t="s">
        <v>9478</v>
      </c>
      <c r="G696" t="s">
        <v>3014</v>
      </c>
      <c r="H696">
        <v>1</v>
      </c>
      <c r="I696" t="s">
        <v>6133</v>
      </c>
      <c r="J696">
        <v>0</v>
      </c>
      <c r="K696" t="s">
        <v>5547</v>
      </c>
      <c r="L696" t="s">
        <v>1424</v>
      </c>
      <c r="M696">
        <v>0</v>
      </c>
      <c r="N696" t="s">
        <v>6125</v>
      </c>
    </row>
    <row r="697" spans="1:14" hidden="1">
      <c r="A697">
        <v>801087</v>
      </c>
      <c r="B697" s="39" t="s">
        <v>6443</v>
      </c>
      <c r="C697" s="39" t="s">
        <v>1405</v>
      </c>
      <c r="D697" s="39" t="s">
        <v>9476</v>
      </c>
      <c r="E697" s="39" t="s">
        <v>6444</v>
      </c>
      <c r="F697" s="39" t="s">
        <v>9478</v>
      </c>
      <c r="G697" t="s">
        <v>4772</v>
      </c>
      <c r="H697">
        <v>1</v>
      </c>
      <c r="I697" t="s">
        <v>6133</v>
      </c>
      <c r="J697">
        <v>0</v>
      </c>
      <c r="K697" t="s">
        <v>3955</v>
      </c>
      <c r="L697" t="s">
        <v>1425</v>
      </c>
      <c r="M697">
        <v>0</v>
      </c>
      <c r="N697" t="s">
        <v>4599</v>
      </c>
    </row>
    <row r="698" spans="1:14" hidden="1">
      <c r="A698">
        <v>801095</v>
      </c>
      <c r="B698" s="39" t="s">
        <v>6421</v>
      </c>
      <c r="C698" s="39" t="s">
        <v>6422</v>
      </c>
      <c r="D698" s="39" t="s">
        <v>10237</v>
      </c>
      <c r="E698" s="39" t="s">
        <v>6423</v>
      </c>
      <c r="F698" s="39" t="s">
        <v>9478</v>
      </c>
      <c r="G698" t="s">
        <v>7908</v>
      </c>
      <c r="I698" t="s">
        <v>4599</v>
      </c>
      <c r="J698">
        <v>0</v>
      </c>
      <c r="K698" t="s">
        <v>5036</v>
      </c>
      <c r="L698" t="s">
        <v>1426</v>
      </c>
      <c r="M698">
        <v>0</v>
      </c>
      <c r="N698" t="s">
        <v>4599</v>
      </c>
    </row>
    <row r="699" spans="1:14" ht="15" hidden="1">
      <c r="A699">
        <v>801096</v>
      </c>
      <c r="B699" s="38" t="s">
        <v>7448</v>
      </c>
      <c r="C699" s="38" t="s">
        <v>7449</v>
      </c>
      <c r="D699" s="38" t="s">
        <v>6099</v>
      </c>
      <c r="E699" s="38" t="s">
        <v>7450</v>
      </c>
      <c r="F699" s="38" t="s">
        <v>9478</v>
      </c>
      <c r="G699" s="45" t="s">
        <v>6860</v>
      </c>
      <c r="H699" s="46"/>
      <c r="I699" s="45" t="s">
        <v>6126</v>
      </c>
      <c r="J699" s="45">
        <v>0</v>
      </c>
      <c r="K699" s="45" t="s">
        <v>1943</v>
      </c>
      <c r="L699" s="46" t="s">
        <v>1427</v>
      </c>
      <c r="M699" s="46">
        <v>0</v>
      </c>
      <c r="N699" s="45" t="s">
        <v>6125</v>
      </c>
    </row>
    <row r="700" spans="1:14" hidden="1">
      <c r="A700">
        <v>801097</v>
      </c>
      <c r="B700" s="39" t="s">
        <v>8158</v>
      </c>
      <c r="C700" s="39" t="s">
        <v>7225</v>
      </c>
      <c r="D700" s="39" t="s">
        <v>9476</v>
      </c>
      <c r="E700" s="39" t="s">
        <v>8159</v>
      </c>
      <c r="F700" s="39" t="s">
        <v>9478</v>
      </c>
      <c r="G700" t="s">
        <v>6075</v>
      </c>
      <c r="I700" t="s">
        <v>4599</v>
      </c>
      <c r="J700">
        <v>0</v>
      </c>
      <c r="K700" t="s">
        <v>7303</v>
      </c>
      <c r="L700" t="s">
        <v>1428</v>
      </c>
      <c r="M700">
        <v>0</v>
      </c>
      <c r="N700" t="s">
        <v>4599</v>
      </c>
    </row>
    <row r="701" spans="1:14" hidden="1">
      <c r="A701">
        <v>801098</v>
      </c>
      <c r="B701" s="39" t="s">
        <v>4606</v>
      </c>
      <c r="C701" s="39" t="s">
        <v>4607</v>
      </c>
      <c r="D701" s="39" t="s">
        <v>9482</v>
      </c>
      <c r="E701" s="39" t="s">
        <v>4608</v>
      </c>
      <c r="F701" s="39" t="s">
        <v>9478</v>
      </c>
      <c r="G701" t="s">
        <v>4814</v>
      </c>
      <c r="I701" t="s">
        <v>4599</v>
      </c>
      <c r="J701">
        <v>0</v>
      </c>
      <c r="K701" t="s">
        <v>2176</v>
      </c>
      <c r="L701" t="s">
        <v>1429</v>
      </c>
      <c r="M701">
        <v>0</v>
      </c>
      <c r="N701" t="s">
        <v>4599</v>
      </c>
    </row>
    <row r="702" spans="1:14" hidden="1">
      <c r="A702">
        <v>801099</v>
      </c>
      <c r="B702" s="39" t="s">
        <v>3826</v>
      </c>
      <c r="C702" s="39" t="s">
        <v>3827</v>
      </c>
      <c r="D702" s="39" t="s">
        <v>9476</v>
      </c>
      <c r="E702" s="39" t="s">
        <v>3828</v>
      </c>
      <c r="F702" s="39" t="s">
        <v>9478</v>
      </c>
      <c r="G702" t="s">
        <v>6575</v>
      </c>
      <c r="H702">
        <v>1</v>
      </c>
      <c r="I702" t="s">
        <v>6133</v>
      </c>
      <c r="J702">
        <v>0</v>
      </c>
      <c r="K702" t="s">
        <v>2155</v>
      </c>
      <c r="L702" t="s">
        <v>1430</v>
      </c>
      <c r="M702">
        <v>0</v>
      </c>
      <c r="N702" t="s">
        <v>4599</v>
      </c>
    </row>
    <row r="703" spans="1:14" hidden="1">
      <c r="A703">
        <v>801100</v>
      </c>
      <c r="B703" s="39" t="s">
        <v>1216</v>
      </c>
      <c r="C703" s="39" t="s">
        <v>1217</v>
      </c>
      <c r="D703" s="39" t="s">
        <v>9482</v>
      </c>
      <c r="E703" s="39" t="s">
        <v>1573</v>
      </c>
      <c r="F703" s="39" t="s">
        <v>9478</v>
      </c>
      <c r="G703" t="s">
        <v>7681</v>
      </c>
      <c r="I703" t="s">
        <v>7749</v>
      </c>
      <c r="J703">
        <v>0</v>
      </c>
      <c r="K703" t="s">
        <v>3196</v>
      </c>
      <c r="L703" t="s">
        <v>1431</v>
      </c>
      <c r="M703">
        <v>0</v>
      </c>
      <c r="N703" t="s">
        <v>4599</v>
      </c>
    </row>
    <row r="704" spans="1:14" ht="15" hidden="1">
      <c r="A704">
        <v>801102</v>
      </c>
      <c r="B704" s="38" t="s">
        <v>1218</v>
      </c>
      <c r="C704" s="38" t="s">
        <v>1219</v>
      </c>
      <c r="D704" s="38" t="s">
        <v>9482</v>
      </c>
      <c r="E704" s="38" t="s">
        <v>1574</v>
      </c>
      <c r="F704" s="38" t="s">
        <v>9478</v>
      </c>
      <c r="G704" s="45" t="s">
        <v>7682</v>
      </c>
      <c r="H704" s="46"/>
      <c r="I704" s="45" t="s">
        <v>7749</v>
      </c>
      <c r="J704" s="45">
        <v>0</v>
      </c>
      <c r="K704" s="45" t="s">
        <v>3197</v>
      </c>
      <c r="L704" s="46" t="s">
        <v>1432</v>
      </c>
      <c r="M704" s="46">
        <v>0</v>
      </c>
      <c r="N704" s="45" t="s">
        <v>4599</v>
      </c>
    </row>
    <row r="705" spans="1:14" ht="15" hidden="1">
      <c r="A705">
        <v>801103</v>
      </c>
      <c r="B705" s="38" t="s">
        <v>8322</v>
      </c>
      <c r="C705" s="38" t="s">
        <v>7445</v>
      </c>
      <c r="D705" s="38" t="s">
        <v>6099</v>
      </c>
      <c r="E705" s="38" t="s">
        <v>6130</v>
      </c>
      <c r="F705" s="38" t="s">
        <v>9478</v>
      </c>
      <c r="G705" s="45" t="s">
        <v>4107</v>
      </c>
      <c r="H705" s="46"/>
      <c r="I705" s="45" t="s">
        <v>6127</v>
      </c>
      <c r="J705" s="45">
        <v>0</v>
      </c>
      <c r="K705" s="45" t="s">
        <v>6979</v>
      </c>
      <c r="L705" s="46" t="s">
        <v>1433</v>
      </c>
      <c r="M705" s="46">
        <v>0</v>
      </c>
      <c r="N705" s="45" t="s">
        <v>4599</v>
      </c>
    </row>
    <row r="706" spans="1:14" hidden="1">
      <c r="A706">
        <v>801104</v>
      </c>
      <c r="B706" s="39" t="s">
        <v>8260</v>
      </c>
      <c r="C706" s="39" t="s">
        <v>7225</v>
      </c>
      <c r="D706" s="39" t="s">
        <v>9476</v>
      </c>
      <c r="E706" s="39" t="s">
        <v>8261</v>
      </c>
      <c r="F706" s="39" t="s">
        <v>9478</v>
      </c>
      <c r="G706" t="s">
        <v>7803</v>
      </c>
      <c r="I706" t="s">
        <v>6126</v>
      </c>
      <c r="J706">
        <v>0</v>
      </c>
      <c r="K706" t="s">
        <v>7103</v>
      </c>
      <c r="L706" t="s">
        <v>1434</v>
      </c>
      <c r="M706">
        <v>0</v>
      </c>
      <c r="N706" t="s">
        <v>4599</v>
      </c>
    </row>
    <row r="707" spans="1:14" hidden="1">
      <c r="A707">
        <v>801114</v>
      </c>
      <c r="B707" s="39" t="s">
        <v>8514</v>
      </c>
      <c r="C707" s="39" t="s">
        <v>7225</v>
      </c>
      <c r="D707" s="39" t="s">
        <v>9476</v>
      </c>
      <c r="E707" s="39" t="s">
        <v>8515</v>
      </c>
      <c r="F707" s="39" t="s">
        <v>9478</v>
      </c>
      <c r="G707" t="s">
        <v>4241</v>
      </c>
      <c r="I707" t="s">
        <v>6126</v>
      </c>
      <c r="J707" t="s">
        <v>1667</v>
      </c>
      <c r="L707" t="s">
        <v>1435</v>
      </c>
      <c r="M707">
        <v>0</v>
      </c>
      <c r="N707" t="s">
        <v>4599</v>
      </c>
    </row>
    <row r="708" spans="1:14" hidden="1">
      <c r="A708">
        <v>801118</v>
      </c>
      <c r="B708" s="39" t="s">
        <v>10132</v>
      </c>
      <c r="C708" s="39" t="s">
        <v>10133</v>
      </c>
      <c r="D708" s="39" t="s">
        <v>9476</v>
      </c>
      <c r="E708" s="39" t="s">
        <v>10134</v>
      </c>
      <c r="F708" s="39" t="s">
        <v>9478</v>
      </c>
      <c r="G708" t="s">
        <v>6576</v>
      </c>
      <c r="H708">
        <v>1</v>
      </c>
      <c r="I708" t="s">
        <v>6133</v>
      </c>
      <c r="J708">
        <v>0</v>
      </c>
      <c r="K708" t="s">
        <v>2156</v>
      </c>
      <c r="L708" t="s">
        <v>1436</v>
      </c>
      <c r="M708">
        <v>0</v>
      </c>
      <c r="N708" t="s">
        <v>4599</v>
      </c>
    </row>
    <row r="709" spans="1:14" hidden="1">
      <c r="A709">
        <v>801120</v>
      </c>
      <c r="B709" s="39" t="s">
        <v>8134</v>
      </c>
      <c r="C709" s="39" t="s">
        <v>8135</v>
      </c>
      <c r="D709" s="39" t="s">
        <v>9476</v>
      </c>
      <c r="E709" s="39" t="s">
        <v>8136</v>
      </c>
      <c r="F709" s="39" t="s">
        <v>9478</v>
      </c>
      <c r="G709" t="s">
        <v>9363</v>
      </c>
      <c r="I709" t="s">
        <v>6126</v>
      </c>
      <c r="J709">
        <v>0</v>
      </c>
      <c r="K709" t="s">
        <v>2797</v>
      </c>
      <c r="L709" t="s">
        <v>1437</v>
      </c>
      <c r="M709">
        <v>0</v>
      </c>
      <c r="N709" t="s">
        <v>6125</v>
      </c>
    </row>
    <row r="710" spans="1:14" hidden="1">
      <c r="A710">
        <v>801122</v>
      </c>
      <c r="B710" s="39" t="s">
        <v>1220</v>
      </c>
      <c r="C710" s="39" t="s">
        <v>8962</v>
      </c>
      <c r="D710" s="39" t="s">
        <v>9028</v>
      </c>
      <c r="E710" s="39" t="s">
        <v>1575</v>
      </c>
      <c r="F710" s="39" t="s">
        <v>9478</v>
      </c>
      <c r="G710" t="s">
        <v>7683</v>
      </c>
      <c r="I710" t="s">
        <v>6126</v>
      </c>
      <c r="J710">
        <v>0</v>
      </c>
      <c r="K710" t="s">
        <v>3198</v>
      </c>
      <c r="L710" t="s">
        <v>1438</v>
      </c>
      <c r="M710">
        <v>0</v>
      </c>
      <c r="N710" t="s">
        <v>4599</v>
      </c>
    </row>
    <row r="711" spans="1:14" hidden="1">
      <c r="A711">
        <v>801124</v>
      </c>
      <c r="B711" s="39" t="s">
        <v>9779</v>
      </c>
      <c r="C711" s="39" t="s">
        <v>5574</v>
      </c>
      <c r="D711" s="39" t="s">
        <v>9476</v>
      </c>
      <c r="E711" s="39" t="s">
        <v>9780</v>
      </c>
      <c r="F711" s="39" t="s">
        <v>9478</v>
      </c>
      <c r="G711" t="s">
        <v>6861</v>
      </c>
      <c r="I711" t="s">
        <v>6126</v>
      </c>
      <c r="J711">
        <v>0</v>
      </c>
      <c r="K711" t="s">
        <v>1944</v>
      </c>
      <c r="L711" t="s">
        <v>1439</v>
      </c>
      <c r="M711">
        <v>0</v>
      </c>
      <c r="N711" t="s">
        <v>4599</v>
      </c>
    </row>
    <row r="712" spans="1:14" hidden="1">
      <c r="A712">
        <v>801135</v>
      </c>
      <c r="B712" s="39" t="s">
        <v>1221</v>
      </c>
      <c r="C712" s="39" t="s">
        <v>7354</v>
      </c>
      <c r="D712" s="39" t="s">
        <v>9476</v>
      </c>
      <c r="E712" s="39" t="s">
        <v>1576</v>
      </c>
      <c r="F712" s="39" t="s">
        <v>9478</v>
      </c>
      <c r="G712" t="s">
        <v>7684</v>
      </c>
      <c r="I712" t="s">
        <v>7749</v>
      </c>
      <c r="J712">
        <v>0</v>
      </c>
      <c r="K712" t="s">
        <v>3199</v>
      </c>
      <c r="L712">
        <v>0</v>
      </c>
      <c r="M712">
        <v>0</v>
      </c>
      <c r="N712" t="s">
        <v>4599</v>
      </c>
    </row>
    <row r="713" spans="1:14" hidden="1">
      <c r="A713">
        <v>801136</v>
      </c>
      <c r="B713" s="39" t="s">
        <v>2081</v>
      </c>
      <c r="C713" s="39" t="s">
        <v>7449</v>
      </c>
      <c r="D713" s="39" t="s">
        <v>6099</v>
      </c>
      <c r="E713" s="39" t="s">
        <v>2082</v>
      </c>
      <c r="F713" s="39" t="s">
        <v>9478</v>
      </c>
      <c r="G713" t="s">
        <v>4815</v>
      </c>
      <c r="I713" t="s">
        <v>4599</v>
      </c>
      <c r="J713">
        <v>0</v>
      </c>
      <c r="K713" t="s">
        <v>2177</v>
      </c>
      <c r="L713" t="s">
        <v>1440</v>
      </c>
      <c r="M713">
        <v>0</v>
      </c>
      <c r="N713" t="s">
        <v>4599</v>
      </c>
    </row>
    <row r="714" spans="1:14" hidden="1">
      <c r="A714">
        <v>801137</v>
      </c>
      <c r="B714" s="39" t="s">
        <v>1222</v>
      </c>
      <c r="C714" s="39" t="s">
        <v>7354</v>
      </c>
      <c r="D714" s="39" t="s">
        <v>9476</v>
      </c>
      <c r="E714" s="39" t="s">
        <v>1577</v>
      </c>
      <c r="F714" s="39" t="s">
        <v>9478</v>
      </c>
      <c r="G714" t="s">
        <v>7685</v>
      </c>
      <c r="I714" t="s">
        <v>7749</v>
      </c>
      <c r="J714">
        <v>0</v>
      </c>
      <c r="K714" t="s">
        <v>3200</v>
      </c>
      <c r="L714" t="s">
        <v>1441</v>
      </c>
      <c r="M714">
        <v>0</v>
      </c>
      <c r="N714" t="s">
        <v>4599</v>
      </c>
    </row>
    <row r="715" spans="1:14" hidden="1">
      <c r="A715">
        <v>801138</v>
      </c>
      <c r="B715" s="39" t="s">
        <v>1223</v>
      </c>
      <c r="C715" s="39" t="s">
        <v>8253</v>
      </c>
      <c r="D715" s="39" t="s">
        <v>9028</v>
      </c>
      <c r="E715" s="39" t="s">
        <v>1578</v>
      </c>
      <c r="F715" s="39" t="s">
        <v>9478</v>
      </c>
      <c r="G715" t="s">
        <v>7686</v>
      </c>
      <c r="H715">
        <v>1</v>
      </c>
      <c r="I715" t="s">
        <v>7749</v>
      </c>
      <c r="J715">
        <v>0</v>
      </c>
      <c r="K715" t="s">
        <v>3201</v>
      </c>
      <c r="L715" t="s">
        <v>1442</v>
      </c>
      <c r="M715">
        <v>0</v>
      </c>
      <c r="N715" t="s">
        <v>6125</v>
      </c>
    </row>
    <row r="716" spans="1:14" hidden="1">
      <c r="A716">
        <v>801139</v>
      </c>
      <c r="B716" s="39" t="s">
        <v>3937</v>
      </c>
      <c r="C716" s="39" t="s">
        <v>3938</v>
      </c>
      <c r="D716" s="39" t="s">
        <v>9476</v>
      </c>
      <c r="E716" s="39" t="s">
        <v>3939</v>
      </c>
      <c r="F716" s="39" t="s">
        <v>9478</v>
      </c>
      <c r="G716" t="s">
        <v>9364</v>
      </c>
      <c r="I716" t="s">
        <v>6126</v>
      </c>
      <c r="J716">
        <v>0</v>
      </c>
      <c r="K716" t="s">
        <v>2798</v>
      </c>
      <c r="L716" t="s">
        <v>1443</v>
      </c>
      <c r="M716">
        <v>0</v>
      </c>
      <c r="N716" t="s">
        <v>4599</v>
      </c>
    </row>
    <row r="717" spans="1:14" hidden="1">
      <c r="A717">
        <v>801149</v>
      </c>
      <c r="B717" s="39" t="s">
        <v>2547</v>
      </c>
      <c r="C717" s="39" t="s">
        <v>6686</v>
      </c>
      <c r="D717" s="39" t="s">
        <v>7899</v>
      </c>
      <c r="E717" s="39" t="s">
        <v>2548</v>
      </c>
      <c r="F717" s="39" t="s">
        <v>9478</v>
      </c>
      <c r="G717" t="s">
        <v>4773</v>
      </c>
      <c r="I717" t="s">
        <v>4599</v>
      </c>
      <c r="J717">
        <v>0</v>
      </c>
      <c r="K717" t="s">
        <v>3956</v>
      </c>
      <c r="L717" t="s">
        <v>1444</v>
      </c>
      <c r="M717">
        <v>0</v>
      </c>
      <c r="N717" t="s">
        <v>4599</v>
      </c>
    </row>
    <row r="718" spans="1:14" hidden="1">
      <c r="A718">
        <v>801150</v>
      </c>
      <c r="B718" s="39" t="s">
        <v>10341</v>
      </c>
      <c r="C718" s="39" t="s">
        <v>10342</v>
      </c>
      <c r="D718" s="39" t="s">
        <v>9476</v>
      </c>
      <c r="E718" s="39" t="s">
        <v>10241</v>
      </c>
      <c r="F718" s="39" t="s">
        <v>9478</v>
      </c>
      <c r="G718" t="s">
        <v>9365</v>
      </c>
      <c r="I718" t="s">
        <v>6126</v>
      </c>
      <c r="J718">
        <v>0</v>
      </c>
      <c r="K718" t="s">
        <v>2799</v>
      </c>
      <c r="L718" t="s">
        <v>1445</v>
      </c>
      <c r="M718">
        <v>0</v>
      </c>
      <c r="N718" t="s">
        <v>4599</v>
      </c>
    </row>
    <row r="719" spans="1:14" hidden="1">
      <c r="A719">
        <v>801155</v>
      </c>
      <c r="B719" s="39" t="s">
        <v>1224</v>
      </c>
      <c r="C719" s="39" t="s">
        <v>8962</v>
      </c>
      <c r="D719" s="39" t="s">
        <v>9028</v>
      </c>
      <c r="E719" s="39" t="s">
        <v>1579</v>
      </c>
      <c r="F719" s="39" t="s">
        <v>9478</v>
      </c>
      <c r="G719" t="s">
        <v>7687</v>
      </c>
      <c r="H719">
        <v>1</v>
      </c>
      <c r="I719" t="s">
        <v>7749</v>
      </c>
      <c r="J719">
        <v>0</v>
      </c>
      <c r="K719" t="s">
        <v>3202</v>
      </c>
      <c r="L719" t="s">
        <v>1446</v>
      </c>
      <c r="M719">
        <v>0</v>
      </c>
      <c r="N719" t="s">
        <v>4599</v>
      </c>
    </row>
    <row r="720" spans="1:14" hidden="1">
      <c r="A720">
        <v>801156</v>
      </c>
      <c r="B720" s="39" t="s">
        <v>9907</v>
      </c>
      <c r="C720" s="39" t="s">
        <v>9908</v>
      </c>
      <c r="D720" s="39" t="s">
        <v>9476</v>
      </c>
      <c r="E720" s="39" t="s">
        <v>9909</v>
      </c>
      <c r="F720" s="39" t="s">
        <v>9478</v>
      </c>
      <c r="G720" t="s">
        <v>3015</v>
      </c>
      <c r="H720">
        <v>1</v>
      </c>
      <c r="I720" t="s">
        <v>6133</v>
      </c>
      <c r="J720">
        <v>0</v>
      </c>
      <c r="K720" t="s">
        <v>5548</v>
      </c>
      <c r="L720" t="s">
        <v>1447</v>
      </c>
      <c r="M720">
        <v>0</v>
      </c>
      <c r="N720" t="s">
        <v>4599</v>
      </c>
    </row>
    <row r="721" spans="1:14" hidden="1">
      <c r="A721">
        <v>801160</v>
      </c>
      <c r="B721" s="39" t="s">
        <v>7352</v>
      </c>
      <c r="C721" s="39" t="s">
        <v>4744</v>
      </c>
      <c r="D721" s="39" t="s">
        <v>9476</v>
      </c>
      <c r="E721" s="39" t="s">
        <v>7353</v>
      </c>
      <c r="F721" s="39" t="s">
        <v>9478</v>
      </c>
      <c r="G721" t="s">
        <v>8902</v>
      </c>
      <c r="I721" t="s">
        <v>4599</v>
      </c>
      <c r="J721">
        <v>0</v>
      </c>
      <c r="K721" t="s">
        <v>9516</v>
      </c>
      <c r="L721" t="s">
        <v>2556</v>
      </c>
      <c r="M721">
        <v>0</v>
      </c>
      <c r="N721" t="s">
        <v>4599</v>
      </c>
    </row>
    <row r="722" spans="1:14" hidden="1">
      <c r="A722">
        <v>801161</v>
      </c>
      <c r="B722" s="39" t="s">
        <v>8177</v>
      </c>
      <c r="C722" s="39" t="s">
        <v>7886</v>
      </c>
      <c r="D722" s="39" t="s">
        <v>9476</v>
      </c>
      <c r="E722" s="39" t="s">
        <v>8516</v>
      </c>
      <c r="F722" s="39" t="s">
        <v>9478</v>
      </c>
      <c r="G722" t="s">
        <v>6076</v>
      </c>
      <c r="I722" t="s">
        <v>4599</v>
      </c>
      <c r="J722">
        <v>0</v>
      </c>
      <c r="K722" t="s">
        <v>7304</v>
      </c>
      <c r="L722" t="s">
        <v>2557</v>
      </c>
      <c r="M722">
        <v>0</v>
      </c>
      <c r="N722" t="s">
        <v>4599</v>
      </c>
    </row>
    <row r="723" spans="1:14" hidden="1">
      <c r="A723">
        <v>801162</v>
      </c>
      <c r="B723" s="39" t="s">
        <v>1401</v>
      </c>
      <c r="C723" s="39" t="s">
        <v>1402</v>
      </c>
      <c r="D723" s="39" t="s">
        <v>9476</v>
      </c>
      <c r="E723" s="39" t="s">
        <v>1403</v>
      </c>
      <c r="F723" s="39" t="s">
        <v>9478</v>
      </c>
      <c r="G723" t="s">
        <v>3016</v>
      </c>
      <c r="H723">
        <v>1</v>
      </c>
      <c r="I723" t="s">
        <v>6133</v>
      </c>
      <c r="J723">
        <v>0</v>
      </c>
      <c r="K723" t="s">
        <v>5549</v>
      </c>
      <c r="L723" t="s">
        <v>2558</v>
      </c>
      <c r="M723">
        <v>0</v>
      </c>
      <c r="N723" t="s">
        <v>4599</v>
      </c>
    </row>
    <row r="724" spans="1:14" hidden="1">
      <c r="A724">
        <v>801163</v>
      </c>
      <c r="B724" s="39" t="s">
        <v>1390</v>
      </c>
      <c r="C724" s="39" t="s">
        <v>1391</v>
      </c>
      <c r="D724" s="39" t="s">
        <v>10231</v>
      </c>
      <c r="E724" s="39" t="s">
        <v>1392</v>
      </c>
      <c r="F724" s="39" t="s">
        <v>9478</v>
      </c>
      <c r="G724" t="s">
        <v>6577</v>
      </c>
      <c r="H724">
        <v>1</v>
      </c>
      <c r="I724" t="s">
        <v>6133</v>
      </c>
      <c r="J724">
        <v>0</v>
      </c>
      <c r="K724" t="s">
        <v>2232</v>
      </c>
      <c r="L724" t="s">
        <v>2559</v>
      </c>
      <c r="M724">
        <v>0</v>
      </c>
      <c r="N724" t="s">
        <v>4599</v>
      </c>
    </row>
    <row r="725" spans="1:14" hidden="1">
      <c r="A725">
        <v>801164</v>
      </c>
      <c r="B725" s="39" t="s">
        <v>2749</v>
      </c>
      <c r="C725" s="39" t="s">
        <v>2750</v>
      </c>
      <c r="D725" s="39" t="s">
        <v>10237</v>
      </c>
      <c r="E725" s="39" t="s">
        <v>1580</v>
      </c>
      <c r="F725" s="39" t="s">
        <v>9478</v>
      </c>
      <c r="G725" t="s">
        <v>2751</v>
      </c>
      <c r="I725" t="s">
        <v>4599</v>
      </c>
      <c r="J725">
        <v>0</v>
      </c>
      <c r="L725" t="s">
        <v>2560</v>
      </c>
      <c r="M725">
        <v>0</v>
      </c>
      <c r="N725" t="s">
        <v>4599</v>
      </c>
    </row>
    <row r="726" spans="1:14" hidden="1">
      <c r="A726">
        <v>801165</v>
      </c>
      <c r="B726" s="39" t="s">
        <v>6179</v>
      </c>
      <c r="C726" s="39" t="s">
        <v>6180</v>
      </c>
      <c r="D726" s="39" t="s">
        <v>9476</v>
      </c>
      <c r="E726" s="39" t="s">
        <v>6181</v>
      </c>
      <c r="F726" s="39" t="s">
        <v>9478</v>
      </c>
      <c r="G726" t="s">
        <v>4774</v>
      </c>
      <c r="I726" t="s">
        <v>4599</v>
      </c>
      <c r="J726">
        <v>0</v>
      </c>
      <c r="K726" t="s">
        <v>3957</v>
      </c>
      <c r="L726" t="s">
        <v>2561</v>
      </c>
      <c r="M726">
        <v>0</v>
      </c>
      <c r="N726" t="s">
        <v>4599</v>
      </c>
    </row>
    <row r="727" spans="1:14" hidden="1">
      <c r="A727">
        <v>801166</v>
      </c>
      <c r="B727" s="39" t="s">
        <v>6081</v>
      </c>
      <c r="C727" s="39" t="s">
        <v>6686</v>
      </c>
      <c r="D727" s="39" t="s">
        <v>7899</v>
      </c>
      <c r="E727" s="39" t="s">
        <v>6082</v>
      </c>
      <c r="F727" s="39" t="s">
        <v>9478</v>
      </c>
      <c r="G727" t="s">
        <v>8116</v>
      </c>
      <c r="H727">
        <v>1</v>
      </c>
      <c r="I727" t="s">
        <v>4599</v>
      </c>
      <c r="J727">
        <v>0</v>
      </c>
      <c r="K727" t="s">
        <v>5079</v>
      </c>
      <c r="L727" t="s">
        <v>2562</v>
      </c>
      <c r="M727">
        <v>0</v>
      </c>
      <c r="N727" t="s">
        <v>6125</v>
      </c>
    </row>
    <row r="728" spans="1:14" hidden="1">
      <c r="A728">
        <v>801167</v>
      </c>
      <c r="B728" s="39" t="s">
        <v>7199</v>
      </c>
      <c r="C728" s="39" t="s">
        <v>7200</v>
      </c>
      <c r="D728" s="39" t="s">
        <v>9476</v>
      </c>
      <c r="E728" s="39" t="s">
        <v>7201</v>
      </c>
      <c r="F728" s="39" t="s">
        <v>9478</v>
      </c>
      <c r="G728" t="s">
        <v>6578</v>
      </c>
      <c r="H728">
        <v>1</v>
      </c>
      <c r="I728" t="s">
        <v>6133</v>
      </c>
      <c r="J728">
        <v>0</v>
      </c>
      <c r="K728" t="s">
        <v>2233</v>
      </c>
      <c r="L728" t="s">
        <v>2563</v>
      </c>
      <c r="M728">
        <v>0</v>
      </c>
      <c r="N728" t="s">
        <v>4599</v>
      </c>
    </row>
    <row r="729" spans="1:14" hidden="1">
      <c r="A729">
        <v>801168</v>
      </c>
      <c r="B729" s="39" t="s">
        <v>6183</v>
      </c>
      <c r="C729" s="39" t="s">
        <v>8962</v>
      </c>
      <c r="D729" s="39" t="s">
        <v>9028</v>
      </c>
      <c r="E729" s="39" t="s">
        <v>6184</v>
      </c>
      <c r="F729" s="39" t="s">
        <v>9478</v>
      </c>
      <c r="G729" t="s">
        <v>4103</v>
      </c>
      <c r="I729" t="s">
        <v>6127</v>
      </c>
      <c r="J729">
        <v>0</v>
      </c>
      <c r="K729" t="s">
        <v>6976</v>
      </c>
      <c r="L729" t="s">
        <v>2564</v>
      </c>
      <c r="M729">
        <v>0</v>
      </c>
      <c r="N729" t="s">
        <v>6125</v>
      </c>
    </row>
    <row r="730" spans="1:14" hidden="1">
      <c r="A730">
        <v>801169</v>
      </c>
      <c r="B730" s="39" t="s">
        <v>5775</v>
      </c>
      <c r="C730" s="39" t="s">
        <v>5776</v>
      </c>
      <c r="D730" s="39" t="s">
        <v>9476</v>
      </c>
      <c r="E730" s="39" t="s">
        <v>1581</v>
      </c>
      <c r="F730" s="39" t="s">
        <v>9478</v>
      </c>
      <c r="G730" t="s">
        <v>4129</v>
      </c>
      <c r="I730" t="s">
        <v>7749</v>
      </c>
      <c r="J730">
        <v>0</v>
      </c>
      <c r="K730" t="s">
        <v>6997</v>
      </c>
      <c r="L730" t="s">
        <v>2565</v>
      </c>
      <c r="M730">
        <v>0</v>
      </c>
      <c r="N730" t="s">
        <v>4599</v>
      </c>
    </row>
    <row r="731" spans="1:14" hidden="1">
      <c r="A731">
        <v>801173</v>
      </c>
      <c r="B731" s="39" t="s">
        <v>10206</v>
      </c>
      <c r="C731" s="39" t="s">
        <v>10207</v>
      </c>
      <c r="D731" s="39" t="s">
        <v>9476</v>
      </c>
      <c r="E731" s="39" t="s">
        <v>8517</v>
      </c>
      <c r="F731" s="39" t="s">
        <v>9478</v>
      </c>
      <c r="G731" t="s">
        <v>6579</v>
      </c>
      <c r="H731">
        <v>1</v>
      </c>
      <c r="I731" t="s">
        <v>6133</v>
      </c>
      <c r="J731">
        <v>0</v>
      </c>
      <c r="K731" t="s">
        <v>2234</v>
      </c>
      <c r="L731" t="s">
        <v>2566</v>
      </c>
      <c r="M731">
        <v>0</v>
      </c>
      <c r="N731" t="s">
        <v>4599</v>
      </c>
    </row>
    <row r="732" spans="1:14" hidden="1">
      <c r="A732">
        <v>801174</v>
      </c>
      <c r="B732" s="39" t="s">
        <v>2060</v>
      </c>
      <c r="C732" s="39" t="s">
        <v>7340</v>
      </c>
      <c r="D732" s="39" t="s">
        <v>9476</v>
      </c>
      <c r="E732" s="39" t="s">
        <v>2061</v>
      </c>
      <c r="F732" s="39" t="s">
        <v>9478</v>
      </c>
      <c r="G732" t="s">
        <v>6077</v>
      </c>
      <c r="I732" t="s">
        <v>4599</v>
      </c>
      <c r="J732">
        <v>0</v>
      </c>
      <c r="K732" t="s">
        <v>7305</v>
      </c>
      <c r="L732" t="s">
        <v>2567</v>
      </c>
      <c r="M732">
        <v>0</v>
      </c>
      <c r="N732" t="s">
        <v>4599</v>
      </c>
    </row>
    <row r="733" spans="1:14" ht="15" hidden="1">
      <c r="A733">
        <v>801183</v>
      </c>
      <c r="B733" s="38" t="s">
        <v>6688</v>
      </c>
      <c r="C733" s="38" t="s">
        <v>6689</v>
      </c>
      <c r="D733" s="38" t="s">
        <v>9476</v>
      </c>
      <c r="E733" s="38" t="s">
        <v>6690</v>
      </c>
      <c r="F733" s="38" t="s">
        <v>9478</v>
      </c>
      <c r="G733" s="45" t="s">
        <v>8069</v>
      </c>
      <c r="H733" s="46"/>
      <c r="I733" s="45" t="s">
        <v>6126</v>
      </c>
      <c r="J733" s="45">
        <v>0</v>
      </c>
      <c r="K733" s="45" t="s">
        <v>2845</v>
      </c>
      <c r="L733" s="46" t="s">
        <v>2568</v>
      </c>
      <c r="M733" s="46">
        <v>0</v>
      </c>
      <c r="N733" s="45" t="s">
        <v>6125</v>
      </c>
    </row>
    <row r="734" spans="1:14" hidden="1">
      <c r="A734">
        <v>801184</v>
      </c>
      <c r="B734" s="39" t="s">
        <v>9762</v>
      </c>
      <c r="C734" s="39" t="s">
        <v>9763</v>
      </c>
      <c r="D734" s="39" t="s">
        <v>10231</v>
      </c>
      <c r="E734" s="39" t="s">
        <v>9764</v>
      </c>
      <c r="F734" s="39" t="s">
        <v>9478</v>
      </c>
      <c r="G734" t="s">
        <v>4775</v>
      </c>
      <c r="I734" t="s">
        <v>4599</v>
      </c>
      <c r="J734">
        <v>0</v>
      </c>
      <c r="K734" t="s">
        <v>3958</v>
      </c>
      <c r="L734" t="s">
        <v>2569</v>
      </c>
      <c r="M734">
        <v>0</v>
      </c>
      <c r="N734" t="s">
        <v>4599</v>
      </c>
    </row>
    <row r="735" spans="1:14" hidden="1">
      <c r="A735">
        <v>801185</v>
      </c>
      <c r="B735" s="39" t="s">
        <v>8518</v>
      </c>
      <c r="C735" s="39" t="s">
        <v>8126</v>
      </c>
      <c r="D735" s="39" t="s">
        <v>9028</v>
      </c>
      <c r="E735" s="39" t="s">
        <v>8127</v>
      </c>
      <c r="F735" s="39" t="s">
        <v>9478</v>
      </c>
      <c r="G735" t="s">
        <v>7993</v>
      </c>
      <c r="H735">
        <v>1</v>
      </c>
      <c r="I735" t="s">
        <v>6133</v>
      </c>
      <c r="J735">
        <v>0</v>
      </c>
      <c r="K735" t="s">
        <v>6923</v>
      </c>
      <c r="L735" t="s">
        <v>2570</v>
      </c>
      <c r="M735">
        <v>0</v>
      </c>
      <c r="N735" t="s">
        <v>4599</v>
      </c>
    </row>
    <row r="736" spans="1:14" hidden="1">
      <c r="A736">
        <v>801186</v>
      </c>
      <c r="B736" s="39" t="s">
        <v>9484</v>
      </c>
      <c r="C736" s="39" t="s">
        <v>9485</v>
      </c>
      <c r="D736" s="39" t="s">
        <v>9476</v>
      </c>
      <c r="E736" s="39" t="s">
        <v>9486</v>
      </c>
      <c r="F736" s="39" t="s">
        <v>9478</v>
      </c>
      <c r="G736" t="s">
        <v>3017</v>
      </c>
      <c r="H736">
        <v>1</v>
      </c>
      <c r="I736" t="s">
        <v>6133</v>
      </c>
      <c r="J736">
        <v>0</v>
      </c>
      <c r="K736" t="s">
        <v>5550</v>
      </c>
      <c r="L736" t="s">
        <v>2571</v>
      </c>
      <c r="M736">
        <v>0</v>
      </c>
      <c r="N736" t="s">
        <v>4599</v>
      </c>
    </row>
    <row r="737" spans="1:14" hidden="1">
      <c r="A737">
        <v>801187</v>
      </c>
      <c r="B737" s="39" t="s">
        <v>6696</v>
      </c>
      <c r="C737" s="39" t="s">
        <v>7449</v>
      </c>
      <c r="D737" s="39" t="s">
        <v>6099</v>
      </c>
      <c r="E737" s="39" t="s">
        <v>6697</v>
      </c>
      <c r="F737" s="39" t="s">
        <v>9478</v>
      </c>
      <c r="G737" t="s">
        <v>4816</v>
      </c>
      <c r="H737">
        <v>1</v>
      </c>
      <c r="I737" t="s">
        <v>4599</v>
      </c>
      <c r="J737">
        <v>0</v>
      </c>
      <c r="K737" t="s">
        <v>2178</v>
      </c>
      <c r="L737" t="s">
        <v>2572</v>
      </c>
      <c r="M737">
        <v>0</v>
      </c>
      <c r="N737" t="s">
        <v>4599</v>
      </c>
    </row>
    <row r="738" spans="1:14" hidden="1">
      <c r="A738">
        <v>801189</v>
      </c>
      <c r="B738" s="39" t="s">
        <v>4333</v>
      </c>
      <c r="C738" s="39" t="s">
        <v>4334</v>
      </c>
      <c r="D738" s="39" t="s">
        <v>9476</v>
      </c>
      <c r="E738" s="39" t="s">
        <v>4335</v>
      </c>
      <c r="F738" s="39" t="s">
        <v>9478</v>
      </c>
      <c r="G738" t="s">
        <v>8070</v>
      </c>
      <c r="I738" t="s">
        <v>6126</v>
      </c>
      <c r="J738">
        <v>0</v>
      </c>
      <c r="K738" t="s">
        <v>2846</v>
      </c>
      <c r="L738" t="s">
        <v>2573</v>
      </c>
      <c r="M738">
        <v>0</v>
      </c>
      <c r="N738" t="s">
        <v>4599</v>
      </c>
    </row>
    <row r="739" spans="1:14" hidden="1">
      <c r="A739">
        <v>801190</v>
      </c>
      <c r="B739" s="39" t="s">
        <v>2284</v>
      </c>
      <c r="C739" s="39" t="s">
        <v>2285</v>
      </c>
      <c r="D739" s="39" t="s">
        <v>9476</v>
      </c>
      <c r="E739" s="39" t="s">
        <v>2286</v>
      </c>
      <c r="F739" s="39" t="s">
        <v>9478</v>
      </c>
      <c r="G739" t="s">
        <v>6580</v>
      </c>
      <c r="H739">
        <v>1</v>
      </c>
      <c r="I739" t="s">
        <v>6133</v>
      </c>
      <c r="J739">
        <v>0</v>
      </c>
      <c r="K739" t="s">
        <v>2235</v>
      </c>
      <c r="L739" t="s">
        <v>2574</v>
      </c>
      <c r="M739">
        <v>0</v>
      </c>
      <c r="N739" t="s">
        <v>4599</v>
      </c>
    </row>
    <row r="740" spans="1:14" hidden="1">
      <c r="A740">
        <v>801191</v>
      </c>
      <c r="B740" s="39" t="s">
        <v>584</v>
      </c>
      <c r="C740" s="39" t="s">
        <v>585</v>
      </c>
      <c r="D740" s="39" t="s">
        <v>9028</v>
      </c>
      <c r="E740" s="39" t="s">
        <v>586</v>
      </c>
      <c r="F740" s="39" t="s">
        <v>9478</v>
      </c>
      <c r="G740" t="s">
        <v>8863</v>
      </c>
      <c r="H740">
        <v>1</v>
      </c>
      <c r="I740" t="s">
        <v>6133</v>
      </c>
      <c r="J740">
        <v>0</v>
      </c>
      <c r="K740" t="s">
        <v>2620</v>
      </c>
      <c r="L740" t="s">
        <v>2575</v>
      </c>
      <c r="M740">
        <v>0</v>
      </c>
      <c r="N740" t="s">
        <v>4599</v>
      </c>
    </row>
    <row r="741" spans="1:14" hidden="1">
      <c r="A741">
        <v>801192</v>
      </c>
      <c r="B741" s="39" t="s">
        <v>6474</v>
      </c>
      <c r="C741" s="39" t="s">
        <v>6475</v>
      </c>
      <c r="D741" s="39" t="s">
        <v>9476</v>
      </c>
      <c r="E741" s="39" t="s">
        <v>6476</v>
      </c>
      <c r="F741" s="39" t="s">
        <v>9478</v>
      </c>
      <c r="G741" t="s">
        <v>7829</v>
      </c>
      <c r="I741" t="s">
        <v>4599</v>
      </c>
      <c r="J741">
        <v>0</v>
      </c>
      <c r="K741" t="s">
        <v>1501</v>
      </c>
      <c r="L741" t="s">
        <v>2576</v>
      </c>
      <c r="M741">
        <v>0</v>
      </c>
      <c r="N741" t="s">
        <v>4599</v>
      </c>
    </row>
    <row r="742" spans="1:14" hidden="1">
      <c r="A742">
        <v>801193</v>
      </c>
      <c r="B742" s="39" t="s">
        <v>9014</v>
      </c>
      <c r="C742" s="39" t="s">
        <v>9015</v>
      </c>
      <c r="D742" s="39" t="s">
        <v>9028</v>
      </c>
      <c r="E742" s="39" t="s">
        <v>9016</v>
      </c>
      <c r="F742" s="39" t="s">
        <v>9478</v>
      </c>
      <c r="G742" t="s">
        <v>6035</v>
      </c>
      <c r="I742" t="s">
        <v>6126</v>
      </c>
      <c r="J742">
        <v>0</v>
      </c>
      <c r="K742" t="s">
        <v>5265</v>
      </c>
      <c r="L742" t="s">
        <v>2577</v>
      </c>
      <c r="M742" t="s">
        <v>4860</v>
      </c>
      <c r="N742" t="s">
        <v>6125</v>
      </c>
    </row>
    <row r="743" spans="1:14" hidden="1">
      <c r="A743">
        <v>801194</v>
      </c>
      <c r="B743" s="39" t="s">
        <v>7888</v>
      </c>
      <c r="C743" s="39" t="s">
        <v>7889</v>
      </c>
      <c r="D743" s="39" t="s">
        <v>9476</v>
      </c>
      <c r="E743" s="39" t="s">
        <v>7890</v>
      </c>
      <c r="F743" s="39" t="s">
        <v>9478</v>
      </c>
      <c r="G743" t="s">
        <v>3018</v>
      </c>
      <c r="H743">
        <v>1</v>
      </c>
      <c r="I743" t="s">
        <v>6133</v>
      </c>
      <c r="J743">
        <v>0</v>
      </c>
      <c r="K743" t="s">
        <v>5551</v>
      </c>
      <c r="L743" t="s">
        <v>2578</v>
      </c>
      <c r="M743">
        <v>0</v>
      </c>
      <c r="N743" t="s">
        <v>4599</v>
      </c>
    </row>
    <row r="744" spans="1:14" hidden="1">
      <c r="A744">
        <v>801197</v>
      </c>
      <c r="B744" s="39" t="s">
        <v>7202</v>
      </c>
      <c r="C744" s="39" t="s">
        <v>3604</v>
      </c>
      <c r="D744" s="39" t="s">
        <v>9028</v>
      </c>
      <c r="E744" s="39" t="s">
        <v>7203</v>
      </c>
      <c r="F744" s="39" t="s">
        <v>9478</v>
      </c>
      <c r="G744" t="s">
        <v>4495</v>
      </c>
      <c r="H744">
        <v>1</v>
      </c>
      <c r="I744" t="s">
        <v>4599</v>
      </c>
      <c r="J744">
        <v>0</v>
      </c>
      <c r="K744" t="s">
        <v>2179</v>
      </c>
      <c r="L744" t="s">
        <v>2579</v>
      </c>
      <c r="M744">
        <v>0</v>
      </c>
      <c r="N744" t="s">
        <v>4599</v>
      </c>
    </row>
    <row r="745" spans="1:14" hidden="1">
      <c r="A745">
        <v>801198</v>
      </c>
      <c r="B745" s="39" t="s">
        <v>5463</v>
      </c>
      <c r="C745" s="39" t="s">
        <v>5464</v>
      </c>
      <c r="D745" s="39" t="s">
        <v>9476</v>
      </c>
      <c r="E745" s="39" t="s">
        <v>5465</v>
      </c>
      <c r="F745" s="39" t="s">
        <v>9478</v>
      </c>
      <c r="G745" t="s">
        <v>3019</v>
      </c>
      <c r="H745">
        <v>1</v>
      </c>
      <c r="I745" t="s">
        <v>6133</v>
      </c>
      <c r="J745">
        <v>0</v>
      </c>
      <c r="K745" t="s">
        <v>5552</v>
      </c>
      <c r="L745" t="s">
        <v>2580</v>
      </c>
      <c r="M745">
        <v>0</v>
      </c>
      <c r="N745" t="s">
        <v>4599</v>
      </c>
    </row>
    <row r="746" spans="1:14" hidden="1">
      <c r="A746">
        <v>801199</v>
      </c>
      <c r="B746" s="39" t="s">
        <v>1225</v>
      </c>
      <c r="C746" s="39" t="s">
        <v>1226</v>
      </c>
      <c r="D746" s="39" t="s">
        <v>9482</v>
      </c>
      <c r="E746" s="39" t="s">
        <v>1582</v>
      </c>
      <c r="F746" s="39" t="s">
        <v>9478</v>
      </c>
      <c r="G746" t="s">
        <v>7688</v>
      </c>
      <c r="I746" t="s">
        <v>7749</v>
      </c>
      <c r="J746">
        <v>0</v>
      </c>
      <c r="K746" t="s">
        <v>3203</v>
      </c>
      <c r="L746" t="s">
        <v>2581</v>
      </c>
      <c r="M746">
        <v>0</v>
      </c>
      <c r="N746" t="s">
        <v>4599</v>
      </c>
    </row>
    <row r="747" spans="1:14" hidden="1">
      <c r="A747">
        <v>801200</v>
      </c>
      <c r="B747" s="39" t="s">
        <v>7257</v>
      </c>
      <c r="C747" s="39" t="s">
        <v>7258</v>
      </c>
      <c r="D747" s="39" t="s">
        <v>7899</v>
      </c>
      <c r="E747" s="39" t="s">
        <v>7259</v>
      </c>
      <c r="F747" s="39" t="s">
        <v>9478</v>
      </c>
      <c r="G747" t="s">
        <v>8008</v>
      </c>
      <c r="I747" t="s">
        <v>6126</v>
      </c>
      <c r="J747">
        <v>0</v>
      </c>
      <c r="K747" t="s">
        <v>5515</v>
      </c>
      <c r="L747" t="s">
        <v>2582</v>
      </c>
      <c r="M747">
        <v>0</v>
      </c>
      <c r="N747" t="s">
        <v>4599</v>
      </c>
    </row>
    <row r="748" spans="1:14" hidden="1">
      <c r="A748">
        <v>801201</v>
      </c>
      <c r="B748" s="39" t="s">
        <v>10210</v>
      </c>
      <c r="C748" s="39" t="s">
        <v>3604</v>
      </c>
      <c r="D748" s="39" t="s">
        <v>9028</v>
      </c>
      <c r="E748" s="39" t="s">
        <v>10211</v>
      </c>
      <c r="F748" s="39" t="s">
        <v>9478</v>
      </c>
      <c r="G748" t="s">
        <v>7909</v>
      </c>
      <c r="H748">
        <v>1</v>
      </c>
      <c r="I748" t="s">
        <v>4599</v>
      </c>
      <c r="J748">
        <v>0</v>
      </c>
      <c r="K748" t="s">
        <v>5037</v>
      </c>
      <c r="L748" t="s">
        <v>2583</v>
      </c>
      <c r="M748">
        <v>0</v>
      </c>
      <c r="N748" t="s">
        <v>4599</v>
      </c>
    </row>
    <row r="749" spans="1:14" hidden="1">
      <c r="A749">
        <v>801203</v>
      </c>
      <c r="B749" s="39" t="s">
        <v>10424</v>
      </c>
      <c r="C749" s="39" t="s">
        <v>10425</v>
      </c>
      <c r="D749" s="39" t="s">
        <v>10231</v>
      </c>
      <c r="E749" s="39" t="s">
        <v>10426</v>
      </c>
      <c r="F749" s="39" t="s">
        <v>9478</v>
      </c>
      <c r="G749" t="s">
        <v>6581</v>
      </c>
      <c r="I749" t="s">
        <v>4599</v>
      </c>
      <c r="J749">
        <v>0</v>
      </c>
      <c r="K749" t="s">
        <v>2236</v>
      </c>
      <c r="L749" t="s">
        <v>2584</v>
      </c>
      <c r="M749">
        <v>0</v>
      </c>
      <c r="N749" t="s">
        <v>4599</v>
      </c>
    </row>
    <row r="750" spans="1:14" hidden="1">
      <c r="A750">
        <v>801204</v>
      </c>
      <c r="B750" s="39" t="s">
        <v>6454</v>
      </c>
      <c r="C750" s="39" t="s">
        <v>5421</v>
      </c>
      <c r="D750" s="39" t="s">
        <v>7899</v>
      </c>
      <c r="E750" s="39" t="s">
        <v>6455</v>
      </c>
      <c r="F750" s="39" t="s">
        <v>9478</v>
      </c>
      <c r="G750" t="s">
        <v>8117</v>
      </c>
      <c r="I750" t="s">
        <v>6126</v>
      </c>
      <c r="J750">
        <v>0</v>
      </c>
      <c r="K750" t="s">
        <v>5080</v>
      </c>
      <c r="L750" t="s">
        <v>2585</v>
      </c>
      <c r="M750">
        <v>0</v>
      </c>
      <c r="N750" t="s">
        <v>4599</v>
      </c>
    </row>
    <row r="751" spans="1:14" hidden="1">
      <c r="A751">
        <v>801205</v>
      </c>
      <c r="B751" s="39" t="s">
        <v>7051</v>
      </c>
      <c r="C751" s="39" t="s">
        <v>6119</v>
      </c>
      <c r="D751" s="39" t="s">
        <v>9476</v>
      </c>
      <c r="E751" s="39" t="s">
        <v>7052</v>
      </c>
      <c r="F751" s="39" t="s">
        <v>9478</v>
      </c>
      <c r="G751" t="s">
        <v>9366</v>
      </c>
      <c r="I751" t="s">
        <v>6126</v>
      </c>
      <c r="J751">
        <v>0</v>
      </c>
      <c r="K751" t="s">
        <v>2800</v>
      </c>
      <c r="L751" t="s">
        <v>2586</v>
      </c>
      <c r="M751">
        <v>0</v>
      </c>
      <c r="N751" t="s">
        <v>4599</v>
      </c>
    </row>
    <row r="752" spans="1:14" hidden="1">
      <c r="A752">
        <v>801208</v>
      </c>
      <c r="B752" s="39" t="s">
        <v>9012</v>
      </c>
      <c r="C752" s="39" t="s">
        <v>7445</v>
      </c>
      <c r="D752" s="39" t="s">
        <v>6099</v>
      </c>
      <c r="E752" s="39" t="s">
        <v>9013</v>
      </c>
      <c r="F752" s="39" t="s">
        <v>9478</v>
      </c>
      <c r="G752" t="s">
        <v>4496</v>
      </c>
      <c r="H752">
        <v>1</v>
      </c>
      <c r="I752" t="s">
        <v>4599</v>
      </c>
      <c r="J752">
        <v>0</v>
      </c>
      <c r="K752" t="s">
        <v>2180</v>
      </c>
      <c r="L752" t="s">
        <v>2587</v>
      </c>
      <c r="M752">
        <v>0</v>
      </c>
      <c r="N752" t="s">
        <v>4599</v>
      </c>
    </row>
    <row r="753" spans="1:14" hidden="1">
      <c r="A753">
        <v>801209</v>
      </c>
      <c r="B753" s="39" t="s">
        <v>4257</v>
      </c>
      <c r="C753" s="39" t="s">
        <v>3726</v>
      </c>
      <c r="D753" s="39" t="s">
        <v>9476</v>
      </c>
      <c r="E753" s="39" t="s">
        <v>4258</v>
      </c>
      <c r="F753" s="39" t="s">
        <v>9478</v>
      </c>
      <c r="G753" t="s">
        <v>8071</v>
      </c>
      <c r="I753" t="s">
        <v>6126</v>
      </c>
      <c r="J753">
        <v>0</v>
      </c>
      <c r="K753" t="s">
        <v>2847</v>
      </c>
      <c r="L753" t="s">
        <v>2588</v>
      </c>
      <c r="M753">
        <v>0</v>
      </c>
      <c r="N753" t="s">
        <v>6125</v>
      </c>
    </row>
    <row r="754" spans="1:14" hidden="1">
      <c r="A754">
        <v>801213</v>
      </c>
      <c r="B754" s="39" t="s">
        <v>3897</v>
      </c>
      <c r="C754" s="39" t="s">
        <v>3898</v>
      </c>
      <c r="D754" s="39" t="s">
        <v>6099</v>
      </c>
      <c r="E754" s="39" t="s">
        <v>3899</v>
      </c>
      <c r="F754" s="39" t="s">
        <v>9478</v>
      </c>
      <c r="G754" t="s">
        <v>6036</v>
      </c>
      <c r="I754" t="s">
        <v>6126</v>
      </c>
      <c r="J754">
        <v>0</v>
      </c>
      <c r="K754" t="s">
        <v>5266</v>
      </c>
      <c r="L754" t="s">
        <v>2589</v>
      </c>
      <c r="M754">
        <v>0</v>
      </c>
      <c r="N754" t="s">
        <v>6125</v>
      </c>
    </row>
    <row r="755" spans="1:14" hidden="1">
      <c r="A755">
        <v>801214</v>
      </c>
      <c r="B755" s="39" t="s">
        <v>10121</v>
      </c>
      <c r="C755" s="39" t="s">
        <v>10122</v>
      </c>
      <c r="D755" s="39" t="s">
        <v>9028</v>
      </c>
      <c r="E755" s="39" t="s">
        <v>10123</v>
      </c>
      <c r="F755" s="39" t="s">
        <v>9478</v>
      </c>
      <c r="G755" t="s">
        <v>7988</v>
      </c>
      <c r="H755">
        <v>1</v>
      </c>
      <c r="I755" t="s">
        <v>6133</v>
      </c>
      <c r="J755">
        <v>0</v>
      </c>
      <c r="K755" t="s">
        <v>6917</v>
      </c>
      <c r="L755" t="s">
        <v>2590</v>
      </c>
      <c r="M755">
        <v>0</v>
      </c>
      <c r="N755" t="s">
        <v>4599</v>
      </c>
    </row>
    <row r="756" spans="1:14" hidden="1">
      <c r="A756">
        <v>801215</v>
      </c>
      <c r="B756" s="39" t="s">
        <v>1754</v>
      </c>
      <c r="C756" s="39" t="s">
        <v>3726</v>
      </c>
      <c r="D756" s="39" t="s">
        <v>9476</v>
      </c>
      <c r="E756" s="39" t="s">
        <v>1755</v>
      </c>
      <c r="F756" s="39" t="s">
        <v>9478</v>
      </c>
      <c r="G756" t="s">
        <v>7728</v>
      </c>
      <c r="H756">
        <v>1</v>
      </c>
      <c r="I756" t="s">
        <v>7749</v>
      </c>
      <c r="J756">
        <v>0</v>
      </c>
      <c r="K756" t="s">
        <v>3245</v>
      </c>
      <c r="L756" t="s">
        <v>2591</v>
      </c>
      <c r="M756">
        <v>0</v>
      </c>
      <c r="N756" t="s">
        <v>6125</v>
      </c>
    </row>
    <row r="757" spans="1:14" hidden="1">
      <c r="A757">
        <v>801216</v>
      </c>
      <c r="B757" s="39" t="s">
        <v>7356</v>
      </c>
      <c r="C757" s="39" t="s">
        <v>3726</v>
      </c>
      <c r="D757" s="39" t="s">
        <v>9476</v>
      </c>
      <c r="E757" s="39" t="s">
        <v>7357</v>
      </c>
      <c r="F757" s="39" t="s">
        <v>9478</v>
      </c>
      <c r="G757" t="s">
        <v>9367</v>
      </c>
      <c r="I757" t="s">
        <v>6126</v>
      </c>
      <c r="J757" t="s">
        <v>1668</v>
      </c>
      <c r="L757" t="s">
        <v>2592</v>
      </c>
      <c r="M757">
        <v>0</v>
      </c>
      <c r="N757" t="s">
        <v>4599</v>
      </c>
    </row>
    <row r="758" spans="1:14" hidden="1">
      <c r="A758">
        <v>801217</v>
      </c>
      <c r="B758" s="39" t="s">
        <v>6239</v>
      </c>
      <c r="C758" s="39" t="s">
        <v>6240</v>
      </c>
      <c r="D758" s="39" t="s">
        <v>9476</v>
      </c>
      <c r="E758" s="39" t="s">
        <v>6241</v>
      </c>
      <c r="F758" s="39" t="s">
        <v>9478</v>
      </c>
      <c r="G758" t="s">
        <v>3020</v>
      </c>
      <c r="I758" t="s">
        <v>4599</v>
      </c>
      <c r="J758">
        <v>0</v>
      </c>
      <c r="K758" t="s">
        <v>5553</v>
      </c>
      <c r="L758" t="s">
        <v>2593</v>
      </c>
      <c r="M758">
        <v>0</v>
      </c>
      <c r="N758" t="s">
        <v>4599</v>
      </c>
    </row>
    <row r="759" spans="1:14" hidden="1">
      <c r="A759">
        <v>801220</v>
      </c>
      <c r="B759" s="39" t="s">
        <v>2773</v>
      </c>
      <c r="C759" s="39" t="s">
        <v>9279</v>
      </c>
      <c r="D759" s="39" t="s">
        <v>9476</v>
      </c>
      <c r="E759" s="39" t="s">
        <v>2774</v>
      </c>
      <c r="F759" s="39" t="s">
        <v>9478</v>
      </c>
      <c r="G759" t="s">
        <v>6524</v>
      </c>
      <c r="H759">
        <v>1</v>
      </c>
      <c r="I759" t="s">
        <v>6133</v>
      </c>
      <c r="J759">
        <v>0</v>
      </c>
      <c r="K759" t="s">
        <v>5554</v>
      </c>
      <c r="L759" t="s">
        <v>1448</v>
      </c>
      <c r="M759">
        <v>0</v>
      </c>
      <c r="N759" t="s">
        <v>4599</v>
      </c>
    </row>
    <row r="760" spans="1:14" hidden="1">
      <c r="A760">
        <v>801227</v>
      </c>
      <c r="B760" s="39" t="s">
        <v>9900</v>
      </c>
      <c r="C760" s="39" t="s">
        <v>9901</v>
      </c>
      <c r="D760" s="39" t="s">
        <v>10231</v>
      </c>
      <c r="E760" s="39" t="s">
        <v>9902</v>
      </c>
      <c r="F760" s="39" t="s">
        <v>9478</v>
      </c>
      <c r="G760" t="s">
        <v>6582</v>
      </c>
      <c r="H760">
        <v>1</v>
      </c>
      <c r="I760" t="s">
        <v>6133</v>
      </c>
      <c r="J760">
        <v>0</v>
      </c>
      <c r="K760" t="s">
        <v>2237</v>
      </c>
      <c r="L760" t="s">
        <v>1449</v>
      </c>
      <c r="M760">
        <v>0</v>
      </c>
      <c r="N760" t="s">
        <v>4599</v>
      </c>
    </row>
    <row r="761" spans="1:14" hidden="1">
      <c r="A761">
        <v>801228</v>
      </c>
      <c r="B761" s="39" t="s">
        <v>9670</v>
      </c>
      <c r="C761" s="39" t="s">
        <v>9671</v>
      </c>
      <c r="D761" s="39" t="s">
        <v>10237</v>
      </c>
      <c r="E761" s="39" t="s">
        <v>9672</v>
      </c>
      <c r="F761" s="39" t="s">
        <v>9478</v>
      </c>
      <c r="G761" t="s">
        <v>7910</v>
      </c>
      <c r="I761" t="s">
        <v>4599</v>
      </c>
      <c r="J761">
        <v>0</v>
      </c>
      <c r="K761" t="s">
        <v>5038</v>
      </c>
      <c r="L761" t="s">
        <v>1450</v>
      </c>
      <c r="M761">
        <v>0</v>
      </c>
      <c r="N761" t="s">
        <v>4599</v>
      </c>
    </row>
    <row r="762" spans="1:14" hidden="1">
      <c r="A762">
        <v>801239</v>
      </c>
      <c r="B762" s="39" t="s">
        <v>9278</v>
      </c>
      <c r="C762" s="39" t="s">
        <v>9279</v>
      </c>
      <c r="D762" s="39" t="s">
        <v>9476</v>
      </c>
      <c r="E762" s="39" t="s">
        <v>9280</v>
      </c>
      <c r="F762" s="39" t="s">
        <v>9478</v>
      </c>
      <c r="G762" t="s">
        <v>9368</v>
      </c>
      <c r="I762" t="s">
        <v>6126</v>
      </c>
      <c r="J762">
        <v>0</v>
      </c>
      <c r="K762" t="s">
        <v>2801</v>
      </c>
      <c r="L762" t="s">
        <v>1451</v>
      </c>
      <c r="M762">
        <v>0</v>
      </c>
      <c r="N762" t="s">
        <v>6125</v>
      </c>
    </row>
    <row r="763" spans="1:14" hidden="1">
      <c r="A763">
        <v>801240</v>
      </c>
      <c r="B763" s="39" t="s">
        <v>8137</v>
      </c>
      <c r="C763" s="39" t="s">
        <v>7873</v>
      </c>
      <c r="D763" s="39" t="s">
        <v>9476</v>
      </c>
      <c r="E763" s="39" t="s">
        <v>8138</v>
      </c>
      <c r="F763" s="39" t="s">
        <v>9478</v>
      </c>
      <c r="G763" t="s">
        <v>4242</v>
      </c>
      <c r="I763" t="s">
        <v>4599</v>
      </c>
      <c r="J763">
        <v>0</v>
      </c>
      <c r="K763" t="s">
        <v>5867</v>
      </c>
      <c r="L763" t="s">
        <v>1452</v>
      </c>
      <c r="M763">
        <v>0</v>
      </c>
      <c r="N763" t="s">
        <v>4599</v>
      </c>
    </row>
    <row r="764" spans="1:14" hidden="1">
      <c r="A764">
        <v>801246</v>
      </c>
      <c r="B764" s="39" t="s">
        <v>9758</v>
      </c>
      <c r="C764" s="39" t="s">
        <v>9759</v>
      </c>
      <c r="D764" s="39" t="s">
        <v>9028</v>
      </c>
      <c r="E764" s="39" t="s">
        <v>9760</v>
      </c>
      <c r="F764" s="39" t="s">
        <v>9478</v>
      </c>
      <c r="G764" t="s">
        <v>4497</v>
      </c>
      <c r="H764">
        <v>1</v>
      </c>
      <c r="I764" t="s">
        <v>4599</v>
      </c>
      <c r="J764">
        <v>0</v>
      </c>
      <c r="K764" t="s">
        <v>2181</v>
      </c>
      <c r="L764" t="s">
        <v>1453</v>
      </c>
      <c r="M764">
        <v>0</v>
      </c>
      <c r="N764" t="s">
        <v>4599</v>
      </c>
    </row>
    <row r="765" spans="1:14" hidden="1">
      <c r="A765">
        <v>801247</v>
      </c>
      <c r="B765" s="39" t="s">
        <v>8581</v>
      </c>
      <c r="C765" s="39" t="s">
        <v>7873</v>
      </c>
      <c r="D765" s="39" t="s">
        <v>9476</v>
      </c>
      <c r="E765" s="39" t="s">
        <v>8582</v>
      </c>
      <c r="F765" s="39" t="s">
        <v>9478</v>
      </c>
      <c r="G765" t="s">
        <v>9369</v>
      </c>
      <c r="I765" t="s">
        <v>6126</v>
      </c>
      <c r="J765">
        <v>0</v>
      </c>
      <c r="K765" t="s">
        <v>2802</v>
      </c>
      <c r="L765" t="s">
        <v>1454</v>
      </c>
      <c r="M765">
        <v>0</v>
      </c>
      <c r="N765" t="s">
        <v>6125</v>
      </c>
    </row>
    <row r="766" spans="1:14" ht="15" hidden="1">
      <c r="A766">
        <v>801248</v>
      </c>
      <c r="B766" s="40" t="s">
        <v>2079</v>
      </c>
      <c r="C766" s="40" t="s">
        <v>7445</v>
      </c>
      <c r="D766" s="40" t="s">
        <v>6099</v>
      </c>
      <c r="E766" s="40" t="s">
        <v>2080</v>
      </c>
      <c r="F766" s="40" t="s">
        <v>9478</v>
      </c>
      <c r="G766" s="28" t="s">
        <v>4498</v>
      </c>
      <c r="H766" s="27">
        <v>1</v>
      </c>
      <c r="I766" s="28" t="s">
        <v>4599</v>
      </c>
      <c r="J766" s="28">
        <v>0</v>
      </c>
      <c r="K766" s="28" t="s">
        <v>2182</v>
      </c>
      <c r="L766" s="27" t="s">
        <v>1455</v>
      </c>
      <c r="M766" s="27">
        <v>0</v>
      </c>
      <c r="N766" s="28" t="s">
        <v>4599</v>
      </c>
    </row>
    <row r="767" spans="1:14" hidden="1">
      <c r="A767">
        <v>801249</v>
      </c>
      <c r="B767" s="39" t="s">
        <v>9437</v>
      </c>
      <c r="C767" s="39" t="s">
        <v>9759</v>
      </c>
      <c r="D767" s="39" t="s">
        <v>9028</v>
      </c>
      <c r="E767" s="39" t="s">
        <v>9438</v>
      </c>
      <c r="F767" s="39" t="s">
        <v>9478</v>
      </c>
      <c r="G767" t="s">
        <v>4499</v>
      </c>
      <c r="H767">
        <v>1</v>
      </c>
      <c r="I767" t="s">
        <v>4599</v>
      </c>
      <c r="J767">
        <v>0</v>
      </c>
      <c r="K767" t="s">
        <v>2183</v>
      </c>
      <c r="L767" t="s">
        <v>1456</v>
      </c>
      <c r="M767">
        <v>0</v>
      </c>
      <c r="N767" t="s">
        <v>4599</v>
      </c>
    </row>
    <row r="768" spans="1:14" hidden="1">
      <c r="A768">
        <v>801252</v>
      </c>
      <c r="B768" s="39" t="s">
        <v>7872</v>
      </c>
      <c r="C768" s="39" t="s">
        <v>7873</v>
      </c>
      <c r="D768" s="39" t="s">
        <v>9476</v>
      </c>
      <c r="E768" s="39" t="s">
        <v>7874</v>
      </c>
      <c r="F768" s="39" t="s">
        <v>9478</v>
      </c>
      <c r="G768" t="s">
        <v>6525</v>
      </c>
      <c r="H768">
        <v>1</v>
      </c>
      <c r="I768" t="s">
        <v>6133</v>
      </c>
      <c r="J768">
        <v>0</v>
      </c>
      <c r="K768" t="s">
        <v>5555</v>
      </c>
      <c r="L768" t="s">
        <v>1457</v>
      </c>
      <c r="M768">
        <v>0</v>
      </c>
      <c r="N768" t="s">
        <v>4599</v>
      </c>
    </row>
    <row r="769" spans="1:14" hidden="1">
      <c r="A769">
        <v>801254</v>
      </c>
      <c r="B769" s="39" t="s">
        <v>9790</v>
      </c>
      <c r="C769" s="39" t="s">
        <v>7449</v>
      </c>
      <c r="D769" s="39" t="s">
        <v>6099</v>
      </c>
      <c r="E769" s="39" t="s">
        <v>9791</v>
      </c>
      <c r="F769" s="39" t="s">
        <v>9478</v>
      </c>
      <c r="G769" t="s">
        <v>6862</v>
      </c>
      <c r="I769" t="s">
        <v>6126</v>
      </c>
      <c r="J769">
        <v>0</v>
      </c>
      <c r="K769" t="s">
        <v>1945</v>
      </c>
      <c r="L769" t="s">
        <v>1458</v>
      </c>
      <c r="M769">
        <v>0</v>
      </c>
      <c r="N769" t="s">
        <v>6125</v>
      </c>
    </row>
    <row r="770" spans="1:14" hidden="1">
      <c r="A770">
        <v>801255</v>
      </c>
      <c r="B770" s="39" t="s">
        <v>6210</v>
      </c>
      <c r="C770" s="39" t="s">
        <v>8616</v>
      </c>
      <c r="D770" s="39" t="s">
        <v>9476</v>
      </c>
      <c r="E770" s="39" t="s">
        <v>6211</v>
      </c>
      <c r="F770" s="39" t="s">
        <v>9478</v>
      </c>
      <c r="G770" t="s">
        <v>6163</v>
      </c>
      <c r="I770" t="s">
        <v>6126</v>
      </c>
      <c r="J770">
        <v>0</v>
      </c>
      <c r="K770" t="s">
        <v>5257</v>
      </c>
      <c r="L770" t="s">
        <v>1459</v>
      </c>
      <c r="M770">
        <v>0</v>
      </c>
      <c r="N770" t="s">
        <v>6125</v>
      </c>
    </row>
    <row r="771" spans="1:14" hidden="1">
      <c r="A771">
        <v>801256</v>
      </c>
      <c r="B771" s="39" t="s">
        <v>6364</v>
      </c>
      <c r="C771" s="39" t="s">
        <v>7445</v>
      </c>
      <c r="D771" s="39" t="s">
        <v>6099</v>
      </c>
      <c r="E771" s="39" t="s">
        <v>1583</v>
      </c>
      <c r="F771" s="39" t="s">
        <v>9478</v>
      </c>
      <c r="G771" t="s">
        <v>7689</v>
      </c>
      <c r="H771">
        <v>1</v>
      </c>
      <c r="I771" t="s">
        <v>7749</v>
      </c>
      <c r="J771">
        <v>0</v>
      </c>
      <c r="K771" t="s">
        <v>3204</v>
      </c>
      <c r="L771" t="s">
        <v>4062</v>
      </c>
      <c r="M771">
        <v>0</v>
      </c>
      <c r="N771" t="s">
        <v>6125</v>
      </c>
    </row>
    <row r="772" spans="1:14" hidden="1">
      <c r="A772">
        <v>801259</v>
      </c>
      <c r="B772" s="39" t="s">
        <v>9125</v>
      </c>
      <c r="C772" s="39" t="s">
        <v>8972</v>
      </c>
      <c r="D772" s="39" t="s">
        <v>9476</v>
      </c>
      <c r="E772" s="39" t="s">
        <v>9126</v>
      </c>
      <c r="F772" s="39" t="s">
        <v>9478</v>
      </c>
      <c r="G772" t="s">
        <v>9370</v>
      </c>
      <c r="I772" t="s">
        <v>6126</v>
      </c>
      <c r="J772">
        <v>0</v>
      </c>
      <c r="K772" t="s">
        <v>2803</v>
      </c>
      <c r="L772" t="s">
        <v>4063</v>
      </c>
      <c r="M772">
        <v>0</v>
      </c>
      <c r="N772" t="s">
        <v>6125</v>
      </c>
    </row>
    <row r="773" spans="1:14" hidden="1">
      <c r="A773">
        <v>801261</v>
      </c>
      <c r="B773" s="39" t="s">
        <v>10024</v>
      </c>
      <c r="C773" s="39" t="s">
        <v>6111</v>
      </c>
      <c r="D773" s="39" t="s">
        <v>9476</v>
      </c>
      <c r="E773" s="39" t="s">
        <v>10025</v>
      </c>
      <c r="F773" s="39" t="s">
        <v>9478</v>
      </c>
      <c r="G773" t="s">
        <v>6078</v>
      </c>
      <c r="I773" t="s">
        <v>4599</v>
      </c>
      <c r="J773">
        <v>0</v>
      </c>
      <c r="K773" t="s">
        <v>7306</v>
      </c>
      <c r="L773" t="s">
        <v>4064</v>
      </c>
      <c r="M773">
        <v>0</v>
      </c>
      <c r="N773" t="s">
        <v>4599</v>
      </c>
    </row>
    <row r="774" spans="1:14" hidden="1">
      <c r="A774">
        <v>801264</v>
      </c>
      <c r="B774" s="39" t="s">
        <v>8183</v>
      </c>
      <c r="C774" s="39" t="s">
        <v>8972</v>
      </c>
      <c r="D774" s="39" t="s">
        <v>9476</v>
      </c>
      <c r="E774" s="39" t="s">
        <v>8184</v>
      </c>
      <c r="F774" s="39" t="s">
        <v>9478</v>
      </c>
      <c r="G774" t="s">
        <v>4243</v>
      </c>
      <c r="I774" t="s">
        <v>4599</v>
      </c>
      <c r="J774">
        <v>0</v>
      </c>
      <c r="K774" t="s">
        <v>5868</v>
      </c>
      <c r="L774" t="s">
        <v>4065</v>
      </c>
      <c r="M774">
        <v>0</v>
      </c>
      <c r="N774" t="s">
        <v>4599</v>
      </c>
    </row>
    <row r="775" spans="1:14" hidden="1">
      <c r="A775">
        <v>801271</v>
      </c>
      <c r="B775" s="39" t="s">
        <v>6365</v>
      </c>
      <c r="C775" s="39" t="s">
        <v>6366</v>
      </c>
      <c r="D775" s="39" t="s">
        <v>9028</v>
      </c>
      <c r="E775" s="39" t="s">
        <v>1584</v>
      </c>
      <c r="F775" s="39" t="s">
        <v>9478</v>
      </c>
      <c r="G775" t="s">
        <v>7690</v>
      </c>
      <c r="H775">
        <v>1</v>
      </c>
      <c r="I775" t="s">
        <v>7749</v>
      </c>
      <c r="J775">
        <v>0</v>
      </c>
      <c r="K775" t="s">
        <v>3205</v>
      </c>
      <c r="L775" t="s">
        <v>4066</v>
      </c>
      <c r="M775">
        <v>0</v>
      </c>
      <c r="N775" t="s">
        <v>4599</v>
      </c>
    </row>
    <row r="776" spans="1:14" hidden="1">
      <c r="A776">
        <v>801272</v>
      </c>
      <c r="B776" s="39" t="s">
        <v>4390</v>
      </c>
      <c r="C776" s="39" t="s">
        <v>4389</v>
      </c>
      <c r="D776" s="39" t="s">
        <v>10237</v>
      </c>
      <c r="E776" s="39" t="s">
        <v>4391</v>
      </c>
      <c r="F776" s="39" t="s">
        <v>9478</v>
      </c>
      <c r="G776" t="s">
        <v>7745</v>
      </c>
      <c r="I776" t="s">
        <v>7749</v>
      </c>
      <c r="J776">
        <v>0</v>
      </c>
      <c r="K776" t="s">
        <v>4560</v>
      </c>
      <c r="L776" t="s">
        <v>4067</v>
      </c>
      <c r="M776">
        <v>0</v>
      </c>
      <c r="N776" t="s">
        <v>4599</v>
      </c>
    </row>
    <row r="777" spans="1:14" hidden="1">
      <c r="A777">
        <v>801273</v>
      </c>
      <c r="B777" s="39" t="s">
        <v>9005</v>
      </c>
      <c r="C777" s="39" t="s">
        <v>7449</v>
      </c>
      <c r="D777" s="39" t="s">
        <v>6099</v>
      </c>
      <c r="E777" s="39" t="s">
        <v>3923</v>
      </c>
      <c r="F777" s="39" t="s">
        <v>9478</v>
      </c>
      <c r="G777" t="s">
        <v>4024</v>
      </c>
      <c r="I777" t="s">
        <v>6126</v>
      </c>
      <c r="J777">
        <v>0</v>
      </c>
      <c r="K777" t="s">
        <v>3462</v>
      </c>
      <c r="L777" t="s">
        <v>4068</v>
      </c>
      <c r="M777" t="s">
        <v>4861</v>
      </c>
      <c r="N777" t="s">
        <v>6125</v>
      </c>
    </row>
    <row r="778" spans="1:14" hidden="1">
      <c r="A778">
        <v>801288</v>
      </c>
      <c r="B778" s="39" t="s">
        <v>6089</v>
      </c>
      <c r="C778" s="39" t="s">
        <v>6090</v>
      </c>
      <c r="D778" s="39" t="s">
        <v>9482</v>
      </c>
      <c r="E778" s="39" t="s">
        <v>6091</v>
      </c>
      <c r="F778" s="39" t="s">
        <v>9478</v>
      </c>
      <c r="G778" t="s">
        <v>7954</v>
      </c>
      <c r="I778" t="s">
        <v>4599</v>
      </c>
      <c r="J778">
        <v>0</v>
      </c>
      <c r="K778" t="s">
        <v>8560</v>
      </c>
      <c r="L778" t="s">
        <v>4069</v>
      </c>
      <c r="M778">
        <v>0</v>
      </c>
      <c r="N778" t="s">
        <v>4599</v>
      </c>
    </row>
    <row r="779" spans="1:14" hidden="1">
      <c r="A779">
        <v>801292</v>
      </c>
      <c r="B779" s="39" t="s">
        <v>8971</v>
      </c>
      <c r="C779" s="39" t="s">
        <v>8972</v>
      </c>
      <c r="D779" s="39" t="s">
        <v>9476</v>
      </c>
      <c r="E779" s="39" t="s">
        <v>8973</v>
      </c>
      <c r="F779" s="39" t="s">
        <v>9478</v>
      </c>
      <c r="G779" t="s">
        <v>6079</v>
      </c>
      <c r="I779" t="s">
        <v>4599</v>
      </c>
      <c r="J779">
        <v>0</v>
      </c>
      <c r="K779" t="s">
        <v>7307</v>
      </c>
      <c r="L779" t="s">
        <v>4070</v>
      </c>
      <c r="M779">
        <v>0</v>
      </c>
      <c r="N779" t="s">
        <v>4599</v>
      </c>
    </row>
    <row r="780" spans="1:14" hidden="1">
      <c r="A780">
        <v>801301</v>
      </c>
      <c r="B780" s="39" t="s">
        <v>6685</v>
      </c>
      <c r="C780" s="39" t="s">
        <v>6686</v>
      </c>
      <c r="D780" s="39" t="s">
        <v>7899</v>
      </c>
      <c r="E780" s="39" t="s">
        <v>6687</v>
      </c>
      <c r="F780" s="39" t="s">
        <v>9478</v>
      </c>
      <c r="G780" t="s">
        <v>8118</v>
      </c>
      <c r="I780" t="s">
        <v>6126</v>
      </c>
      <c r="J780">
        <v>0</v>
      </c>
      <c r="K780" t="s">
        <v>5081</v>
      </c>
      <c r="L780" t="s">
        <v>4071</v>
      </c>
      <c r="M780">
        <v>0</v>
      </c>
      <c r="N780" t="s">
        <v>6125</v>
      </c>
    </row>
    <row r="781" spans="1:14" hidden="1">
      <c r="A781">
        <v>801306</v>
      </c>
      <c r="B781" s="39" t="s">
        <v>8331</v>
      </c>
      <c r="C781" s="39" t="s">
        <v>8330</v>
      </c>
      <c r="D781" s="39" t="s">
        <v>9028</v>
      </c>
      <c r="E781" s="39" t="s">
        <v>8332</v>
      </c>
      <c r="F781" s="39" t="s">
        <v>9478</v>
      </c>
      <c r="G781" t="s">
        <v>8039</v>
      </c>
      <c r="H781">
        <v>1</v>
      </c>
      <c r="I781" t="s">
        <v>6133</v>
      </c>
      <c r="J781">
        <v>0</v>
      </c>
      <c r="K781" t="s">
        <v>6946</v>
      </c>
      <c r="L781" t="s">
        <v>2649</v>
      </c>
      <c r="M781">
        <v>0</v>
      </c>
      <c r="N781" t="s">
        <v>4599</v>
      </c>
    </row>
    <row r="782" spans="1:14" hidden="1">
      <c r="A782">
        <v>801315</v>
      </c>
      <c r="B782" s="39" t="s">
        <v>6164</v>
      </c>
      <c r="C782" s="39" t="s">
        <v>6102</v>
      </c>
      <c r="D782" s="39" t="s">
        <v>9476</v>
      </c>
      <c r="E782" s="39" t="s">
        <v>6165</v>
      </c>
      <c r="F782" s="39" t="s">
        <v>9478</v>
      </c>
      <c r="G782" t="s">
        <v>4244</v>
      </c>
      <c r="H782">
        <v>1</v>
      </c>
      <c r="I782" t="s">
        <v>4599</v>
      </c>
      <c r="J782">
        <v>0</v>
      </c>
      <c r="K782" t="s">
        <v>5869</v>
      </c>
      <c r="L782" t="s">
        <v>2650</v>
      </c>
      <c r="M782">
        <v>0</v>
      </c>
      <c r="N782" t="s">
        <v>4599</v>
      </c>
    </row>
    <row r="783" spans="1:14" hidden="1">
      <c r="A783">
        <v>801316</v>
      </c>
      <c r="B783" s="39" t="s">
        <v>9702</v>
      </c>
      <c r="C783" s="39" t="s">
        <v>6021</v>
      </c>
      <c r="D783" s="39" t="s">
        <v>6099</v>
      </c>
      <c r="E783" s="39" t="s">
        <v>9703</v>
      </c>
      <c r="F783" s="39" t="s">
        <v>9478</v>
      </c>
      <c r="G783" t="s">
        <v>6864</v>
      </c>
      <c r="I783" t="s">
        <v>6126</v>
      </c>
      <c r="J783">
        <v>0</v>
      </c>
      <c r="K783" t="s">
        <v>4408</v>
      </c>
      <c r="L783" t="s">
        <v>2651</v>
      </c>
      <c r="M783">
        <v>0</v>
      </c>
      <c r="N783" t="s">
        <v>4599</v>
      </c>
    </row>
    <row r="784" spans="1:14" hidden="1">
      <c r="A784">
        <v>801317</v>
      </c>
      <c r="B784" s="39" t="s">
        <v>8967</v>
      </c>
      <c r="C784" s="39" t="s">
        <v>7449</v>
      </c>
      <c r="D784" s="39" t="s">
        <v>6099</v>
      </c>
      <c r="E784" s="39" t="s">
        <v>8968</v>
      </c>
      <c r="F784" s="39" t="s">
        <v>9478</v>
      </c>
      <c r="G784" t="s">
        <v>6863</v>
      </c>
      <c r="I784" t="s">
        <v>6126</v>
      </c>
      <c r="J784">
        <v>0</v>
      </c>
      <c r="K784" t="s">
        <v>1946</v>
      </c>
      <c r="L784" t="s">
        <v>2652</v>
      </c>
      <c r="M784">
        <v>0</v>
      </c>
      <c r="N784" t="s">
        <v>6125</v>
      </c>
    </row>
    <row r="785" spans="1:14" hidden="1">
      <c r="A785">
        <v>801318</v>
      </c>
      <c r="B785" s="39" t="s">
        <v>9880</v>
      </c>
      <c r="C785" s="39" t="s">
        <v>9881</v>
      </c>
      <c r="D785" s="39" t="s">
        <v>10231</v>
      </c>
      <c r="E785" s="39" t="s">
        <v>9882</v>
      </c>
      <c r="F785" s="39" t="s">
        <v>9478</v>
      </c>
      <c r="G785" t="s">
        <v>4776</v>
      </c>
      <c r="I785" t="s">
        <v>4599</v>
      </c>
      <c r="J785">
        <v>0</v>
      </c>
      <c r="K785" t="s">
        <v>3959</v>
      </c>
      <c r="L785" t="s">
        <v>2653</v>
      </c>
      <c r="M785">
        <v>0</v>
      </c>
      <c r="N785" t="s">
        <v>4599</v>
      </c>
    </row>
    <row r="786" spans="1:14" hidden="1">
      <c r="A786">
        <v>801320</v>
      </c>
      <c r="B786" s="39" t="s">
        <v>5220</v>
      </c>
      <c r="C786" s="39" t="s">
        <v>5221</v>
      </c>
      <c r="D786" s="39" t="s">
        <v>10237</v>
      </c>
      <c r="E786" s="39" t="s">
        <v>5222</v>
      </c>
      <c r="F786" s="39" t="s">
        <v>9478</v>
      </c>
      <c r="G786" t="s">
        <v>8022</v>
      </c>
      <c r="H786">
        <v>1</v>
      </c>
      <c r="I786" t="s">
        <v>6133</v>
      </c>
      <c r="J786">
        <v>0</v>
      </c>
      <c r="K786" t="s">
        <v>6928</v>
      </c>
      <c r="L786" t="s">
        <v>2654</v>
      </c>
      <c r="M786">
        <v>0</v>
      </c>
      <c r="N786" t="s">
        <v>4599</v>
      </c>
    </row>
    <row r="787" spans="1:14" ht="15" hidden="1">
      <c r="A787">
        <v>801322</v>
      </c>
      <c r="B787" s="38" t="s">
        <v>4752</v>
      </c>
      <c r="C787" s="38" t="s">
        <v>7449</v>
      </c>
      <c r="D787" s="38" t="s">
        <v>6099</v>
      </c>
      <c r="E787" s="38" t="s">
        <v>9931</v>
      </c>
      <c r="F787" s="38" t="s">
        <v>9478</v>
      </c>
      <c r="G787" s="45" t="s">
        <v>4002</v>
      </c>
      <c r="H787" s="46"/>
      <c r="I787" s="45" t="s">
        <v>6126</v>
      </c>
      <c r="J787" s="45">
        <v>0</v>
      </c>
      <c r="K787" s="45" t="s">
        <v>7016</v>
      </c>
      <c r="L787" s="46" t="s">
        <v>2655</v>
      </c>
      <c r="M787" s="46">
        <v>0</v>
      </c>
      <c r="N787" s="45" t="s">
        <v>4599</v>
      </c>
    </row>
    <row r="788" spans="1:14" hidden="1">
      <c r="A788">
        <v>801323</v>
      </c>
      <c r="B788" s="39" t="s">
        <v>2441</v>
      </c>
      <c r="C788" s="39" t="s">
        <v>6170</v>
      </c>
      <c r="D788" s="39" t="s">
        <v>9028</v>
      </c>
      <c r="E788" s="39" t="s">
        <v>2442</v>
      </c>
      <c r="F788" s="39" t="s">
        <v>9478</v>
      </c>
      <c r="G788" t="s">
        <v>6865</v>
      </c>
      <c r="I788" t="s">
        <v>6126</v>
      </c>
      <c r="J788">
        <v>0</v>
      </c>
      <c r="K788" t="s">
        <v>4409</v>
      </c>
      <c r="L788" t="s">
        <v>2656</v>
      </c>
      <c r="M788">
        <v>0</v>
      </c>
      <c r="N788" t="s">
        <v>6125</v>
      </c>
    </row>
    <row r="789" spans="1:14" hidden="1">
      <c r="A789">
        <v>801324</v>
      </c>
      <c r="B789" s="39" t="s">
        <v>6169</v>
      </c>
      <c r="C789" s="39" t="s">
        <v>6170</v>
      </c>
      <c r="D789" s="39" t="s">
        <v>9028</v>
      </c>
      <c r="E789" s="39" t="s">
        <v>6171</v>
      </c>
      <c r="F789" s="39" t="s">
        <v>9478</v>
      </c>
      <c r="G789" t="s">
        <v>6866</v>
      </c>
      <c r="I789" t="s">
        <v>6126</v>
      </c>
      <c r="J789">
        <v>0</v>
      </c>
      <c r="K789" t="s">
        <v>4410</v>
      </c>
      <c r="L789" t="s">
        <v>4265</v>
      </c>
      <c r="M789">
        <v>0</v>
      </c>
      <c r="N789" t="s">
        <v>6125</v>
      </c>
    </row>
    <row r="790" spans="1:14" hidden="1">
      <c r="A790">
        <v>801325</v>
      </c>
      <c r="B790" s="39" t="s">
        <v>8304</v>
      </c>
      <c r="C790" s="39" t="s">
        <v>8305</v>
      </c>
      <c r="D790" s="39" t="s">
        <v>7899</v>
      </c>
      <c r="E790" s="39" t="s">
        <v>8306</v>
      </c>
      <c r="F790" s="39" t="s">
        <v>9478</v>
      </c>
      <c r="G790" t="s">
        <v>8119</v>
      </c>
      <c r="I790" t="s">
        <v>6126</v>
      </c>
      <c r="J790">
        <v>0</v>
      </c>
      <c r="K790" t="s">
        <v>5082</v>
      </c>
      <c r="L790" t="s">
        <v>4266</v>
      </c>
      <c r="M790">
        <v>0</v>
      </c>
      <c r="N790" t="s">
        <v>6125</v>
      </c>
    </row>
    <row r="791" spans="1:14" hidden="1">
      <c r="A791">
        <v>801326</v>
      </c>
      <c r="B791" s="39" t="s">
        <v>1344</v>
      </c>
      <c r="C791" s="39" t="s">
        <v>4821</v>
      </c>
      <c r="D791" s="39" t="s">
        <v>7899</v>
      </c>
      <c r="E791" s="39" t="s">
        <v>1345</v>
      </c>
      <c r="F791" s="39" t="s">
        <v>9478</v>
      </c>
      <c r="G791" t="s">
        <v>7844</v>
      </c>
      <c r="H791">
        <v>1</v>
      </c>
      <c r="I791" t="s">
        <v>4599</v>
      </c>
      <c r="J791">
        <v>0</v>
      </c>
      <c r="K791" t="s">
        <v>2833</v>
      </c>
      <c r="L791" t="s">
        <v>4267</v>
      </c>
      <c r="M791">
        <v>0</v>
      </c>
      <c r="N791" t="s">
        <v>6125</v>
      </c>
    </row>
    <row r="792" spans="1:14" hidden="1">
      <c r="A792">
        <v>801327</v>
      </c>
      <c r="B792" s="39" t="s">
        <v>2276</v>
      </c>
      <c r="C792" s="39" t="s">
        <v>2277</v>
      </c>
      <c r="D792" s="39" t="s">
        <v>9476</v>
      </c>
      <c r="E792" s="39" t="s">
        <v>2278</v>
      </c>
      <c r="F792" s="39" t="s">
        <v>9478</v>
      </c>
      <c r="G792" t="s">
        <v>6526</v>
      </c>
      <c r="H792">
        <v>1</v>
      </c>
      <c r="I792" t="s">
        <v>6133</v>
      </c>
      <c r="J792">
        <v>0</v>
      </c>
      <c r="K792" t="s">
        <v>5556</v>
      </c>
      <c r="L792" t="s">
        <v>4268</v>
      </c>
      <c r="M792">
        <v>0</v>
      </c>
      <c r="N792" t="s">
        <v>4599</v>
      </c>
    </row>
    <row r="793" spans="1:14" hidden="1">
      <c r="A793">
        <v>801331</v>
      </c>
      <c r="B793" s="39" t="s">
        <v>8148</v>
      </c>
      <c r="C793" s="39" t="s">
        <v>7445</v>
      </c>
      <c r="D793" s="39" t="s">
        <v>6099</v>
      </c>
      <c r="E793" s="39" t="s">
        <v>8149</v>
      </c>
      <c r="F793" s="39" t="s">
        <v>9478</v>
      </c>
      <c r="G793" t="s">
        <v>4500</v>
      </c>
      <c r="H793">
        <v>1</v>
      </c>
      <c r="I793" t="s">
        <v>4599</v>
      </c>
      <c r="J793">
        <v>0</v>
      </c>
      <c r="K793" t="s">
        <v>2184</v>
      </c>
      <c r="L793" t="s">
        <v>4269</v>
      </c>
      <c r="M793">
        <v>0</v>
      </c>
      <c r="N793" t="s">
        <v>4599</v>
      </c>
    </row>
    <row r="794" spans="1:14" hidden="1">
      <c r="A794">
        <v>801332</v>
      </c>
      <c r="B794" s="39" t="s">
        <v>7394</v>
      </c>
      <c r="C794" s="39" t="s">
        <v>7395</v>
      </c>
      <c r="D794" s="39" t="s">
        <v>9476</v>
      </c>
      <c r="E794" s="39" t="s">
        <v>7396</v>
      </c>
      <c r="F794" s="39" t="s">
        <v>9478</v>
      </c>
      <c r="G794" t="s">
        <v>7830</v>
      </c>
      <c r="I794" t="s">
        <v>4599</v>
      </c>
      <c r="J794">
        <v>0</v>
      </c>
      <c r="K794" t="s">
        <v>1502</v>
      </c>
      <c r="L794" t="s">
        <v>4270</v>
      </c>
      <c r="M794">
        <v>0</v>
      </c>
      <c r="N794" t="s">
        <v>4599</v>
      </c>
    </row>
    <row r="795" spans="1:14" hidden="1">
      <c r="A795">
        <v>801333</v>
      </c>
      <c r="B795" s="39" t="s">
        <v>3667</v>
      </c>
      <c r="C795" s="39" t="s">
        <v>3668</v>
      </c>
      <c r="D795" s="39" t="s">
        <v>10231</v>
      </c>
      <c r="E795" s="39" t="s">
        <v>3669</v>
      </c>
      <c r="F795" s="39" t="s">
        <v>9478</v>
      </c>
      <c r="G795" t="s">
        <v>4777</v>
      </c>
      <c r="H795">
        <v>1</v>
      </c>
      <c r="I795" t="s">
        <v>6133</v>
      </c>
      <c r="J795">
        <v>0</v>
      </c>
      <c r="K795" t="s">
        <v>2484</v>
      </c>
      <c r="L795" t="s">
        <v>4271</v>
      </c>
      <c r="M795">
        <v>0</v>
      </c>
      <c r="N795" t="s">
        <v>4599</v>
      </c>
    </row>
    <row r="796" spans="1:14" hidden="1">
      <c r="A796">
        <v>801334</v>
      </c>
      <c r="B796" s="39" t="s">
        <v>6367</v>
      </c>
      <c r="C796" s="39" t="s">
        <v>6205</v>
      </c>
      <c r="D796" s="39" t="s">
        <v>9482</v>
      </c>
      <c r="E796" s="39" t="s">
        <v>1585</v>
      </c>
      <c r="F796" s="39" t="s">
        <v>9478</v>
      </c>
      <c r="G796" t="s">
        <v>7691</v>
      </c>
      <c r="H796">
        <v>1</v>
      </c>
      <c r="I796" t="s">
        <v>7749</v>
      </c>
      <c r="J796">
        <v>0</v>
      </c>
      <c r="K796" t="s">
        <v>3206</v>
      </c>
      <c r="L796" t="s">
        <v>4272</v>
      </c>
      <c r="M796">
        <v>0</v>
      </c>
      <c r="N796" t="s">
        <v>4599</v>
      </c>
    </row>
    <row r="797" spans="1:14" hidden="1">
      <c r="A797">
        <v>801336</v>
      </c>
      <c r="B797" s="39" t="s">
        <v>8519</v>
      </c>
      <c r="C797" s="39" t="s">
        <v>8520</v>
      </c>
      <c r="D797" s="39" t="s">
        <v>10237</v>
      </c>
      <c r="E797" s="39" t="s">
        <v>8521</v>
      </c>
      <c r="F797" s="39" t="s">
        <v>9478</v>
      </c>
      <c r="G797" t="s">
        <v>4501</v>
      </c>
      <c r="H797">
        <v>1</v>
      </c>
      <c r="I797" t="s">
        <v>4599</v>
      </c>
      <c r="J797">
        <v>0</v>
      </c>
      <c r="K797" t="s">
        <v>2185</v>
      </c>
      <c r="L797" t="s">
        <v>4273</v>
      </c>
      <c r="M797">
        <v>0</v>
      </c>
      <c r="N797" t="s">
        <v>6125</v>
      </c>
    </row>
    <row r="798" spans="1:14" hidden="1">
      <c r="A798">
        <v>801337</v>
      </c>
      <c r="B798" s="39" t="s">
        <v>1247</v>
      </c>
      <c r="C798" s="39" t="s">
        <v>7445</v>
      </c>
      <c r="D798" s="39" t="s">
        <v>6099</v>
      </c>
      <c r="E798" s="39" t="s">
        <v>1248</v>
      </c>
      <c r="F798" s="39" t="s">
        <v>9478</v>
      </c>
      <c r="G798" t="s">
        <v>7911</v>
      </c>
      <c r="I798" t="s">
        <v>4599</v>
      </c>
      <c r="J798">
        <v>0</v>
      </c>
      <c r="K798" t="s">
        <v>5039</v>
      </c>
      <c r="L798" t="s">
        <v>4274</v>
      </c>
      <c r="M798">
        <v>0</v>
      </c>
      <c r="N798" t="s">
        <v>4599</v>
      </c>
    </row>
    <row r="799" spans="1:14" hidden="1">
      <c r="A799">
        <v>801338</v>
      </c>
      <c r="B799" s="39" t="s">
        <v>4349</v>
      </c>
      <c r="C799" s="39" t="s">
        <v>8053</v>
      </c>
      <c r="D799" s="39" t="s">
        <v>9028</v>
      </c>
      <c r="E799" s="39" t="s">
        <v>4350</v>
      </c>
      <c r="F799" s="39" t="s">
        <v>9478</v>
      </c>
      <c r="G799" t="s">
        <v>6527</v>
      </c>
      <c r="H799">
        <v>1</v>
      </c>
      <c r="I799" t="s">
        <v>6133</v>
      </c>
      <c r="J799">
        <v>0</v>
      </c>
      <c r="K799" t="s">
        <v>5557</v>
      </c>
      <c r="L799" t="s">
        <v>4275</v>
      </c>
      <c r="M799">
        <v>0</v>
      </c>
      <c r="N799" t="s">
        <v>4599</v>
      </c>
    </row>
    <row r="800" spans="1:14" hidden="1">
      <c r="A800">
        <v>801340</v>
      </c>
      <c r="B800" s="39" t="s">
        <v>3661</v>
      </c>
      <c r="C800" s="39" t="s">
        <v>3662</v>
      </c>
      <c r="D800" s="39" t="s">
        <v>9476</v>
      </c>
      <c r="E800" s="39" t="s">
        <v>8522</v>
      </c>
      <c r="F800" s="39" t="s">
        <v>9478</v>
      </c>
      <c r="G800" t="s">
        <v>6528</v>
      </c>
      <c r="I800" t="s">
        <v>6126</v>
      </c>
      <c r="J800">
        <v>0</v>
      </c>
      <c r="K800" t="s">
        <v>5558</v>
      </c>
      <c r="L800" t="s">
        <v>4276</v>
      </c>
      <c r="M800">
        <v>0</v>
      </c>
      <c r="N800" t="s">
        <v>6125</v>
      </c>
    </row>
    <row r="801" spans="1:14" hidden="1">
      <c r="A801">
        <v>801341</v>
      </c>
      <c r="B801" s="39" t="s">
        <v>2434</v>
      </c>
      <c r="C801" s="39" t="s">
        <v>577</v>
      </c>
      <c r="D801" s="39" t="s">
        <v>9476</v>
      </c>
      <c r="E801" s="39" t="s">
        <v>2435</v>
      </c>
      <c r="F801" s="39" t="s">
        <v>9478</v>
      </c>
      <c r="G801" t="s">
        <v>2663</v>
      </c>
      <c r="H801">
        <v>1</v>
      </c>
      <c r="I801" t="s">
        <v>4599</v>
      </c>
      <c r="J801">
        <v>0</v>
      </c>
      <c r="K801" t="s">
        <v>3270</v>
      </c>
      <c r="L801" t="s">
        <v>4277</v>
      </c>
      <c r="M801">
        <v>0</v>
      </c>
      <c r="N801" t="s">
        <v>4599</v>
      </c>
    </row>
    <row r="802" spans="1:14" hidden="1">
      <c r="A802">
        <v>801342</v>
      </c>
      <c r="B802" s="39" t="s">
        <v>6246</v>
      </c>
      <c r="C802" s="39" t="s">
        <v>6247</v>
      </c>
      <c r="D802" s="39" t="s">
        <v>9028</v>
      </c>
      <c r="E802" s="39" t="s">
        <v>6248</v>
      </c>
      <c r="F802" s="39" t="s">
        <v>9478</v>
      </c>
      <c r="G802" t="s">
        <v>8072</v>
      </c>
      <c r="I802" t="s">
        <v>6126</v>
      </c>
      <c r="J802">
        <v>0</v>
      </c>
      <c r="K802" t="s">
        <v>2848</v>
      </c>
      <c r="L802" t="s">
        <v>4278</v>
      </c>
      <c r="M802">
        <v>0</v>
      </c>
      <c r="N802" t="s">
        <v>6125</v>
      </c>
    </row>
    <row r="803" spans="1:14" hidden="1">
      <c r="A803">
        <v>801344</v>
      </c>
      <c r="B803" s="39" t="s">
        <v>9453</v>
      </c>
      <c r="C803" s="39" t="s">
        <v>8990</v>
      </c>
      <c r="D803" s="39" t="s">
        <v>9476</v>
      </c>
      <c r="E803" s="39" t="s">
        <v>9454</v>
      </c>
      <c r="F803" s="39" t="s">
        <v>9478</v>
      </c>
      <c r="G803" t="s">
        <v>7969</v>
      </c>
      <c r="I803" t="s">
        <v>6126</v>
      </c>
      <c r="J803">
        <v>0</v>
      </c>
      <c r="K803" t="s">
        <v>6655</v>
      </c>
      <c r="L803" t="s">
        <v>4279</v>
      </c>
      <c r="M803">
        <v>0</v>
      </c>
      <c r="N803" t="s">
        <v>6125</v>
      </c>
    </row>
    <row r="804" spans="1:14" hidden="1">
      <c r="A804">
        <v>801345</v>
      </c>
      <c r="B804" s="39" t="s">
        <v>2044</v>
      </c>
      <c r="C804" s="39" t="s">
        <v>4607</v>
      </c>
      <c r="D804" s="39" t="s">
        <v>9482</v>
      </c>
      <c r="E804" s="39" t="s">
        <v>2045</v>
      </c>
      <c r="F804" s="39" t="s">
        <v>9478</v>
      </c>
      <c r="G804" t="s">
        <v>8864</v>
      </c>
      <c r="I804" t="s">
        <v>6126</v>
      </c>
      <c r="J804">
        <v>0</v>
      </c>
      <c r="K804" t="s">
        <v>8353</v>
      </c>
      <c r="L804" t="s">
        <v>4280</v>
      </c>
      <c r="M804">
        <v>0</v>
      </c>
      <c r="N804" t="s">
        <v>4599</v>
      </c>
    </row>
    <row r="805" spans="1:14" hidden="1">
      <c r="A805">
        <v>801346</v>
      </c>
      <c r="B805" s="39" t="s">
        <v>7190</v>
      </c>
      <c r="C805" s="39" t="s">
        <v>10226</v>
      </c>
      <c r="D805" s="39" t="s">
        <v>9028</v>
      </c>
      <c r="E805" s="39" t="s">
        <v>7191</v>
      </c>
      <c r="F805" s="39" t="s">
        <v>9478</v>
      </c>
      <c r="G805" t="s">
        <v>8120</v>
      </c>
      <c r="I805" t="s">
        <v>6126</v>
      </c>
      <c r="J805">
        <v>0</v>
      </c>
      <c r="K805" t="s">
        <v>5083</v>
      </c>
      <c r="L805" t="s">
        <v>4281</v>
      </c>
      <c r="M805">
        <v>0</v>
      </c>
      <c r="N805" t="s">
        <v>6125</v>
      </c>
    </row>
    <row r="806" spans="1:14" hidden="1">
      <c r="A806">
        <v>801347</v>
      </c>
      <c r="B806" s="39" t="s">
        <v>7033</v>
      </c>
      <c r="C806" s="39" t="s">
        <v>6686</v>
      </c>
      <c r="D806" s="39" t="s">
        <v>7899</v>
      </c>
      <c r="E806" s="39" t="s">
        <v>7034</v>
      </c>
      <c r="F806" s="39" t="s">
        <v>9478</v>
      </c>
      <c r="G806" t="s">
        <v>4778</v>
      </c>
      <c r="H806">
        <v>1</v>
      </c>
      <c r="I806" t="s">
        <v>4599</v>
      </c>
      <c r="J806">
        <v>0</v>
      </c>
      <c r="K806" t="s">
        <v>2485</v>
      </c>
      <c r="L806" t="s">
        <v>4282</v>
      </c>
      <c r="M806">
        <v>0</v>
      </c>
      <c r="N806" t="s">
        <v>4599</v>
      </c>
    </row>
    <row r="807" spans="1:14" hidden="1">
      <c r="A807">
        <v>801349</v>
      </c>
      <c r="B807" s="39" t="s">
        <v>10248</v>
      </c>
      <c r="C807" s="39" t="s">
        <v>10249</v>
      </c>
      <c r="D807" s="39" t="s">
        <v>9476</v>
      </c>
      <c r="E807" s="39" t="s">
        <v>10250</v>
      </c>
      <c r="F807" s="39" t="s">
        <v>9478</v>
      </c>
      <c r="G807" t="s">
        <v>7958</v>
      </c>
      <c r="H807">
        <v>1</v>
      </c>
      <c r="I807" t="s">
        <v>4599</v>
      </c>
      <c r="J807">
        <v>0</v>
      </c>
      <c r="K807" t="s">
        <v>8564</v>
      </c>
      <c r="L807" t="s">
        <v>4283</v>
      </c>
      <c r="M807">
        <v>0</v>
      </c>
      <c r="N807" t="s">
        <v>4599</v>
      </c>
    </row>
    <row r="808" spans="1:14" hidden="1">
      <c r="A808">
        <v>801350</v>
      </c>
      <c r="B808" s="39" t="s">
        <v>5438</v>
      </c>
      <c r="C808" s="39" t="s">
        <v>5439</v>
      </c>
      <c r="D808" s="39" t="s">
        <v>9028</v>
      </c>
      <c r="E808" s="39" t="s">
        <v>5440</v>
      </c>
      <c r="F808" s="39" t="s">
        <v>9478</v>
      </c>
      <c r="G808" t="s">
        <v>6529</v>
      </c>
      <c r="H808">
        <v>1</v>
      </c>
      <c r="I808" t="s">
        <v>6133</v>
      </c>
      <c r="J808">
        <v>0</v>
      </c>
      <c r="K808" t="s">
        <v>5559</v>
      </c>
      <c r="L808" t="s">
        <v>4284</v>
      </c>
      <c r="M808">
        <v>0</v>
      </c>
      <c r="N808" t="s">
        <v>4599</v>
      </c>
    </row>
    <row r="809" spans="1:14" hidden="1">
      <c r="A809">
        <v>801351</v>
      </c>
      <c r="B809" s="39" t="s">
        <v>10359</v>
      </c>
      <c r="C809" s="39" t="s">
        <v>10360</v>
      </c>
      <c r="D809" s="39" t="s">
        <v>9476</v>
      </c>
      <c r="E809" s="39" t="s">
        <v>10361</v>
      </c>
      <c r="F809" s="39" t="s">
        <v>9478</v>
      </c>
      <c r="G809" t="s">
        <v>4779</v>
      </c>
      <c r="I809" t="s">
        <v>4599</v>
      </c>
      <c r="J809">
        <v>0</v>
      </c>
      <c r="K809" t="s">
        <v>2486</v>
      </c>
      <c r="L809" t="s">
        <v>4285</v>
      </c>
      <c r="M809">
        <v>0</v>
      </c>
      <c r="N809" t="s">
        <v>4599</v>
      </c>
    </row>
    <row r="810" spans="1:14" hidden="1">
      <c r="A810">
        <v>801352</v>
      </c>
      <c r="B810" s="39" t="s">
        <v>5749</v>
      </c>
      <c r="C810" s="39" t="s">
        <v>5750</v>
      </c>
      <c r="D810" s="39" t="s">
        <v>10231</v>
      </c>
      <c r="E810" s="39" t="s">
        <v>7344</v>
      </c>
      <c r="F810" s="39" t="s">
        <v>9478</v>
      </c>
      <c r="G810" t="s">
        <v>7980</v>
      </c>
      <c r="I810" t="s">
        <v>6126</v>
      </c>
      <c r="J810">
        <v>0</v>
      </c>
      <c r="K810" t="s">
        <v>4550</v>
      </c>
      <c r="L810" t="s">
        <v>4286</v>
      </c>
      <c r="M810">
        <v>0</v>
      </c>
      <c r="N810" t="s">
        <v>4599</v>
      </c>
    </row>
    <row r="811" spans="1:14" hidden="1">
      <c r="A811">
        <v>801353</v>
      </c>
      <c r="B811" s="39" t="s">
        <v>5450</v>
      </c>
      <c r="C811" s="39" t="s">
        <v>5451</v>
      </c>
      <c r="D811" s="39" t="s">
        <v>10237</v>
      </c>
      <c r="E811" s="39" t="s">
        <v>5452</v>
      </c>
      <c r="F811" s="39" t="s">
        <v>9478</v>
      </c>
      <c r="G811" t="s">
        <v>9311</v>
      </c>
      <c r="I811" t="s">
        <v>6127</v>
      </c>
      <c r="J811" t="s">
        <v>1669</v>
      </c>
      <c r="L811" t="s">
        <v>4287</v>
      </c>
      <c r="M811">
        <v>0</v>
      </c>
      <c r="N811" t="s">
        <v>4599</v>
      </c>
    </row>
    <row r="812" spans="1:14" hidden="1">
      <c r="A812">
        <v>801354</v>
      </c>
      <c r="B812" s="39" t="s">
        <v>3612</v>
      </c>
      <c r="C812" s="39" t="s">
        <v>7449</v>
      </c>
      <c r="D812" s="39" t="s">
        <v>6099</v>
      </c>
      <c r="E812" s="39" t="s">
        <v>3613</v>
      </c>
      <c r="F812" s="39" t="s">
        <v>9478</v>
      </c>
      <c r="G812" t="s">
        <v>4130</v>
      </c>
      <c r="I812" t="s">
        <v>7749</v>
      </c>
      <c r="J812">
        <v>0</v>
      </c>
      <c r="K812" t="s">
        <v>6998</v>
      </c>
      <c r="L812" t="s">
        <v>4288</v>
      </c>
      <c r="M812">
        <v>0</v>
      </c>
      <c r="N812" t="s">
        <v>4599</v>
      </c>
    </row>
    <row r="813" spans="1:14" hidden="1">
      <c r="A813">
        <v>801356</v>
      </c>
      <c r="B813" s="39" t="s">
        <v>5777</v>
      </c>
      <c r="C813" s="39" t="s">
        <v>5778</v>
      </c>
      <c r="D813" s="39" t="s">
        <v>9476</v>
      </c>
      <c r="E813" s="39" t="s">
        <v>1586</v>
      </c>
      <c r="F813" s="39" t="s">
        <v>9478</v>
      </c>
      <c r="G813" t="s">
        <v>4098</v>
      </c>
      <c r="H813">
        <v>1</v>
      </c>
      <c r="I813" t="s">
        <v>6133</v>
      </c>
      <c r="J813">
        <v>0</v>
      </c>
      <c r="K813" t="s">
        <v>6971</v>
      </c>
      <c r="L813" t="s">
        <v>4289</v>
      </c>
      <c r="M813">
        <v>0</v>
      </c>
      <c r="N813" t="s">
        <v>4599</v>
      </c>
    </row>
    <row r="814" spans="1:14" hidden="1">
      <c r="A814">
        <v>801358</v>
      </c>
      <c r="B814" s="39" t="s">
        <v>3658</v>
      </c>
      <c r="C814" s="39" t="s">
        <v>3659</v>
      </c>
      <c r="D814" s="39" t="s">
        <v>9028</v>
      </c>
      <c r="E814" s="39" t="s">
        <v>3660</v>
      </c>
      <c r="F814" s="39" t="s">
        <v>9478</v>
      </c>
      <c r="G814" t="s">
        <v>4780</v>
      </c>
      <c r="I814" t="s">
        <v>4599</v>
      </c>
      <c r="J814">
        <v>0</v>
      </c>
      <c r="K814" t="s">
        <v>2487</v>
      </c>
      <c r="L814" t="s">
        <v>4290</v>
      </c>
      <c r="M814">
        <v>0</v>
      </c>
      <c r="N814" t="s">
        <v>4599</v>
      </c>
    </row>
    <row r="815" spans="1:14" hidden="1">
      <c r="A815">
        <v>801359</v>
      </c>
      <c r="B815" s="39" t="s">
        <v>2312</v>
      </c>
      <c r="C815" s="39" t="s">
        <v>2313</v>
      </c>
      <c r="D815" s="39" t="s">
        <v>9476</v>
      </c>
      <c r="E815" s="39" t="s">
        <v>2314</v>
      </c>
      <c r="F815" s="39" t="s">
        <v>9478</v>
      </c>
      <c r="G815" t="s">
        <v>9371</v>
      </c>
      <c r="I815" t="s">
        <v>6126</v>
      </c>
      <c r="J815">
        <v>0</v>
      </c>
      <c r="K815" t="s">
        <v>2804</v>
      </c>
      <c r="L815" t="s">
        <v>4291</v>
      </c>
      <c r="M815">
        <v>0</v>
      </c>
      <c r="N815" t="s">
        <v>4599</v>
      </c>
    </row>
    <row r="816" spans="1:14" hidden="1">
      <c r="A816">
        <v>801361</v>
      </c>
      <c r="B816" t="s">
        <v>10200</v>
      </c>
      <c r="C816" t="s">
        <v>4168</v>
      </c>
      <c r="D816" t="s">
        <v>9028</v>
      </c>
      <c r="E816" t="s">
        <v>10201</v>
      </c>
      <c r="F816" t="s">
        <v>9478</v>
      </c>
      <c r="G816" t="s">
        <v>7809</v>
      </c>
      <c r="I816" t="s">
        <v>6126</v>
      </c>
      <c r="J816">
        <v>0</v>
      </c>
      <c r="K816" t="s">
        <v>1486</v>
      </c>
      <c r="L816" t="s">
        <v>4292</v>
      </c>
      <c r="M816">
        <v>0</v>
      </c>
      <c r="N816" t="s">
        <v>6125</v>
      </c>
    </row>
    <row r="817" spans="1:14" hidden="1">
      <c r="A817">
        <v>801362</v>
      </c>
      <c r="B817" s="32" t="s">
        <v>9085</v>
      </c>
      <c r="C817" t="s">
        <v>9086</v>
      </c>
      <c r="D817" t="s">
        <v>9476</v>
      </c>
      <c r="E817" t="s">
        <v>9087</v>
      </c>
      <c r="F817" t="s">
        <v>9478</v>
      </c>
      <c r="G817" t="s">
        <v>6530</v>
      </c>
      <c r="H817">
        <v>1</v>
      </c>
      <c r="I817" t="s">
        <v>6133</v>
      </c>
      <c r="J817">
        <v>0</v>
      </c>
      <c r="K817" t="s">
        <v>3783</v>
      </c>
      <c r="L817" t="s">
        <v>4293</v>
      </c>
      <c r="M817">
        <v>0</v>
      </c>
      <c r="N817" t="s">
        <v>4599</v>
      </c>
    </row>
    <row r="818" spans="1:14" hidden="1">
      <c r="A818">
        <v>801363</v>
      </c>
      <c r="B818" t="s">
        <v>6368</v>
      </c>
      <c r="C818" t="s">
        <v>6205</v>
      </c>
      <c r="D818" t="s">
        <v>9482</v>
      </c>
      <c r="E818" t="s">
        <v>1587</v>
      </c>
      <c r="F818" t="s">
        <v>9478</v>
      </c>
      <c r="G818" t="s">
        <v>7692</v>
      </c>
      <c r="H818">
        <v>1</v>
      </c>
      <c r="I818" t="s">
        <v>7749</v>
      </c>
      <c r="J818">
        <v>0</v>
      </c>
      <c r="K818" t="s">
        <v>3207</v>
      </c>
      <c r="L818" t="s">
        <v>4294</v>
      </c>
      <c r="M818">
        <v>0</v>
      </c>
      <c r="N818" t="s">
        <v>4599</v>
      </c>
    </row>
    <row r="819" spans="1:14" hidden="1">
      <c r="A819">
        <v>801366</v>
      </c>
      <c r="B819" t="s">
        <v>10147</v>
      </c>
      <c r="C819" t="s">
        <v>10148</v>
      </c>
      <c r="D819" t="s">
        <v>9476</v>
      </c>
      <c r="E819" t="s">
        <v>10149</v>
      </c>
      <c r="F819" t="s">
        <v>9478</v>
      </c>
      <c r="G819" t="s">
        <v>3977</v>
      </c>
      <c r="I819" t="s">
        <v>6126</v>
      </c>
      <c r="J819">
        <v>0</v>
      </c>
      <c r="K819" t="s">
        <v>5084</v>
      </c>
      <c r="L819" t="s">
        <v>4295</v>
      </c>
      <c r="M819">
        <v>0</v>
      </c>
      <c r="N819" t="s">
        <v>4599</v>
      </c>
    </row>
    <row r="820" spans="1:14" hidden="1">
      <c r="A820">
        <v>801367</v>
      </c>
      <c r="B820" t="s">
        <v>6369</v>
      </c>
      <c r="C820" t="s">
        <v>6370</v>
      </c>
      <c r="D820" t="s">
        <v>10237</v>
      </c>
      <c r="E820" t="s">
        <v>1588</v>
      </c>
      <c r="F820" t="s">
        <v>9478</v>
      </c>
      <c r="G820" t="s">
        <v>7693</v>
      </c>
      <c r="I820" t="s">
        <v>7749</v>
      </c>
      <c r="J820">
        <v>0</v>
      </c>
      <c r="K820" t="s">
        <v>3208</v>
      </c>
      <c r="L820" t="s">
        <v>4296</v>
      </c>
      <c r="M820">
        <v>0</v>
      </c>
      <c r="N820" t="s">
        <v>4599</v>
      </c>
    </row>
    <row r="821" spans="1:14" hidden="1">
      <c r="A821">
        <v>801368</v>
      </c>
      <c r="B821" t="s">
        <v>4899</v>
      </c>
      <c r="C821" t="s">
        <v>6084</v>
      </c>
      <c r="D821" t="s">
        <v>9476</v>
      </c>
      <c r="E821" t="s">
        <v>4900</v>
      </c>
      <c r="F821" t="s">
        <v>9478</v>
      </c>
      <c r="G821" t="s">
        <v>6531</v>
      </c>
      <c r="H821">
        <v>1</v>
      </c>
      <c r="I821" t="s">
        <v>6133</v>
      </c>
      <c r="J821">
        <v>0</v>
      </c>
      <c r="K821" t="s">
        <v>3784</v>
      </c>
      <c r="L821" t="s">
        <v>4297</v>
      </c>
      <c r="M821">
        <v>0</v>
      </c>
      <c r="N821" t="s">
        <v>4599</v>
      </c>
    </row>
    <row r="822" spans="1:14" hidden="1">
      <c r="A822">
        <v>801369</v>
      </c>
      <c r="B822" t="s">
        <v>2268</v>
      </c>
      <c r="C822" t="s">
        <v>4168</v>
      </c>
      <c r="D822" t="s">
        <v>9028</v>
      </c>
      <c r="E822" t="s">
        <v>5415</v>
      </c>
      <c r="F822" t="s">
        <v>9478</v>
      </c>
      <c r="G822" t="s">
        <v>6867</v>
      </c>
      <c r="I822" t="s">
        <v>6126</v>
      </c>
      <c r="J822" t="s">
        <v>1670</v>
      </c>
      <c r="L822" t="s">
        <v>4298</v>
      </c>
      <c r="M822">
        <v>0</v>
      </c>
      <c r="N822" t="s">
        <v>4599</v>
      </c>
    </row>
    <row r="823" spans="1:14" hidden="1">
      <c r="A823">
        <v>801370</v>
      </c>
      <c r="B823" t="s">
        <v>7477</v>
      </c>
      <c r="C823" t="s">
        <v>6084</v>
      </c>
      <c r="D823" t="s">
        <v>9476</v>
      </c>
      <c r="E823" t="s">
        <v>7478</v>
      </c>
      <c r="F823" t="s">
        <v>9478</v>
      </c>
      <c r="G823" t="s">
        <v>7804</v>
      </c>
      <c r="I823" t="s">
        <v>6126</v>
      </c>
      <c r="J823">
        <v>0</v>
      </c>
      <c r="K823" t="s">
        <v>7104</v>
      </c>
      <c r="L823" t="s">
        <v>4299</v>
      </c>
      <c r="M823">
        <v>0</v>
      </c>
      <c r="N823" t="s">
        <v>6125</v>
      </c>
    </row>
    <row r="824" spans="1:14" hidden="1">
      <c r="A824">
        <v>801373</v>
      </c>
      <c r="B824" t="s">
        <v>4628</v>
      </c>
      <c r="C824" t="s">
        <v>10371</v>
      </c>
      <c r="D824" t="s">
        <v>9476</v>
      </c>
      <c r="E824" t="s">
        <v>4629</v>
      </c>
      <c r="F824" t="s">
        <v>9478</v>
      </c>
      <c r="G824" t="s">
        <v>9373</v>
      </c>
      <c r="I824" t="s">
        <v>6126</v>
      </c>
      <c r="J824">
        <v>0</v>
      </c>
      <c r="K824" t="s">
        <v>2806</v>
      </c>
      <c r="L824" t="s">
        <v>4300</v>
      </c>
      <c r="M824">
        <v>0</v>
      </c>
      <c r="N824" t="s">
        <v>4599</v>
      </c>
    </row>
    <row r="825" spans="1:14" hidden="1">
      <c r="A825">
        <v>801374</v>
      </c>
      <c r="B825" t="s">
        <v>5800</v>
      </c>
      <c r="C825" t="s">
        <v>5801</v>
      </c>
      <c r="D825" t="s">
        <v>10231</v>
      </c>
      <c r="E825" t="s">
        <v>1589</v>
      </c>
      <c r="F825" t="s">
        <v>9478</v>
      </c>
      <c r="G825" t="s">
        <v>4145</v>
      </c>
      <c r="I825" t="s">
        <v>7749</v>
      </c>
      <c r="J825">
        <v>0</v>
      </c>
      <c r="K825" t="s">
        <v>3141</v>
      </c>
      <c r="L825" t="s">
        <v>4301</v>
      </c>
      <c r="M825">
        <v>0</v>
      </c>
      <c r="N825" t="s">
        <v>4599</v>
      </c>
    </row>
    <row r="826" spans="1:14" hidden="1">
      <c r="A826">
        <v>801375</v>
      </c>
      <c r="B826" t="s">
        <v>9781</v>
      </c>
      <c r="C826" t="s">
        <v>9782</v>
      </c>
      <c r="D826" t="s">
        <v>9476</v>
      </c>
      <c r="E826" t="s">
        <v>9783</v>
      </c>
      <c r="F826" t="s">
        <v>9478</v>
      </c>
      <c r="G826" t="s">
        <v>8870</v>
      </c>
      <c r="H826">
        <v>1</v>
      </c>
      <c r="I826" t="s">
        <v>6133</v>
      </c>
      <c r="J826">
        <v>0</v>
      </c>
      <c r="K826" t="s">
        <v>8359</v>
      </c>
      <c r="L826" t="s">
        <v>4302</v>
      </c>
      <c r="M826">
        <v>0</v>
      </c>
      <c r="N826" t="s">
        <v>4599</v>
      </c>
    </row>
    <row r="827" spans="1:14" hidden="1">
      <c r="A827">
        <v>801376</v>
      </c>
      <c r="B827" t="s">
        <v>2351</v>
      </c>
      <c r="C827" t="s">
        <v>10371</v>
      </c>
      <c r="D827" t="s">
        <v>9476</v>
      </c>
      <c r="E827" t="s">
        <v>2352</v>
      </c>
      <c r="F827" t="s">
        <v>9478</v>
      </c>
      <c r="G827" t="s">
        <v>5991</v>
      </c>
      <c r="H827">
        <v>1</v>
      </c>
      <c r="I827" t="s">
        <v>4599</v>
      </c>
      <c r="J827">
        <v>0</v>
      </c>
      <c r="K827" t="s">
        <v>3247</v>
      </c>
      <c r="L827" t="s">
        <v>4303</v>
      </c>
      <c r="M827">
        <v>0</v>
      </c>
      <c r="N827" t="s">
        <v>4599</v>
      </c>
    </row>
    <row r="828" spans="1:14" hidden="1">
      <c r="A828">
        <v>801377</v>
      </c>
      <c r="B828" t="s">
        <v>5958</v>
      </c>
      <c r="C828" t="s">
        <v>5959</v>
      </c>
      <c r="D828" t="s">
        <v>9476</v>
      </c>
      <c r="E828" t="s">
        <v>5960</v>
      </c>
      <c r="F828" t="s">
        <v>9478</v>
      </c>
      <c r="G828" t="s">
        <v>9374</v>
      </c>
      <c r="I828" t="s">
        <v>6126</v>
      </c>
      <c r="J828">
        <v>0</v>
      </c>
      <c r="K828" t="s">
        <v>2807</v>
      </c>
      <c r="L828" t="s">
        <v>4304</v>
      </c>
      <c r="M828">
        <v>0</v>
      </c>
      <c r="N828" t="s">
        <v>4599</v>
      </c>
    </row>
    <row r="829" spans="1:14" hidden="1">
      <c r="A829">
        <v>801378</v>
      </c>
      <c r="B829" t="s">
        <v>10391</v>
      </c>
      <c r="C829" t="s">
        <v>5407</v>
      </c>
      <c r="D829" t="s">
        <v>9476</v>
      </c>
      <c r="E829" t="s">
        <v>10392</v>
      </c>
      <c r="F829" t="s">
        <v>9478</v>
      </c>
      <c r="G829" t="s">
        <v>9375</v>
      </c>
      <c r="I829" t="s">
        <v>6126</v>
      </c>
      <c r="J829">
        <v>0</v>
      </c>
      <c r="K829" t="s">
        <v>2808</v>
      </c>
      <c r="L829" t="s">
        <v>4305</v>
      </c>
      <c r="M829">
        <v>0</v>
      </c>
      <c r="N829" t="s">
        <v>6125</v>
      </c>
    </row>
    <row r="830" spans="1:14" hidden="1">
      <c r="A830">
        <v>801381</v>
      </c>
      <c r="B830" t="s">
        <v>8686</v>
      </c>
      <c r="C830" t="s">
        <v>8687</v>
      </c>
      <c r="D830" t="s">
        <v>10231</v>
      </c>
      <c r="E830" t="s">
        <v>8688</v>
      </c>
      <c r="F830" t="s">
        <v>9478</v>
      </c>
      <c r="G830" t="s">
        <v>6583</v>
      </c>
      <c r="H830">
        <v>1</v>
      </c>
      <c r="I830" t="s">
        <v>6133</v>
      </c>
      <c r="J830">
        <v>0</v>
      </c>
      <c r="K830" t="s">
        <v>2238</v>
      </c>
      <c r="L830" t="s">
        <v>4306</v>
      </c>
      <c r="M830">
        <v>0</v>
      </c>
      <c r="N830" t="s">
        <v>4599</v>
      </c>
    </row>
    <row r="831" spans="1:14" hidden="1">
      <c r="A831">
        <v>801382</v>
      </c>
      <c r="B831" t="s">
        <v>7204</v>
      </c>
      <c r="C831" t="s">
        <v>7205</v>
      </c>
      <c r="D831" t="s">
        <v>10237</v>
      </c>
      <c r="E831" t="s">
        <v>7206</v>
      </c>
      <c r="F831" t="s">
        <v>9478</v>
      </c>
      <c r="G831" t="s">
        <v>7912</v>
      </c>
      <c r="I831" t="s">
        <v>4599</v>
      </c>
      <c r="J831">
        <v>0</v>
      </c>
      <c r="K831" t="s">
        <v>5040</v>
      </c>
      <c r="L831" t="s">
        <v>4307</v>
      </c>
      <c r="M831">
        <v>0</v>
      </c>
      <c r="N831" t="s">
        <v>4599</v>
      </c>
    </row>
    <row r="832" spans="1:14" hidden="1">
      <c r="A832">
        <v>801383</v>
      </c>
      <c r="B832" t="s">
        <v>4167</v>
      </c>
      <c r="C832" t="s">
        <v>4168</v>
      </c>
      <c r="D832" t="s">
        <v>9028</v>
      </c>
      <c r="E832" t="s">
        <v>4169</v>
      </c>
      <c r="F832" t="s">
        <v>9478</v>
      </c>
      <c r="G832" t="s">
        <v>4502</v>
      </c>
      <c r="H832">
        <v>1</v>
      </c>
      <c r="I832" t="s">
        <v>6126</v>
      </c>
      <c r="J832">
        <v>0</v>
      </c>
      <c r="K832" t="s">
        <v>2186</v>
      </c>
      <c r="L832" t="s">
        <v>4308</v>
      </c>
      <c r="M832">
        <v>0</v>
      </c>
      <c r="N832" t="s">
        <v>4599</v>
      </c>
    </row>
    <row r="833" spans="1:14" hidden="1">
      <c r="A833">
        <v>801384</v>
      </c>
      <c r="B833" t="s">
        <v>572</v>
      </c>
      <c r="C833" t="s">
        <v>573</v>
      </c>
      <c r="D833" t="s">
        <v>9476</v>
      </c>
      <c r="E833" t="s">
        <v>574</v>
      </c>
      <c r="F833" t="s">
        <v>9478</v>
      </c>
      <c r="G833" t="s">
        <v>6532</v>
      </c>
      <c r="H833">
        <v>1</v>
      </c>
      <c r="I833" t="s">
        <v>6133</v>
      </c>
      <c r="J833">
        <v>0</v>
      </c>
      <c r="K833" t="s">
        <v>3785</v>
      </c>
      <c r="L833" t="s">
        <v>4309</v>
      </c>
      <c r="M833">
        <v>0</v>
      </c>
      <c r="N833" t="s">
        <v>4599</v>
      </c>
    </row>
    <row r="834" spans="1:14" hidden="1">
      <c r="A834">
        <v>801386</v>
      </c>
      <c r="B834" t="s">
        <v>4988</v>
      </c>
      <c r="C834" t="s">
        <v>10377</v>
      </c>
      <c r="D834" t="s">
        <v>9476</v>
      </c>
      <c r="E834" t="s">
        <v>4989</v>
      </c>
      <c r="F834" t="s">
        <v>9478</v>
      </c>
      <c r="G834" t="s">
        <v>7805</v>
      </c>
      <c r="I834" t="s">
        <v>6126</v>
      </c>
      <c r="J834">
        <v>0</v>
      </c>
      <c r="K834" t="s">
        <v>7105</v>
      </c>
      <c r="L834" t="s">
        <v>4310</v>
      </c>
      <c r="M834">
        <v>0</v>
      </c>
      <c r="N834" t="s">
        <v>6125</v>
      </c>
    </row>
    <row r="835" spans="1:14" hidden="1">
      <c r="A835">
        <v>801387</v>
      </c>
      <c r="B835" t="s">
        <v>9445</v>
      </c>
      <c r="C835" t="s">
        <v>9446</v>
      </c>
      <c r="D835" t="s">
        <v>9028</v>
      </c>
      <c r="E835" t="s">
        <v>9447</v>
      </c>
      <c r="F835" t="s">
        <v>9478</v>
      </c>
      <c r="G835" t="s">
        <v>7982</v>
      </c>
      <c r="I835" t="s">
        <v>6126</v>
      </c>
      <c r="J835">
        <v>0</v>
      </c>
      <c r="K835" t="s">
        <v>4552</v>
      </c>
      <c r="L835" t="s">
        <v>4311</v>
      </c>
      <c r="M835">
        <v>0</v>
      </c>
      <c r="N835" t="s">
        <v>4599</v>
      </c>
    </row>
    <row r="836" spans="1:14" hidden="1">
      <c r="A836">
        <v>801388</v>
      </c>
      <c r="B836" t="s">
        <v>5779</v>
      </c>
      <c r="C836" t="s">
        <v>5780</v>
      </c>
      <c r="D836" t="s">
        <v>9476</v>
      </c>
      <c r="E836" t="s">
        <v>1590</v>
      </c>
      <c r="F836" t="s">
        <v>9478</v>
      </c>
      <c r="G836" t="s">
        <v>4131</v>
      </c>
      <c r="H836">
        <v>1</v>
      </c>
      <c r="I836" t="s">
        <v>7749</v>
      </c>
      <c r="J836">
        <v>0</v>
      </c>
      <c r="K836" t="s">
        <v>6999</v>
      </c>
      <c r="L836" t="s">
        <v>4312</v>
      </c>
      <c r="M836">
        <v>0</v>
      </c>
      <c r="N836" t="s">
        <v>6125</v>
      </c>
    </row>
    <row r="837" spans="1:14" hidden="1">
      <c r="A837">
        <v>801389</v>
      </c>
      <c r="B837" t="s">
        <v>6371</v>
      </c>
      <c r="C837" t="s">
        <v>8683</v>
      </c>
      <c r="D837" t="s">
        <v>9028</v>
      </c>
      <c r="E837" t="s">
        <v>1591</v>
      </c>
      <c r="F837" t="s">
        <v>9478</v>
      </c>
      <c r="G837" t="s">
        <v>7694</v>
      </c>
      <c r="H837">
        <v>1</v>
      </c>
      <c r="I837" t="s">
        <v>7749</v>
      </c>
      <c r="J837">
        <v>0</v>
      </c>
      <c r="K837" t="s">
        <v>3209</v>
      </c>
      <c r="L837" t="s">
        <v>4313</v>
      </c>
      <c r="M837">
        <v>0</v>
      </c>
      <c r="N837" t="s">
        <v>4599</v>
      </c>
    </row>
    <row r="838" spans="1:14" hidden="1">
      <c r="A838">
        <v>801390</v>
      </c>
      <c r="B838" s="33" t="s">
        <v>1621</v>
      </c>
      <c r="C838" t="s">
        <v>2553</v>
      </c>
      <c r="D838" t="s">
        <v>9028</v>
      </c>
      <c r="E838" t="s">
        <v>2554</v>
      </c>
      <c r="F838" t="s">
        <v>9478</v>
      </c>
      <c r="G838" t="s">
        <v>8031</v>
      </c>
      <c r="I838" t="s">
        <v>6126</v>
      </c>
      <c r="J838">
        <v>0</v>
      </c>
      <c r="K838" t="s">
        <v>6938</v>
      </c>
      <c r="L838" t="s">
        <v>4314</v>
      </c>
      <c r="M838" t="s">
        <v>4862</v>
      </c>
      <c r="N838" t="s">
        <v>4599</v>
      </c>
    </row>
    <row r="839" spans="1:14" hidden="1">
      <c r="A839">
        <v>801391</v>
      </c>
      <c r="B839" t="s">
        <v>8983</v>
      </c>
      <c r="C839" t="s">
        <v>8984</v>
      </c>
      <c r="D839" t="s">
        <v>9476</v>
      </c>
      <c r="E839" t="s">
        <v>8985</v>
      </c>
      <c r="F839" t="s">
        <v>9478</v>
      </c>
      <c r="G839" t="s">
        <v>4245</v>
      </c>
      <c r="I839" t="s">
        <v>4599</v>
      </c>
      <c r="J839">
        <v>0</v>
      </c>
      <c r="K839" t="s">
        <v>5870</v>
      </c>
      <c r="L839" t="s">
        <v>4315</v>
      </c>
      <c r="M839">
        <v>0</v>
      </c>
      <c r="N839" t="s">
        <v>4599</v>
      </c>
    </row>
    <row r="840" spans="1:14" ht="15" hidden="1">
      <c r="A840">
        <v>801397</v>
      </c>
      <c r="B840" s="20" t="s">
        <v>6372</v>
      </c>
      <c r="C840" s="20" t="s">
        <v>7445</v>
      </c>
      <c r="D840" s="20" t="s">
        <v>6099</v>
      </c>
      <c r="E840" s="20" t="s">
        <v>1592</v>
      </c>
      <c r="F840" s="20" t="s">
        <v>9478</v>
      </c>
      <c r="G840" s="20" t="s">
        <v>7695</v>
      </c>
      <c r="I840" s="20" t="s">
        <v>7749</v>
      </c>
      <c r="J840" s="20">
        <v>0</v>
      </c>
      <c r="K840" s="20" t="s">
        <v>3210</v>
      </c>
      <c r="L840" t="s">
        <v>4316</v>
      </c>
      <c r="M840">
        <v>0</v>
      </c>
      <c r="N840" s="20" t="s">
        <v>4599</v>
      </c>
    </row>
    <row r="841" spans="1:14" hidden="1">
      <c r="A841">
        <v>801398</v>
      </c>
      <c r="B841" t="s">
        <v>5478</v>
      </c>
      <c r="C841" t="s">
        <v>5479</v>
      </c>
      <c r="D841" t="s">
        <v>9028</v>
      </c>
      <c r="E841" t="s">
        <v>5480</v>
      </c>
      <c r="F841" t="s">
        <v>9478</v>
      </c>
      <c r="G841" t="s">
        <v>6868</v>
      </c>
      <c r="I841" t="s">
        <v>6126</v>
      </c>
      <c r="J841">
        <v>0</v>
      </c>
      <c r="K841" t="s">
        <v>4412</v>
      </c>
      <c r="L841" t="s">
        <v>4317</v>
      </c>
      <c r="M841">
        <v>0</v>
      </c>
      <c r="N841" t="s">
        <v>4599</v>
      </c>
    </row>
    <row r="842" spans="1:14">
      <c r="A842">
        <v>801400</v>
      </c>
      <c r="B842" t="s">
        <v>4596</v>
      </c>
      <c r="C842" t="s">
        <v>4597</v>
      </c>
      <c r="D842" t="s">
        <v>9028</v>
      </c>
      <c r="E842" t="s">
        <v>4598</v>
      </c>
      <c r="F842" t="s">
        <v>9478</v>
      </c>
      <c r="G842" t="s">
        <v>7960</v>
      </c>
      <c r="I842" t="s">
        <v>6126</v>
      </c>
      <c r="J842">
        <v>0</v>
      </c>
      <c r="K842" t="s">
        <v>8566</v>
      </c>
      <c r="L842" t="s">
        <v>4318</v>
      </c>
      <c r="M842" t="s">
        <v>4863</v>
      </c>
      <c r="N842" t="s">
        <v>4599</v>
      </c>
    </row>
    <row r="843" spans="1:14" ht="15" hidden="1">
      <c r="A843">
        <v>801401</v>
      </c>
      <c r="B843" s="28" t="s">
        <v>3823</v>
      </c>
      <c r="C843" s="28" t="s">
        <v>3824</v>
      </c>
      <c r="D843" s="28" t="s">
        <v>9476</v>
      </c>
      <c r="E843" s="28" t="s">
        <v>3825</v>
      </c>
      <c r="F843" s="28" t="s">
        <v>9478</v>
      </c>
      <c r="G843" s="28" t="s">
        <v>5992</v>
      </c>
      <c r="H843" s="27"/>
      <c r="I843" s="28" t="s">
        <v>4599</v>
      </c>
      <c r="J843" s="28">
        <v>0</v>
      </c>
      <c r="K843" s="28" t="s">
        <v>3248</v>
      </c>
      <c r="L843" t="s">
        <v>4319</v>
      </c>
      <c r="M843">
        <v>0</v>
      </c>
      <c r="N843" s="28" t="s">
        <v>4599</v>
      </c>
    </row>
    <row r="844" spans="1:14" hidden="1">
      <c r="A844">
        <v>801402</v>
      </c>
      <c r="B844" t="s">
        <v>4680</v>
      </c>
      <c r="C844" t="s">
        <v>4681</v>
      </c>
      <c r="D844" t="s">
        <v>9028</v>
      </c>
      <c r="E844" t="s">
        <v>4682</v>
      </c>
      <c r="F844" t="s">
        <v>9478</v>
      </c>
      <c r="G844" t="s">
        <v>8049</v>
      </c>
      <c r="I844" t="s">
        <v>4599</v>
      </c>
      <c r="J844" t="s">
        <v>1671</v>
      </c>
      <c r="L844" t="s">
        <v>4320</v>
      </c>
      <c r="M844">
        <v>0</v>
      </c>
      <c r="N844" t="s">
        <v>4599</v>
      </c>
    </row>
    <row r="845" spans="1:14" hidden="1">
      <c r="A845">
        <v>801404</v>
      </c>
      <c r="B845" t="s">
        <v>10376</v>
      </c>
      <c r="C845" t="s">
        <v>10377</v>
      </c>
      <c r="D845" t="s">
        <v>9476</v>
      </c>
      <c r="E845" t="s">
        <v>10378</v>
      </c>
      <c r="F845" t="s">
        <v>9478</v>
      </c>
      <c r="G845" t="s">
        <v>6080</v>
      </c>
      <c r="I845" t="s">
        <v>6126</v>
      </c>
      <c r="J845">
        <v>0</v>
      </c>
      <c r="K845" t="s">
        <v>7308</v>
      </c>
      <c r="L845" t="s">
        <v>4321</v>
      </c>
      <c r="M845">
        <v>0</v>
      </c>
      <c r="N845" t="s">
        <v>6125</v>
      </c>
    </row>
    <row r="846" spans="1:14" hidden="1">
      <c r="A846">
        <v>801405</v>
      </c>
      <c r="B846" t="s">
        <v>9888</v>
      </c>
      <c r="C846" t="s">
        <v>9889</v>
      </c>
      <c r="D846" t="s">
        <v>8132</v>
      </c>
      <c r="E846" t="s">
        <v>9890</v>
      </c>
      <c r="F846" t="s">
        <v>9478</v>
      </c>
      <c r="G846" t="s">
        <v>9420</v>
      </c>
      <c r="I846" t="s">
        <v>6126</v>
      </c>
      <c r="J846">
        <v>0</v>
      </c>
      <c r="K846" t="s">
        <v>3380</v>
      </c>
      <c r="L846" t="s">
        <v>4322</v>
      </c>
      <c r="M846">
        <v>0</v>
      </c>
      <c r="N846" t="s">
        <v>6125</v>
      </c>
    </row>
    <row r="847" spans="1:14" hidden="1">
      <c r="A847">
        <v>801406</v>
      </c>
      <c r="B847" t="s">
        <v>8668</v>
      </c>
      <c r="C847" t="s">
        <v>8669</v>
      </c>
      <c r="D847" t="s">
        <v>9476</v>
      </c>
      <c r="E847" t="s">
        <v>8670</v>
      </c>
      <c r="F847" t="s">
        <v>9478</v>
      </c>
      <c r="G847" t="s">
        <v>4246</v>
      </c>
      <c r="I847" t="s">
        <v>4599</v>
      </c>
      <c r="J847">
        <v>0</v>
      </c>
      <c r="K847" t="s">
        <v>5871</v>
      </c>
      <c r="L847" t="s">
        <v>4323</v>
      </c>
      <c r="M847">
        <v>0</v>
      </c>
      <c r="N847" t="s">
        <v>4599</v>
      </c>
    </row>
    <row r="848" spans="1:14" hidden="1">
      <c r="A848">
        <v>801407</v>
      </c>
      <c r="B848" t="s">
        <v>9142</v>
      </c>
      <c r="C848" t="s">
        <v>9143</v>
      </c>
      <c r="D848" t="s">
        <v>10231</v>
      </c>
      <c r="E848" t="s">
        <v>9144</v>
      </c>
      <c r="F848" t="s">
        <v>9478</v>
      </c>
      <c r="G848" t="s">
        <v>6584</v>
      </c>
      <c r="H848">
        <v>1</v>
      </c>
      <c r="I848" t="s">
        <v>6133</v>
      </c>
      <c r="J848">
        <v>0</v>
      </c>
      <c r="K848" t="s">
        <v>2239</v>
      </c>
      <c r="L848" t="s">
        <v>4324</v>
      </c>
      <c r="M848">
        <v>0</v>
      </c>
      <c r="N848" t="s">
        <v>4599</v>
      </c>
    </row>
    <row r="849" spans="1:14" hidden="1">
      <c r="A849">
        <v>801408</v>
      </c>
      <c r="B849" t="s">
        <v>9435</v>
      </c>
      <c r="C849" t="s">
        <v>8131</v>
      </c>
      <c r="D849" t="s">
        <v>8132</v>
      </c>
      <c r="E849" t="s">
        <v>9436</v>
      </c>
      <c r="F849" t="s">
        <v>9478</v>
      </c>
      <c r="G849" t="s">
        <v>7838</v>
      </c>
      <c r="I849" t="s">
        <v>4599</v>
      </c>
      <c r="J849">
        <v>0</v>
      </c>
      <c r="K849" t="s">
        <v>2827</v>
      </c>
      <c r="L849" t="s">
        <v>4325</v>
      </c>
      <c r="M849">
        <v>0</v>
      </c>
      <c r="N849" t="s">
        <v>4599</v>
      </c>
    </row>
    <row r="850" spans="1:14" hidden="1">
      <c r="A850">
        <v>801409</v>
      </c>
      <c r="B850" t="s">
        <v>8165</v>
      </c>
      <c r="C850" t="s">
        <v>6011</v>
      </c>
      <c r="D850" t="s">
        <v>9476</v>
      </c>
      <c r="E850" t="s">
        <v>8166</v>
      </c>
      <c r="F850" t="s">
        <v>9478</v>
      </c>
      <c r="G850" t="s">
        <v>6305</v>
      </c>
      <c r="H850">
        <v>1</v>
      </c>
      <c r="I850" t="s">
        <v>4599</v>
      </c>
      <c r="J850">
        <v>0</v>
      </c>
      <c r="K850" t="s">
        <v>7309</v>
      </c>
      <c r="L850" t="s">
        <v>4326</v>
      </c>
      <c r="M850">
        <v>0</v>
      </c>
      <c r="N850" t="s">
        <v>6125</v>
      </c>
    </row>
    <row r="851" spans="1:14" hidden="1">
      <c r="A851">
        <v>801410</v>
      </c>
      <c r="B851" t="s">
        <v>6010</v>
      </c>
      <c r="C851" t="s">
        <v>6011</v>
      </c>
      <c r="D851" t="s">
        <v>9476</v>
      </c>
      <c r="E851" t="s">
        <v>6012</v>
      </c>
      <c r="F851" t="s">
        <v>9478</v>
      </c>
      <c r="G851" t="s">
        <v>9305</v>
      </c>
      <c r="I851" t="s">
        <v>6127</v>
      </c>
      <c r="J851">
        <v>0</v>
      </c>
      <c r="K851" t="s">
        <v>5158</v>
      </c>
      <c r="L851" t="s">
        <v>4327</v>
      </c>
      <c r="M851">
        <v>0</v>
      </c>
      <c r="N851" t="s">
        <v>6125</v>
      </c>
    </row>
    <row r="852" spans="1:14" hidden="1">
      <c r="A852">
        <v>801412</v>
      </c>
      <c r="B852" t="s">
        <v>9035</v>
      </c>
      <c r="C852" t="s">
        <v>9036</v>
      </c>
      <c r="D852" t="s">
        <v>9028</v>
      </c>
      <c r="E852" t="s">
        <v>9037</v>
      </c>
      <c r="F852" t="s">
        <v>9478</v>
      </c>
      <c r="G852" t="s">
        <v>7913</v>
      </c>
      <c r="I852" t="s">
        <v>4599</v>
      </c>
      <c r="J852">
        <v>0</v>
      </c>
      <c r="K852" t="s">
        <v>5041</v>
      </c>
      <c r="L852" t="s">
        <v>4328</v>
      </c>
      <c r="M852">
        <v>0</v>
      </c>
      <c r="N852" t="s">
        <v>4599</v>
      </c>
    </row>
    <row r="853" spans="1:14" hidden="1">
      <c r="A853">
        <v>801413</v>
      </c>
      <c r="B853" t="s">
        <v>7035</v>
      </c>
      <c r="C853" t="s">
        <v>7036</v>
      </c>
      <c r="D853" t="s">
        <v>9476</v>
      </c>
      <c r="E853" t="s">
        <v>5147</v>
      </c>
      <c r="F853" t="s">
        <v>9478</v>
      </c>
      <c r="G853" t="s">
        <v>6306</v>
      </c>
      <c r="I853" t="s">
        <v>4599</v>
      </c>
      <c r="J853">
        <v>0</v>
      </c>
      <c r="K853" t="s">
        <v>7310</v>
      </c>
      <c r="L853" t="s">
        <v>4329</v>
      </c>
      <c r="M853">
        <v>0</v>
      </c>
      <c r="N853" t="s">
        <v>4599</v>
      </c>
    </row>
    <row r="854" spans="1:14" hidden="1">
      <c r="A854">
        <v>801414</v>
      </c>
      <c r="B854" t="s">
        <v>6373</v>
      </c>
      <c r="C854" t="s">
        <v>7354</v>
      </c>
      <c r="D854" t="s">
        <v>9476</v>
      </c>
      <c r="E854" t="s">
        <v>1593</v>
      </c>
      <c r="F854" t="s">
        <v>9478</v>
      </c>
      <c r="G854" t="s">
        <v>7696</v>
      </c>
      <c r="H854">
        <v>1</v>
      </c>
      <c r="I854" t="s">
        <v>7749</v>
      </c>
      <c r="J854">
        <v>0</v>
      </c>
      <c r="K854" t="s">
        <v>3211</v>
      </c>
      <c r="L854" t="s">
        <v>4330</v>
      </c>
      <c r="M854">
        <v>0</v>
      </c>
      <c r="N854" t="s">
        <v>4599</v>
      </c>
    </row>
    <row r="855" spans="1:14" hidden="1">
      <c r="A855">
        <v>801415</v>
      </c>
      <c r="B855" t="s">
        <v>6013</v>
      </c>
      <c r="C855" t="s">
        <v>6686</v>
      </c>
      <c r="D855" t="s">
        <v>7899</v>
      </c>
      <c r="E855" t="s">
        <v>6014</v>
      </c>
      <c r="F855" t="s">
        <v>9478</v>
      </c>
      <c r="G855" t="s">
        <v>3978</v>
      </c>
      <c r="I855" t="s">
        <v>6126</v>
      </c>
      <c r="J855">
        <v>0</v>
      </c>
      <c r="K855" t="s">
        <v>5085</v>
      </c>
      <c r="L855" t="s">
        <v>4331</v>
      </c>
      <c r="M855">
        <v>0</v>
      </c>
      <c r="N855" t="s">
        <v>6125</v>
      </c>
    </row>
    <row r="856" spans="1:14" hidden="1">
      <c r="A856">
        <v>801416</v>
      </c>
      <c r="B856" t="s">
        <v>3646</v>
      </c>
      <c r="C856" t="s">
        <v>3647</v>
      </c>
      <c r="D856" t="s">
        <v>9476</v>
      </c>
      <c r="E856" t="s">
        <v>3648</v>
      </c>
      <c r="F856" t="s">
        <v>9478</v>
      </c>
      <c r="G856" t="s">
        <v>8073</v>
      </c>
      <c r="I856" t="s">
        <v>6126</v>
      </c>
      <c r="J856">
        <v>0</v>
      </c>
      <c r="K856" t="s">
        <v>2849</v>
      </c>
      <c r="L856" t="s">
        <v>4905</v>
      </c>
      <c r="M856">
        <v>0</v>
      </c>
      <c r="N856" t="s">
        <v>4599</v>
      </c>
    </row>
    <row r="857" spans="1:14" hidden="1">
      <c r="A857">
        <v>801417</v>
      </c>
      <c r="B857" t="s">
        <v>8404</v>
      </c>
      <c r="C857" t="s">
        <v>8405</v>
      </c>
      <c r="D857" t="s">
        <v>10231</v>
      </c>
      <c r="E857" t="s">
        <v>8406</v>
      </c>
      <c r="F857" t="s">
        <v>9478</v>
      </c>
      <c r="G857" t="s">
        <v>6585</v>
      </c>
      <c r="H857">
        <v>1</v>
      </c>
      <c r="I857" t="s">
        <v>6133</v>
      </c>
      <c r="J857">
        <v>0</v>
      </c>
      <c r="K857" t="s">
        <v>2240</v>
      </c>
      <c r="L857" t="s">
        <v>4906</v>
      </c>
      <c r="M857">
        <v>0</v>
      </c>
      <c r="N857" t="s">
        <v>4599</v>
      </c>
    </row>
    <row r="858" spans="1:14" hidden="1">
      <c r="A858">
        <v>801418</v>
      </c>
      <c r="B858" t="s">
        <v>6276</v>
      </c>
      <c r="C858" t="s">
        <v>6277</v>
      </c>
      <c r="D858" t="s">
        <v>8132</v>
      </c>
      <c r="E858" t="s">
        <v>8232</v>
      </c>
      <c r="F858" t="s">
        <v>9478</v>
      </c>
      <c r="G858" t="s">
        <v>2911</v>
      </c>
      <c r="H858">
        <v>1</v>
      </c>
      <c r="I858" t="s">
        <v>6133</v>
      </c>
      <c r="J858">
        <v>0</v>
      </c>
      <c r="K858" t="s">
        <v>6768</v>
      </c>
      <c r="L858" t="s">
        <v>4907</v>
      </c>
      <c r="M858">
        <v>0</v>
      </c>
      <c r="N858" t="s">
        <v>4599</v>
      </c>
    </row>
    <row r="859" spans="1:14" hidden="1">
      <c r="A859">
        <v>801419</v>
      </c>
      <c r="B859" t="s">
        <v>5961</v>
      </c>
      <c r="C859" t="s">
        <v>5962</v>
      </c>
      <c r="D859" t="s">
        <v>9476</v>
      </c>
      <c r="E859" t="s">
        <v>5963</v>
      </c>
      <c r="F859" t="s">
        <v>9478</v>
      </c>
      <c r="G859" t="s">
        <v>9377</v>
      </c>
      <c r="I859" t="s">
        <v>6126</v>
      </c>
      <c r="J859">
        <v>0</v>
      </c>
      <c r="K859" t="s">
        <v>2810</v>
      </c>
      <c r="L859" t="s">
        <v>4908</v>
      </c>
      <c r="M859">
        <v>0</v>
      </c>
      <c r="N859" t="s">
        <v>4599</v>
      </c>
    </row>
    <row r="860" spans="1:14" hidden="1">
      <c r="A860">
        <v>801420</v>
      </c>
      <c r="B860" t="s">
        <v>5969</v>
      </c>
      <c r="C860" t="s">
        <v>5970</v>
      </c>
      <c r="D860" t="s">
        <v>9028</v>
      </c>
      <c r="E860" t="s">
        <v>5971</v>
      </c>
      <c r="F860" t="s">
        <v>9478</v>
      </c>
      <c r="G860" t="s">
        <v>6869</v>
      </c>
      <c r="I860" t="s">
        <v>6126</v>
      </c>
      <c r="J860">
        <v>0</v>
      </c>
      <c r="K860" t="s">
        <v>4413</v>
      </c>
      <c r="L860" t="s">
        <v>4909</v>
      </c>
      <c r="M860">
        <v>0</v>
      </c>
      <c r="N860" t="s">
        <v>4599</v>
      </c>
    </row>
    <row r="861" spans="1:14" hidden="1">
      <c r="A861">
        <v>801421</v>
      </c>
      <c r="B861" t="s">
        <v>10427</v>
      </c>
      <c r="C861" t="s">
        <v>10428</v>
      </c>
      <c r="D861" t="s">
        <v>9028</v>
      </c>
      <c r="E861" t="s">
        <v>10429</v>
      </c>
      <c r="F861" t="s">
        <v>9478</v>
      </c>
      <c r="G861" t="s">
        <v>8046</v>
      </c>
      <c r="I861" t="s">
        <v>4599</v>
      </c>
      <c r="J861">
        <v>0</v>
      </c>
      <c r="K861" t="s">
        <v>6953</v>
      </c>
      <c r="L861" t="s">
        <v>4910</v>
      </c>
      <c r="M861">
        <v>0</v>
      </c>
      <c r="N861" t="s">
        <v>4599</v>
      </c>
    </row>
    <row r="862" spans="1:14" hidden="1">
      <c r="A862">
        <v>801422</v>
      </c>
      <c r="B862" t="s">
        <v>9578</v>
      </c>
      <c r="C862" t="s">
        <v>4607</v>
      </c>
      <c r="D862" t="s">
        <v>9482</v>
      </c>
      <c r="E862" t="s">
        <v>9579</v>
      </c>
      <c r="F862" t="s">
        <v>9478</v>
      </c>
      <c r="G862" t="s">
        <v>4003</v>
      </c>
      <c r="I862" t="s">
        <v>6126</v>
      </c>
      <c r="J862">
        <v>0</v>
      </c>
      <c r="K862" t="s">
        <v>7017</v>
      </c>
      <c r="L862" t="s">
        <v>4911</v>
      </c>
      <c r="M862">
        <v>0</v>
      </c>
      <c r="N862" t="s">
        <v>6125</v>
      </c>
    </row>
    <row r="863" spans="1:14" hidden="1">
      <c r="A863">
        <v>801423</v>
      </c>
      <c r="B863" t="s">
        <v>6698</v>
      </c>
      <c r="C863" t="s">
        <v>6102</v>
      </c>
      <c r="D863" t="s">
        <v>9476</v>
      </c>
      <c r="E863" t="s">
        <v>4592</v>
      </c>
      <c r="F863" t="s">
        <v>9478</v>
      </c>
      <c r="G863" t="s">
        <v>9378</v>
      </c>
      <c r="I863" t="s">
        <v>6126</v>
      </c>
      <c r="J863">
        <v>0</v>
      </c>
      <c r="K863" t="s">
        <v>2811</v>
      </c>
      <c r="L863" t="s">
        <v>4912</v>
      </c>
      <c r="M863">
        <v>0</v>
      </c>
      <c r="N863" t="s">
        <v>6125</v>
      </c>
    </row>
    <row r="864" spans="1:14" hidden="1">
      <c r="A864">
        <v>801424</v>
      </c>
      <c r="B864" t="s">
        <v>9904</v>
      </c>
      <c r="C864" t="s">
        <v>9905</v>
      </c>
      <c r="D864" t="s">
        <v>9476</v>
      </c>
      <c r="E864" t="s">
        <v>9906</v>
      </c>
      <c r="F864" t="s">
        <v>9478</v>
      </c>
      <c r="G864" t="s">
        <v>6533</v>
      </c>
      <c r="H864">
        <v>1</v>
      </c>
      <c r="I864" t="s">
        <v>6133</v>
      </c>
      <c r="J864">
        <v>0</v>
      </c>
      <c r="K864" t="s">
        <v>3786</v>
      </c>
      <c r="L864" t="s">
        <v>3118</v>
      </c>
      <c r="M864">
        <v>0</v>
      </c>
      <c r="N864" t="s">
        <v>4599</v>
      </c>
    </row>
    <row r="865" spans="1:14" hidden="1">
      <c r="A865">
        <v>801427</v>
      </c>
      <c r="B865" t="s">
        <v>3945</v>
      </c>
      <c r="C865" t="s">
        <v>9827</v>
      </c>
      <c r="D865" t="s">
        <v>9476</v>
      </c>
      <c r="E865" t="s">
        <v>3946</v>
      </c>
      <c r="F865" t="s">
        <v>9478</v>
      </c>
      <c r="G865" t="s">
        <v>9379</v>
      </c>
      <c r="I865" t="s">
        <v>6126</v>
      </c>
      <c r="J865">
        <v>0</v>
      </c>
      <c r="K865" t="s">
        <v>2812</v>
      </c>
      <c r="L865" t="s">
        <v>3119</v>
      </c>
      <c r="M865">
        <v>0</v>
      </c>
      <c r="N865" t="s">
        <v>6125</v>
      </c>
    </row>
    <row r="866" spans="1:14" hidden="1">
      <c r="A866">
        <v>801428</v>
      </c>
      <c r="B866" t="s">
        <v>9459</v>
      </c>
      <c r="C866" t="s">
        <v>9460</v>
      </c>
      <c r="D866" t="s">
        <v>10231</v>
      </c>
      <c r="E866" t="s">
        <v>9461</v>
      </c>
      <c r="F866" t="s">
        <v>9478</v>
      </c>
      <c r="G866" t="s">
        <v>6586</v>
      </c>
      <c r="H866">
        <v>1</v>
      </c>
      <c r="I866" t="s">
        <v>6133</v>
      </c>
      <c r="J866">
        <v>0</v>
      </c>
      <c r="K866" t="s">
        <v>2241</v>
      </c>
      <c r="L866" t="s">
        <v>3120</v>
      </c>
      <c r="M866">
        <v>0</v>
      </c>
      <c r="N866" t="s">
        <v>4599</v>
      </c>
    </row>
    <row r="867" spans="1:14" hidden="1">
      <c r="A867">
        <v>801429</v>
      </c>
      <c r="B867" t="s">
        <v>5148</v>
      </c>
      <c r="C867" t="s">
        <v>4601</v>
      </c>
      <c r="D867" t="s">
        <v>10237</v>
      </c>
      <c r="E867" t="s">
        <v>5149</v>
      </c>
      <c r="F867" t="s">
        <v>9478</v>
      </c>
      <c r="G867" t="s">
        <v>7914</v>
      </c>
      <c r="H867">
        <v>1</v>
      </c>
      <c r="I867" t="s">
        <v>4599</v>
      </c>
      <c r="J867" t="e">
        <v>#N/A</v>
      </c>
      <c r="K867" t="s">
        <v>5042</v>
      </c>
      <c r="L867" t="e">
        <v>#N/A</v>
      </c>
      <c r="M867" t="e">
        <v>#N/A</v>
      </c>
      <c r="N867" t="s">
        <v>6125</v>
      </c>
    </row>
    <row r="868" spans="1:14" ht="15" hidden="1">
      <c r="A868">
        <v>801430</v>
      </c>
      <c r="B868" s="20" t="s">
        <v>4202</v>
      </c>
      <c r="C868" s="20" t="s">
        <v>7449</v>
      </c>
      <c r="D868" s="20" t="s">
        <v>6099</v>
      </c>
      <c r="E868" s="20" t="s">
        <v>4203</v>
      </c>
      <c r="F868" s="20" t="s">
        <v>9478</v>
      </c>
      <c r="G868" s="20" t="s">
        <v>6870</v>
      </c>
      <c r="I868" s="20" t="s">
        <v>6126</v>
      </c>
      <c r="J868" s="20">
        <v>0</v>
      </c>
      <c r="K868" s="20" t="s">
        <v>4414</v>
      </c>
      <c r="L868" t="s">
        <v>3121</v>
      </c>
      <c r="M868">
        <v>0</v>
      </c>
      <c r="N868" s="20" t="s">
        <v>6125</v>
      </c>
    </row>
    <row r="869" spans="1:14" hidden="1">
      <c r="A869">
        <v>801431</v>
      </c>
      <c r="B869" t="s">
        <v>5398</v>
      </c>
      <c r="C869" t="s">
        <v>4601</v>
      </c>
      <c r="D869" t="s">
        <v>10237</v>
      </c>
      <c r="E869" t="s">
        <v>5399</v>
      </c>
      <c r="F869" t="s">
        <v>9478</v>
      </c>
      <c r="G869" t="s">
        <v>6871</v>
      </c>
      <c r="I869" t="s">
        <v>6126</v>
      </c>
      <c r="J869">
        <v>0</v>
      </c>
      <c r="K869" t="s">
        <v>4415</v>
      </c>
      <c r="L869" t="s">
        <v>3122</v>
      </c>
      <c r="M869">
        <v>0</v>
      </c>
      <c r="N869" t="s">
        <v>4599</v>
      </c>
    </row>
    <row r="870" spans="1:14" hidden="1">
      <c r="A870">
        <v>801432</v>
      </c>
      <c r="B870" t="s">
        <v>9833</v>
      </c>
      <c r="C870" t="s">
        <v>6193</v>
      </c>
      <c r="D870" t="s">
        <v>9476</v>
      </c>
      <c r="E870" t="s">
        <v>9834</v>
      </c>
      <c r="F870" t="s">
        <v>9478</v>
      </c>
      <c r="G870" t="s">
        <v>4247</v>
      </c>
      <c r="I870" t="s">
        <v>4599</v>
      </c>
      <c r="J870">
        <v>0</v>
      </c>
      <c r="K870" t="s">
        <v>5872</v>
      </c>
      <c r="L870" t="s">
        <v>3123</v>
      </c>
      <c r="M870">
        <v>0</v>
      </c>
      <c r="N870" t="s">
        <v>4599</v>
      </c>
    </row>
    <row r="871" spans="1:14" hidden="1">
      <c r="A871">
        <v>801433</v>
      </c>
      <c r="B871" t="s">
        <v>5941</v>
      </c>
      <c r="C871" t="s">
        <v>4168</v>
      </c>
      <c r="D871" t="s">
        <v>9028</v>
      </c>
      <c r="E871" t="s">
        <v>5942</v>
      </c>
      <c r="F871" t="s">
        <v>9478</v>
      </c>
      <c r="G871" t="s">
        <v>7915</v>
      </c>
      <c r="H871">
        <v>1</v>
      </c>
      <c r="I871" t="s">
        <v>4599</v>
      </c>
      <c r="J871">
        <v>0</v>
      </c>
      <c r="K871" t="s">
        <v>5043</v>
      </c>
      <c r="L871" t="s">
        <v>3124</v>
      </c>
      <c r="M871">
        <v>0</v>
      </c>
      <c r="N871" t="s">
        <v>4599</v>
      </c>
    </row>
    <row r="872" spans="1:14" hidden="1">
      <c r="A872">
        <v>801434</v>
      </c>
      <c r="B872" t="s">
        <v>9704</v>
      </c>
      <c r="C872" t="s">
        <v>9705</v>
      </c>
      <c r="D872" t="s">
        <v>8132</v>
      </c>
      <c r="E872" t="s">
        <v>9706</v>
      </c>
      <c r="F872" t="s">
        <v>9478</v>
      </c>
      <c r="G872" t="s">
        <v>3979</v>
      </c>
      <c r="I872" t="s">
        <v>6126</v>
      </c>
      <c r="J872">
        <v>0</v>
      </c>
      <c r="K872" t="s">
        <v>5086</v>
      </c>
      <c r="L872" t="s">
        <v>3125</v>
      </c>
      <c r="M872">
        <v>0</v>
      </c>
      <c r="N872" t="s">
        <v>4599</v>
      </c>
    </row>
    <row r="873" spans="1:14" ht="15" hidden="1">
      <c r="A873">
        <v>801435</v>
      </c>
      <c r="B873" s="20" t="s">
        <v>2471</v>
      </c>
      <c r="C873" s="20" t="s">
        <v>4607</v>
      </c>
      <c r="D873" s="20" t="s">
        <v>9482</v>
      </c>
      <c r="E873" s="20" t="s">
        <v>2472</v>
      </c>
      <c r="F873" s="20" t="s">
        <v>9478</v>
      </c>
      <c r="G873" s="20" t="s">
        <v>7916</v>
      </c>
      <c r="I873" s="20" t="s">
        <v>4599</v>
      </c>
      <c r="J873" s="20">
        <v>0</v>
      </c>
      <c r="K873" s="20" t="s">
        <v>5044</v>
      </c>
      <c r="L873" t="s">
        <v>3126</v>
      </c>
      <c r="M873">
        <v>0</v>
      </c>
      <c r="N873" s="20" t="s">
        <v>4599</v>
      </c>
    </row>
    <row r="874" spans="1:14" hidden="1">
      <c r="A874">
        <v>801437</v>
      </c>
      <c r="B874" t="s">
        <v>8333</v>
      </c>
      <c r="C874" t="s">
        <v>10226</v>
      </c>
      <c r="D874" t="s">
        <v>9028</v>
      </c>
      <c r="E874" t="s">
        <v>8197</v>
      </c>
      <c r="F874" t="s">
        <v>9478</v>
      </c>
      <c r="G874" t="s">
        <v>8903</v>
      </c>
      <c r="H874">
        <v>1</v>
      </c>
      <c r="I874" t="s">
        <v>4599</v>
      </c>
      <c r="J874">
        <v>0</v>
      </c>
      <c r="K874" t="s">
        <v>9517</v>
      </c>
      <c r="L874" t="s">
        <v>3127</v>
      </c>
      <c r="M874">
        <v>0</v>
      </c>
      <c r="N874" t="s">
        <v>6125</v>
      </c>
    </row>
    <row r="875" spans="1:14" ht="15" hidden="1">
      <c r="A875">
        <v>801436</v>
      </c>
      <c r="B875" s="20" t="s">
        <v>8150</v>
      </c>
      <c r="C875" s="20" t="s">
        <v>10226</v>
      </c>
      <c r="D875" s="20" t="s">
        <v>9028</v>
      </c>
      <c r="E875" s="20" t="s">
        <v>8151</v>
      </c>
      <c r="F875" s="20" t="s">
        <v>9478</v>
      </c>
      <c r="G875" s="20" t="s">
        <v>7777</v>
      </c>
      <c r="I875" s="20" t="s">
        <v>6126</v>
      </c>
      <c r="J875" s="20">
        <v>0</v>
      </c>
      <c r="K875" s="20" t="s">
        <v>8577</v>
      </c>
      <c r="L875" t="s">
        <v>3128</v>
      </c>
      <c r="M875">
        <v>0</v>
      </c>
      <c r="N875" s="20" t="s">
        <v>6125</v>
      </c>
    </row>
    <row r="876" spans="1:14" hidden="1">
      <c r="A876">
        <v>801438</v>
      </c>
      <c r="B876" t="s">
        <v>8251</v>
      </c>
      <c r="C876" t="s">
        <v>7445</v>
      </c>
      <c r="D876" t="s">
        <v>6099</v>
      </c>
      <c r="E876" t="s">
        <v>8252</v>
      </c>
      <c r="F876" t="s">
        <v>9478</v>
      </c>
      <c r="G876" t="s">
        <v>7917</v>
      </c>
      <c r="I876" t="s">
        <v>4599</v>
      </c>
      <c r="J876">
        <v>0</v>
      </c>
      <c r="K876" t="s">
        <v>5045</v>
      </c>
      <c r="L876" t="s">
        <v>3129</v>
      </c>
      <c r="M876">
        <v>0</v>
      </c>
      <c r="N876" t="s">
        <v>4599</v>
      </c>
    </row>
    <row r="877" spans="1:14" hidden="1">
      <c r="A877">
        <v>801439</v>
      </c>
      <c r="B877" t="s">
        <v>9113</v>
      </c>
      <c r="C877" t="s">
        <v>6686</v>
      </c>
      <c r="D877" t="s">
        <v>7899</v>
      </c>
      <c r="E877" t="s">
        <v>9114</v>
      </c>
      <c r="F877" t="s">
        <v>9478</v>
      </c>
      <c r="G877" t="s">
        <v>6348</v>
      </c>
      <c r="H877">
        <v>1</v>
      </c>
      <c r="I877" t="s">
        <v>4599</v>
      </c>
      <c r="J877">
        <v>0</v>
      </c>
      <c r="K877" t="s">
        <v>5516</v>
      </c>
      <c r="L877" t="s">
        <v>3130</v>
      </c>
      <c r="M877">
        <v>0</v>
      </c>
      <c r="N877" t="s">
        <v>6125</v>
      </c>
    </row>
    <row r="878" spans="1:14" hidden="1">
      <c r="A878">
        <v>801441</v>
      </c>
      <c r="B878" t="s">
        <v>2069</v>
      </c>
      <c r="C878" t="s">
        <v>6102</v>
      </c>
      <c r="D878" t="s">
        <v>9476</v>
      </c>
      <c r="E878" t="s">
        <v>2070</v>
      </c>
      <c r="F878" t="s">
        <v>9478</v>
      </c>
      <c r="G878" t="s">
        <v>4248</v>
      </c>
      <c r="H878">
        <v>1</v>
      </c>
      <c r="I878" t="s">
        <v>4599</v>
      </c>
      <c r="J878">
        <v>0</v>
      </c>
      <c r="K878" t="s">
        <v>5873</v>
      </c>
      <c r="L878" t="s">
        <v>3131</v>
      </c>
      <c r="M878">
        <v>0</v>
      </c>
      <c r="N878" t="s">
        <v>4599</v>
      </c>
    </row>
    <row r="879" spans="1:14" hidden="1">
      <c r="A879">
        <v>801442</v>
      </c>
      <c r="B879" t="s">
        <v>7484</v>
      </c>
      <c r="C879" t="s">
        <v>6193</v>
      </c>
      <c r="D879" t="s">
        <v>9476</v>
      </c>
      <c r="E879" t="s">
        <v>7485</v>
      </c>
      <c r="F879" t="s">
        <v>9478</v>
      </c>
      <c r="G879" t="s">
        <v>9380</v>
      </c>
      <c r="I879" t="s">
        <v>6126</v>
      </c>
      <c r="J879">
        <v>0</v>
      </c>
      <c r="K879" t="s">
        <v>2813</v>
      </c>
      <c r="L879" t="s">
        <v>3132</v>
      </c>
      <c r="M879">
        <v>0</v>
      </c>
      <c r="N879" t="s">
        <v>6125</v>
      </c>
    </row>
    <row r="880" spans="1:14" hidden="1">
      <c r="A880">
        <v>801443</v>
      </c>
      <c r="B880" t="s">
        <v>10117</v>
      </c>
      <c r="C880" t="s">
        <v>10118</v>
      </c>
      <c r="D880" t="s">
        <v>10231</v>
      </c>
      <c r="E880" t="s">
        <v>10119</v>
      </c>
      <c r="F880" t="s">
        <v>9478</v>
      </c>
      <c r="G880" t="s">
        <v>6587</v>
      </c>
      <c r="I880" t="s">
        <v>6133</v>
      </c>
      <c r="J880" t="e">
        <v>#N/A</v>
      </c>
      <c r="K880" t="s">
        <v>2242</v>
      </c>
      <c r="L880" t="e">
        <v>#N/A</v>
      </c>
      <c r="M880" t="e">
        <v>#N/A</v>
      </c>
      <c r="N880" t="s">
        <v>4599</v>
      </c>
    </row>
    <row r="881" spans="1:14" hidden="1">
      <c r="A881">
        <v>801444</v>
      </c>
      <c r="B881" t="s">
        <v>6374</v>
      </c>
      <c r="C881" t="s">
        <v>6375</v>
      </c>
      <c r="D881" t="s">
        <v>10237</v>
      </c>
      <c r="E881" t="s">
        <v>1554</v>
      </c>
      <c r="F881" t="s">
        <v>9478</v>
      </c>
      <c r="G881" t="s">
        <v>7697</v>
      </c>
      <c r="I881" t="s">
        <v>7749</v>
      </c>
      <c r="J881">
        <v>0</v>
      </c>
      <c r="K881" t="s">
        <v>3212</v>
      </c>
      <c r="L881" t="s">
        <v>3133</v>
      </c>
      <c r="M881">
        <v>0</v>
      </c>
      <c r="N881" t="s">
        <v>4599</v>
      </c>
    </row>
    <row r="882" spans="1:14" hidden="1">
      <c r="A882">
        <v>801449</v>
      </c>
      <c r="B882" t="s">
        <v>5781</v>
      </c>
      <c r="C882" t="s">
        <v>3607</v>
      </c>
      <c r="D882" t="s">
        <v>9476</v>
      </c>
      <c r="E882" t="s">
        <v>1555</v>
      </c>
      <c r="F882" t="s">
        <v>9478</v>
      </c>
      <c r="G882" t="s">
        <v>4132</v>
      </c>
      <c r="I882" t="s">
        <v>7749</v>
      </c>
      <c r="J882">
        <v>0</v>
      </c>
      <c r="K882" t="s">
        <v>7000</v>
      </c>
      <c r="L882" t="s">
        <v>3134</v>
      </c>
      <c r="M882">
        <v>0</v>
      </c>
      <c r="N882" t="s">
        <v>4599</v>
      </c>
    </row>
    <row r="883" spans="1:14" hidden="1">
      <c r="A883">
        <v>801450</v>
      </c>
      <c r="B883" t="s">
        <v>6376</v>
      </c>
      <c r="C883" t="s">
        <v>6377</v>
      </c>
      <c r="D883" t="s">
        <v>9482</v>
      </c>
      <c r="E883" t="s">
        <v>1556</v>
      </c>
      <c r="F883" t="s">
        <v>9478</v>
      </c>
      <c r="G883" t="s">
        <v>7698</v>
      </c>
      <c r="I883" t="s">
        <v>7749</v>
      </c>
      <c r="J883">
        <v>0</v>
      </c>
      <c r="K883" t="s">
        <v>3213</v>
      </c>
      <c r="L883" t="s">
        <v>876</v>
      </c>
      <c r="M883">
        <v>0</v>
      </c>
      <c r="N883" t="s">
        <v>4599</v>
      </c>
    </row>
    <row r="884" spans="1:14" hidden="1">
      <c r="A884">
        <v>801451</v>
      </c>
      <c r="B884" t="s">
        <v>8590</v>
      </c>
      <c r="C884" t="s">
        <v>6686</v>
      </c>
      <c r="D884" t="s">
        <v>7899</v>
      </c>
      <c r="E884" t="s">
        <v>8591</v>
      </c>
      <c r="F884" t="s">
        <v>9478</v>
      </c>
      <c r="G884" t="s">
        <v>3980</v>
      </c>
      <c r="I884" t="s">
        <v>6126</v>
      </c>
      <c r="J884" t="s">
        <v>1672</v>
      </c>
      <c r="L884" t="s">
        <v>877</v>
      </c>
      <c r="M884">
        <v>0</v>
      </c>
      <c r="N884" t="s">
        <v>4599</v>
      </c>
    </row>
    <row r="885" spans="1:14" hidden="1">
      <c r="A885">
        <v>801452</v>
      </c>
      <c r="B885" t="s">
        <v>2359</v>
      </c>
      <c r="C885" t="s">
        <v>3607</v>
      </c>
      <c r="D885" t="s">
        <v>9476</v>
      </c>
      <c r="E885" t="s">
        <v>2360</v>
      </c>
      <c r="F885" t="s">
        <v>9478</v>
      </c>
      <c r="G885" t="s">
        <v>9381</v>
      </c>
      <c r="I885" t="s">
        <v>6126</v>
      </c>
      <c r="J885">
        <v>0</v>
      </c>
      <c r="K885" t="s">
        <v>2814</v>
      </c>
      <c r="L885" t="s">
        <v>878</v>
      </c>
      <c r="M885">
        <v>0</v>
      </c>
      <c r="N885" t="s">
        <v>4599</v>
      </c>
    </row>
    <row r="886" spans="1:14" hidden="1">
      <c r="A886">
        <v>801454</v>
      </c>
      <c r="B886" t="s">
        <v>10129</v>
      </c>
      <c r="C886" t="s">
        <v>6102</v>
      </c>
      <c r="D886" t="s">
        <v>9476</v>
      </c>
      <c r="E886" t="s">
        <v>10130</v>
      </c>
      <c r="F886" t="s">
        <v>9478</v>
      </c>
      <c r="G886" t="s">
        <v>6307</v>
      </c>
      <c r="I886" t="s">
        <v>4599</v>
      </c>
      <c r="J886">
        <v>0</v>
      </c>
      <c r="K886" t="s">
        <v>7311</v>
      </c>
      <c r="L886" t="s">
        <v>879</v>
      </c>
      <c r="M886">
        <v>0</v>
      </c>
      <c r="N886" t="s">
        <v>4599</v>
      </c>
    </row>
    <row r="887" spans="1:14" hidden="1">
      <c r="A887">
        <v>801455</v>
      </c>
      <c r="B887" t="s">
        <v>5226</v>
      </c>
      <c r="C887" t="s">
        <v>6102</v>
      </c>
      <c r="D887" t="s">
        <v>9476</v>
      </c>
      <c r="E887" t="s">
        <v>5227</v>
      </c>
      <c r="F887" t="s">
        <v>9478</v>
      </c>
      <c r="G887" t="s">
        <v>6308</v>
      </c>
      <c r="H887">
        <v>1</v>
      </c>
      <c r="I887" t="s">
        <v>4599</v>
      </c>
      <c r="J887">
        <v>0</v>
      </c>
      <c r="K887" t="s">
        <v>7312</v>
      </c>
      <c r="L887" t="s">
        <v>880</v>
      </c>
      <c r="M887">
        <v>0</v>
      </c>
      <c r="N887" t="s">
        <v>4599</v>
      </c>
    </row>
    <row r="888" spans="1:14" hidden="1">
      <c r="A888">
        <v>801456</v>
      </c>
      <c r="B888" t="s">
        <v>10379</v>
      </c>
      <c r="C888" t="s">
        <v>10380</v>
      </c>
      <c r="D888" t="s">
        <v>10231</v>
      </c>
      <c r="E888" t="s">
        <v>10381</v>
      </c>
      <c r="F888" t="s">
        <v>9478</v>
      </c>
      <c r="G888" t="s">
        <v>6588</v>
      </c>
      <c r="H888">
        <v>1</v>
      </c>
      <c r="I888" t="s">
        <v>6133</v>
      </c>
      <c r="J888">
        <v>0</v>
      </c>
      <c r="K888" t="s">
        <v>2243</v>
      </c>
      <c r="L888" t="s">
        <v>881</v>
      </c>
      <c r="M888">
        <v>0</v>
      </c>
      <c r="N888" t="s">
        <v>4599</v>
      </c>
    </row>
    <row r="889" spans="1:14" ht="15" hidden="1">
      <c r="A889">
        <v>801457</v>
      </c>
      <c r="B889" s="20" t="s">
        <v>7473</v>
      </c>
      <c r="C889" s="20" t="s">
        <v>7449</v>
      </c>
      <c r="D889" s="20" t="s">
        <v>6099</v>
      </c>
      <c r="E889" s="20" t="s">
        <v>7474</v>
      </c>
      <c r="F889" s="20" t="s">
        <v>9478</v>
      </c>
      <c r="G889" s="20" t="s">
        <v>6872</v>
      </c>
      <c r="I889" s="20" t="s">
        <v>6126</v>
      </c>
      <c r="J889" s="20">
        <v>0</v>
      </c>
      <c r="K889" s="20" t="s">
        <v>4416</v>
      </c>
      <c r="L889" t="s">
        <v>882</v>
      </c>
      <c r="M889">
        <v>0</v>
      </c>
      <c r="N889" s="20" t="s">
        <v>4599</v>
      </c>
    </row>
    <row r="890" spans="1:14" hidden="1">
      <c r="A890">
        <v>801459</v>
      </c>
      <c r="B890" t="s">
        <v>5374</v>
      </c>
      <c r="C890" t="s">
        <v>5375</v>
      </c>
      <c r="D890" t="s">
        <v>9028</v>
      </c>
      <c r="E890" t="s">
        <v>5376</v>
      </c>
      <c r="F890" t="s">
        <v>9478</v>
      </c>
      <c r="G890" t="s">
        <v>2974</v>
      </c>
      <c r="I890" t="s">
        <v>6126</v>
      </c>
      <c r="J890">
        <v>0</v>
      </c>
      <c r="K890" t="s">
        <v>3739</v>
      </c>
      <c r="L890" t="s">
        <v>883</v>
      </c>
      <c r="M890">
        <v>0</v>
      </c>
      <c r="N890" t="s">
        <v>6125</v>
      </c>
    </row>
    <row r="891" spans="1:14" hidden="1">
      <c r="A891">
        <v>801460</v>
      </c>
      <c r="B891" t="s">
        <v>8265</v>
      </c>
      <c r="C891" t="s">
        <v>6102</v>
      </c>
      <c r="D891" t="s">
        <v>9476</v>
      </c>
      <c r="E891" t="s">
        <v>8266</v>
      </c>
      <c r="F891" t="s">
        <v>9478</v>
      </c>
      <c r="G891" t="s">
        <v>6309</v>
      </c>
      <c r="I891" t="s">
        <v>4599</v>
      </c>
      <c r="J891">
        <v>0</v>
      </c>
      <c r="K891" t="s">
        <v>7313</v>
      </c>
      <c r="L891" t="s">
        <v>884</v>
      </c>
      <c r="M891">
        <v>0</v>
      </c>
      <c r="N891" t="s">
        <v>4599</v>
      </c>
    </row>
    <row r="892" spans="1:14" hidden="1">
      <c r="A892">
        <v>801461</v>
      </c>
      <c r="B892" t="s">
        <v>5390</v>
      </c>
      <c r="C892" t="s">
        <v>7445</v>
      </c>
      <c r="D892" t="s">
        <v>6099</v>
      </c>
      <c r="E892" t="s">
        <v>5391</v>
      </c>
      <c r="F892" t="s">
        <v>9478</v>
      </c>
      <c r="G892" t="s">
        <v>4503</v>
      </c>
      <c r="H892">
        <v>1</v>
      </c>
      <c r="I892" t="s">
        <v>4599</v>
      </c>
      <c r="J892">
        <v>0</v>
      </c>
      <c r="K892" t="s">
        <v>2187</v>
      </c>
      <c r="L892" t="s">
        <v>885</v>
      </c>
      <c r="M892">
        <v>0</v>
      </c>
      <c r="N892" t="s">
        <v>6125</v>
      </c>
    </row>
    <row r="893" spans="1:14" hidden="1">
      <c r="A893">
        <v>801462</v>
      </c>
      <c r="B893" t="s">
        <v>5400</v>
      </c>
      <c r="C893" t="s">
        <v>5401</v>
      </c>
      <c r="D893" t="s">
        <v>6099</v>
      </c>
      <c r="E893" t="s">
        <v>5402</v>
      </c>
      <c r="F893" t="s">
        <v>9478</v>
      </c>
      <c r="G893" t="s">
        <v>8035</v>
      </c>
      <c r="H893">
        <v>1</v>
      </c>
      <c r="I893" t="s">
        <v>6133</v>
      </c>
      <c r="J893">
        <v>0</v>
      </c>
      <c r="K893" t="s">
        <v>6942</v>
      </c>
      <c r="L893" t="s">
        <v>886</v>
      </c>
      <c r="M893">
        <v>0</v>
      </c>
      <c r="N893" t="s">
        <v>4599</v>
      </c>
    </row>
    <row r="894" spans="1:14" hidden="1">
      <c r="A894">
        <v>801463</v>
      </c>
      <c r="B894" t="s">
        <v>3885</v>
      </c>
      <c r="C894" t="s">
        <v>3886</v>
      </c>
      <c r="D894" t="s">
        <v>9028</v>
      </c>
      <c r="E894" t="s">
        <v>3887</v>
      </c>
      <c r="F894" t="s">
        <v>9478</v>
      </c>
      <c r="G894" t="s">
        <v>8048</v>
      </c>
      <c r="H894">
        <v>1</v>
      </c>
      <c r="I894" t="s">
        <v>4599</v>
      </c>
      <c r="J894">
        <v>0</v>
      </c>
      <c r="K894" t="s">
        <v>6955</v>
      </c>
      <c r="L894" t="s">
        <v>887</v>
      </c>
      <c r="M894">
        <v>0</v>
      </c>
      <c r="N894" t="s">
        <v>6125</v>
      </c>
    </row>
    <row r="895" spans="1:14" hidden="1">
      <c r="A895">
        <v>801464</v>
      </c>
      <c r="B895" t="s">
        <v>8307</v>
      </c>
      <c r="C895" t="s">
        <v>3607</v>
      </c>
      <c r="D895" t="s">
        <v>9476</v>
      </c>
      <c r="E895" t="s">
        <v>8308</v>
      </c>
      <c r="F895" t="s">
        <v>9478</v>
      </c>
      <c r="G895" t="s">
        <v>9382</v>
      </c>
      <c r="I895" t="s">
        <v>6126</v>
      </c>
      <c r="J895">
        <v>0</v>
      </c>
      <c r="K895" t="s">
        <v>2815</v>
      </c>
      <c r="L895" t="s">
        <v>888</v>
      </c>
      <c r="M895">
        <v>0</v>
      </c>
      <c r="N895" t="s">
        <v>6125</v>
      </c>
    </row>
    <row r="896" spans="1:14" hidden="1">
      <c r="A896">
        <v>801465</v>
      </c>
      <c r="B896" t="s">
        <v>9017</v>
      </c>
      <c r="C896" t="s">
        <v>3607</v>
      </c>
      <c r="D896" t="s">
        <v>9476</v>
      </c>
      <c r="E896" t="s">
        <v>9018</v>
      </c>
      <c r="F896" t="s">
        <v>9478</v>
      </c>
      <c r="G896" t="s">
        <v>4528</v>
      </c>
      <c r="H896">
        <v>1</v>
      </c>
      <c r="I896" t="s">
        <v>4599</v>
      </c>
      <c r="J896">
        <v>0</v>
      </c>
      <c r="K896" t="s">
        <v>6752</v>
      </c>
      <c r="L896" t="s">
        <v>889</v>
      </c>
      <c r="M896">
        <v>0</v>
      </c>
      <c r="N896" t="s">
        <v>4599</v>
      </c>
    </row>
    <row r="897" spans="1:14" hidden="1">
      <c r="A897">
        <v>801466</v>
      </c>
      <c r="B897" t="s">
        <v>9892</v>
      </c>
      <c r="C897" t="s">
        <v>6102</v>
      </c>
      <c r="D897" t="s">
        <v>9476</v>
      </c>
      <c r="E897" t="s">
        <v>9893</v>
      </c>
      <c r="F897" t="s">
        <v>9478</v>
      </c>
      <c r="G897" t="s">
        <v>7943</v>
      </c>
      <c r="I897" t="s">
        <v>4599</v>
      </c>
      <c r="J897" t="e">
        <v>#N/A</v>
      </c>
      <c r="K897" t="s">
        <v>8549</v>
      </c>
      <c r="L897" t="e">
        <v>#N/A</v>
      </c>
      <c r="M897" t="e">
        <v>#N/A</v>
      </c>
      <c r="N897" t="s">
        <v>4599</v>
      </c>
    </row>
    <row r="898" spans="1:14" hidden="1">
      <c r="A898">
        <v>801467</v>
      </c>
      <c r="B898" t="s">
        <v>9019</v>
      </c>
      <c r="C898" t="s">
        <v>3607</v>
      </c>
      <c r="D898" t="s">
        <v>9476</v>
      </c>
      <c r="E898" t="s">
        <v>9893</v>
      </c>
      <c r="F898" t="s">
        <v>9478</v>
      </c>
      <c r="G898" t="s">
        <v>8904</v>
      </c>
      <c r="I898" t="s">
        <v>4599</v>
      </c>
      <c r="J898">
        <v>0</v>
      </c>
      <c r="K898" t="s">
        <v>9518</v>
      </c>
      <c r="L898" t="s">
        <v>890</v>
      </c>
      <c r="M898">
        <v>0</v>
      </c>
      <c r="N898" t="s">
        <v>4599</v>
      </c>
    </row>
    <row r="899" spans="1:14" hidden="1">
      <c r="A899">
        <v>801468</v>
      </c>
      <c r="B899" t="s">
        <v>2770</v>
      </c>
      <c r="C899" t="s">
        <v>2771</v>
      </c>
      <c r="D899" t="s">
        <v>9482</v>
      </c>
      <c r="E899" t="s">
        <v>2772</v>
      </c>
      <c r="F899" t="s">
        <v>9478</v>
      </c>
      <c r="G899" t="s">
        <v>7970</v>
      </c>
      <c r="I899" t="s">
        <v>6126</v>
      </c>
      <c r="J899">
        <v>0</v>
      </c>
      <c r="K899" t="s">
        <v>6656</v>
      </c>
      <c r="L899" t="s">
        <v>891</v>
      </c>
      <c r="M899">
        <v>0</v>
      </c>
      <c r="N899" t="s">
        <v>4599</v>
      </c>
    </row>
    <row r="900" spans="1:14" hidden="1">
      <c r="A900">
        <v>801471</v>
      </c>
      <c r="B900" t="s">
        <v>7490</v>
      </c>
      <c r="C900" t="s">
        <v>6102</v>
      </c>
      <c r="D900" t="s">
        <v>9476</v>
      </c>
      <c r="E900" t="s">
        <v>7491</v>
      </c>
      <c r="F900" t="s">
        <v>9478</v>
      </c>
      <c r="G900" t="s">
        <v>4249</v>
      </c>
      <c r="I900" t="s">
        <v>4599</v>
      </c>
      <c r="J900">
        <v>0</v>
      </c>
      <c r="K900" t="s">
        <v>5874</v>
      </c>
      <c r="L900" t="s">
        <v>892</v>
      </c>
      <c r="M900">
        <v>0</v>
      </c>
      <c r="N900" t="s">
        <v>4599</v>
      </c>
    </row>
    <row r="901" spans="1:14" hidden="1">
      <c r="A901">
        <v>801472</v>
      </c>
      <c r="B901" t="s">
        <v>2685</v>
      </c>
      <c r="C901" t="s">
        <v>7197</v>
      </c>
      <c r="D901" t="s">
        <v>6099</v>
      </c>
      <c r="E901" t="s">
        <v>2686</v>
      </c>
      <c r="F901" t="s">
        <v>9478</v>
      </c>
      <c r="G901" t="s">
        <v>6873</v>
      </c>
      <c r="I901" t="s">
        <v>6126</v>
      </c>
      <c r="J901">
        <v>0</v>
      </c>
      <c r="K901" t="s">
        <v>4417</v>
      </c>
      <c r="L901" t="s">
        <v>893</v>
      </c>
      <c r="M901">
        <v>0</v>
      </c>
      <c r="N901" t="s">
        <v>6125</v>
      </c>
    </row>
    <row r="902" spans="1:14" hidden="1">
      <c r="A902">
        <v>801473</v>
      </c>
      <c r="B902" t="s">
        <v>6256</v>
      </c>
      <c r="C902" t="s">
        <v>4168</v>
      </c>
      <c r="D902" t="s">
        <v>9028</v>
      </c>
      <c r="E902" t="s">
        <v>6257</v>
      </c>
      <c r="F902" t="s">
        <v>9478</v>
      </c>
      <c r="G902" t="s">
        <v>6874</v>
      </c>
      <c r="I902" t="s">
        <v>6126</v>
      </c>
      <c r="J902">
        <v>0</v>
      </c>
      <c r="K902" t="s">
        <v>4418</v>
      </c>
      <c r="L902" t="s">
        <v>894</v>
      </c>
      <c r="M902">
        <v>0</v>
      </c>
      <c r="N902" t="s">
        <v>4599</v>
      </c>
    </row>
    <row r="903" spans="1:14" hidden="1">
      <c r="A903">
        <v>801474</v>
      </c>
      <c r="B903" t="s">
        <v>6197</v>
      </c>
      <c r="C903" t="s">
        <v>6686</v>
      </c>
      <c r="D903" t="s">
        <v>7899</v>
      </c>
      <c r="E903" t="s">
        <v>6198</v>
      </c>
      <c r="F903" t="s">
        <v>9478</v>
      </c>
      <c r="G903" t="s">
        <v>6349</v>
      </c>
      <c r="H903">
        <v>1</v>
      </c>
      <c r="I903" t="s">
        <v>4599</v>
      </c>
      <c r="J903">
        <v>0</v>
      </c>
      <c r="K903" t="s">
        <v>5517</v>
      </c>
      <c r="L903" t="s">
        <v>895</v>
      </c>
      <c r="M903">
        <v>0</v>
      </c>
      <c r="N903" t="s">
        <v>6125</v>
      </c>
    </row>
    <row r="904" spans="1:14" hidden="1">
      <c r="A904">
        <v>801475</v>
      </c>
      <c r="B904" t="s">
        <v>1286</v>
      </c>
      <c r="C904" t="s">
        <v>6102</v>
      </c>
      <c r="D904" t="s">
        <v>9476</v>
      </c>
      <c r="E904" t="s">
        <v>1287</v>
      </c>
      <c r="F904" t="s">
        <v>9478</v>
      </c>
      <c r="G904" t="s">
        <v>4183</v>
      </c>
      <c r="H904">
        <v>1</v>
      </c>
      <c r="I904" t="s">
        <v>4599</v>
      </c>
      <c r="J904">
        <v>0</v>
      </c>
      <c r="K904" t="s">
        <v>5875</v>
      </c>
      <c r="L904" t="s">
        <v>896</v>
      </c>
      <c r="M904">
        <v>0</v>
      </c>
      <c r="N904" t="s">
        <v>4599</v>
      </c>
    </row>
    <row r="905" spans="1:14" hidden="1">
      <c r="A905">
        <v>801476</v>
      </c>
      <c r="B905" t="s">
        <v>5666</v>
      </c>
      <c r="C905" t="s">
        <v>5667</v>
      </c>
      <c r="D905" t="s">
        <v>10231</v>
      </c>
      <c r="E905" t="s">
        <v>5668</v>
      </c>
      <c r="F905" t="s">
        <v>9478</v>
      </c>
      <c r="G905" t="s">
        <v>8004</v>
      </c>
      <c r="I905" t="s">
        <v>4599</v>
      </c>
      <c r="J905">
        <v>0</v>
      </c>
      <c r="K905" t="s">
        <v>2596</v>
      </c>
      <c r="L905" t="s">
        <v>897</v>
      </c>
      <c r="M905">
        <v>0</v>
      </c>
      <c r="N905" t="s">
        <v>4599</v>
      </c>
    </row>
    <row r="906" spans="1:14" hidden="1">
      <c r="A906">
        <v>801477</v>
      </c>
      <c r="B906" t="s">
        <v>5646</v>
      </c>
      <c r="C906" t="s">
        <v>5647</v>
      </c>
      <c r="D906" t="s">
        <v>6099</v>
      </c>
      <c r="E906" t="s">
        <v>5648</v>
      </c>
      <c r="F906" t="s">
        <v>9478</v>
      </c>
      <c r="G906" t="s">
        <v>7918</v>
      </c>
      <c r="I906" t="s">
        <v>4599</v>
      </c>
      <c r="J906">
        <v>0</v>
      </c>
      <c r="K906" t="s">
        <v>5046</v>
      </c>
      <c r="L906" t="s">
        <v>898</v>
      </c>
      <c r="M906">
        <v>0</v>
      </c>
      <c r="N906" t="s">
        <v>4599</v>
      </c>
    </row>
    <row r="907" spans="1:14" hidden="1">
      <c r="A907">
        <v>801479</v>
      </c>
      <c r="B907" t="s">
        <v>8524</v>
      </c>
      <c r="C907" t="s">
        <v>7442</v>
      </c>
      <c r="D907" t="s">
        <v>9028</v>
      </c>
      <c r="E907" t="s">
        <v>8525</v>
      </c>
      <c r="F907" t="s">
        <v>9478</v>
      </c>
      <c r="G907" t="s">
        <v>7919</v>
      </c>
      <c r="I907" t="s">
        <v>4599</v>
      </c>
      <c r="J907">
        <v>0</v>
      </c>
      <c r="K907" t="s">
        <v>5047</v>
      </c>
      <c r="L907" t="s">
        <v>899</v>
      </c>
      <c r="M907">
        <v>0</v>
      </c>
      <c r="N907" t="s">
        <v>4599</v>
      </c>
    </row>
    <row r="908" spans="1:14" hidden="1">
      <c r="A908">
        <v>801480</v>
      </c>
      <c r="B908" t="s">
        <v>9829</v>
      </c>
      <c r="C908" t="s">
        <v>6102</v>
      </c>
      <c r="D908" t="s">
        <v>9476</v>
      </c>
      <c r="E908" t="s">
        <v>9830</v>
      </c>
      <c r="F908" t="s">
        <v>9478</v>
      </c>
      <c r="G908" t="s">
        <v>6310</v>
      </c>
      <c r="H908">
        <v>1</v>
      </c>
      <c r="I908" t="s">
        <v>4599</v>
      </c>
      <c r="J908">
        <v>0</v>
      </c>
      <c r="K908" t="s">
        <v>7314</v>
      </c>
      <c r="L908" t="s">
        <v>900</v>
      </c>
      <c r="M908">
        <v>0</v>
      </c>
      <c r="N908" t="s">
        <v>4599</v>
      </c>
    </row>
    <row r="909" spans="1:14" hidden="1">
      <c r="A909">
        <v>801481</v>
      </c>
      <c r="B909" t="s">
        <v>6378</v>
      </c>
      <c r="C909" t="s">
        <v>6379</v>
      </c>
      <c r="D909" t="s">
        <v>10237</v>
      </c>
      <c r="E909" t="s">
        <v>1557</v>
      </c>
      <c r="F909" t="s">
        <v>9478</v>
      </c>
      <c r="G909" t="s">
        <v>7699</v>
      </c>
      <c r="I909" t="s">
        <v>7749</v>
      </c>
      <c r="J909">
        <v>0</v>
      </c>
      <c r="K909" t="s">
        <v>3214</v>
      </c>
      <c r="L909" t="s">
        <v>901</v>
      </c>
      <c r="M909">
        <v>0</v>
      </c>
      <c r="N909" t="s">
        <v>4599</v>
      </c>
    </row>
    <row r="910" spans="1:14" hidden="1">
      <c r="A910">
        <v>801482</v>
      </c>
      <c r="B910" t="s">
        <v>9090</v>
      </c>
      <c r="C910" t="s">
        <v>7442</v>
      </c>
      <c r="D910" t="s">
        <v>9028</v>
      </c>
      <c r="E910" t="s">
        <v>9091</v>
      </c>
      <c r="F910" t="s">
        <v>9478</v>
      </c>
      <c r="G910" t="s">
        <v>4504</v>
      </c>
      <c r="H910">
        <v>1</v>
      </c>
      <c r="I910" t="s">
        <v>4599</v>
      </c>
      <c r="J910">
        <v>0</v>
      </c>
      <c r="K910" t="s">
        <v>2188</v>
      </c>
      <c r="L910" t="s">
        <v>902</v>
      </c>
      <c r="M910">
        <v>0</v>
      </c>
      <c r="N910" t="s">
        <v>4599</v>
      </c>
    </row>
    <row r="911" spans="1:14" hidden="1">
      <c r="A911">
        <v>801483</v>
      </c>
      <c r="B911" s="27" t="s">
        <v>9665</v>
      </c>
      <c r="C911" s="27" t="s">
        <v>6102</v>
      </c>
      <c r="D911" s="27" t="s">
        <v>9476</v>
      </c>
      <c r="E911" s="27" t="s">
        <v>9666</v>
      </c>
      <c r="F911" s="27" t="s">
        <v>9478</v>
      </c>
      <c r="G911" s="27" t="s">
        <v>6311</v>
      </c>
      <c r="H911" s="27"/>
      <c r="I911" s="27" t="s">
        <v>6126</v>
      </c>
      <c r="J911" s="27">
        <v>0</v>
      </c>
      <c r="K911" s="27" t="s">
        <v>1594</v>
      </c>
      <c r="L911" t="s">
        <v>903</v>
      </c>
      <c r="M911">
        <v>0</v>
      </c>
      <c r="N911" s="27" t="s">
        <v>4599</v>
      </c>
    </row>
    <row r="912" spans="1:14" hidden="1">
      <c r="A912">
        <v>801484</v>
      </c>
      <c r="B912" t="s">
        <v>5802</v>
      </c>
      <c r="C912" t="s">
        <v>5803</v>
      </c>
      <c r="D912" t="s">
        <v>10231</v>
      </c>
      <c r="E912" t="s">
        <v>1994</v>
      </c>
      <c r="F912" t="s">
        <v>9478</v>
      </c>
      <c r="G912" t="s">
        <v>4146</v>
      </c>
      <c r="I912" t="s">
        <v>7749</v>
      </c>
      <c r="J912">
        <v>0</v>
      </c>
      <c r="K912" t="s">
        <v>3142</v>
      </c>
      <c r="L912" t="s">
        <v>904</v>
      </c>
      <c r="M912">
        <v>0</v>
      </c>
      <c r="N912" t="s">
        <v>4599</v>
      </c>
    </row>
    <row r="913" spans="1:14" hidden="1">
      <c r="A913">
        <v>801487</v>
      </c>
      <c r="B913" t="s">
        <v>10350</v>
      </c>
      <c r="C913" t="s">
        <v>4684</v>
      </c>
      <c r="D913" t="s">
        <v>7899</v>
      </c>
      <c r="E913" t="s">
        <v>10351</v>
      </c>
      <c r="F913" t="s">
        <v>9478</v>
      </c>
      <c r="G913" t="s">
        <v>3981</v>
      </c>
      <c r="I913" t="s">
        <v>6126</v>
      </c>
      <c r="J913">
        <v>0</v>
      </c>
      <c r="K913" t="s">
        <v>5087</v>
      </c>
      <c r="L913" t="s">
        <v>905</v>
      </c>
      <c r="M913">
        <v>0</v>
      </c>
      <c r="N913" t="s">
        <v>6125</v>
      </c>
    </row>
    <row r="914" spans="1:14" hidden="1">
      <c r="A914">
        <v>801488</v>
      </c>
      <c r="B914" t="s">
        <v>5237</v>
      </c>
      <c r="C914" t="s">
        <v>6102</v>
      </c>
      <c r="D914" t="s">
        <v>9476</v>
      </c>
      <c r="E914" t="s">
        <v>5238</v>
      </c>
      <c r="F914" t="s">
        <v>9478</v>
      </c>
      <c r="G914" t="s">
        <v>6312</v>
      </c>
      <c r="H914">
        <v>1</v>
      </c>
      <c r="I914" t="s">
        <v>4599</v>
      </c>
      <c r="J914">
        <v>0</v>
      </c>
      <c r="K914" t="s">
        <v>1595</v>
      </c>
      <c r="L914" t="s">
        <v>906</v>
      </c>
      <c r="M914">
        <v>0</v>
      </c>
      <c r="N914" t="s">
        <v>4599</v>
      </c>
    </row>
    <row r="915" spans="1:14" hidden="1">
      <c r="A915">
        <v>801489</v>
      </c>
      <c r="B915" t="s">
        <v>9794</v>
      </c>
      <c r="C915" t="s">
        <v>9795</v>
      </c>
      <c r="D915" t="s">
        <v>7899</v>
      </c>
      <c r="E915" t="s">
        <v>9796</v>
      </c>
      <c r="F915" t="s">
        <v>9478</v>
      </c>
      <c r="G915" t="s">
        <v>3982</v>
      </c>
      <c r="I915" t="s">
        <v>6126</v>
      </c>
      <c r="J915">
        <v>0</v>
      </c>
      <c r="K915" t="s">
        <v>5088</v>
      </c>
      <c r="L915" t="s">
        <v>907</v>
      </c>
      <c r="M915">
        <v>0</v>
      </c>
      <c r="N915" t="s">
        <v>6125</v>
      </c>
    </row>
    <row r="916" spans="1:14" hidden="1">
      <c r="A916">
        <v>801491</v>
      </c>
      <c r="B916" t="s">
        <v>3925</v>
      </c>
      <c r="C916" t="s">
        <v>3607</v>
      </c>
      <c r="D916" t="s">
        <v>9476</v>
      </c>
      <c r="E916" t="s">
        <v>3926</v>
      </c>
      <c r="F916" t="s">
        <v>9478</v>
      </c>
      <c r="G916" t="s">
        <v>8074</v>
      </c>
      <c r="I916" t="s">
        <v>6126</v>
      </c>
      <c r="J916">
        <v>0</v>
      </c>
      <c r="K916" t="s">
        <v>2850</v>
      </c>
      <c r="L916" t="s">
        <v>908</v>
      </c>
      <c r="M916">
        <v>0</v>
      </c>
      <c r="N916" t="s">
        <v>6125</v>
      </c>
    </row>
    <row r="917" spans="1:14" hidden="1">
      <c r="A917">
        <v>801492</v>
      </c>
      <c r="B917" t="s">
        <v>4749</v>
      </c>
      <c r="C917" t="s">
        <v>6380</v>
      </c>
      <c r="D917" t="s">
        <v>9482</v>
      </c>
      <c r="E917" t="s">
        <v>1995</v>
      </c>
      <c r="F917" t="s">
        <v>9478</v>
      </c>
      <c r="G917" t="s">
        <v>7700</v>
      </c>
      <c r="I917" t="s">
        <v>7749</v>
      </c>
      <c r="J917">
        <v>0</v>
      </c>
      <c r="K917" t="s">
        <v>3215</v>
      </c>
      <c r="L917" t="s">
        <v>909</v>
      </c>
      <c r="M917">
        <v>0</v>
      </c>
      <c r="N917" t="s">
        <v>4599</v>
      </c>
    </row>
    <row r="918" spans="1:14" hidden="1">
      <c r="A918">
        <v>801493</v>
      </c>
      <c r="B918" t="s">
        <v>4755</v>
      </c>
      <c r="C918" t="s">
        <v>7442</v>
      </c>
      <c r="D918" t="s">
        <v>9028</v>
      </c>
      <c r="E918" t="s">
        <v>9054</v>
      </c>
      <c r="F918" t="s">
        <v>9478</v>
      </c>
      <c r="G918" t="s">
        <v>6875</v>
      </c>
      <c r="I918" t="s">
        <v>6126</v>
      </c>
      <c r="J918">
        <v>0</v>
      </c>
      <c r="K918" t="s">
        <v>4419</v>
      </c>
      <c r="L918" t="s">
        <v>910</v>
      </c>
      <c r="M918">
        <v>0</v>
      </c>
      <c r="N918" t="s">
        <v>6125</v>
      </c>
    </row>
    <row r="919" spans="1:14" ht="15" hidden="1">
      <c r="A919">
        <v>801494</v>
      </c>
      <c r="B919" s="20" t="s">
        <v>9824</v>
      </c>
      <c r="C919" s="20" t="s">
        <v>6102</v>
      </c>
      <c r="D919" s="20" t="s">
        <v>9476</v>
      </c>
      <c r="E919" s="20" t="s">
        <v>9825</v>
      </c>
      <c r="F919" s="20" t="s">
        <v>9478</v>
      </c>
      <c r="G919" s="20" t="s">
        <v>4184</v>
      </c>
      <c r="I919" s="20" t="s">
        <v>4599</v>
      </c>
      <c r="J919" s="20">
        <v>0</v>
      </c>
      <c r="K919" s="20" t="s">
        <v>5876</v>
      </c>
      <c r="L919" t="s">
        <v>911</v>
      </c>
      <c r="M919">
        <v>0</v>
      </c>
      <c r="N919" s="20" t="s">
        <v>4599</v>
      </c>
    </row>
    <row r="920" spans="1:14" hidden="1">
      <c r="A920">
        <v>801495</v>
      </c>
      <c r="B920" t="s">
        <v>10335</v>
      </c>
      <c r="C920" t="s">
        <v>10336</v>
      </c>
      <c r="D920" t="s">
        <v>10231</v>
      </c>
      <c r="E920" t="s">
        <v>10337</v>
      </c>
      <c r="F920" t="s">
        <v>9478</v>
      </c>
      <c r="G920" t="s">
        <v>2970</v>
      </c>
      <c r="I920" t="s">
        <v>6126</v>
      </c>
      <c r="J920">
        <v>0</v>
      </c>
      <c r="K920" t="s">
        <v>4891</v>
      </c>
      <c r="L920" t="s">
        <v>912</v>
      </c>
      <c r="M920">
        <v>0</v>
      </c>
      <c r="N920" t="s">
        <v>4599</v>
      </c>
    </row>
    <row r="921" spans="1:14" hidden="1">
      <c r="A921">
        <v>801496</v>
      </c>
      <c r="B921" t="s">
        <v>6691</v>
      </c>
      <c r="C921" t="s">
        <v>6692</v>
      </c>
      <c r="D921" t="s">
        <v>10237</v>
      </c>
      <c r="E921" t="s">
        <v>6693</v>
      </c>
      <c r="F921" t="s">
        <v>9478</v>
      </c>
      <c r="G921" t="s">
        <v>2975</v>
      </c>
      <c r="I921" t="s">
        <v>6126</v>
      </c>
      <c r="J921">
        <v>0</v>
      </c>
      <c r="K921" t="s">
        <v>3740</v>
      </c>
      <c r="L921" t="s">
        <v>913</v>
      </c>
      <c r="M921">
        <v>0</v>
      </c>
      <c r="N921" t="s">
        <v>4599</v>
      </c>
    </row>
    <row r="922" spans="1:14" hidden="1">
      <c r="A922">
        <v>801497</v>
      </c>
      <c r="B922" t="s">
        <v>10222</v>
      </c>
      <c r="C922" t="s">
        <v>10223</v>
      </c>
      <c r="D922" t="s">
        <v>6099</v>
      </c>
      <c r="E922" t="s">
        <v>10224</v>
      </c>
      <c r="F922" t="s">
        <v>9478</v>
      </c>
      <c r="G922" t="s">
        <v>7987</v>
      </c>
      <c r="H922">
        <v>1</v>
      </c>
      <c r="I922" t="s">
        <v>6133</v>
      </c>
      <c r="J922">
        <v>0</v>
      </c>
      <c r="K922" t="s">
        <v>6916</v>
      </c>
      <c r="L922" t="s">
        <v>914</v>
      </c>
      <c r="M922">
        <v>0</v>
      </c>
      <c r="N922" t="s">
        <v>4599</v>
      </c>
    </row>
    <row r="923" spans="1:14" hidden="1">
      <c r="A923">
        <v>801498</v>
      </c>
      <c r="B923" t="s">
        <v>9146</v>
      </c>
      <c r="C923" t="s">
        <v>4630</v>
      </c>
      <c r="D923" t="s">
        <v>9476</v>
      </c>
      <c r="E923" t="s">
        <v>7472</v>
      </c>
      <c r="F923" t="s">
        <v>9478</v>
      </c>
      <c r="G923" t="s">
        <v>6313</v>
      </c>
      <c r="H923">
        <v>1</v>
      </c>
      <c r="I923" t="s">
        <v>4599</v>
      </c>
      <c r="J923">
        <v>0</v>
      </c>
      <c r="K923" t="s">
        <v>1596</v>
      </c>
      <c r="L923" t="s">
        <v>915</v>
      </c>
      <c r="M923">
        <v>0</v>
      </c>
      <c r="N923" t="s">
        <v>6125</v>
      </c>
    </row>
    <row r="924" spans="1:14" hidden="1">
      <c r="A924">
        <v>801499</v>
      </c>
      <c r="B924" s="27" t="s">
        <v>7253</v>
      </c>
      <c r="C924" s="27" t="s">
        <v>6102</v>
      </c>
      <c r="D924" s="27" t="s">
        <v>9476</v>
      </c>
      <c r="E924" s="27" t="s">
        <v>7254</v>
      </c>
      <c r="F924" s="27" t="s">
        <v>9478</v>
      </c>
      <c r="G924" s="27" t="s">
        <v>4185</v>
      </c>
      <c r="H924" s="27"/>
      <c r="I924" s="27" t="s">
        <v>6126</v>
      </c>
      <c r="J924" s="27">
        <v>0</v>
      </c>
      <c r="K924" s="27" t="s">
        <v>5877</v>
      </c>
      <c r="L924" t="s">
        <v>916</v>
      </c>
      <c r="M924">
        <v>0</v>
      </c>
      <c r="N924" s="27" t="s">
        <v>4599</v>
      </c>
    </row>
    <row r="925" spans="1:14" hidden="1">
      <c r="A925">
        <v>801501</v>
      </c>
      <c r="B925" t="s">
        <v>8974</v>
      </c>
      <c r="C925" t="s">
        <v>7442</v>
      </c>
      <c r="D925" t="s">
        <v>9028</v>
      </c>
      <c r="E925" t="s">
        <v>8975</v>
      </c>
      <c r="F925" t="s">
        <v>9478</v>
      </c>
      <c r="G925" t="s">
        <v>6876</v>
      </c>
      <c r="I925" t="s">
        <v>6126</v>
      </c>
      <c r="J925">
        <v>0</v>
      </c>
      <c r="K925" t="s">
        <v>4420</v>
      </c>
      <c r="L925" t="s">
        <v>917</v>
      </c>
      <c r="M925">
        <v>0</v>
      </c>
      <c r="N925" t="s">
        <v>6125</v>
      </c>
    </row>
    <row r="926" spans="1:14" hidden="1">
      <c r="A926">
        <v>801505</v>
      </c>
      <c r="B926" t="s">
        <v>8327</v>
      </c>
      <c r="C926" t="s">
        <v>5482</v>
      </c>
      <c r="D926" t="s">
        <v>9476</v>
      </c>
      <c r="E926" t="s">
        <v>1321</v>
      </c>
      <c r="F926" t="s">
        <v>9478</v>
      </c>
      <c r="G926" t="s">
        <v>8905</v>
      </c>
      <c r="I926" t="s">
        <v>6126</v>
      </c>
      <c r="J926">
        <v>0</v>
      </c>
      <c r="K926" t="s">
        <v>9519</v>
      </c>
      <c r="L926" t="s">
        <v>918</v>
      </c>
      <c r="M926">
        <v>0</v>
      </c>
      <c r="N926" t="s">
        <v>6126</v>
      </c>
    </row>
    <row r="927" spans="1:14" ht="15" hidden="1">
      <c r="A927">
        <v>801506</v>
      </c>
      <c r="B927" s="20" t="s">
        <v>9076</v>
      </c>
      <c r="C927" s="20" t="s">
        <v>9077</v>
      </c>
      <c r="D927" s="20" t="s">
        <v>9476</v>
      </c>
      <c r="E927" s="20" t="s">
        <v>9078</v>
      </c>
      <c r="F927" s="20" t="s">
        <v>9478</v>
      </c>
      <c r="G927" s="20" t="s">
        <v>7944</v>
      </c>
      <c r="I927" s="20" t="s">
        <v>4599</v>
      </c>
      <c r="J927" s="20">
        <v>0</v>
      </c>
      <c r="K927" s="20" t="s">
        <v>8550</v>
      </c>
      <c r="L927" t="s">
        <v>919</v>
      </c>
      <c r="M927">
        <v>0</v>
      </c>
      <c r="N927" s="20" t="s">
        <v>4599</v>
      </c>
    </row>
    <row r="928" spans="1:14" hidden="1">
      <c r="A928">
        <v>801508</v>
      </c>
      <c r="B928" t="s">
        <v>3902</v>
      </c>
      <c r="C928" t="s">
        <v>6102</v>
      </c>
      <c r="D928" t="s">
        <v>9476</v>
      </c>
      <c r="E928" t="s">
        <v>3903</v>
      </c>
      <c r="F928" t="s">
        <v>9478</v>
      </c>
      <c r="G928" t="s">
        <v>6314</v>
      </c>
      <c r="I928" t="s">
        <v>4599</v>
      </c>
      <c r="J928">
        <v>0</v>
      </c>
      <c r="K928" t="s">
        <v>1597</v>
      </c>
      <c r="L928" t="s">
        <v>920</v>
      </c>
      <c r="M928">
        <v>0</v>
      </c>
      <c r="N928" t="s">
        <v>4599</v>
      </c>
    </row>
    <row r="929" spans="1:14" hidden="1">
      <c r="A929">
        <v>801509</v>
      </c>
      <c r="B929" t="s">
        <v>8160</v>
      </c>
      <c r="C929" t="s">
        <v>8161</v>
      </c>
      <c r="D929" t="s">
        <v>9482</v>
      </c>
      <c r="E929" t="s">
        <v>8162</v>
      </c>
      <c r="F929" t="s">
        <v>9478</v>
      </c>
      <c r="G929" t="s">
        <v>7920</v>
      </c>
      <c r="I929" t="s">
        <v>4599</v>
      </c>
      <c r="J929">
        <v>0</v>
      </c>
      <c r="K929" t="s">
        <v>5048</v>
      </c>
      <c r="L929" t="s">
        <v>921</v>
      </c>
      <c r="M929">
        <v>0</v>
      </c>
      <c r="N929" t="s">
        <v>4599</v>
      </c>
    </row>
    <row r="930" spans="1:14" hidden="1">
      <c r="A930">
        <v>801510</v>
      </c>
      <c r="B930" t="s">
        <v>10235</v>
      </c>
      <c r="C930" t="s">
        <v>10236</v>
      </c>
      <c r="D930" t="s">
        <v>10237</v>
      </c>
      <c r="E930" t="s">
        <v>10238</v>
      </c>
      <c r="F930" t="s">
        <v>9478</v>
      </c>
      <c r="G930" t="s">
        <v>7921</v>
      </c>
      <c r="I930" t="s">
        <v>4599</v>
      </c>
      <c r="J930">
        <v>0</v>
      </c>
      <c r="K930" t="s">
        <v>5049</v>
      </c>
      <c r="L930" t="s">
        <v>922</v>
      </c>
      <c r="M930">
        <v>0</v>
      </c>
      <c r="N930" t="s">
        <v>4599</v>
      </c>
    </row>
    <row r="931" spans="1:14" hidden="1">
      <c r="A931">
        <v>801511</v>
      </c>
      <c r="B931" t="s">
        <v>3640</v>
      </c>
      <c r="C931" t="s">
        <v>3641</v>
      </c>
      <c r="D931" t="s">
        <v>6099</v>
      </c>
      <c r="E931" t="s">
        <v>3642</v>
      </c>
      <c r="F931" t="s">
        <v>9478</v>
      </c>
      <c r="G931" t="s">
        <v>7832</v>
      </c>
      <c r="I931" t="s">
        <v>4599</v>
      </c>
      <c r="J931">
        <v>0</v>
      </c>
      <c r="K931" t="s">
        <v>1504</v>
      </c>
      <c r="L931" t="s">
        <v>923</v>
      </c>
      <c r="M931">
        <v>0</v>
      </c>
      <c r="N931" t="s">
        <v>4599</v>
      </c>
    </row>
    <row r="932" spans="1:14" ht="15" hidden="1">
      <c r="A932">
        <v>801512</v>
      </c>
      <c r="B932" s="20" t="s">
        <v>4604</v>
      </c>
      <c r="C932" s="20" t="s">
        <v>6102</v>
      </c>
      <c r="D932" s="20" t="s">
        <v>9476</v>
      </c>
      <c r="E932" s="20" t="s">
        <v>4605</v>
      </c>
      <c r="F932" s="20" t="s">
        <v>9478</v>
      </c>
      <c r="G932" s="20" t="s">
        <v>7806</v>
      </c>
      <c r="I932" s="20" t="s">
        <v>6126</v>
      </c>
      <c r="J932" s="20">
        <v>0</v>
      </c>
      <c r="K932" s="20" t="s">
        <v>7106</v>
      </c>
      <c r="L932" t="s">
        <v>924</v>
      </c>
      <c r="M932">
        <v>0</v>
      </c>
      <c r="N932" s="20" t="s">
        <v>6125</v>
      </c>
    </row>
    <row r="933" spans="1:14" hidden="1">
      <c r="A933">
        <v>801514</v>
      </c>
      <c r="B933" t="s">
        <v>1361</v>
      </c>
      <c r="C933" t="s">
        <v>6102</v>
      </c>
      <c r="D933" t="s">
        <v>9476</v>
      </c>
      <c r="E933" t="s">
        <v>1362</v>
      </c>
      <c r="F933" t="s">
        <v>9478</v>
      </c>
      <c r="G933" t="s">
        <v>6315</v>
      </c>
      <c r="H933">
        <v>1</v>
      </c>
      <c r="I933" t="s">
        <v>4599</v>
      </c>
      <c r="J933">
        <v>0</v>
      </c>
      <c r="K933" t="s">
        <v>1598</v>
      </c>
      <c r="L933" t="s">
        <v>925</v>
      </c>
      <c r="M933">
        <v>0</v>
      </c>
      <c r="N933" t="s">
        <v>6125</v>
      </c>
    </row>
    <row r="934" spans="1:14" hidden="1">
      <c r="A934">
        <v>801515</v>
      </c>
      <c r="B934" t="s">
        <v>9813</v>
      </c>
      <c r="C934" t="s">
        <v>5302</v>
      </c>
      <c r="D934" t="s">
        <v>10231</v>
      </c>
      <c r="E934" t="s">
        <v>9814</v>
      </c>
      <c r="F934" t="s">
        <v>9478</v>
      </c>
      <c r="G934" t="s">
        <v>3983</v>
      </c>
      <c r="I934" t="s">
        <v>6126</v>
      </c>
      <c r="J934">
        <v>0</v>
      </c>
      <c r="K934" t="s">
        <v>5089</v>
      </c>
      <c r="L934" t="s">
        <v>926</v>
      </c>
      <c r="M934">
        <v>0</v>
      </c>
      <c r="N934" t="s">
        <v>6125</v>
      </c>
    </row>
    <row r="935" spans="1:14" hidden="1">
      <c r="A935">
        <v>801517</v>
      </c>
      <c r="B935" t="s">
        <v>7040</v>
      </c>
      <c r="C935" t="s">
        <v>7442</v>
      </c>
      <c r="D935" t="s">
        <v>9028</v>
      </c>
      <c r="E935" t="s">
        <v>7041</v>
      </c>
      <c r="F935" t="s">
        <v>9478</v>
      </c>
      <c r="G935" t="s">
        <v>7922</v>
      </c>
      <c r="I935" t="s">
        <v>4599</v>
      </c>
      <c r="J935">
        <v>0</v>
      </c>
      <c r="K935" t="s">
        <v>5050</v>
      </c>
      <c r="L935" t="s">
        <v>927</v>
      </c>
      <c r="M935">
        <v>0</v>
      </c>
      <c r="N935" t="s">
        <v>4599</v>
      </c>
    </row>
    <row r="936" spans="1:14" hidden="1">
      <c r="A936">
        <v>801518</v>
      </c>
      <c r="B936" t="s">
        <v>5782</v>
      </c>
      <c r="C936" t="s">
        <v>3607</v>
      </c>
      <c r="D936" t="s">
        <v>9476</v>
      </c>
      <c r="E936" t="s">
        <v>1996</v>
      </c>
      <c r="F936" t="s">
        <v>9478</v>
      </c>
      <c r="G936" t="s">
        <v>4133</v>
      </c>
      <c r="I936" t="s">
        <v>7749</v>
      </c>
      <c r="J936">
        <v>0</v>
      </c>
      <c r="K936" t="s">
        <v>7001</v>
      </c>
      <c r="L936" t="s">
        <v>928</v>
      </c>
      <c r="M936">
        <v>0</v>
      </c>
      <c r="N936" t="s">
        <v>4599</v>
      </c>
    </row>
    <row r="937" spans="1:14" hidden="1">
      <c r="A937">
        <v>801522</v>
      </c>
      <c r="B937" t="s">
        <v>8642</v>
      </c>
      <c r="C937" t="s">
        <v>6102</v>
      </c>
      <c r="D937" t="s">
        <v>9476</v>
      </c>
      <c r="E937" t="s">
        <v>8643</v>
      </c>
      <c r="F937" t="s">
        <v>9478</v>
      </c>
      <c r="G937" t="s">
        <v>4521</v>
      </c>
      <c r="I937" t="s">
        <v>4599</v>
      </c>
      <c r="J937">
        <v>0</v>
      </c>
      <c r="K937" t="s">
        <v>6745</v>
      </c>
      <c r="L937" t="s">
        <v>929</v>
      </c>
      <c r="M937">
        <v>0</v>
      </c>
      <c r="N937" t="s">
        <v>4599</v>
      </c>
    </row>
    <row r="938" spans="1:14" hidden="1">
      <c r="A938">
        <v>801523</v>
      </c>
      <c r="B938" t="s">
        <v>5764</v>
      </c>
      <c r="C938" t="s">
        <v>5765</v>
      </c>
      <c r="D938" t="s">
        <v>10237</v>
      </c>
      <c r="E938" t="s">
        <v>1997</v>
      </c>
      <c r="F938" t="s">
        <v>9478</v>
      </c>
      <c r="G938" t="s">
        <v>4120</v>
      </c>
      <c r="I938" t="s">
        <v>7749</v>
      </c>
      <c r="J938">
        <v>0</v>
      </c>
      <c r="K938" t="s">
        <v>6989</v>
      </c>
      <c r="L938" t="s">
        <v>930</v>
      </c>
      <c r="M938">
        <v>0</v>
      </c>
      <c r="N938" t="s">
        <v>4599</v>
      </c>
    </row>
    <row r="939" spans="1:14" hidden="1">
      <c r="A939">
        <v>801524</v>
      </c>
      <c r="B939" t="s">
        <v>4727</v>
      </c>
      <c r="C939" t="s">
        <v>4728</v>
      </c>
      <c r="D939" t="s">
        <v>10231</v>
      </c>
      <c r="E939" t="s">
        <v>8190</v>
      </c>
      <c r="F939" t="s">
        <v>9478</v>
      </c>
      <c r="G939" t="s">
        <v>6589</v>
      </c>
      <c r="H939">
        <v>1</v>
      </c>
      <c r="I939" t="s">
        <v>6133</v>
      </c>
      <c r="J939">
        <v>0</v>
      </c>
      <c r="K939" t="s">
        <v>2597</v>
      </c>
      <c r="L939" t="s">
        <v>931</v>
      </c>
      <c r="M939">
        <v>0</v>
      </c>
      <c r="N939" t="s">
        <v>4599</v>
      </c>
    </row>
    <row r="940" spans="1:14" hidden="1">
      <c r="A940">
        <v>801525</v>
      </c>
      <c r="B940" t="s">
        <v>6381</v>
      </c>
      <c r="C940" t="s">
        <v>6382</v>
      </c>
      <c r="D940" t="s">
        <v>10237</v>
      </c>
      <c r="E940" t="s">
        <v>1998</v>
      </c>
      <c r="F940" t="s">
        <v>9478</v>
      </c>
      <c r="G940" t="s">
        <v>7701</v>
      </c>
      <c r="I940" t="s">
        <v>7749</v>
      </c>
      <c r="J940">
        <v>0</v>
      </c>
      <c r="K940" t="s">
        <v>3216</v>
      </c>
      <c r="L940" t="s">
        <v>932</v>
      </c>
      <c r="M940">
        <v>0</v>
      </c>
      <c r="N940" t="s">
        <v>4599</v>
      </c>
    </row>
    <row r="941" spans="1:14" hidden="1">
      <c r="A941">
        <v>801526</v>
      </c>
      <c r="B941" t="s">
        <v>4756</v>
      </c>
      <c r="C941" t="s">
        <v>8182</v>
      </c>
      <c r="D941" t="s">
        <v>6099</v>
      </c>
      <c r="E941" t="s">
        <v>4718</v>
      </c>
      <c r="F941" t="s">
        <v>9478</v>
      </c>
      <c r="G941" t="s">
        <v>6877</v>
      </c>
      <c r="I941" t="s">
        <v>6126</v>
      </c>
      <c r="J941">
        <v>0</v>
      </c>
      <c r="K941" t="s">
        <v>4421</v>
      </c>
      <c r="L941" t="s">
        <v>933</v>
      </c>
      <c r="M941">
        <v>0</v>
      </c>
      <c r="N941" t="s">
        <v>4599</v>
      </c>
    </row>
    <row r="942" spans="1:14" hidden="1">
      <c r="A942">
        <v>801527</v>
      </c>
      <c r="B942" t="s">
        <v>2048</v>
      </c>
      <c r="C942" t="s">
        <v>10226</v>
      </c>
      <c r="D942" t="s">
        <v>9028</v>
      </c>
      <c r="E942" t="s">
        <v>2049</v>
      </c>
      <c r="F942" t="s">
        <v>9478</v>
      </c>
      <c r="G942" t="s">
        <v>4505</v>
      </c>
      <c r="H942">
        <v>1</v>
      </c>
      <c r="I942" t="s">
        <v>4599</v>
      </c>
      <c r="J942">
        <v>0</v>
      </c>
      <c r="K942" t="s">
        <v>2189</v>
      </c>
      <c r="L942" t="s">
        <v>934</v>
      </c>
      <c r="M942">
        <v>0</v>
      </c>
      <c r="N942" t="s">
        <v>4599</v>
      </c>
    </row>
    <row r="943" spans="1:14" hidden="1">
      <c r="A943">
        <v>801528</v>
      </c>
      <c r="B943" t="s">
        <v>7414</v>
      </c>
      <c r="C943" t="s">
        <v>6102</v>
      </c>
      <c r="D943" t="s">
        <v>9476</v>
      </c>
      <c r="E943" t="s">
        <v>7415</v>
      </c>
      <c r="F943" t="s">
        <v>9478</v>
      </c>
      <c r="G943" t="s">
        <v>6896</v>
      </c>
      <c r="I943" t="s">
        <v>6126</v>
      </c>
      <c r="J943">
        <v>0</v>
      </c>
      <c r="K943" t="s">
        <v>1599</v>
      </c>
      <c r="L943" t="s">
        <v>935</v>
      </c>
      <c r="M943">
        <v>0</v>
      </c>
      <c r="N943" t="s">
        <v>6125</v>
      </c>
    </row>
    <row r="944" spans="1:14" hidden="1">
      <c r="A944">
        <v>801529</v>
      </c>
      <c r="B944" t="s">
        <v>5753</v>
      </c>
      <c r="C944" t="s">
        <v>2203</v>
      </c>
      <c r="D944" t="s">
        <v>7899</v>
      </c>
      <c r="E944" t="s">
        <v>3806</v>
      </c>
      <c r="F944" t="s">
        <v>9478</v>
      </c>
      <c r="G944" t="s">
        <v>8906</v>
      </c>
      <c r="I944" t="s">
        <v>6126</v>
      </c>
      <c r="J944">
        <v>0</v>
      </c>
      <c r="K944" t="s">
        <v>9520</v>
      </c>
      <c r="L944" t="s">
        <v>936</v>
      </c>
      <c r="M944">
        <v>0</v>
      </c>
      <c r="N944" t="s">
        <v>6126</v>
      </c>
    </row>
    <row r="945" spans="1:14" hidden="1">
      <c r="A945">
        <v>801530</v>
      </c>
      <c r="B945" t="s">
        <v>6383</v>
      </c>
      <c r="C945" t="s">
        <v>6384</v>
      </c>
      <c r="D945" t="s">
        <v>9482</v>
      </c>
      <c r="E945" t="s">
        <v>1999</v>
      </c>
      <c r="F945" t="s">
        <v>9478</v>
      </c>
      <c r="G945" t="s">
        <v>7702</v>
      </c>
      <c r="I945" t="s">
        <v>7749</v>
      </c>
      <c r="J945">
        <v>0</v>
      </c>
      <c r="K945" t="s">
        <v>3217</v>
      </c>
      <c r="L945" t="s">
        <v>937</v>
      </c>
      <c r="M945">
        <v>0</v>
      </c>
      <c r="N945" t="s">
        <v>4599</v>
      </c>
    </row>
    <row r="946" spans="1:14" hidden="1">
      <c r="A946">
        <v>801534</v>
      </c>
      <c r="B946" t="s">
        <v>1380</v>
      </c>
      <c r="C946" t="s">
        <v>1381</v>
      </c>
      <c r="D946" t="s">
        <v>9482</v>
      </c>
      <c r="E946" t="s">
        <v>1382</v>
      </c>
      <c r="F946" t="s">
        <v>9478</v>
      </c>
      <c r="G946" t="s">
        <v>7971</v>
      </c>
      <c r="I946" t="s">
        <v>6126</v>
      </c>
      <c r="J946">
        <v>0</v>
      </c>
      <c r="K946" t="s">
        <v>6657</v>
      </c>
      <c r="L946" t="s">
        <v>938</v>
      </c>
      <c r="M946">
        <v>0</v>
      </c>
      <c r="N946" t="s">
        <v>4599</v>
      </c>
    </row>
    <row r="947" spans="1:14" hidden="1">
      <c r="A947">
        <v>801535</v>
      </c>
      <c r="B947" t="s">
        <v>8427</v>
      </c>
      <c r="C947" t="s">
        <v>6102</v>
      </c>
      <c r="D947" t="s">
        <v>9476</v>
      </c>
      <c r="E947" t="s">
        <v>8428</v>
      </c>
      <c r="F947" t="s">
        <v>9478</v>
      </c>
      <c r="G947" t="s">
        <v>6316</v>
      </c>
      <c r="H947">
        <v>1</v>
      </c>
      <c r="I947" t="s">
        <v>4599</v>
      </c>
      <c r="J947">
        <v>0</v>
      </c>
      <c r="K947" t="s">
        <v>1600</v>
      </c>
      <c r="L947" t="s">
        <v>939</v>
      </c>
      <c r="M947">
        <v>0</v>
      </c>
      <c r="N947" t="s">
        <v>4599</v>
      </c>
    </row>
    <row r="948" spans="1:14" hidden="1">
      <c r="A948">
        <v>801536</v>
      </c>
      <c r="B948" t="s">
        <v>3900</v>
      </c>
      <c r="C948" t="s">
        <v>6193</v>
      </c>
      <c r="D948" t="s">
        <v>9476</v>
      </c>
      <c r="E948" t="s">
        <v>3901</v>
      </c>
      <c r="F948" t="s">
        <v>9478</v>
      </c>
      <c r="G948" t="s">
        <v>6317</v>
      </c>
      <c r="H948">
        <v>1</v>
      </c>
      <c r="I948" t="s">
        <v>4599</v>
      </c>
      <c r="J948">
        <v>0</v>
      </c>
      <c r="K948" t="s">
        <v>1601</v>
      </c>
      <c r="L948" t="s">
        <v>940</v>
      </c>
      <c r="M948">
        <v>0</v>
      </c>
      <c r="N948" t="s">
        <v>4599</v>
      </c>
    </row>
    <row r="949" spans="1:14" ht="15" hidden="1">
      <c r="A949">
        <v>801544</v>
      </c>
      <c r="B949" s="20" t="s">
        <v>9826</v>
      </c>
      <c r="C949" s="20" t="s">
        <v>9827</v>
      </c>
      <c r="D949" s="20" t="s">
        <v>9476</v>
      </c>
      <c r="E949" s="20" t="s">
        <v>9828</v>
      </c>
      <c r="F949" s="20" t="s">
        <v>9478</v>
      </c>
      <c r="G949" s="20" t="s">
        <v>9384</v>
      </c>
      <c r="I949" s="20" t="s">
        <v>6126</v>
      </c>
      <c r="J949" s="20">
        <v>0</v>
      </c>
      <c r="K949" s="20" t="s">
        <v>1909</v>
      </c>
      <c r="L949" t="s">
        <v>941</v>
      </c>
      <c r="M949">
        <v>0</v>
      </c>
      <c r="N949" s="20" t="s">
        <v>4599</v>
      </c>
    </row>
    <row r="950" spans="1:14" hidden="1">
      <c r="A950">
        <v>801546</v>
      </c>
      <c r="B950" t="s">
        <v>8630</v>
      </c>
      <c r="C950" t="s">
        <v>7442</v>
      </c>
      <c r="D950" t="s">
        <v>9028</v>
      </c>
      <c r="E950" t="s">
        <v>8631</v>
      </c>
      <c r="F950" t="s">
        <v>9478</v>
      </c>
      <c r="G950" t="s">
        <v>6878</v>
      </c>
      <c r="I950" t="s">
        <v>6126</v>
      </c>
      <c r="J950">
        <v>0</v>
      </c>
      <c r="K950" t="s">
        <v>4422</v>
      </c>
      <c r="L950" t="s">
        <v>942</v>
      </c>
      <c r="M950">
        <v>0</v>
      </c>
      <c r="N950" t="s">
        <v>4599</v>
      </c>
    </row>
    <row r="951" spans="1:14" hidden="1">
      <c r="A951">
        <v>801547</v>
      </c>
      <c r="B951" t="s">
        <v>9092</v>
      </c>
      <c r="C951" t="s">
        <v>6102</v>
      </c>
      <c r="D951" t="s">
        <v>9476</v>
      </c>
      <c r="E951" t="s">
        <v>9093</v>
      </c>
      <c r="F951" t="s">
        <v>9478</v>
      </c>
      <c r="G951" t="s">
        <v>9385</v>
      </c>
      <c r="I951" t="s">
        <v>6126</v>
      </c>
      <c r="J951">
        <v>0</v>
      </c>
      <c r="K951" t="s">
        <v>1910</v>
      </c>
      <c r="L951" t="s">
        <v>943</v>
      </c>
      <c r="M951">
        <v>0</v>
      </c>
      <c r="N951" t="s">
        <v>6125</v>
      </c>
    </row>
    <row r="952" spans="1:14" hidden="1">
      <c r="A952">
        <v>801548</v>
      </c>
      <c r="B952" t="s">
        <v>2077</v>
      </c>
      <c r="C952" t="s">
        <v>4603</v>
      </c>
      <c r="D952" t="s">
        <v>9476</v>
      </c>
      <c r="E952" t="s">
        <v>2078</v>
      </c>
      <c r="F952" t="s">
        <v>9478</v>
      </c>
      <c r="G952" t="s">
        <v>6158</v>
      </c>
      <c r="I952" t="s">
        <v>6126</v>
      </c>
      <c r="J952">
        <v>0</v>
      </c>
      <c r="K952" t="s">
        <v>5252</v>
      </c>
      <c r="L952" t="s">
        <v>944</v>
      </c>
      <c r="M952">
        <v>0</v>
      </c>
      <c r="N952" t="s">
        <v>6125</v>
      </c>
    </row>
    <row r="953" spans="1:14" hidden="1">
      <c r="A953">
        <v>801549</v>
      </c>
      <c r="B953" t="s">
        <v>7345</v>
      </c>
      <c r="C953" t="s">
        <v>9795</v>
      </c>
      <c r="D953" t="s">
        <v>10231</v>
      </c>
      <c r="E953" t="s">
        <v>7346</v>
      </c>
      <c r="F953" t="s">
        <v>9478</v>
      </c>
      <c r="G953" t="s">
        <v>4781</v>
      </c>
      <c r="I953" t="s">
        <v>4599</v>
      </c>
      <c r="J953">
        <v>0</v>
      </c>
      <c r="K953" t="s">
        <v>2488</v>
      </c>
      <c r="L953" t="s">
        <v>945</v>
      </c>
      <c r="M953">
        <v>0</v>
      </c>
      <c r="N953" t="s">
        <v>4599</v>
      </c>
    </row>
    <row r="954" spans="1:14" hidden="1">
      <c r="A954">
        <v>801550</v>
      </c>
      <c r="B954" t="s">
        <v>4264</v>
      </c>
      <c r="C954" t="s">
        <v>8957</v>
      </c>
      <c r="D954" t="s">
        <v>6099</v>
      </c>
      <c r="E954" t="s">
        <v>8172</v>
      </c>
      <c r="F954" t="s">
        <v>9478</v>
      </c>
      <c r="G954" t="s">
        <v>6879</v>
      </c>
      <c r="I954" t="s">
        <v>6126</v>
      </c>
      <c r="J954">
        <v>0</v>
      </c>
      <c r="K954" t="s">
        <v>4423</v>
      </c>
      <c r="L954" t="s">
        <v>946</v>
      </c>
      <c r="M954">
        <v>0</v>
      </c>
      <c r="N954" t="s">
        <v>6126</v>
      </c>
    </row>
    <row r="955" spans="1:14" hidden="1">
      <c r="A955">
        <v>801551</v>
      </c>
      <c r="B955" t="s">
        <v>9852</v>
      </c>
      <c r="C955" t="s">
        <v>6102</v>
      </c>
      <c r="D955" t="s">
        <v>9476</v>
      </c>
      <c r="E955" t="s">
        <v>9853</v>
      </c>
      <c r="F955" t="s">
        <v>9478</v>
      </c>
      <c r="G955" t="s">
        <v>1288</v>
      </c>
      <c r="I955" t="s">
        <v>4599</v>
      </c>
      <c r="J955">
        <v>0</v>
      </c>
      <c r="K955" t="s">
        <v>5878</v>
      </c>
      <c r="L955" t="s">
        <v>947</v>
      </c>
      <c r="M955">
        <v>0</v>
      </c>
      <c r="N955" t="s">
        <v>4599</v>
      </c>
    </row>
    <row r="956" spans="1:14" hidden="1">
      <c r="A956">
        <v>801556</v>
      </c>
      <c r="B956" t="s">
        <v>7390</v>
      </c>
      <c r="C956" t="s">
        <v>5299</v>
      </c>
      <c r="D956" t="s">
        <v>7899</v>
      </c>
      <c r="E956" t="s">
        <v>7391</v>
      </c>
      <c r="F956" t="s">
        <v>9478</v>
      </c>
      <c r="G956" t="s">
        <v>4782</v>
      </c>
      <c r="I956" t="s">
        <v>4599</v>
      </c>
      <c r="J956">
        <v>0</v>
      </c>
      <c r="K956" t="s">
        <v>2489</v>
      </c>
      <c r="L956" t="s">
        <v>948</v>
      </c>
      <c r="M956">
        <v>0</v>
      </c>
      <c r="N956" t="s">
        <v>4599</v>
      </c>
    </row>
    <row r="957" spans="1:14" hidden="1">
      <c r="A957">
        <v>801557</v>
      </c>
      <c r="B957" t="s">
        <v>10022</v>
      </c>
      <c r="C957" t="s">
        <v>7188</v>
      </c>
      <c r="D957" t="s">
        <v>7899</v>
      </c>
      <c r="E957" t="s">
        <v>10023</v>
      </c>
      <c r="F957" t="s">
        <v>9478</v>
      </c>
      <c r="G957" t="s">
        <v>6350</v>
      </c>
      <c r="H957">
        <v>1</v>
      </c>
      <c r="I957" t="s">
        <v>4599</v>
      </c>
      <c r="J957">
        <v>0</v>
      </c>
      <c r="K957" t="s">
        <v>5518</v>
      </c>
      <c r="L957" t="s">
        <v>949</v>
      </c>
      <c r="M957">
        <v>0</v>
      </c>
      <c r="N957" t="s">
        <v>4599</v>
      </c>
    </row>
    <row r="958" spans="1:14" hidden="1">
      <c r="A958">
        <v>801558</v>
      </c>
      <c r="B958" t="s">
        <v>3891</v>
      </c>
      <c r="C958" t="s">
        <v>3892</v>
      </c>
      <c r="D958" t="s">
        <v>9482</v>
      </c>
      <c r="E958" t="s">
        <v>3893</v>
      </c>
      <c r="F958" t="s">
        <v>9478</v>
      </c>
      <c r="G958" t="s">
        <v>5990</v>
      </c>
      <c r="I958" t="s">
        <v>6126</v>
      </c>
      <c r="J958">
        <v>0</v>
      </c>
      <c r="K958" t="s">
        <v>3246</v>
      </c>
      <c r="L958" t="s">
        <v>950</v>
      </c>
      <c r="M958">
        <v>0</v>
      </c>
      <c r="N958" t="s">
        <v>4599</v>
      </c>
    </row>
    <row r="959" spans="1:14" hidden="1">
      <c r="A959">
        <v>801559</v>
      </c>
      <c r="B959" t="s">
        <v>2253</v>
      </c>
      <c r="C959" t="s">
        <v>6102</v>
      </c>
      <c r="D959" t="s">
        <v>9476</v>
      </c>
      <c r="E959" t="s">
        <v>2254</v>
      </c>
      <c r="F959" t="s">
        <v>9478</v>
      </c>
      <c r="G959" t="s">
        <v>6318</v>
      </c>
      <c r="I959" t="s">
        <v>4599</v>
      </c>
      <c r="J959">
        <v>0</v>
      </c>
      <c r="K959" t="s">
        <v>1602</v>
      </c>
      <c r="L959" t="s">
        <v>951</v>
      </c>
      <c r="M959">
        <v>0</v>
      </c>
      <c r="N959" t="s">
        <v>4599</v>
      </c>
    </row>
    <row r="960" spans="1:14" hidden="1">
      <c r="A960">
        <v>801560</v>
      </c>
      <c r="B960" t="s">
        <v>6385</v>
      </c>
      <c r="C960" t="s">
        <v>7442</v>
      </c>
      <c r="D960" t="s">
        <v>9028</v>
      </c>
      <c r="E960" t="s">
        <v>2000</v>
      </c>
      <c r="F960" t="s">
        <v>9478</v>
      </c>
      <c r="G960" t="s">
        <v>7703</v>
      </c>
      <c r="H960">
        <v>1</v>
      </c>
      <c r="I960" t="s">
        <v>7749</v>
      </c>
      <c r="J960">
        <v>0</v>
      </c>
      <c r="K960" t="s">
        <v>3218</v>
      </c>
      <c r="L960" t="s">
        <v>952</v>
      </c>
      <c r="M960">
        <v>0</v>
      </c>
      <c r="N960" t="s">
        <v>6125</v>
      </c>
    </row>
    <row r="961" spans="1:14" hidden="1">
      <c r="A961">
        <v>801561</v>
      </c>
      <c r="B961" t="s">
        <v>3807</v>
      </c>
      <c r="C961" t="s">
        <v>6102</v>
      </c>
      <c r="D961" t="s">
        <v>9476</v>
      </c>
      <c r="E961" t="s">
        <v>3808</v>
      </c>
      <c r="F961" t="s">
        <v>9478</v>
      </c>
      <c r="G961" t="s">
        <v>7834</v>
      </c>
      <c r="H961">
        <v>1</v>
      </c>
      <c r="I961" t="s">
        <v>4599</v>
      </c>
      <c r="J961">
        <v>0</v>
      </c>
      <c r="K961" t="s">
        <v>2823</v>
      </c>
      <c r="L961" t="s">
        <v>953</v>
      </c>
      <c r="M961">
        <v>0</v>
      </c>
      <c r="N961" t="s">
        <v>4599</v>
      </c>
    </row>
    <row r="962" spans="1:14" hidden="1">
      <c r="A962">
        <v>801562</v>
      </c>
      <c r="B962" t="s">
        <v>8328</v>
      </c>
      <c r="C962" t="s">
        <v>3607</v>
      </c>
      <c r="D962" t="s">
        <v>9476</v>
      </c>
      <c r="E962" t="s">
        <v>9020</v>
      </c>
      <c r="F962" t="s">
        <v>9478</v>
      </c>
      <c r="G962" t="s">
        <v>8907</v>
      </c>
      <c r="I962" t="s">
        <v>4599</v>
      </c>
      <c r="J962">
        <v>0</v>
      </c>
      <c r="K962" t="s">
        <v>9521</v>
      </c>
      <c r="L962" t="s">
        <v>954</v>
      </c>
      <c r="M962">
        <v>0</v>
      </c>
      <c r="N962" t="s">
        <v>4599</v>
      </c>
    </row>
    <row r="963" spans="1:14" hidden="1">
      <c r="A963">
        <v>801564</v>
      </c>
      <c r="B963" t="s">
        <v>10244</v>
      </c>
      <c r="C963" t="s">
        <v>4603</v>
      </c>
      <c r="D963" t="s">
        <v>9476</v>
      </c>
      <c r="E963" t="s">
        <v>10245</v>
      </c>
      <c r="F963" t="s">
        <v>9478</v>
      </c>
      <c r="G963" t="s">
        <v>6319</v>
      </c>
      <c r="I963" t="s">
        <v>4599</v>
      </c>
      <c r="J963">
        <v>0</v>
      </c>
      <c r="K963" t="s">
        <v>1603</v>
      </c>
      <c r="L963" t="s">
        <v>955</v>
      </c>
      <c r="M963">
        <v>0</v>
      </c>
      <c r="N963" t="s">
        <v>4599</v>
      </c>
    </row>
    <row r="964" spans="1:14" hidden="1">
      <c r="A964">
        <v>801565</v>
      </c>
      <c r="B964" t="s">
        <v>9776</v>
      </c>
      <c r="C964" t="s">
        <v>9104</v>
      </c>
      <c r="D964" t="s">
        <v>9476</v>
      </c>
      <c r="E964" t="s">
        <v>9777</v>
      </c>
      <c r="F964" t="s">
        <v>9478</v>
      </c>
      <c r="G964" t="s">
        <v>7772</v>
      </c>
      <c r="I964" t="s">
        <v>6127</v>
      </c>
      <c r="J964">
        <v>0</v>
      </c>
      <c r="K964" t="s">
        <v>8573</v>
      </c>
      <c r="L964" t="s">
        <v>956</v>
      </c>
      <c r="M964">
        <v>0</v>
      </c>
      <c r="N964" t="s">
        <v>6125</v>
      </c>
    </row>
    <row r="965" spans="1:14" hidden="1">
      <c r="A965">
        <v>801566</v>
      </c>
      <c r="B965" t="s">
        <v>2367</v>
      </c>
      <c r="C965" t="s">
        <v>2368</v>
      </c>
      <c r="D965" t="s">
        <v>10231</v>
      </c>
      <c r="E965" t="s">
        <v>2369</v>
      </c>
      <c r="F965" t="s">
        <v>9478</v>
      </c>
      <c r="G965" t="s">
        <v>4783</v>
      </c>
      <c r="I965" t="s">
        <v>4599</v>
      </c>
      <c r="J965">
        <v>0</v>
      </c>
      <c r="K965" t="s">
        <v>2490</v>
      </c>
      <c r="L965" t="s">
        <v>957</v>
      </c>
      <c r="M965">
        <v>0</v>
      </c>
      <c r="N965" t="s">
        <v>4599</v>
      </c>
    </row>
    <row r="966" spans="1:14" hidden="1">
      <c r="A966">
        <v>801567</v>
      </c>
      <c r="B966" t="s">
        <v>7466</v>
      </c>
      <c r="C966" t="s">
        <v>6686</v>
      </c>
      <c r="D966" t="s">
        <v>7899</v>
      </c>
      <c r="E966" t="s">
        <v>7467</v>
      </c>
      <c r="F966" t="s">
        <v>9478</v>
      </c>
      <c r="G966" t="s">
        <v>6351</v>
      </c>
      <c r="H966">
        <v>1</v>
      </c>
      <c r="I966" t="s">
        <v>4599</v>
      </c>
      <c r="J966">
        <v>0</v>
      </c>
      <c r="K966" t="s">
        <v>5519</v>
      </c>
      <c r="L966" t="s">
        <v>958</v>
      </c>
      <c r="M966">
        <v>0</v>
      </c>
      <c r="N966" t="s">
        <v>4599</v>
      </c>
    </row>
    <row r="967" spans="1:14" hidden="1">
      <c r="A967">
        <v>801571</v>
      </c>
      <c r="B967" t="s">
        <v>6386</v>
      </c>
      <c r="C967" t="s">
        <v>7442</v>
      </c>
      <c r="D967" t="s">
        <v>9028</v>
      </c>
      <c r="E967" t="s">
        <v>2001</v>
      </c>
      <c r="F967" t="s">
        <v>9478</v>
      </c>
      <c r="G967" t="s">
        <v>7704</v>
      </c>
      <c r="H967">
        <v>1</v>
      </c>
      <c r="I967" t="s">
        <v>7749</v>
      </c>
      <c r="J967">
        <v>0</v>
      </c>
      <c r="K967" t="s">
        <v>3219</v>
      </c>
      <c r="L967" t="s">
        <v>959</v>
      </c>
      <c r="M967">
        <v>0</v>
      </c>
      <c r="N967" t="s">
        <v>4599</v>
      </c>
    </row>
    <row r="968" spans="1:14" hidden="1">
      <c r="A968">
        <v>801574</v>
      </c>
      <c r="B968" t="s">
        <v>8128</v>
      </c>
      <c r="C968" t="s">
        <v>6102</v>
      </c>
      <c r="D968" t="s">
        <v>9476</v>
      </c>
      <c r="E968" t="s">
        <v>8129</v>
      </c>
      <c r="F968" t="s">
        <v>9478</v>
      </c>
      <c r="G968" t="s">
        <v>1289</v>
      </c>
      <c r="I968" t="s">
        <v>4599</v>
      </c>
      <c r="J968">
        <v>0</v>
      </c>
      <c r="K968" t="s">
        <v>5879</v>
      </c>
      <c r="L968" t="s">
        <v>960</v>
      </c>
      <c r="M968">
        <v>0</v>
      </c>
      <c r="N968" t="s">
        <v>4599</v>
      </c>
    </row>
    <row r="969" spans="1:14" ht="15" hidden="1">
      <c r="A969">
        <v>801575</v>
      </c>
      <c r="B969" s="20" t="s">
        <v>8167</v>
      </c>
      <c r="C969" s="20" t="s">
        <v>6102</v>
      </c>
      <c r="D969" s="20" t="s">
        <v>9476</v>
      </c>
      <c r="E969" s="20" t="s">
        <v>8168</v>
      </c>
      <c r="F969" s="20" t="s">
        <v>9478</v>
      </c>
      <c r="G969" s="20" t="s">
        <v>1290</v>
      </c>
      <c r="I969" s="20" t="s">
        <v>4599</v>
      </c>
      <c r="J969" s="20">
        <v>0</v>
      </c>
      <c r="K969" s="20" t="s">
        <v>5880</v>
      </c>
      <c r="L969" t="s">
        <v>961</v>
      </c>
      <c r="M969">
        <v>0</v>
      </c>
      <c r="N969" s="20" t="s">
        <v>4599</v>
      </c>
    </row>
    <row r="970" spans="1:14" hidden="1">
      <c r="A970">
        <v>801576</v>
      </c>
      <c r="B970" t="s">
        <v>5804</v>
      </c>
      <c r="C970" t="s">
        <v>8939</v>
      </c>
      <c r="D970" t="s">
        <v>10231</v>
      </c>
      <c r="E970" t="s">
        <v>2002</v>
      </c>
      <c r="F970" t="s">
        <v>9478</v>
      </c>
      <c r="G970" t="s">
        <v>4147</v>
      </c>
      <c r="I970" t="s">
        <v>7749</v>
      </c>
      <c r="J970">
        <v>0</v>
      </c>
      <c r="K970" t="s">
        <v>3143</v>
      </c>
      <c r="L970" t="s">
        <v>962</v>
      </c>
      <c r="M970">
        <v>0</v>
      </c>
      <c r="N970" t="s">
        <v>4599</v>
      </c>
    </row>
    <row r="971" spans="1:14" hidden="1">
      <c r="A971">
        <v>801577</v>
      </c>
      <c r="B971" t="s">
        <v>2295</v>
      </c>
      <c r="C971" t="s">
        <v>2296</v>
      </c>
      <c r="D971" t="s">
        <v>9482</v>
      </c>
      <c r="E971" t="s">
        <v>2297</v>
      </c>
      <c r="F971" t="s">
        <v>9478</v>
      </c>
      <c r="G971" t="s">
        <v>7972</v>
      </c>
      <c r="I971" t="s">
        <v>6126</v>
      </c>
      <c r="J971">
        <v>0</v>
      </c>
      <c r="K971" t="s">
        <v>6658</v>
      </c>
      <c r="L971" t="s">
        <v>963</v>
      </c>
      <c r="M971">
        <v>0</v>
      </c>
      <c r="N971" t="s">
        <v>4599</v>
      </c>
    </row>
    <row r="972" spans="1:14" hidden="1">
      <c r="A972">
        <v>801579</v>
      </c>
      <c r="B972" t="s">
        <v>6445</v>
      </c>
      <c r="C972" t="s">
        <v>6686</v>
      </c>
      <c r="D972" t="s">
        <v>7899</v>
      </c>
      <c r="E972" t="s">
        <v>6446</v>
      </c>
      <c r="F972" t="s">
        <v>9478</v>
      </c>
      <c r="G972" t="s">
        <v>4784</v>
      </c>
      <c r="I972" t="s">
        <v>4599</v>
      </c>
      <c r="J972">
        <v>0</v>
      </c>
      <c r="K972" t="s">
        <v>2491</v>
      </c>
      <c r="L972" t="s">
        <v>964</v>
      </c>
      <c r="M972">
        <v>0</v>
      </c>
      <c r="N972" t="s">
        <v>4599</v>
      </c>
    </row>
    <row r="973" spans="1:14" hidden="1">
      <c r="A973">
        <v>801580</v>
      </c>
      <c r="B973" t="s">
        <v>9276</v>
      </c>
      <c r="C973" t="s">
        <v>6102</v>
      </c>
      <c r="D973" t="s">
        <v>9476</v>
      </c>
      <c r="E973" t="s">
        <v>9277</v>
      </c>
      <c r="F973" t="s">
        <v>9478</v>
      </c>
      <c r="G973" t="s">
        <v>8075</v>
      </c>
      <c r="I973" t="s">
        <v>6126</v>
      </c>
      <c r="J973">
        <v>0</v>
      </c>
      <c r="K973" t="s">
        <v>2851</v>
      </c>
      <c r="L973" t="s">
        <v>965</v>
      </c>
      <c r="M973">
        <v>0</v>
      </c>
      <c r="N973" t="s">
        <v>6125</v>
      </c>
    </row>
    <row r="974" spans="1:14" hidden="1">
      <c r="A974">
        <v>801581</v>
      </c>
      <c r="B974" t="s">
        <v>9448</v>
      </c>
      <c r="C974" t="s">
        <v>9449</v>
      </c>
      <c r="D974" t="s">
        <v>9482</v>
      </c>
      <c r="E974" t="s">
        <v>9450</v>
      </c>
      <c r="F974" t="s">
        <v>9478</v>
      </c>
      <c r="G974" t="s">
        <v>8043</v>
      </c>
      <c r="I974" t="s">
        <v>4599</v>
      </c>
      <c r="J974">
        <v>0</v>
      </c>
      <c r="K974" t="s">
        <v>6950</v>
      </c>
      <c r="L974" t="s">
        <v>966</v>
      </c>
      <c r="M974">
        <v>0</v>
      </c>
      <c r="N974" t="s">
        <v>4599</v>
      </c>
    </row>
    <row r="975" spans="1:14" hidden="1">
      <c r="A975">
        <v>801582</v>
      </c>
      <c r="B975" t="s">
        <v>6441</v>
      </c>
      <c r="C975" t="s">
        <v>7442</v>
      </c>
      <c r="D975" t="s">
        <v>9028</v>
      </c>
      <c r="E975" t="s">
        <v>6442</v>
      </c>
      <c r="F975" t="s">
        <v>9478</v>
      </c>
      <c r="G975" t="s">
        <v>6880</v>
      </c>
      <c r="I975" t="s">
        <v>6126</v>
      </c>
      <c r="J975">
        <v>0</v>
      </c>
      <c r="K975" t="s">
        <v>4424</v>
      </c>
      <c r="L975" t="s">
        <v>967</v>
      </c>
      <c r="M975">
        <v>0</v>
      </c>
      <c r="N975" t="s">
        <v>6125</v>
      </c>
    </row>
    <row r="976" spans="1:14" hidden="1">
      <c r="A976">
        <v>801583</v>
      </c>
      <c r="B976" t="s">
        <v>8480</v>
      </c>
      <c r="C976" t="s">
        <v>8481</v>
      </c>
      <c r="D976" t="s">
        <v>10231</v>
      </c>
      <c r="E976" t="s">
        <v>8482</v>
      </c>
      <c r="F976" t="s">
        <v>9478</v>
      </c>
      <c r="G976" t="s">
        <v>3984</v>
      </c>
      <c r="I976" t="s">
        <v>6126</v>
      </c>
      <c r="J976">
        <v>0</v>
      </c>
      <c r="K976" t="s">
        <v>5090</v>
      </c>
      <c r="L976" t="s">
        <v>968</v>
      </c>
      <c r="M976">
        <v>0</v>
      </c>
      <c r="N976" t="s">
        <v>4599</v>
      </c>
    </row>
    <row r="977" spans="1:14" hidden="1">
      <c r="A977">
        <v>801584</v>
      </c>
      <c r="B977" t="s">
        <v>6387</v>
      </c>
      <c r="C977" t="s">
        <v>6388</v>
      </c>
      <c r="D977" t="s">
        <v>10237</v>
      </c>
      <c r="E977" t="s">
        <v>2003</v>
      </c>
      <c r="F977" t="s">
        <v>9478</v>
      </c>
      <c r="G977" t="s">
        <v>7705</v>
      </c>
      <c r="I977" t="s">
        <v>7749</v>
      </c>
      <c r="J977">
        <v>0</v>
      </c>
      <c r="K977" t="s">
        <v>3220</v>
      </c>
      <c r="L977" t="s">
        <v>969</v>
      </c>
      <c r="M977">
        <v>0</v>
      </c>
      <c r="N977" t="s">
        <v>4599</v>
      </c>
    </row>
    <row r="978" spans="1:14" hidden="1">
      <c r="A978">
        <v>801585</v>
      </c>
      <c r="B978" t="s">
        <v>7193</v>
      </c>
      <c r="C978" t="s">
        <v>7194</v>
      </c>
      <c r="D978" t="s">
        <v>6099</v>
      </c>
      <c r="E978" t="s">
        <v>7195</v>
      </c>
      <c r="F978" t="s">
        <v>9478</v>
      </c>
      <c r="G978" t="s">
        <v>8033</v>
      </c>
      <c r="H978">
        <v>1</v>
      </c>
      <c r="I978" t="s">
        <v>6133</v>
      </c>
      <c r="J978">
        <v>0</v>
      </c>
      <c r="K978" t="s">
        <v>6940</v>
      </c>
      <c r="L978" t="s">
        <v>970</v>
      </c>
      <c r="M978">
        <v>0</v>
      </c>
      <c r="N978" t="s">
        <v>4599</v>
      </c>
    </row>
    <row r="979" spans="1:14" hidden="1">
      <c r="A979">
        <v>801586</v>
      </c>
      <c r="B979" t="s">
        <v>10246</v>
      </c>
      <c r="C979" t="s">
        <v>6102</v>
      </c>
      <c r="D979" t="s">
        <v>9476</v>
      </c>
      <c r="E979" t="s">
        <v>10247</v>
      </c>
      <c r="F979" t="s">
        <v>9478</v>
      </c>
      <c r="G979" t="s">
        <v>6320</v>
      </c>
      <c r="H979">
        <v>1</v>
      </c>
      <c r="I979" t="s">
        <v>4599</v>
      </c>
      <c r="J979">
        <v>0</v>
      </c>
      <c r="K979" t="s">
        <v>1604</v>
      </c>
      <c r="L979" t="s">
        <v>971</v>
      </c>
      <c r="M979">
        <v>0</v>
      </c>
      <c r="N979" t="s">
        <v>4599</v>
      </c>
    </row>
    <row r="980" spans="1:14" hidden="1">
      <c r="A980">
        <v>801587</v>
      </c>
      <c r="B980" t="s">
        <v>6224</v>
      </c>
      <c r="C980" t="s">
        <v>6225</v>
      </c>
      <c r="D980" t="s">
        <v>9482</v>
      </c>
      <c r="E980" t="s">
        <v>6226</v>
      </c>
      <c r="F980" t="s">
        <v>9478</v>
      </c>
      <c r="G980" t="s">
        <v>7973</v>
      </c>
      <c r="I980" t="s">
        <v>6126</v>
      </c>
      <c r="J980">
        <v>0</v>
      </c>
      <c r="K980" t="s">
        <v>6659</v>
      </c>
      <c r="L980" t="s">
        <v>972</v>
      </c>
      <c r="M980">
        <v>0</v>
      </c>
      <c r="N980" t="s">
        <v>4599</v>
      </c>
    </row>
    <row r="981" spans="1:14" hidden="1">
      <c r="A981">
        <v>801588</v>
      </c>
      <c r="B981" t="s">
        <v>7076</v>
      </c>
      <c r="C981" t="s">
        <v>6102</v>
      </c>
      <c r="D981" t="s">
        <v>9476</v>
      </c>
      <c r="E981" t="s">
        <v>7077</v>
      </c>
      <c r="F981" t="s">
        <v>9478</v>
      </c>
      <c r="G981" t="s">
        <v>1291</v>
      </c>
      <c r="I981" t="s">
        <v>6126</v>
      </c>
      <c r="J981">
        <v>0</v>
      </c>
      <c r="L981" t="s">
        <v>973</v>
      </c>
      <c r="M981">
        <v>0</v>
      </c>
      <c r="N981" t="s">
        <v>4599</v>
      </c>
    </row>
    <row r="982" spans="1:14" hidden="1">
      <c r="A982">
        <v>801589</v>
      </c>
      <c r="B982" t="s">
        <v>4578</v>
      </c>
      <c r="C982" t="s">
        <v>6102</v>
      </c>
      <c r="D982" t="s">
        <v>9476</v>
      </c>
      <c r="E982" t="s">
        <v>4579</v>
      </c>
      <c r="F982" t="s">
        <v>9478</v>
      </c>
      <c r="G982" t="s">
        <v>1292</v>
      </c>
      <c r="I982" t="s">
        <v>4599</v>
      </c>
      <c r="J982">
        <v>0</v>
      </c>
      <c r="K982" t="s">
        <v>5881</v>
      </c>
      <c r="L982" t="s">
        <v>974</v>
      </c>
      <c r="M982">
        <v>0</v>
      </c>
      <c r="N982" t="s">
        <v>4599</v>
      </c>
    </row>
    <row r="983" spans="1:14" hidden="1">
      <c r="A983">
        <v>801590</v>
      </c>
      <c r="B983" t="s">
        <v>6468</v>
      </c>
      <c r="C983" t="s">
        <v>6102</v>
      </c>
      <c r="D983" t="s">
        <v>9476</v>
      </c>
      <c r="E983" t="s">
        <v>6469</v>
      </c>
      <c r="F983" t="s">
        <v>9478</v>
      </c>
      <c r="G983" t="s">
        <v>8076</v>
      </c>
      <c r="I983" t="s">
        <v>6126</v>
      </c>
      <c r="J983" t="s">
        <v>1673</v>
      </c>
      <c r="L983" t="s">
        <v>975</v>
      </c>
      <c r="M983">
        <v>0</v>
      </c>
      <c r="N983" t="s">
        <v>4599</v>
      </c>
    </row>
    <row r="984" spans="1:14" hidden="1">
      <c r="A984">
        <v>801593</v>
      </c>
      <c r="B984" t="s">
        <v>2274</v>
      </c>
      <c r="C984" t="s">
        <v>6686</v>
      </c>
      <c r="D984" t="s">
        <v>7899</v>
      </c>
      <c r="E984" t="s">
        <v>2275</v>
      </c>
      <c r="F984" t="s">
        <v>9478</v>
      </c>
      <c r="G984" t="s">
        <v>4785</v>
      </c>
      <c r="I984" t="s">
        <v>4599</v>
      </c>
      <c r="J984">
        <v>0</v>
      </c>
      <c r="K984" t="s">
        <v>2492</v>
      </c>
      <c r="L984" t="s">
        <v>976</v>
      </c>
      <c r="M984">
        <v>0</v>
      </c>
      <c r="N984" t="s">
        <v>4599</v>
      </c>
    </row>
    <row r="985" spans="1:14" hidden="1">
      <c r="A985">
        <v>801594</v>
      </c>
      <c r="B985" t="s">
        <v>4582</v>
      </c>
      <c r="C985" t="s">
        <v>3607</v>
      </c>
      <c r="D985" t="s">
        <v>9476</v>
      </c>
      <c r="E985" t="s">
        <v>4583</v>
      </c>
      <c r="F985" t="s">
        <v>9478</v>
      </c>
      <c r="G985" t="s">
        <v>1552</v>
      </c>
      <c r="I985" t="s">
        <v>6126</v>
      </c>
      <c r="J985">
        <v>0</v>
      </c>
      <c r="K985" t="s">
        <v>6801</v>
      </c>
      <c r="L985" t="s">
        <v>977</v>
      </c>
      <c r="M985">
        <v>0</v>
      </c>
      <c r="N985" t="s">
        <v>6125</v>
      </c>
    </row>
    <row r="986" spans="1:14" hidden="1">
      <c r="A986">
        <v>801595</v>
      </c>
      <c r="B986" t="s">
        <v>8946</v>
      </c>
      <c r="C986" t="s">
        <v>8947</v>
      </c>
      <c r="D986" t="s">
        <v>6099</v>
      </c>
      <c r="E986" t="s">
        <v>8948</v>
      </c>
      <c r="F986" t="s">
        <v>9478</v>
      </c>
      <c r="G986" t="s">
        <v>7923</v>
      </c>
      <c r="H986">
        <v>1</v>
      </c>
      <c r="I986" t="s">
        <v>4599</v>
      </c>
      <c r="J986">
        <v>0</v>
      </c>
      <c r="K986" t="s">
        <v>5051</v>
      </c>
      <c r="L986" t="s">
        <v>1140</v>
      </c>
      <c r="M986">
        <v>0</v>
      </c>
      <c r="N986" t="s">
        <v>4599</v>
      </c>
    </row>
    <row r="987" spans="1:14" hidden="1">
      <c r="A987">
        <v>801596</v>
      </c>
      <c r="B987" t="s">
        <v>6389</v>
      </c>
      <c r="C987" t="s">
        <v>1721</v>
      </c>
      <c r="D987" t="s">
        <v>9482</v>
      </c>
      <c r="E987" t="s">
        <v>2004</v>
      </c>
      <c r="F987" t="s">
        <v>9478</v>
      </c>
      <c r="G987" t="s">
        <v>7706</v>
      </c>
      <c r="I987" t="s">
        <v>7749</v>
      </c>
      <c r="J987">
        <v>0</v>
      </c>
      <c r="K987" t="s">
        <v>3221</v>
      </c>
      <c r="L987" t="s">
        <v>1141</v>
      </c>
      <c r="M987">
        <v>0</v>
      </c>
      <c r="N987" t="s">
        <v>4599</v>
      </c>
    </row>
    <row r="988" spans="1:14" hidden="1">
      <c r="A988">
        <v>801598</v>
      </c>
      <c r="B988" t="s">
        <v>5521</v>
      </c>
      <c r="C988" t="s">
        <v>3607</v>
      </c>
      <c r="D988" t="s">
        <v>9476</v>
      </c>
      <c r="E988" t="s">
        <v>5522</v>
      </c>
      <c r="F988" t="s">
        <v>9478</v>
      </c>
      <c r="G988" t="s">
        <v>9313</v>
      </c>
      <c r="I988" t="s">
        <v>6127</v>
      </c>
      <c r="J988" t="s">
        <v>1674</v>
      </c>
      <c r="L988" t="s">
        <v>1142</v>
      </c>
      <c r="M988" t="s">
        <v>4864</v>
      </c>
      <c r="N988" t="s">
        <v>4599</v>
      </c>
    </row>
    <row r="989" spans="1:14" hidden="1">
      <c r="A989">
        <v>801599</v>
      </c>
      <c r="B989" t="s">
        <v>8599</v>
      </c>
      <c r="C989" t="s">
        <v>2299</v>
      </c>
      <c r="D989" t="s">
        <v>10237</v>
      </c>
      <c r="E989" t="s">
        <v>8600</v>
      </c>
      <c r="F989" t="s">
        <v>9478</v>
      </c>
      <c r="G989" t="s">
        <v>7962</v>
      </c>
      <c r="I989" t="s">
        <v>6126</v>
      </c>
      <c r="J989">
        <v>0</v>
      </c>
      <c r="K989" t="s">
        <v>6648</v>
      </c>
      <c r="L989" t="s">
        <v>1143</v>
      </c>
      <c r="M989">
        <v>0</v>
      </c>
      <c r="N989" t="s">
        <v>6125</v>
      </c>
    </row>
    <row r="990" spans="1:14" hidden="1">
      <c r="A990">
        <v>801600</v>
      </c>
      <c r="B990" t="s">
        <v>5639</v>
      </c>
      <c r="C990" t="s">
        <v>5640</v>
      </c>
      <c r="D990" t="s">
        <v>6099</v>
      </c>
      <c r="E990" t="s">
        <v>5641</v>
      </c>
      <c r="F990" t="s">
        <v>9478</v>
      </c>
      <c r="G990" t="s">
        <v>8025</v>
      </c>
      <c r="H990">
        <v>1</v>
      </c>
      <c r="I990" t="s">
        <v>6133</v>
      </c>
      <c r="J990">
        <v>0</v>
      </c>
      <c r="K990" t="s">
        <v>6931</v>
      </c>
      <c r="L990" t="s">
        <v>1144</v>
      </c>
      <c r="M990">
        <v>0</v>
      </c>
      <c r="N990" t="s">
        <v>4599</v>
      </c>
    </row>
    <row r="991" spans="1:14" hidden="1">
      <c r="A991">
        <v>801603</v>
      </c>
      <c r="B991" t="s">
        <v>7251</v>
      </c>
      <c r="C991" t="s">
        <v>6686</v>
      </c>
      <c r="D991" t="s">
        <v>7899</v>
      </c>
      <c r="E991" t="s">
        <v>7252</v>
      </c>
      <c r="F991" t="s">
        <v>9478</v>
      </c>
      <c r="G991" t="s">
        <v>3985</v>
      </c>
      <c r="I991" t="s">
        <v>6126</v>
      </c>
      <c r="J991">
        <v>0</v>
      </c>
      <c r="K991" t="s">
        <v>5091</v>
      </c>
      <c r="L991" t="s">
        <v>1145</v>
      </c>
      <c r="M991">
        <v>0</v>
      </c>
      <c r="N991" t="s">
        <v>6125</v>
      </c>
    </row>
    <row r="992" spans="1:14" hidden="1">
      <c r="A992">
        <v>801604</v>
      </c>
      <c r="B992" t="s">
        <v>3663</v>
      </c>
      <c r="C992" t="s">
        <v>3664</v>
      </c>
      <c r="D992" t="s">
        <v>9476</v>
      </c>
      <c r="E992" t="s">
        <v>3665</v>
      </c>
      <c r="F992" t="s">
        <v>9478</v>
      </c>
      <c r="G992" t="s">
        <v>7801</v>
      </c>
      <c r="I992" t="s">
        <v>6125</v>
      </c>
      <c r="J992">
        <v>0</v>
      </c>
      <c r="K992" t="s">
        <v>7101</v>
      </c>
      <c r="L992" t="s">
        <v>1146</v>
      </c>
      <c r="M992">
        <v>0</v>
      </c>
      <c r="N992" t="s">
        <v>6125</v>
      </c>
    </row>
    <row r="993" spans="1:14" hidden="1">
      <c r="A993">
        <v>801607</v>
      </c>
      <c r="B993" t="s">
        <v>5385</v>
      </c>
      <c r="C993" t="s">
        <v>3664</v>
      </c>
      <c r="D993" t="s">
        <v>9476</v>
      </c>
      <c r="E993" t="s">
        <v>5386</v>
      </c>
      <c r="F993" t="s">
        <v>9478</v>
      </c>
      <c r="G993" t="s">
        <v>9386</v>
      </c>
      <c r="I993" t="s">
        <v>6126</v>
      </c>
      <c r="J993">
        <v>0</v>
      </c>
      <c r="K993" t="s">
        <v>1911</v>
      </c>
      <c r="L993" t="s">
        <v>1147</v>
      </c>
      <c r="M993">
        <v>0</v>
      </c>
      <c r="N993" t="s">
        <v>4599</v>
      </c>
    </row>
    <row r="994" spans="1:14" hidden="1">
      <c r="A994">
        <v>801608</v>
      </c>
      <c r="B994" t="s">
        <v>6186</v>
      </c>
      <c r="C994" t="s">
        <v>6102</v>
      </c>
      <c r="D994" t="s">
        <v>9476</v>
      </c>
      <c r="E994" t="s">
        <v>6187</v>
      </c>
      <c r="F994" t="s">
        <v>9478</v>
      </c>
      <c r="G994" t="s">
        <v>6321</v>
      </c>
      <c r="H994">
        <v>1</v>
      </c>
      <c r="I994" t="s">
        <v>4599</v>
      </c>
      <c r="J994">
        <v>0</v>
      </c>
      <c r="K994" t="s">
        <v>1605</v>
      </c>
      <c r="L994" t="s">
        <v>1148</v>
      </c>
      <c r="M994">
        <v>0</v>
      </c>
      <c r="N994" t="s">
        <v>4599</v>
      </c>
    </row>
    <row r="995" spans="1:14" hidden="1">
      <c r="A995">
        <v>801609</v>
      </c>
      <c r="B995" t="s">
        <v>9743</v>
      </c>
      <c r="C995" t="s">
        <v>9744</v>
      </c>
      <c r="D995" t="s">
        <v>9482</v>
      </c>
      <c r="E995" t="s">
        <v>9745</v>
      </c>
      <c r="F995" t="s">
        <v>9478</v>
      </c>
      <c r="G995" t="s">
        <v>7924</v>
      </c>
      <c r="I995" t="s">
        <v>4599</v>
      </c>
      <c r="J995">
        <v>0</v>
      </c>
      <c r="K995" t="s">
        <v>5052</v>
      </c>
      <c r="L995" t="s">
        <v>1149</v>
      </c>
      <c r="M995">
        <v>0</v>
      </c>
      <c r="N995" t="s">
        <v>4599</v>
      </c>
    </row>
    <row r="996" spans="1:14" hidden="1">
      <c r="A996">
        <v>801610</v>
      </c>
      <c r="B996" t="s">
        <v>10212</v>
      </c>
      <c r="C996" t="s">
        <v>10213</v>
      </c>
      <c r="D996" t="s">
        <v>6099</v>
      </c>
      <c r="E996" t="s">
        <v>10214</v>
      </c>
      <c r="F996" t="s">
        <v>9478</v>
      </c>
      <c r="G996" t="s">
        <v>4113</v>
      </c>
      <c r="I996" t="s">
        <v>6125</v>
      </c>
      <c r="J996">
        <v>0</v>
      </c>
      <c r="K996" t="s">
        <v>6983</v>
      </c>
      <c r="L996" t="s">
        <v>1150</v>
      </c>
      <c r="M996">
        <v>0</v>
      </c>
      <c r="N996" t="s">
        <v>4599</v>
      </c>
    </row>
    <row r="997" spans="1:14" hidden="1">
      <c r="A997">
        <v>801611</v>
      </c>
      <c r="B997" t="s">
        <v>9734</v>
      </c>
      <c r="C997" t="s">
        <v>9735</v>
      </c>
      <c r="D997" t="s">
        <v>9482</v>
      </c>
      <c r="E997" t="s">
        <v>9736</v>
      </c>
      <c r="F997" t="s">
        <v>9478</v>
      </c>
      <c r="G997" t="s">
        <v>7974</v>
      </c>
      <c r="I997" t="s">
        <v>6126</v>
      </c>
      <c r="J997">
        <v>0</v>
      </c>
      <c r="K997" t="s">
        <v>6642</v>
      </c>
      <c r="L997" t="s">
        <v>1151</v>
      </c>
      <c r="M997">
        <v>0</v>
      </c>
      <c r="N997" t="s">
        <v>4599</v>
      </c>
    </row>
    <row r="998" spans="1:14" hidden="1">
      <c r="A998">
        <v>801612</v>
      </c>
      <c r="B998" t="s">
        <v>6101</v>
      </c>
      <c r="C998" t="s">
        <v>6102</v>
      </c>
      <c r="D998" t="s">
        <v>9476</v>
      </c>
      <c r="E998" t="s">
        <v>6103</v>
      </c>
      <c r="F998" t="s">
        <v>9478</v>
      </c>
      <c r="G998" s="93" t="s">
        <v>7794</v>
      </c>
      <c r="H998" s="93"/>
      <c r="I998" s="93" t="s">
        <v>6125</v>
      </c>
      <c r="J998" s="94" t="s">
        <v>1634</v>
      </c>
      <c r="K998" s="94" t="s">
        <v>1635</v>
      </c>
      <c r="L998" t="s">
        <v>1152</v>
      </c>
      <c r="M998">
        <v>0</v>
      </c>
      <c r="N998" t="s">
        <v>6125</v>
      </c>
    </row>
    <row r="999" spans="1:14" hidden="1">
      <c r="A999">
        <v>801614</v>
      </c>
      <c r="B999" t="s">
        <v>10434</v>
      </c>
      <c r="C999" t="s">
        <v>10435</v>
      </c>
      <c r="D999" t="s">
        <v>7899</v>
      </c>
      <c r="E999" t="s">
        <v>10436</v>
      </c>
      <c r="F999" t="s">
        <v>9478</v>
      </c>
      <c r="G999" t="s">
        <v>4786</v>
      </c>
      <c r="I999" t="s">
        <v>4599</v>
      </c>
      <c r="J999">
        <v>0</v>
      </c>
      <c r="K999" t="s">
        <v>2493</v>
      </c>
      <c r="L999" t="s">
        <v>1153</v>
      </c>
      <c r="M999">
        <v>0</v>
      </c>
      <c r="N999" t="s">
        <v>4599</v>
      </c>
    </row>
    <row r="1000" spans="1:14" hidden="1">
      <c r="A1000">
        <v>801615</v>
      </c>
      <c r="B1000" t="s">
        <v>2251</v>
      </c>
      <c r="C1000" t="s">
        <v>6102</v>
      </c>
      <c r="D1000" t="s">
        <v>9476</v>
      </c>
      <c r="E1000" t="s">
        <v>2252</v>
      </c>
      <c r="F1000" t="s">
        <v>9478</v>
      </c>
      <c r="G1000" t="s">
        <v>1293</v>
      </c>
      <c r="H1000">
        <v>1</v>
      </c>
      <c r="I1000" t="s">
        <v>4599</v>
      </c>
      <c r="J1000">
        <v>0</v>
      </c>
      <c r="K1000" t="s">
        <v>5882</v>
      </c>
      <c r="L1000" t="s">
        <v>1154</v>
      </c>
      <c r="M1000">
        <v>0</v>
      </c>
      <c r="N1000" t="s">
        <v>4599</v>
      </c>
    </row>
    <row r="1001" spans="1:14" hidden="1">
      <c r="A1001">
        <v>801616</v>
      </c>
      <c r="B1001" t="s">
        <v>8153</v>
      </c>
      <c r="C1001" t="s">
        <v>6102</v>
      </c>
      <c r="D1001" t="s">
        <v>9476</v>
      </c>
      <c r="E1001" t="s">
        <v>8154</v>
      </c>
      <c r="F1001" t="s">
        <v>9478</v>
      </c>
      <c r="G1001" t="s">
        <v>1294</v>
      </c>
      <c r="I1001" t="s">
        <v>4599</v>
      </c>
      <c r="J1001">
        <v>0</v>
      </c>
      <c r="K1001" t="s">
        <v>5883</v>
      </c>
      <c r="L1001" t="s">
        <v>1155</v>
      </c>
      <c r="M1001">
        <v>0</v>
      </c>
      <c r="N1001" t="s">
        <v>4599</v>
      </c>
    </row>
    <row r="1002" spans="1:14" hidden="1">
      <c r="A1002">
        <v>801617</v>
      </c>
      <c r="B1002" t="s">
        <v>8267</v>
      </c>
      <c r="C1002" t="s">
        <v>4603</v>
      </c>
      <c r="D1002" t="s">
        <v>9476</v>
      </c>
      <c r="E1002" t="s">
        <v>8268</v>
      </c>
      <c r="F1002" t="s">
        <v>9478</v>
      </c>
      <c r="G1002" t="s">
        <v>6322</v>
      </c>
      <c r="H1002">
        <v>1</v>
      </c>
      <c r="I1002" t="s">
        <v>6126</v>
      </c>
      <c r="J1002" t="s">
        <v>1675</v>
      </c>
      <c r="L1002" t="s">
        <v>1156</v>
      </c>
      <c r="M1002">
        <v>0</v>
      </c>
      <c r="N1002" t="s">
        <v>4599</v>
      </c>
    </row>
    <row r="1003" spans="1:14" hidden="1">
      <c r="A1003">
        <v>801618</v>
      </c>
      <c r="B1003" t="s">
        <v>5651</v>
      </c>
      <c r="C1003" t="s">
        <v>6102</v>
      </c>
      <c r="D1003" t="s">
        <v>9476</v>
      </c>
      <c r="E1003" t="s">
        <v>5652</v>
      </c>
      <c r="F1003" t="s">
        <v>9478</v>
      </c>
      <c r="G1003" t="s">
        <v>8077</v>
      </c>
      <c r="I1003" t="s">
        <v>6126</v>
      </c>
      <c r="J1003" t="s">
        <v>1676</v>
      </c>
      <c r="L1003" t="s">
        <v>1157</v>
      </c>
      <c r="M1003">
        <v>0</v>
      </c>
      <c r="N1003" t="s">
        <v>4599</v>
      </c>
    </row>
    <row r="1004" spans="1:14" hidden="1">
      <c r="A1004">
        <v>801619</v>
      </c>
      <c r="B1004" t="s">
        <v>3908</v>
      </c>
      <c r="C1004" t="s">
        <v>6021</v>
      </c>
      <c r="D1004" t="s">
        <v>6099</v>
      </c>
      <c r="E1004" t="s">
        <v>3909</v>
      </c>
      <c r="F1004" t="s">
        <v>9478</v>
      </c>
      <c r="G1004" t="s">
        <v>4506</v>
      </c>
      <c r="H1004">
        <v>1</v>
      </c>
      <c r="I1004" t="s">
        <v>4599</v>
      </c>
      <c r="J1004">
        <v>0</v>
      </c>
      <c r="K1004" t="s">
        <v>2190</v>
      </c>
      <c r="L1004" t="s">
        <v>1158</v>
      </c>
      <c r="M1004">
        <v>0</v>
      </c>
      <c r="N1004" t="s">
        <v>4599</v>
      </c>
    </row>
    <row r="1005" spans="1:14" hidden="1">
      <c r="A1005">
        <v>801623</v>
      </c>
      <c r="B1005" t="s">
        <v>5466</v>
      </c>
      <c r="C1005" t="s">
        <v>5413</v>
      </c>
      <c r="D1005" t="s">
        <v>10237</v>
      </c>
      <c r="E1005" t="s">
        <v>5467</v>
      </c>
      <c r="F1005" t="s">
        <v>9478</v>
      </c>
      <c r="G1005" t="s">
        <v>6881</v>
      </c>
      <c r="I1005" t="s">
        <v>6126</v>
      </c>
      <c r="J1005">
        <v>0</v>
      </c>
      <c r="K1005" t="s">
        <v>4425</v>
      </c>
      <c r="L1005" t="s">
        <v>1159</v>
      </c>
      <c r="M1005">
        <v>0</v>
      </c>
      <c r="N1005" t="s">
        <v>6125</v>
      </c>
    </row>
    <row r="1006" spans="1:14" hidden="1">
      <c r="A1006">
        <v>801624</v>
      </c>
      <c r="B1006" t="s">
        <v>2062</v>
      </c>
      <c r="C1006" t="s">
        <v>3607</v>
      </c>
      <c r="D1006" t="s">
        <v>9476</v>
      </c>
      <c r="E1006" t="s">
        <v>2063</v>
      </c>
      <c r="F1006" t="s">
        <v>9478</v>
      </c>
      <c r="G1006" t="s">
        <v>9387</v>
      </c>
      <c r="I1006" t="s">
        <v>6126</v>
      </c>
      <c r="J1006">
        <v>0</v>
      </c>
      <c r="K1006" t="s">
        <v>1912</v>
      </c>
      <c r="L1006" t="s">
        <v>1160</v>
      </c>
      <c r="M1006">
        <v>0</v>
      </c>
      <c r="N1006" t="s">
        <v>6125</v>
      </c>
    </row>
    <row r="1007" spans="1:14" hidden="1">
      <c r="A1007">
        <v>801626</v>
      </c>
      <c r="B1007" t="s">
        <v>9913</v>
      </c>
      <c r="C1007" t="s">
        <v>7442</v>
      </c>
      <c r="D1007" t="s">
        <v>9028</v>
      </c>
      <c r="E1007" t="s">
        <v>9914</v>
      </c>
      <c r="F1007" t="s">
        <v>9478</v>
      </c>
      <c r="G1007" t="s">
        <v>4507</v>
      </c>
      <c r="H1007">
        <v>1</v>
      </c>
      <c r="I1007" t="s">
        <v>4599</v>
      </c>
      <c r="J1007">
        <v>0</v>
      </c>
      <c r="K1007" t="s">
        <v>2191</v>
      </c>
      <c r="L1007" t="s">
        <v>1161</v>
      </c>
      <c r="M1007">
        <v>0</v>
      </c>
      <c r="N1007" t="s">
        <v>6125</v>
      </c>
    </row>
    <row r="1008" spans="1:14" hidden="1">
      <c r="A1008">
        <v>801627</v>
      </c>
      <c r="B1008" t="s">
        <v>6300</v>
      </c>
      <c r="C1008" t="s">
        <v>6358</v>
      </c>
      <c r="D1008" t="s">
        <v>6359</v>
      </c>
      <c r="E1008" t="s">
        <v>6360</v>
      </c>
      <c r="F1008" t="s">
        <v>9478</v>
      </c>
      <c r="G1008" t="s">
        <v>8931</v>
      </c>
      <c r="I1008" t="s">
        <v>6902</v>
      </c>
      <c r="J1008" t="e">
        <v>#N/A</v>
      </c>
      <c r="K1008" t="s">
        <v>9537</v>
      </c>
      <c r="L1008" t="e">
        <v>#N/A</v>
      </c>
      <c r="M1008" t="e">
        <v>#N/A</v>
      </c>
      <c r="N1008" t="s">
        <v>4599</v>
      </c>
    </row>
    <row r="1009" spans="1:14" hidden="1">
      <c r="A1009">
        <v>801628</v>
      </c>
      <c r="B1009" t="s">
        <v>9831</v>
      </c>
      <c r="C1009" t="s">
        <v>9827</v>
      </c>
      <c r="D1009" t="s">
        <v>9476</v>
      </c>
      <c r="E1009" t="s">
        <v>9832</v>
      </c>
      <c r="F1009" t="s">
        <v>9478</v>
      </c>
      <c r="G1009" t="s">
        <v>9388</v>
      </c>
      <c r="I1009" t="s">
        <v>6126</v>
      </c>
      <c r="J1009">
        <v>0</v>
      </c>
      <c r="K1009" t="s">
        <v>1913</v>
      </c>
      <c r="L1009" t="s">
        <v>1162</v>
      </c>
      <c r="M1009">
        <v>0</v>
      </c>
      <c r="N1009" t="s">
        <v>6125</v>
      </c>
    </row>
    <row r="1010" spans="1:14" hidden="1">
      <c r="A1010">
        <v>801629</v>
      </c>
      <c r="B1010" t="s">
        <v>3845</v>
      </c>
      <c r="C1010" t="s">
        <v>6102</v>
      </c>
      <c r="D1010" t="s">
        <v>9476</v>
      </c>
      <c r="E1010" t="s">
        <v>3846</v>
      </c>
      <c r="F1010" t="s">
        <v>9478</v>
      </c>
      <c r="G1010" t="s">
        <v>8078</v>
      </c>
      <c r="I1010" t="s">
        <v>6126</v>
      </c>
      <c r="J1010">
        <v>0</v>
      </c>
      <c r="K1010" t="s">
        <v>2852</v>
      </c>
      <c r="L1010" t="s">
        <v>1163</v>
      </c>
      <c r="M1010">
        <v>0</v>
      </c>
      <c r="N1010" t="s">
        <v>6125</v>
      </c>
    </row>
    <row r="1011" spans="1:14" hidden="1">
      <c r="A1011">
        <v>801631</v>
      </c>
      <c r="B1011" t="s">
        <v>4711</v>
      </c>
      <c r="C1011" t="s">
        <v>7442</v>
      </c>
      <c r="D1011" t="s">
        <v>9028</v>
      </c>
      <c r="E1011" t="s">
        <v>4712</v>
      </c>
      <c r="F1011" t="s">
        <v>9478</v>
      </c>
      <c r="G1011" t="s">
        <v>4109</v>
      </c>
      <c r="I1011" t="s">
        <v>6126</v>
      </c>
      <c r="J1011">
        <v>0</v>
      </c>
      <c r="K1011" t="s">
        <v>6980</v>
      </c>
      <c r="L1011" t="s">
        <v>1801</v>
      </c>
      <c r="M1011">
        <v>0</v>
      </c>
      <c r="N1011" t="s">
        <v>6125</v>
      </c>
    </row>
    <row r="1012" spans="1:14" hidden="1">
      <c r="A1012">
        <v>801632</v>
      </c>
      <c r="B1012" t="s">
        <v>2317</v>
      </c>
      <c r="C1012" t="s">
        <v>6102</v>
      </c>
      <c r="D1012" t="s">
        <v>9476</v>
      </c>
      <c r="E1012" t="s">
        <v>2318</v>
      </c>
      <c r="F1012" t="s">
        <v>9478</v>
      </c>
      <c r="G1012" t="s">
        <v>6323</v>
      </c>
      <c r="I1012" t="s">
        <v>4599</v>
      </c>
      <c r="J1012">
        <v>0</v>
      </c>
      <c r="K1012" t="s">
        <v>1606</v>
      </c>
      <c r="L1012" t="s">
        <v>1802</v>
      </c>
      <c r="M1012">
        <v>0</v>
      </c>
      <c r="N1012" t="s">
        <v>4599</v>
      </c>
    </row>
    <row r="1013" spans="1:14" hidden="1">
      <c r="A1013">
        <v>801633</v>
      </c>
      <c r="B1013" t="s">
        <v>7069</v>
      </c>
      <c r="C1013" t="s">
        <v>6102</v>
      </c>
      <c r="D1013" t="s">
        <v>9476</v>
      </c>
      <c r="E1013" t="s">
        <v>7070</v>
      </c>
      <c r="F1013" t="s">
        <v>9478</v>
      </c>
      <c r="G1013" t="s">
        <v>1295</v>
      </c>
      <c r="I1013" t="s">
        <v>4599</v>
      </c>
      <c r="J1013">
        <v>0</v>
      </c>
      <c r="K1013" t="s">
        <v>5884</v>
      </c>
      <c r="L1013" t="s">
        <v>1803</v>
      </c>
      <c r="M1013">
        <v>0</v>
      </c>
      <c r="N1013" t="s">
        <v>4599</v>
      </c>
    </row>
    <row r="1014" spans="1:14" hidden="1">
      <c r="A1014">
        <v>801634</v>
      </c>
      <c r="B1014" t="s">
        <v>8273</v>
      </c>
      <c r="C1014" t="s">
        <v>8274</v>
      </c>
      <c r="D1014" t="s">
        <v>10231</v>
      </c>
      <c r="E1014" t="s">
        <v>8275</v>
      </c>
      <c r="F1014" t="s">
        <v>9478</v>
      </c>
      <c r="G1014" t="s">
        <v>7855</v>
      </c>
      <c r="I1014" t="s">
        <v>6126</v>
      </c>
      <c r="J1014">
        <v>0</v>
      </c>
      <c r="K1014" t="s">
        <v>5258</v>
      </c>
      <c r="L1014" t="s">
        <v>1804</v>
      </c>
      <c r="M1014">
        <v>0</v>
      </c>
      <c r="N1014" t="s">
        <v>4599</v>
      </c>
    </row>
    <row r="1015" spans="1:14" hidden="1">
      <c r="A1015">
        <v>801636</v>
      </c>
      <c r="B1015" t="s">
        <v>9928</v>
      </c>
      <c r="C1015" t="s">
        <v>9929</v>
      </c>
      <c r="D1015" t="s">
        <v>6099</v>
      </c>
      <c r="E1015" t="s">
        <v>9038</v>
      </c>
      <c r="F1015" t="s">
        <v>9478</v>
      </c>
      <c r="G1015" t="s">
        <v>7992</v>
      </c>
      <c r="I1015" t="s">
        <v>4599</v>
      </c>
      <c r="J1015">
        <v>0</v>
      </c>
      <c r="K1015" t="s">
        <v>6922</v>
      </c>
      <c r="L1015" t="s">
        <v>1805</v>
      </c>
      <c r="M1015">
        <v>0</v>
      </c>
      <c r="N1015" t="s">
        <v>4599</v>
      </c>
    </row>
    <row r="1016" spans="1:14" hidden="1">
      <c r="A1016">
        <v>801637</v>
      </c>
      <c r="B1016" t="s">
        <v>4892</v>
      </c>
      <c r="C1016" t="s">
        <v>6102</v>
      </c>
      <c r="D1016" t="s">
        <v>9476</v>
      </c>
      <c r="E1016" t="s">
        <v>4893</v>
      </c>
      <c r="F1016" t="s">
        <v>9478</v>
      </c>
      <c r="G1016" t="s">
        <v>1296</v>
      </c>
      <c r="I1016" t="s">
        <v>6126</v>
      </c>
      <c r="J1016">
        <v>0</v>
      </c>
      <c r="K1016" t="s">
        <v>5885</v>
      </c>
      <c r="L1016" t="s">
        <v>1806</v>
      </c>
      <c r="M1016">
        <v>0</v>
      </c>
      <c r="N1016" t="s">
        <v>4599</v>
      </c>
    </row>
    <row r="1017" spans="1:14" hidden="1">
      <c r="A1017">
        <v>801638</v>
      </c>
      <c r="B1017" t="s">
        <v>8952</v>
      </c>
      <c r="C1017" t="s">
        <v>8953</v>
      </c>
      <c r="D1017" t="s">
        <v>7899</v>
      </c>
      <c r="E1017" t="s">
        <v>8954</v>
      </c>
      <c r="F1017" t="s">
        <v>9478</v>
      </c>
      <c r="G1017" t="s">
        <v>6352</v>
      </c>
      <c r="H1017">
        <v>1</v>
      </c>
      <c r="I1017" t="s">
        <v>4599</v>
      </c>
      <c r="J1017" t="e">
        <v>#N/A</v>
      </c>
      <c r="K1017" t="s">
        <v>5520</v>
      </c>
      <c r="L1017" t="e">
        <v>#N/A</v>
      </c>
      <c r="M1017" t="e">
        <v>#N/A</v>
      </c>
      <c r="N1017" t="s">
        <v>6125</v>
      </c>
    </row>
    <row r="1018" spans="1:14" hidden="1">
      <c r="A1018">
        <v>801639</v>
      </c>
      <c r="B1018" t="s">
        <v>3840</v>
      </c>
      <c r="C1018" t="s">
        <v>9827</v>
      </c>
      <c r="D1018" t="s">
        <v>9476</v>
      </c>
      <c r="E1018" t="s">
        <v>3841</v>
      </c>
      <c r="F1018" t="s">
        <v>9478</v>
      </c>
      <c r="G1018" t="s">
        <v>8079</v>
      </c>
      <c r="I1018" t="s">
        <v>6126</v>
      </c>
      <c r="J1018">
        <v>0</v>
      </c>
      <c r="K1018" t="s">
        <v>2853</v>
      </c>
      <c r="L1018" t="s">
        <v>1807</v>
      </c>
      <c r="M1018">
        <v>0</v>
      </c>
      <c r="N1018" t="s">
        <v>6125</v>
      </c>
    </row>
    <row r="1019" spans="1:14" hidden="1">
      <c r="A1019">
        <v>801640</v>
      </c>
      <c r="B1019" t="s">
        <v>9088</v>
      </c>
      <c r="C1019" t="s">
        <v>7442</v>
      </c>
      <c r="D1019" t="s">
        <v>9028</v>
      </c>
      <c r="E1019" t="s">
        <v>9089</v>
      </c>
      <c r="F1019" t="s">
        <v>9478</v>
      </c>
      <c r="G1019" t="s">
        <v>6882</v>
      </c>
      <c r="I1019" t="s">
        <v>6126</v>
      </c>
      <c r="J1019">
        <v>0</v>
      </c>
      <c r="K1019" t="s">
        <v>4426</v>
      </c>
      <c r="L1019" t="s">
        <v>1808</v>
      </c>
      <c r="M1019">
        <v>0</v>
      </c>
      <c r="N1019" t="s">
        <v>4599</v>
      </c>
    </row>
    <row r="1020" spans="1:14" hidden="1">
      <c r="A1020">
        <v>801641</v>
      </c>
      <c r="B1020" t="s">
        <v>5805</v>
      </c>
      <c r="C1020" t="s">
        <v>5806</v>
      </c>
      <c r="D1020" t="s">
        <v>7899</v>
      </c>
      <c r="E1020" t="s">
        <v>2005</v>
      </c>
      <c r="F1020" t="s">
        <v>9478</v>
      </c>
      <c r="G1020" t="s">
        <v>4148</v>
      </c>
      <c r="I1020" t="s">
        <v>7749</v>
      </c>
      <c r="J1020">
        <v>0</v>
      </c>
      <c r="K1020" t="s">
        <v>3144</v>
      </c>
      <c r="L1020" t="s">
        <v>1809</v>
      </c>
      <c r="M1020">
        <v>0</v>
      </c>
      <c r="N1020" t="s">
        <v>4599</v>
      </c>
    </row>
    <row r="1021" spans="1:14" hidden="1">
      <c r="A1021">
        <v>801642</v>
      </c>
      <c r="B1021" t="s">
        <v>1383</v>
      </c>
      <c r="C1021" t="s">
        <v>6102</v>
      </c>
      <c r="D1021" t="s">
        <v>9476</v>
      </c>
      <c r="E1021" t="s">
        <v>1384</v>
      </c>
      <c r="F1021" t="s">
        <v>9478</v>
      </c>
      <c r="G1021" t="s">
        <v>1297</v>
      </c>
      <c r="H1021">
        <v>1</v>
      </c>
      <c r="I1021" t="s">
        <v>4599</v>
      </c>
      <c r="J1021">
        <v>0</v>
      </c>
      <c r="K1021" t="s">
        <v>5886</v>
      </c>
      <c r="L1021" t="s">
        <v>1810</v>
      </c>
      <c r="M1021">
        <v>0</v>
      </c>
      <c r="N1021" t="s">
        <v>4599</v>
      </c>
    </row>
    <row r="1022" spans="1:14" hidden="1">
      <c r="A1022">
        <v>801643</v>
      </c>
      <c r="B1022" t="s">
        <v>8998</v>
      </c>
      <c r="C1022" t="s">
        <v>6102</v>
      </c>
      <c r="D1022" t="s">
        <v>9476</v>
      </c>
      <c r="E1022" t="s">
        <v>8999</v>
      </c>
      <c r="F1022" t="s">
        <v>9478</v>
      </c>
      <c r="G1022" t="s">
        <v>1298</v>
      </c>
      <c r="I1022" t="s">
        <v>4599</v>
      </c>
      <c r="J1022">
        <v>0</v>
      </c>
      <c r="K1022" t="s">
        <v>5887</v>
      </c>
      <c r="L1022" t="s">
        <v>1811</v>
      </c>
      <c r="M1022">
        <v>0</v>
      </c>
      <c r="N1022" t="s">
        <v>4599</v>
      </c>
    </row>
    <row r="1023" spans="1:14" hidden="1">
      <c r="A1023">
        <v>801644</v>
      </c>
      <c r="B1023" t="s">
        <v>9774</v>
      </c>
      <c r="C1023" t="s">
        <v>6686</v>
      </c>
      <c r="D1023" t="s">
        <v>7899</v>
      </c>
      <c r="E1023" t="s">
        <v>9775</v>
      </c>
      <c r="F1023" t="s">
        <v>9478</v>
      </c>
      <c r="G1023" t="s">
        <v>4787</v>
      </c>
      <c r="I1023" t="s">
        <v>4599</v>
      </c>
      <c r="J1023">
        <v>0</v>
      </c>
      <c r="K1023" t="s">
        <v>2494</v>
      </c>
      <c r="L1023" t="s">
        <v>1812</v>
      </c>
      <c r="M1023">
        <v>0</v>
      </c>
      <c r="N1023" t="s">
        <v>4599</v>
      </c>
    </row>
    <row r="1024" spans="1:14" hidden="1">
      <c r="A1024">
        <v>801645</v>
      </c>
      <c r="B1024" t="s">
        <v>7240</v>
      </c>
      <c r="C1024" t="s">
        <v>3607</v>
      </c>
      <c r="D1024" t="s">
        <v>9476</v>
      </c>
      <c r="E1024" t="s">
        <v>7239</v>
      </c>
      <c r="F1024" t="s">
        <v>9478</v>
      </c>
      <c r="G1024" t="s">
        <v>4531</v>
      </c>
      <c r="I1024" t="s">
        <v>6127</v>
      </c>
      <c r="J1024" t="s">
        <v>1677</v>
      </c>
      <c r="L1024" t="s">
        <v>1813</v>
      </c>
      <c r="M1024">
        <v>0</v>
      </c>
      <c r="N1024" t="s">
        <v>6126</v>
      </c>
    </row>
    <row r="1025" spans="1:14" hidden="1">
      <c r="A1025">
        <v>801646</v>
      </c>
      <c r="B1025" t="s">
        <v>5972</v>
      </c>
      <c r="C1025" t="s">
        <v>5413</v>
      </c>
      <c r="D1025" t="s">
        <v>10237</v>
      </c>
      <c r="E1025" t="s">
        <v>5973</v>
      </c>
      <c r="F1025" t="s">
        <v>9478</v>
      </c>
      <c r="G1025" t="s">
        <v>4004</v>
      </c>
      <c r="I1025" t="s">
        <v>6126</v>
      </c>
      <c r="J1025" t="s">
        <v>6627</v>
      </c>
      <c r="K1025" t="s">
        <v>7018</v>
      </c>
      <c r="L1025" t="s">
        <v>1814</v>
      </c>
      <c r="M1025">
        <v>0</v>
      </c>
      <c r="N1025" t="s">
        <v>6125</v>
      </c>
    </row>
    <row r="1026" spans="1:14" hidden="1">
      <c r="A1026">
        <v>801647</v>
      </c>
      <c r="B1026" t="s">
        <v>7441</v>
      </c>
      <c r="C1026" t="s">
        <v>7442</v>
      </c>
      <c r="D1026" t="s">
        <v>9028</v>
      </c>
      <c r="E1026" t="s">
        <v>7443</v>
      </c>
      <c r="F1026" t="s">
        <v>9478</v>
      </c>
      <c r="G1026" t="s">
        <v>7810</v>
      </c>
      <c r="I1026" t="s">
        <v>6126</v>
      </c>
      <c r="J1026" t="s">
        <v>6628</v>
      </c>
      <c r="L1026" t="s">
        <v>1815</v>
      </c>
      <c r="M1026">
        <v>0</v>
      </c>
      <c r="N1026" t="s">
        <v>4599</v>
      </c>
    </row>
    <row r="1027" spans="1:14" hidden="1">
      <c r="A1027">
        <v>801648</v>
      </c>
      <c r="B1027" t="s">
        <v>5235</v>
      </c>
      <c r="C1027" t="s">
        <v>3607</v>
      </c>
      <c r="D1027" t="s">
        <v>9476</v>
      </c>
      <c r="E1027" t="s">
        <v>5236</v>
      </c>
      <c r="F1027" t="s">
        <v>9478</v>
      </c>
      <c r="G1027" t="s">
        <v>9389</v>
      </c>
      <c r="I1027" t="s">
        <v>6126</v>
      </c>
      <c r="J1027">
        <v>0</v>
      </c>
      <c r="K1027" t="s">
        <v>1914</v>
      </c>
      <c r="L1027" t="s">
        <v>1816</v>
      </c>
      <c r="M1027">
        <v>0</v>
      </c>
      <c r="N1027" t="s">
        <v>6125</v>
      </c>
    </row>
    <row r="1028" spans="1:14" hidden="1">
      <c r="A1028">
        <v>801649</v>
      </c>
      <c r="B1028" t="s">
        <v>3889</v>
      </c>
      <c r="C1028" t="s">
        <v>3607</v>
      </c>
      <c r="D1028" t="s">
        <v>9476</v>
      </c>
      <c r="E1028" t="s">
        <v>3890</v>
      </c>
      <c r="F1028" t="s">
        <v>9478</v>
      </c>
      <c r="G1028" t="s">
        <v>8080</v>
      </c>
      <c r="I1028" t="s">
        <v>6126</v>
      </c>
      <c r="J1028">
        <v>0</v>
      </c>
      <c r="K1028" t="s">
        <v>2854</v>
      </c>
      <c r="L1028" t="s">
        <v>1817</v>
      </c>
      <c r="M1028">
        <v>0</v>
      </c>
      <c r="N1028" t="s">
        <v>4599</v>
      </c>
    </row>
    <row r="1029" spans="1:14" hidden="1">
      <c r="A1029">
        <v>801650</v>
      </c>
      <c r="B1029" t="s">
        <v>6208</v>
      </c>
      <c r="C1029" t="s">
        <v>3607</v>
      </c>
      <c r="D1029" t="s">
        <v>9476</v>
      </c>
      <c r="E1029" t="s">
        <v>6209</v>
      </c>
      <c r="F1029" t="s">
        <v>9478</v>
      </c>
      <c r="G1029" t="s">
        <v>8081</v>
      </c>
      <c r="I1029" t="s">
        <v>6126</v>
      </c>
      <c r="J1029">
        <v>0</v>
      </c>
      <c r="K1029" t="s">
        <v>2855</v>
      </c>
      <c r="L1029" t="s">
        <v>1818</v>
      </c>
      <c r="M1029">
        <v>0</v>
      </c>
      <c r="N1029" t="s">
        <v>6125</v>
      </c>
    </row>
    <row r="1030" spans="1:14" hidden="1">
      <c r="A1030">
        <v>801652</v>
      </c>
      <c r="B1030" t="s">
        <v>3921</v>
      </c>
      <c r="C1030" t="s">
        <v>6102</v>
      </c>
      <c r="D1030" t="s">
        <v>9476</v>
      </c>
      <c r="E1030" t="s">
        <v>3922</v>
      </c>
      <c r="F1030" t="s">
        <v>9478</v>
      </c>
      <c r="G1030" t="s">
        <v>6324</v>
      </c>
      <c r="H1030">
        <v>1</v>
      </c>
      <c r="I1030" t="s">
        <v>4599</v>
      </c>
      <c r="J1030">
        <v>0</v>
      </c>
      <c r="K1030" t="s">
        <v>1607</v>
      </c>
      <c r="L1030" t="s">
        <v>1819</v>
      </c>
      <c r="M1030">
        <v>0</v>
      </c>
      <c r="N1030" t="s">
        <v>4599</v>
      </c>
    </row>
    <row r="1031" spans="1:14" hidden="1">
      <c r="A1031">
        <v>801653</v>
      </c>
      <c r="B1031" t="s">
        <v>9107</v>
      </c>
      <c r="C1031" t="s">
        <v>9108</v>
      </c>
      <c r="D1031" t="s">
        <v>9482</v>
      </c>
      <c r="E1031" t="s">
        <v>9109</v>
      </c>
      <c r="F1031" t="s">
        <v>9478</v>
      </c>
      <c r="G1031" t="s">
        <v>7925</v>
      </c>
      <c r="I1031" t="s">
        <v>4599</v>
      </c>
      <c r="J1031">
        <v>0</v>
      </c>
      <c r="K1031" t="s">
        <v>5053</v>
      </c>
      <c r="L1031" t="s">
        <v>1820</v>
      </c>
      <c r="M1031">
        <v>0</v>
      </c>
      <c r="N1031" t="s">
        <v>4599</v>
      </c>
    </row>
    <row r="1032" spans="1:14" hidden="1">
      <c r="A1032">
        <v>801654</v>
      </c>
      <c r="B1032" t="s">
        <v>2298</v>
      </c>
      <c r="C1032" t="s">
        <v>2299</v>
      </c>
      <c r="D1032" t="s">
        <v>10237</v>
      </c>
      <c r="E1032" t="s">
        <v>2300</v>
      </c>
      <c r="F1032" t="s">
        <v>9478</v>
      </c>
      <c r="G1032" t="s">
        <v>7926</v>
      </c>
      <c r="I1032" t="s">
        <v>4599</v>
      </c>
      <c r="J1032">
        <v>0</v>
      </c>
      <c r="K1032" t="s">
        <v>5054</v>
      </c>
      <c r="L1032" t="s">
        <v>1821</v>
      </c>
      <c r="M1032">
        <v>0</v>
      </c>
      <c r="N1032" t="s">
        <v>4599</v>
      </c>
    </row>
    <row r="1033" spans="1:14" hidden="1">
      <c r="A1033">
        <v>801658</v>
      </c>
      <c r="B1033" t="s">
        <v>8329</v>
      </c>
      <c r="C1033" t="s">
        <v>3607</v>
      </c>
      <c r="D1033" t="s">
        <v>9476</v>
      </c>
      <c r="E1033" t="s">
        <v>9021</v>
      </c>
      <c r="F1033" t="s">
        <v>9478</v>
      </c>
      <c r="G1033" t="s">
        <v>8908</v>
      </c>
      <c r="I1033" t="s">
        <v>6126</v>
      </c>
      <c r="J1033">
        <v>0</v>
      </c>
      <c r="K1033" t="s">
        <v>9522</v>
      </c>
      <c r="L1033" t="s">
        <v>1822</v>
      </c>
      <c r="M1033">
        <v>0</v>
      </c>
      <c r="N1033" t="s">
        <v>6126</v>
      </c>
    </row>
    <row r="1034" spans="1:14" ht="15" hidden="1">
      <c r="A1034">
        <v>801659</v>
      </c>
      <c r="B1034" s="20" t="s">
        <v>9094</v>
      </c>
      <c r="C1034" s="20" t="s">
        <v>9095</v>
      </c>
      <c r="D1034" s="20" t="s">
        <v>7899</v>
      </c>
      <c r="E1034" s="20" t="s">
        <v>9096</v>
      </c>
      <c r="F1034" s="20" t="s">
        <v>9478</v>
      </c>
      <c r="G1034" s="20" t="s">
        <v>3986</v>
      </c>
      <c r="I1034" s="20" t="s">
        <v>6126</v>
      </c>
      <c r="J1034" s="20">
        <v>0</v>
      </c>
      <c r="K1034" s="20" t="s">
        <v>5092</v>
      </c>
      <c r="L1034" t="s">
        <v>1823</v>
      </c>
      <c r="M1034">
        <v>0</v>
      </c>
      <c r="N1034" s="20" t="s">
        <v>6125</v>
      </c>
    </row>
    <row r="1035" spans="1:14" ht="15" hidden="1">
      <c r="A1035">
        <v>801660</v>
      </c>
      <c r="B1035" s="20" t="s">
        <v>9698</v>
      </c>
      <c r="C1035" s="20" t="s">
        <v>7442</v>
      </c>
      <c r="D1035" s="20" t="s">
        <v>9028</v>
      </c>
      <c r="E1035" s="20" t="s">
        <v>9699</v>
      </c>
      <c r="F1035" s="20" t="s">
        <v>9478</v>
      </c>
      <c r="G1035" s="20" t="s">
        <v>6884</v>
      </c>
      <c r="I1035" s="20" t="s">
        <v>6126</v>
      </c>
      <c r="J1035" s="20">
        <v>0</v>
      </c>
      <c r="K1035" s="20" t="s">
        <v>4428</v>
      </c>
      <c r="L1035" t="s">
        <v>1824</v>
      </c>
      <c r="M1035">
        <v>0</v>
      </c>
      <c r="N1035" s="20" t="s">
        <v>6125</v>
      </c>
    </row>
    <row r="1036" spans="1:14" hidden="1">
      <c r="A1036">
        <v>801661</v>
      </c>
      <c r="B1036" t="s">
        <v>9754</v>
      </c>
      <c r="C1036" t="s">
        <v>6102</v>
      </c>
      <c r="D1036" t="s">
        <v>9476</v>
      </c>
      <c r="E1036" t="s">
        <v>9755</v>
      </c>
      <c r="F1036" t="s">
        <v>9478</v>
      </c>
      <c r="G1036" t="s">
        <v>1299</v>
      </c>
      <c r="I1036" t="s">
        <v>6126</v>
      </c>
      <c r="J1036">
        <v>0</v>
      </c>
      <c r="K1036" t="s">
        <v>5888</v>
      </c>
      <c r="L1036" t="s">
        <v>1825</v>
      </c>
      <c r="M1036">
        <v>0</v>
      </c>
      <c r="N1036" t="s">
        <v>4599</v>
      </c>
    </row>
    <row r="1037" spans="1:14" ht="15" hidden="1">
      <c r="A1037">
        <v>801662</v>
      </c>
      <c r="B1037" s="20" t="s">
        <v>9074</v>
      </c>
      <c r="C1037" s="20" t="s">
        <v>4607</v>
      </c>
      <c r="D1037" s="20" t="s">
        <v>9482</v>
      </c>
      <c r="E1037" s="20" t="s">
        <v>9075</v>
      </c>
      <c r="F1037" s="20" t="s">
        <v>9478</v>
      </c>
      <c r="G1037" s="20" t="s">
        <v>7976</v>
      </c>
      <c r="I1037" s="20" t="s">
        <v>6126</v>
      </c>
      <c r="J1037" s="20">
        <v>0</v>
      </c>
      <c r="K1037" s="20" t="s">
        <v>6644</v>
      </c>
      <c r="L1037" t="s">
        <v>1826</v>
      </c>
      <c r="M1037">
        <v>0</v>
      </c>
      <c r="N1037" s="20" t="s">
        <v>6125</v>
      </c>
    </row>
    <row r="1038" spans="1:14" hidden="1">
      <c r="A1038">
        <v>801663</v>
      </c>
      <c r="B1038" t="s">
        <v>6278</v>
      </c>
      <c r="C1038" t="s">
        <v>7442</v>
      </c>
      <c r="D1038" t="s">
        <v>9028</v>
      </c>
      <c r="E1038" t="s">
        <v>6279</v>
      </c>
      <c r="F1038" t="s">
        <v>9478</v>
      </c>
      <c r="G1038" t="s">
        <v>7927</v>
      </c>
      <c r="H1038">
        <v>1</v>
      </c>
      <c r="I1038" t="s">
        <v>4599</v>
      </c>
      <c r="J1038">
        <v>0</v>
      </c>
      <c r="K1038" t="s">
        <v>5055</v>
      </c>
      <c r="L1038" t="s">
        <v>1827</v>
      </c>
      <c r="M1038">
        <v>0</v>
      </c>
      <c r="N1038" t="s">
        <v>4599</v>
      </c>
    </row>
    <row r="1039" spans="1:14" hidden="1">
      <c r="A1039">
        <v>801665</v>
      </c>
      <c r="B1039" t="s">
        <v>2263</v>
      </c>
      <c r="C1039" t="s">
        <v>2264</v>
      </c>
      <c r="D1039" t="s">
        <v>10231</v>
      </c>
      <c r="E1039" t="s">
        <v>2265</v>
      </c>
      <c r="F1039" t="s">
        <v>9478</v>
      </c>
      <c r="G1039" t="s">
        <v>9421</v>
      </c>
      <c r="I1039" t="s">
        <v>6126</v>
      </c>
      <c r="J1039">
        <v>0</v>
      </c>
      <c r="K1039" t="s">
        <v>3381</v>
      </c>
      <c r="L1039" t="s">
        <v>1828</v>
      </c>
      <c r="M1039">
        <v>0</v>
      </c>
      <c r="N1039" t="s">
        <v>6125</v>
      </c>
    </row>
    <row r="1040" spans="1:14" hidden="1">
      <c r="A1040">
        <v>801666</v>
      </c>
      <c r="B1040" t="s">
        <v>1722</v>
      </c>
      <c r="C1040" t="s">
        <v>6205</v>
      </c>
      <c r="D1040" t="s">
        <v>9482</v>
      </c>
      <c r="E1040" t="s">
        <v>2006</v>
      </c>
      <c r="F1040" t="s">
        <v>9478</v>
      </c>
      <c r="G1040" t="s">
        <v>7707</v>
      </c>
      <c r="H1040">
        <v>1</v>
      </c>
      <c r="I1040" t="s">
        <v>7749</v>
      </c>
      <c r="J1040">
        <v>0</v>
      </c>
      <c r="K1040" t="s">
        <v>3222</v>
      </c>
      <c r="L1040" t="s">
        <v>1829</v>
      </c>
      <c r="M1040">
        <v>0</v>
      </c>
      <c r="N1040" t="s">
        <v>4599</v>
      </c>
    </row>
    <row r="1041" spans="1:14" hidden="1">
      <c r="A1041">
        <v>801667</v>
      </c>
      <c r="B1041" t="s">
        <v>5412</v>
      </c>
      <c r="C1041" t="s">
        <v>5413</v>
      </c>
      <c r="D1041" t="s">
        <v>10237</v>
      </c>
      <c r="E1041" t="s">
        <v>5414</v>
      </c>
      <c r="F1041" t="s">
        <v>9478</v>
      </c>
      <c r="G1041" t="s">
        <v>7928</v>
      </c>
      <c r="H1041">
        <v>1</v>
      </c>
      <c r="I1041" t="s">
        <v>4599</v>
      </c>
      <c r="J1041">
        <v>0</v>
      </c>
      <c r="K1041" t="s">
        <v>5056</v>
      </c>
      <c r="L1041" t="s">
        <v>1830</v>
      </c>
      <c r="M1041">
        <v>0</v>
      </c>
      <c r="N1041" t="s">
        <v>4599</v>
      </c>
    </row>
    <row r="1042" spans="1:14" hidden="1">
      <c r="A1042">
        <v>801670</v>
      </c>
      <c r="B1042" t="s">
        <v>7376</v>
      </c>
      <c r="C1042" t="s">
        <v>7377</v>
      </c>
      <c r="D1042" t="s">
        <v>6099</v>
      </c>
      <c r="E1042" t="s">
        <v>7378</v>
      </c>
      <c r="F1042" t="s">
        <v>9478</v>
      </c>
      <c r="G1042" t="s">
        <v>4090</v>
      </c>
      <c r="H1042">
        <v>1</v>
      </c>
      <c r="I1042" t="s">
        <v>6133</v>
      </c>
      <c r="J1042">
        <v>0</v>
      </c>
      <c r="K1042" t="s">
        <v>6963</v>
      </c>
      <c r="L1042" t="s">
        <v>1831</v>
      </c>
      <c r="M1042">
        <v>0</v>
      </c>
      <c r="N1042" t="s">
        <v>4599</v>
      </c>
    </row>
    <row r="1043" spans="1:14" hidden="1">
      <c r="A1043">
        <v>801671</v>
      </c>
      <c r="B1043" t="s">
        <v>2319</v>
      </c>
      <c r="C1043" t="s">
        <v>4603</v>
      </c>
      <c r="D1043" t="s">
        <v>9476</v>
      </c>
      <c r="E1043" t="s">
        <v>3793</v>
      </c>
      <c r="F1043" t="s">
        <v>9478</v>
      </c>
      <c r="G1043" t="s">
        <v>6159</v>
      </c>
      <c r="I1043" t="s">
        <v>6126</v>
      </c>
      <c r="J1043">
        <v>0</v>
      </c>
      <c r="K1043" t="s">
        <v>5253</v>
      </c>
      <c r="L1043" t="s">
        <v>1832</v>
      </c>
      <c r="M1043">
        <v>0</v>
      </c>
      <c r="N1043" t="s">
        <v>6125</v>
      </c>
    </row>
    <row r="1044" spans="1:14" hidden="1">
      <c r="A1044">
        <v>801672</v>
      </c>
      <c r="B1044" t="s">
        <v>7878</v>
      </c>
      <c r="C1044" t="s">
        <v>7442</v>
      </c>
      <c r="D1044" t="s">
        <v>9028</v>
      </c>
      <c r="E1044" t="s">
        <v>7879</v>
      </c>
      <c r="F1044" t="s">
        <v>9478</v>
      </c>
      <c r="G1044" t="s">
        <v>6885</v>
      </c>
      <c r="I1044" t="s">
        <v>6126</v>
      </c>
      <c r="J1044">
        <v>0</v>
      </c>
      <c r="K1044" t="s">
        <v>4429</v>
      </c>
      <c r="L1044" t="s">
        <v>1833</v>
      </c>
      <c r="M1044">
        <v>0</v>
      </c>
      <c r="N1044" t="s">
        <v>6125</v>
      </c>
    </row>
    <row r="1045" spans="1:14" ht="15" hidden="1">
      <c r="A1045">
        <v>801673</v>
      </c>
      <c r="B1045" s="20" t="s">
        <v>9580</v>
      </c>
      <c r="C1045" s="20" t="s">
        <v>4607</v>
      </c>
      <c r="D1045" s="20" t="s">
        <v>9482</v>
      </c>
      <c r="E1045" s="20" t="s">
        <v>9581</v>
      </c>
      <c r="F1045" s="20" t="s">
        <v>9478</v>
      </c>
      <c r="G1045" s="20" t="s">
        <v>6886</v>
      </c>
      <c r="I1045" s="20" t="s">
        <v>6126</v>
      </c>
      <c r="J1045" s="20">
        <v>0</v>
      </c>
      <c r="K1045" s="20" t="s">
        <v>4430</v>
      </c>
      <c r="L1045" t="s">
        <v>1834</v>
      </c>
      <c r="M1045">
        <v>0</v>
      </c>
      <c r="N1045" s="20" t="s">
        <v>4599</v>
      </c>
    </row>
    <row r="1046" spans="1:14" hidden="1">
      <c r="A1046">
        <v>801676</v>
      </c>
      <c r="B1046" t="s">
        <v>4364</v>
      </c>
      <c r="C1046" t="s">
        <v>4365</v>
      </c>
      <c r="D1046" t="s">
        <v>9476</v>
      </c>
      <c r="E1046" t="s">
        <v>4366</v>
      </c>
      <c r="F1046" t="s">
        <v>9478</v>
      </c>
      <c r="G1046" t="s">
        <v>7981</v>
      </c>
      <c r="I1046" t="s">
        <v>4599</v>
      </c>
      <c r="J1046">
        <v>0</v>
      </c>
      <c r="K1046" t="s">
        <v>4551</v>
      </c>
      <c r="L1046" t="s">
        <v>1835</v>
      </c>
      <c r="M1046">
        <v>0</v>
      </c>
      <c r="N1046" t="s">
        <v>4599</v>
      </c>
    </row>
    <row r="1047" spans="1:14" hidden="1">
      <c r="A1047">
        <v>801677</v>
      </c>
      <c r="B1047" t="s">
        <v>5541</v>
      </c>
      <c r="C1047" t="s">
        <v>9693</v>
      </c>
      <c r="D1047" t="s">
        <v>9694</v>
      </c>
      <c r="E1047" t="s">
        <v>9695</v>
      </c>
      <c r="F1047" t="s">
        <v>9478</v>
      </c>
      <c r="G1047" t="s">
        <v>8932</v>
      </c>
      <c r="I1047" t="s">
        <v>6902</v>
      </c>
      <c r="J1047" t="e">
        <v>#N/A</v>
      </c>
      <c r="K1047" t="s">
        <v>8369</v>
      </c>
      <c r="L1047" t="e">
        <v>#N/A</v>
      </c>
      <c r="M1047" t="e">
        <v>#N/A</v>
      </c>
      <c r="N1047" t="s">
        <v>4599</v>
      </c>
    </row>
    <row r="1048" spans="1:14" hidden="1">
      <c r="A1048">
        <v>801678</v>
      </c>
      <c r="B1048" t="s">
        <v>8679</v>
      </c>
      <c r="C1048" t="s">
        <v>6021</v>
      </c>
      <c r="D1048" t="s">
        <v>6099</v>
      </c>
      <c r="E1048" t="s">
        <v>8680</v>
      </c>
      <c r="F1048" t="s">
        <v>9478</v>
      </c>
      <c r="G1048" t="s">
        <v>4025</v>
      </c>
      <c r="I1048" t="s">
        <v>6126</v>
      </c>
      <c r="J1048">
        <v>0</v>
      </c>
      <c r="K1048" t="s">
        <v>3463</v>
      </c>
      <c r="L1048" t="s">
        <v>1836</v>
      </c>
      <c r="M1048">
        <v>0</v>
      </c>
      <c r="N1048" t="s">
        <v>6125</v>
      </c>
    </row>
    <row r="1049" spans="1:14" hidden="1">
      <c r="A1049">
        <v>801679</v>
      </c>
      <c r="B1049" t="s">
        <v>9713</v>
      </c>
      <c r="C1049" t="s">
        <v>9714</v>
      </c>
      <c r="D1049" t="s">
        <v>9482</v>
      </c>
      <c r="E1049" t="s">
        <v>9715</v>
      </c>
      <c r="F1049" t="s">
        <v>9478</v>
      </c>
      <c r="G1049" t="s">
        <v>7929</v>
      </c>
      <c r="I1049" t="s">
        <v>4599</v>
      </c>
      <c r="J1049">
        <v>0</v>
      </c>
      <c r="K1049" t="s">
        <v>5057</v>
      </c>
      <c r="L1049" t="s">
        <v>1837</v>
      </c>
      <c r="M1049">
        <v>0</v>
      </c>
      <c r="N1049" t="s">
        <v>4599</v>
      </c>
    </row>
    <row r="1050" spans="1:14" hidden="1">
      <c r="A1050">
        <v>801680</v>
      </c>
      <c r="B1050" t="s">
        <v>2445</v>
      </c>
      <c r="C1050" t="s">
        <v>9095</v>
      </c>
      <c r="D1050" t="s">
        <v>7899</v>
      </c>
      <c r="E1050" t="s">
        <v>2446</v>
      </c>
      <c r="F1050" t="s">
        <v>9478</v>
      </c>
      <c r="G1050" t="s">
        <v>4788</v>
      </c>
      <c r="I1050" t="s">
        <v>4599</v>
      </c>
      <c r="J1050">
        <v>0</v>
      </c>
      <c r="K1050" t="s">
        <v>2495</v>
      </c>
      <c r="L1050" t="s">
        <v>1838</v>
      </c>
      <c r="M1050">
        <v>0</v>
      </c>
      <c r="N1050" t="s">
        <v>4599</v>
      </c>
    </row>
    <row r="1051" spans="1:14" hidden="1">
      <c r="A1051">
        <v>801682</v>
      </c>
      <c r="B1051" t="s">
        <v>10343</v>
      </c>
      <c r="C1051" t="s">
        <v>10344</v>
      </c>
      <c r="D1051" t="s">
        <v>9476</v>
      </c>
      <c r="E1051" t="s">
        <v>10345</v>
      </c>
      <c r="F1051" t="s">
        <v>9478</v>
      </c>
      <c r="G1051" t="s">
        <v>8015</v>
      </c>
      <c r="I1051" t="s">
        <v>6126</v>
      </c>
      <c r="J1051">
        <v>0</v>
      </c>
      <c r="K1051" t="s">
        <v>2856</v>
      </c>
      <c r="L1051" t="s">
        <v>1839</v>
      </c>
      <c r="M1051">
        <v>0</v>
      </c>
      <c r="N1051" t="s">
        <v>4599</v>
      </c>
    </row>
    <row r="1052" spans="1:14" hidden="1">
      <c r="A1052">
        <v>801695</v>
      </c>
      <c r="B1052" t="s">
        <v>6227</v>
      </c>
      <c r="C1052" t="s">
        <v>6228</v>
      </c>
      <c r="D1052" t="s">
        <v>6099</v>
      </c>
      <c r="E1052" t="s">
        <v>6229</v>
      </c>
      <c r="F1052" t="s">
        <v>9478</v>
      </c>
      <c r="G1052" t="s">
        <v>4093</v>
      </c>
      <c r="H1052">
        <v>1</v>
      </c>
      <c r="I1052" t="s">
        <v>6133</v>
      </c>
      <c r="J1052">
        <v>0</v>
      </c>
      <c r="K1052" t="s">
        <v>6966</v>
      </c>
      <c r="L1052" t="s">
        <v>1840</v>
      </c>
      <c r="M1052">
        <v>0</v>
      </c>
      <c r="N1052" t="s">
        <v>4599</v>
      </c>
    </row>
    <row r="1053" spans="1:14" hidden="1">
      <c r="A1053">
        <v>801699</v>
      </c>
      <c r="B1053" t="s">
        <v>7419</v>
      </c>
      <c r="C1053" t="s">
        <v>7420</v>
      </c>
      <c r="D1053" t="s">
        <v>7899</v>
      </c>
      <c r="E1053" t="s">
        <v>7421</v>
      </c>
      <c r="F1053" t="s">
        <v>9478</v>
      </c>
      <c r="G1053" t="s">
        <v>6817</v>
      </c>
      <c r="I1053" t="s">
        <v>6126</v>
      </c>
      <c r="J1053" t="s">
        <v>6629</v>
      </c>
      <c r="L1053" t="s">
        <v>1841</v>
      </c>
      <c r="M1053">
        <v>0</v>
      </c>
      <c r="N1053" t="s">
        <v>4599</v>
      </c>
    </row>
    <row r="1054" spans="1:14" ht="15" hidden="1">
      <c r="A1054">
        <v>801700</v>
      </c>
      <c r="B1054" s="20" t="s">
        <v>3685</v>
      </c>
      <c r="C1054" s="20" t="s">
        <v>3686</v>
      </c>
      <c r="D1054" s="20" t="s">
        <v>7899</v>
      </c>
      <c r="E1054" s="20" t="s">
        <v>3687</v>
      </c>
      <c r="F1054" s="20" t="s">
        <v>9478</v>
      </c>
      <c r="G1054" s="20" t="s">
        <v>4789</v>
      </c>
      <c r="I1054" s="20" t="s">
        <v>4599</v>
      </c>
      <c r="J1054" s="20">
        <v>0</v>
      </c>
      <c r="K1054" s="20" t="s">
        <v>2496</v>
      </c>
      <c r="L1054" t="s">
        <v>1842</v>
      </c>
      <c r="M1054">
        <v>0</v>
      </c>
      <c r="N1054" s="20" t="s">
        <v>4599</v>
      </c>
    </row>
    <row r="1055" spans="1:14" hidden="1">
      <c r="A1055">
        <v>801701</v>
      </c>
      <c r="B1055" t="s">
        <v>8244</v>
      </c>
      <c r="C1055" t="s">
        <v>7442</v>
      </c>
      <c r="D1055" t="s">
        <v>9028</v>
      </c>
      <c r="E1055" t="s">
        <v>8245</v>
      </c>
      <c r="F1055" t="s">
        <v>9478</v>
      </c>
      <c r="G1055" t="s">
        <v>6887</v>
      </c>
      <c r="I1055" t="s">
        <v>6126</v>
      </c>
      <c r="J1055">
        <v>0</v>
      </c>
      <c r="K1055" t="s">
        <v>4431</v>
      </c>
      <c r="L1055" t="s">
        <v>1843</v>
      </c>
      <c r="M1055">
        <v>0</v>
      </c>
      <c r="N1055" t="s">
        <v>6125</v>
      </c>
    </row>
    <row r="1056" spans="1:14" hidden="1">
      <c r="A1056">
        <v>801702</v>
      </c>
      <c r="B1056" t="s">
        <v>9032</v>
      </c>
      <c r="C1056" t="s">
        <v>9033</v>
      </c>
      <c r="D1056" t="s">
        <v>7899</v>
      </c>
      <c r="E1056" t="s">
        <v>9034</v>
      </c>
      <c r="F1056" t="s">
        <v>9478</v>
      </c>
      <c r="G1056" t="s">
        <v>6590</v>
      </c>
      <c r="H1056">
        <v>1</v>
      </c>
      <c r="I1056" t="s">
        <v>6133</v>
      </c>
      <c r="J1056">
        <v>0</v>
      </c>
      <c r="K1056" t="s">
        <v>2598</v>
      </c>
      <c r="L1056" t="s">
        <v>1844</v>
      </c>
      <c r="M1056">
        <v>0</v>
      </c>
      <c r="N1056" t="s">
        <v>4599</v>
      </c>
    </row>
    <row r="1057" spans="1:14" hidden="1">
      <c r="A1057">
        <v>801704</v>
      </c>
      <c r="B1057" t="s">
        <v>4668</v>
      </c>
      <c r="C1057" t="s">
        <v>4669</v>
      </c>
      <c r="D1057" t="s">
        <v>10231</v>
      </c>
      <c r="E1057" t="s">
        <v>4670</v>
      </c>
      <c r="F1057" t="s">
        <v>9478</v>
      </c>
      <c r="G1057" t="s">
        <v>6591</v>
      </c>
      <c r="H1057">
        <v>1</v>
      </c>
      <c r="I1057" t="s">
        <v>6133</v>
      </c>
      <c r="J1057">
        <v>0</v>
      </c>
      <c r="K1057" t="s">
        <v>2599</v>
      </c>
      <c r="L1057" t="s">
        <v>1845</v>
      </c>
      <c r="M1057">
        <v>0</v>
      </c>
      <c r="N1057" t="s">
        <v>4599</v>
      </c>
    </row>
    <row r="1058" spans="1:14" hidden="1">
      <c r="A1058">
        <v>801705</v>
      </c>
      <c r="B1058" t="s">
        <v>6097</v>
      </c>
      <c r="C1058" t="s">
        <v>6098</v>
      </c>
      <c r="D1058" t="s">
        <v>6099</v>
      </c>
      <c r="E1058" t="s">
        <v>6100</v>
      </c>
      <c r="F1058" t="s">
        <v>9478</v>
      </c>
      <c r="G1058" t="s">
        <v>6888</v>
      </c>
      <c r="I1058" t="s">
        <v>6126</v>
      </c>
      <c r="J1058">
        <v>0</v>
      </c>
      <c r="K1058" t="s">
        <v>4432</v>
      </c>
      <c r="L1058" t="s">
        <v>1846</v>
      </c>
      <c r="M1058">
        <v>0</v>
      </c>
      <c r="N1058" t="s">
        <v>4599</v>
      </c>
    </row>
    <row r="1059" spans="1:14" hidden="1">
      <c r="A1059">
        <v>801706</v>
      </c>
      <c r="B1059" t="s">
        <v>9662</v>
      </c>
      <c r="C1059" t="s">
        <v>9663</v>
      </c>
      <c r="D1059" t="s">
        <v>7899</v>
      </c>
      <c r="E1059" t="s">
        <v>9664</v>
      </c>
      <c r="F1059" t="s">
        <v>9478</v>
      </c>
      <c r="G1059" t="s">
        <v>6353</v>
      </c>
      <c r="I1059" t="s">
        <v>4599</v>
      </c>
      <c r="J1059">
        <v>0</v>
      </c>
      <c r="K1059" t="s">
        <v>2157</v>
      </c>
      <c r="L1059" t="s">
        <v>1847</v>
      </c>
      <c r="M1059">
        <v>0</v>
      </c>
      <c r="N1059" t="s">
        <v>4599</v>
      </c>
    </row>
    <row r="1060" spans="1:14" hidden="1">
      <c r="A1060">
        <v>801708</v>
      </c>
      <c r="B1060" t="s">
        <v>10157</v>
      </c>
      <c r="C1060" t="s">
        <v>10158</v>
      </c>
      <c r="D1060" t="s">
        <v>7899</v>
      </c>
      <c r="E1060" t="s">
        <v>10159</v>
      </c>
      <c r="F1060" t="s">
        <v>9478</v>
      </c>
      <c r="G1060" t="s">
        <v>3987</v>
      </c>
      <c r="I1060" t="s">
        <v>6126</v>
      </c>
      <c r="J1060">
        <v>0</v>
      </c>
      <c r="K1060" t="s">
        <v>5093</v>
      </c>
      <c r="L1060" t="s">
        <v>1848</v>
      </c>
      <c r="M1060">
        <v>0</v>
      </c>
      <c r="N1060" t="s">
        <v>6125</v>
      </c>
    </row>
    <row r="1061" spans="1:14" hidden="1">
      <c r="A1061">
        <v>801710</v>
      </c>
      <c r="B1061" t="s">
        <v>1723</v>
      </c>
      <c r="C1061" t="s">
        <v>7442</v>
      </c>
      <c r="D1061" t="s">
        <v>9028</v>
      </c>
      <c r="E1061" t="s">
        <v>2007</v>
      </c>
      <c r="F1061" t="s">
        <v>9478</v>
      </c>
      <c r="G1061" t="s">
        <v>7708</v>
      </c>
      <c r="H1061">
        <v>1</v>
      </c>
      <c r="I1061" t="s">
        <v>7749</v>
      </c>
      <c r="J1061">
        <v>0</v>
      </c>
      <c r="K1061" t="s">
        <v>3223</v>
      </c>
      <c r="L1061" t="s">
        <v>1849</v>
      </c>
      <c r="M1061">
        <v>0</v>
      </c>
      <c r="N1061" t="s">
        <v>4599</v>
      </c>
    </row>
    <row r="1062" spans="1:14" hidden="1">
      <c r="A1062">
        <v>801711</v>
      </c>
      <c r="B1062" t="s">
        <v>1723</v>
      </c>
      <c r="C1062" t="s">
        <v>9678</v>
      </c>
      <c r="D1062" t="s">
        <v>9028</v>
      </c>
      <c r="E1062" t="s">
        <v>2007</v>
      </c>
      <c r="F1062" t="s">
        <v>9478</v>
      </c>
      <c r="G1062" t="s">
        <v>7708</v>
      </c>
      <c r="H1062">
        <v>1</v>
      </c>
      <c r="I1062" t="s">
        <v>7749</v>
      </c>
      <c r="J1062">
        <v>0</v>
      </c>
      <c r="K1062" t="s">
        <v>3223</v>
      </c>
      <c r="L1062" t="s">
        <v>1849</v>
      </c>
      <c r="M1062">
        <v>0</v>
      </c>
      <c r="N1062" t="s">
        <v>4599</v>
      </c>
    </row>
    <row r="1063" spans="1:14" hidden="1">
      <c r="A1063">
        <v>801716</v>
      </c>
      <c r="B1063" t="s">
        <v>5819</v>
      </c>
      <c r="C1063" t="s">
        <v>3607</v>
      </c>
      <c r="D1063" t="s">
        <v>9476</v>
      </c>
      <c r="E1063" t="s">
        <v>5820</v>
      </c>
      <c r="F1063" t="s">
        <v>9478</v>
      </c>
      <c r="G1063" t="s">
        <v>8082</v>
      </c>
      <c r="I1063" t="s">
        <v>6126</v>
      </c>
      <c r="J1063">
        <v>0</v>
      </c>
      <c r="K1063" t="s">
        <v>2857</v>
      </c>
      <c r="L1063" t="s">
        <v>1850</v>
      </c>
      <c r="M1063">
        <v>0</v>
      </c>
      <c r="N1063" t="s">
        <v>6125</v>
      </c>
    </row>
    <row r="1064" spans="1:14" hidden="1">
      <c r="A1064">
        <v>801717</v>
      </c>
      <c r="B1064" t="s">
        <v>2354</v>
      </c>
      <c r="C1064" t="s">
        <v>2355</v>
      </c>
      <c r="D1064" t="s">
        <v>10231</v>
      </c>
      <c r="E1064" t="s">
        <v>2356</v>
      </c>
      <c r="F1064" t="s">
        <v>9478</v>
      </c>
      <c r="G1064" t="s">
        <v>4790</v>
      </c>
      <c r="I1064" t="s">
        <v>4599</v>
      </c>
      <c r="J1064">
        <v>0</v>
      </c>
      <c r="K1064" t="s">
        <v>2497</v>
      </c>
      <c r="L1064" t="s">
        <v>1851</v>
      </c>
      <c r="M1064">
        <v>0</v>
      </c>
      <c r="N1064" t="s">
        <v>4599</v>
      </c>
    </row>
    <row r="1065" spans="1:14" hidden="1">
      <c r="A1065">
        <v>801719</v>
      </c>
      <c r="B1065" t="s">
        <v>1253</v>
      </c>
      <c r="C1065" t="s">
        <v>5413</v>
      </c>
      <c r="D1065" t="s">
        <v>10237</v>
      </c>
      <c r="E1065" t="s">
        <v>1254</v>
      </c>
      <c r="F1065" t="s">
        <v>9478</v>
      </c>
      <c r="G1065" t="s">
        <v>6889</v>
      </c>
      <c r="I1065" t="s">
        <v>6126</v>
      </c>
      <c r="J1065">
        <v>0</v>
      </c>
      <c r="K1065" t="s">
        <v>4433</v>
      </c>
      <c r="L1065" t="s">
        <v>1852</v>
      </c>
      <c r="M1065">
        <v>0</v>
      </c>
      <c r="N1065" t="s">
        <v>6125</v>
      </c>
    </row>
    <row r="1066" spans="1:14" hidden="1">
      <c r="A1066">
        <v>801720</v>
      </c>
      <c r="B1066" t="s">
        <v>1325</v>
      </c>
      <c r="C1066" t="s">
        <v>8990</v>
      </c>
      <c r="D1066" t="s">
        <v>9476</v>
      </c>
      <c r="E1066" t="s">
        <v>9454</v>
      </c>
      <c r="F1066" t="s">
        <v>9478</v>
      </c>
      <c r="G1066" t="s">
        <v>9299</v>
      </c>
      <c r="H1066">
        <v>1</v>
      </c>
      <c r="I1066" t="s">
        <v>6128</v>
      </c>
      <c r="J1066">
        <v>0</v>
      </c>
      <c r="K1066" t="s">
        <v>5153</v>
      </c>
      <c r="L1066" t="s">
        <v>1853</v>
      </c>
      <c r="M1066">
        <v>0</v>
      </c>
      <c r="N1066" t="s">
        <v>4599</v>
      </c>
    </row>
    <row r="1067" spans="1:14" hidden="1">
      <c r="A1067">
        <v>801722</v>
      </c>
      <c r="B1067" t="s">
        <v>10202</v>
      </c>
      <c r="C1067" t="s">
        <v>10203</v>
      </c>
      <c r="D1067" t="s">
        <v>10231</v>
      </c>
      <c r="E1067" t="s">
        <v>10204</v>
      </c>
      <c r="F1067" t="s">
        <v>9478</v>
      </c>
      <c r="G1067" t="s">
        <v>7955</v>
      </c>
      <c r="H1067">
        <v>1</v>
      </c>
      <c r="I1067" t="s">
        <v>6133</v>
      </c>
      <c r="J1067">
        <v>0</v>
      </c>
      <c r="K1067" t="s">
        <v>8561</v>
      </c>
      <c r="L1067" t="s">
        <v>1854</v>
      </c>
      <c r="M1067">
        <v>0</v>
      </c>
      <c r="N1067" t="s">
        <v>4599</v>
      </c>
    </row>
    <row r="1068" spans="1:14" hidden="1">
      <c r="A1068">
        <v>801723</v>
      </c>
      <c r="B1068" t="s">
        <v>1724</v>
      </c>
      <c r="C1068" t="s">
        <v>1725</v>
      </c>
      <c r="D1068" t="s">
        <v>10237</v>
      </c>
      <c r="E1068" t="s">
        <v>2008</v>
      </c>
      <c r="F1068" t="s">
        <v>9478</v>
      </c>
      <c r="G1068" t="s">
        <v>7709</v>
      </c>
      <c r="I1068" t="s">
        <v>7749</v>
      </c>
      <c r="J1068">
        <v>0</v>
      </c>
      <c r="K1068" t="s">
        <v>3224</v>
      </c>
      <c r="L1068" t="s">
        <v>1855</v>
      </c>
      <c r="M1068">
        <v>0</v>
      </c>
      <c r="N1068" t="s">
        <v>4599</v>
      </c>
    </row>
    <row r="1069" spans="1:14" hidden="1">
      <c r="A1069">
        <v>801724</v>
      </c>
      <c r="B1069" t="s">
        <v>10162</v>
      </c>
      <c r="C1069" t="s">
        <v>5404</v>
      </c>
      <c r="D1069" t="s">
        <v>6099</v>
      </c>
      <c r="E1069" t="s">
        <v>10163</v>
      </c>
      <c r="F1069" t="s">
        <v>9478</v>
      </c>
      <c r="G1069" t="s">
        <v>6890</v>
      </c>
      <c r="I1069" t="s">
        <v>6126</v>
      </c>
      <c r="J1069">
        <v>0</v>
      </c>
      <c r="K1069" t="s">
        <v>4434</v>
      </c>
      <c r="L1069" t="s">
        <v>1856</v>
      </c>
      <c r="M1069">
        <v>0</v>
      </c>
      <c r="N1069" t="s">
        <v>6125</v>
      </c>
    </row>
    <row r="1070" spans="1:14" hidden="1">
      <c r="A1070">
        <v>801725</v>
      </c>
      <c r="B1070" t="s">
        <v>9680</v>
      </c>
      <c r="C1070" t="s">
        <v>4607</v>
      </c>
      <c r="D1070" t="s">
        <v>9482</v>
      </c>
      <c r="E1070" t="s">
        <v>9681</v>
      </c>
      <c r="F1070" t="s">
        <v>9478</v>
      </c>
      <c r="G1070" t="s">
        <v>7930</v>
      </c>
      <c r="H1070">
        <v>1</v>
      </c>
      <c r="I1070" t="s">
        <v>4599</v>
      </c>
      <c r="J1070">
        <v>0</v>
      </c>
      <c r="K1070" t="s">
        <v>5058</v>
      </c>
      <c r="L1070" t="s">
        <v>1857</v>
      </c>
      <c r="M1070">
        <v>0</v>
      </c>
      <c r="N1070" t="s">
        <v>4599</v>
      </c>
    </row>
    <row r="1071" spans="1:14" hidden="1">
      <c r="A1071">
        <v>801726</v>
      </c>
      <c r="B1071" t="s">
        <v>1757</v>
      </c>
      <c r="C1071" t="s">
        <v>4607</v>
      </c>
      <c r="D1071" t="s">
        <v>9482</v>
      </c>
      <c r="E1071" t="s">
        <v>1758</v>
      </c>
      <c r="F1071" t="s">
        <v>9478</v>
      </c>
      <c r="G1071" t="s">
        <v>8909</v>
      </c>
      <c r="I1071" t="s">
        <v>4599</v>
      </c>
      <c r="J1071">
        <v>0</v>
      </c>
      <c r="K1071" t="s">
        <v>9523</v>
      </c>
      <c r="L1071" t="s">
        <v>1858</v>
      </c>
      <c r="M1071">
        <v>0</v>
      </c>
      <c r="N1071" t="s">
        <v>4599</v>
      </c>
    </row>
    <row r="1072" spans="1:14" hidden="1">
      <c r="A1072">
        <v>801727</v>
      </c>
      <c r="B1072" t="s">
        <v>8202</v>
      </c>
      <c r="C1072" t="s">
        <v>8203</v>
      </c>
      <c r="D1072" t="s">
        <v>7899</v>
      </c>
      <c r="E1072" t="s">
        <v>8204</v>
      </c>
      <c r="F1072" t="s">
        <v>9478</v>
      </c>
      <c r="G1072" t="s">
        <v>6818</v>
      </c>
      <c r="I1072" t="s">
        <v>6126</v>
      </c>
      <c r="J1072">
        <v>0</v>
      </c>
      <c r="K1072" t="s">
        <v>3382</v>
      </c>
      <c r="L1072" t="s">
        <v>1859</v>
      </c>
      <c r="M1072">
        <v>0</v>
      </c>
      <c r="N1072" t="s">
        <v>4599</v>
      </c>
    </row>
    <row r="1073" spans="1:14" ht="15" hidden="1">
      <c r="A1073">
        <v>801728</v>
      </c>
      <c r="B1073" s="20" t="s">
        <v>5403</v>
      </c>
      <c r="C1073" s="20" t="s">
        <v>5404</v>
      </c>
      <c r="D1073" s="20" t="s">
        <v>6099</v>
      </c>
      <c r="E1073" s="20" t="s">
        <v>5405</v>
      </c>
      <c r="F1073" s="20" t="s">
        <v>9478</v>
      </c>
      <c r="G1073" s="20" t="s">
        <v>6891</v>
      </c>
      <c r="I1073" s="20" t="s">
        <v>6126</v>
      </c>
      <c r="J1073" s="20">
        <v>0</v>
      </c>
      <c r="K1073" s="20" t="s">
        <v>4435</v>
      </c>
      <c r="L1073" t="s">
        <v>1860</v>
      </c>
      <c r="M1073">
        <v>0</v>
      </c>
      <c r="N1073" s="20" t="s">
        <v>4599</v>
      </c>
    </row>
    <row r="1074" spans="1:14" hidden="1">
      <c r="A1074">
        <v>801730</v>
      </c>
      <c r="B1074" t="s">
        <v>4589</v>
      </c>
      <c r="C1074" t="s">
        <v>7442</v>
      </c>
      <c r="D1074" t="s">
        <v>9028</v>
      </c>
      <c r="E1074" t="s">
        <v>4590</v>
      </c>
      <c r="F1074" t="s">
        <v>9478</v>
      </c>
      <c r="G1074" t="s">
        <v>4110</v>
      </c>
      <c r="I1074" t="s">
        <v>6127</v>
      </c>
      <c r="J1074">
        <v>0</v>
      </c>
      <c r="K1074" t="s">
        <v>6981</v>
      </c>
      <c r="L1074" t="s">
        <v>1861</v>
      </c>
      <c r="M1074">
        <v>0</v>
      </c>
      <c r="N1074" t="s">
        <v>6125</v>
      </c>
    </row>
    <row r="1075" spans="1:14" hidden="1">
      <c r="A1075">
        <v>801731</v>
      </c>
      <c r="B1075" t="s">
        <v>5783</v>
      </c>
      <c r="C1075" t="s">
        <v>5784</v>
      </c>
      <c r="D1075" t="s">
        <v>9476</v>
      </c>
      <c r="E1075" t="s">
        <v>2009</v>
      </c>
      <c r="F1075" t="s">
        <v>9478</v>
      </c>
      <c r="G1075" t="s">
        <v>4134</v>
      </c>
      <c r="I1075" t="s">
        <v>7749</v>
      </c>
      <c r="J1075">
        <v>0</v>
      </c>
      <c r="K1075" t="s">
        <v>7002</v>
      </c>
      <c r="L1075" t="s">
        <v>1862</v>
      </c>
      <c r="M1075">
        <v>0</v>
      </c>
      <c r="N1075" t="s">
        <v>4599</v>
      </c>
    </row>
    <row r="1076" spans="1:14" hidden="1">
      <c r="A1076">
        <v>801732</v>
      </c>
      <c r="B1076" t="s">
        <v>6272</v>
      </c>
      <c r="C1076" t="s">
        <v>6273</v>
      </c>
      <c r="D1076" t="s">
        <v>10231</v>
      </c>
      <c r="E1076" t="s">
        <v>6274</v>
      </c>
      <c r="F1076" t="s">
        <v>9478</v>
      </c>
      <c r="G1076" t="s">
        <v>7831</v>
      </c>
      <c r="I1076" t="s">
        <v>4599</v>
      </c>
      <c r="J1076">
        <v>0</v>
      </c>
      <c r="K1076" t="s">
        <v>1503</v>
      </c>
      <c r="L1076" t="s">
        <v>1863</v>
      </c>
      <c r="M1076">
        <v>0</v>
      </c>
      <c r="N1076" t="s">
        <v>4599</v>
      </c>
    </row>
    <row r="1077" spans="1:14" hidden="1">
      <c r="A1077">
        <v>801733</v>
      </c>
      <c r="B1077" t="s">
        <v>2054</v>
      </c>
      <c r="C1077" t="s">
        <v>8996</v>
      </c>
      <c r="D1077" t="s">
        <v>10237</v>
      </c>
      <c r="E1077" t="s">
        <v>2055</v>
      </c>
      <c r="F1077" t="s">
        <v>9478</v>
      </c>
      <c r="G1077" t="s">
        <v>7811</v>
      </c>
      <c r="H1077">
        <v>1</v>
      </c>
      <c r="I1077" t="s">
        <v>6126</v>
      </c>
      <c r="J1077">
        <v>0</v>
      </c>
      <c r="K1077" t="s">
        <v>1487</v>
      </c>
      <c r="L1077" t="s">
        <v>1864</v>
      </c>
      <c r="M1077">
        <v>0</v>
      </c>
      <c r="N1077" t="s">
        <v>6125</v>
      </c>
    </row>
    <row r="1078" spans="1:14" hidden="1">
      <c r="A1078">
        <v>801734</v>
      </c>
      <c r="B1078" t="s">
        <v>1726</v>
      </c>
      <c r="C1078" t="s">
        <v>9274</v>
      </c>
      <c r="D1078" t="s">
        <v>6099</v>
      </c>
      <c r="E1078" t="s">
        <v>2010</v>
      </c>
      <c r="F1078" t="s">
        <v>9478</v>
      </c>
      <c r="G1078" t="s">
        <v>7710</v>
      </c>
      <c r="I1078" t="s">
        <v>7749</v>
      </c>
      <c r="J1078">
        <v>0</v>
      </c>
      <c r="K1078" t="s">
        <v>3225</v>
      </c>
      <c r="L1078" t="s">
        <v>1865</v>
      </c>
      <c r="M1078">
        <v>0</v>
      </c>
      <c r="N1078" t="s">
        <v>4599</v>
      </c>
    </row>
    <row r="1079" spans="1:14" hidden="1">
      <c r="A1079">
        <v>801735</v>
      </c>
      <c r="B1079" t="s">
        <v>5807</v>
      </c>
      <c r="C1079" t="s">
        <v>5808</v>
      </c>
      <c r="D1079" t="s">
        <v>7899</v>
      </c>
      <c r="E1079" t="s">
        <v>2011</v>
      </c>
      <c r="F1079" t="s">
        <v>9478</v>
      </c>
      <c r="G1079" t="s">
        <v>4149</v>
      </c>
      <c r="I1079" t="s">
        <v>7749</v>
      </c>
      <c r="J1079" t="e">
        <v>#N/A</v>
      </c>
      <c r="K1079" t="s">
        <v>3145</v>
      </c>
      <c r="L1079" t="e">
        <v>#N/A</v>
      </c>
      <c r="M1079" t="e">
        <v>#N/A</v>
      </c>
      <c r="N1079" t="s">
        <v>4599</v>
      </c>
    </row>
    <row r="1080" spans="1:14" hidden="1">
      <c r="A1080">
        <v>801736</v>
      </c>
      <c r="B1080" t="s">
        <v>1346</v>
      </c>
      <c r="C1080" t="s">
        <v>8996</v>
      </c>
      <c r="D1080" t="s">
        <v>10237</v>
      </c>
      <c r="E1080" t="s">
        <v>1347</v>
      </c>
      <c r="F1080" t="s">
        <v>9478</v>
      </c>
      <c r="G1080" t="s">
        <v>6135</v>
      </c>
      <c r="I1080" t="s">
        <v>6126</v>
      </c>
      <c r="J1080">
        <v>0</v>
      </c>
      <c r="K1080" t="s">
        <v>4437</v>
      </c>
      <c r="L1080" t="s">
        <v>1866</v>
      </c>
      <c r="M1080">
        <v>0</v>
      </c>
      <c r="N1080" t="s">
        <v>4599</v>
      </c>
    </row>
    <row r="1081" spans="1:14" hidden="1">
      <c r="A1081">
        <v>801737</v>
      </c>
      <c r="B1081" t="s">
        <v>6172</v>
      </c>
      <c r="C1081" t="s">
        <v>8996</v>
      </c>
      <c r="D1081" t="s">
        <v>10237</v>
      </c>
      <c r="E1081" t="s">
        <v>6173</v>
      </c>
      <c r="F1081" t="s">
        <v>9478</v>
      </c>
      <c r="G1081" t="s">
        <v>7931</v>
      </c>
      <c r="H1081">
        <v>1</v>
      </c>
      <c r="I1081" t="s">
        <v>4599</v>
      </c>
      <c r="J1081">
        <v>0</v>
      </c>
      <c r="K1081" t="s">
        <v>5059</v>
      </c>
      <c r="L1081" t="s">
        <v>1867</v>
      </c>
      <c r="M1081">
        <v>0</v>
      </c>
      <c r="N1081" t="s">
        <v>4599</v>
      </c>
    </row>
    <row r="1082" spans="1:14" hidden="1">
      <c r="A1082">
        <v>801743</v>
      </c>
      <c r="B1082" t="s">
        <v>9897</v>
      </c>
      <c r="C1082" t="s">
        <v>9898</v>
      </c>
      <c r="D1082" t="s">
        <v>10237</v>
      </c>
      <c r="E1082" t="s">
        <v>9899</v>
      </c>
      <c r="F1082" t="s">
        <v>9478</v>
      </c>
      <c r="G1082" t="s">
        <v>7932</v>
      </c>
      <c r="H1082">
        <v>1</v>
      </c>
      <c r="I1082" t="s">
        <v>4599</v>
      </c>
      <c r="J1082">
        <v>0</v>
      </c>
      <c r="K1082" t="s">
        <v>5060</v>
      </c>
      <c r="L1082" t="s">
        <v>1868</v>
      </c>
      <c r="M1082">
        <v>0</v>
      </c>
      <c r="N1082" t="s">
        <v>4599</v>
      </c>
    </row>
    <row r="1083" spans="1:14" hidden="1">
      <c r="A1083">
        <v>801745</v>
      </c>
      <c r="B1083" t="s">
        <v>7482</v>
      </c>
      <c r="C1083" t="s">
        <v>5583</v>
      </c>
      <c r="D1083" t="s">
        <v>9476</v>
      </c>
      <c r="E1083" t="s">
        <v>7483</v>
      </c>
      <c r="F1083" t="s">
        <v>9478</v>
      </c>
      <c r="G1083" t="s">
        <v>1300</v>
      </c>
      <c r="I1083" t="s">
        <v>4599</v>
      </c>
      <c r="J1083">
        <v>0</v>
      </c>
      <c r="K1083" t="s">
        <v>5889</v>
      </c>
      <c r="L1083" t="s">
        <v>1869</v>
      </c>
      <c r="M1083">
        <v>0</v>
      </c>
      <c r="N1083" t="s">
        <v>4599</v>
      </c>
    </row>
    <row r="1084" spans="1:14" hidden="1">
      <c r="A1084">
        <v>801746</v>
      </c>
      <c r="B1084" t="s">
        <v>1727</v>
      </c>
      <c r="C1084" t="s">
        <v>1372</v>
      </c>
      <c r="D1084" t="s">
        <v>10237</v>
      </c>
      <c r="E1084" t="s">
        <v>2012</v>
      </c>
      <c r="F1084" t="s">
        <v>9478</v>
      </c>
      <c r="G1084" t="s">
        <v>7711</v>
      </c>
      <c r="H1084">
        <v>1</v>
      </c>
      <c r="I1084" t="s">
        <v>7749</v>
      </c>
      <c r="J1084">
        <v>0</v>
      </c>
      <c r="K1084" t="s">
        <v>3226</v>
      </c>
      <c r="L1084" t="s">
        <v>1870</v>
      </c>
      <c r="M1084">
        <v>0</v>
      </c>
      <c r="N1084" t="s">
        <v>4599</v>
      </c>
    </row>
    <row r="1085" spans="1:14" hidden="1">
      <c r="A1085">
        <v>801747</v>
      </c>
      <c r="B1085" t="s">
        <v>3652</v>
      </c>
      <c r="C1085" t="s">
        <v>4607</v>
      </c>
      <c r="D1085" t="s">
        <v>9482</v>
      </c>
      <c r="E1085" t="s">
        <v>3653</v>
      </c>
      <c r="F1085" t="s">
        <v>9478</v>
      </c>
      <c r="G1085" t="s">
        <v>4508</v>
      </c>
      <c r="H1085">
        <v>1</v>
      </c>
      <c r="I1085" t="s">
        <v>4599</v>
      </c>
      <c r="J1085">
        <v>0</v>
      </c>
      <c r="K1085" t="s">
        <v>2192</v>
      </c>
      <c r="L1085" t="s">
        <v>1871</v>
      </c>
      <c r="M1085">
        <v>0</v>
      </c>
      <c r="N1085" t="s">
        <v>6125</v>
      </c>
    </row>
    <row r="1086" spans="1:14" hidden="1">
      <c r="A1086">
        <v>801748</v>
      </c>
      <c r="B1086" t="s">
        <v>8632</v>
      </c>
      <c r="C1086" t="s">
        <v>7442</v>
      </c>
      <c r="D1086" t="s">
        <v>9028</v>
      </c>
      <c r="E1086" t="s">
        <v>8633</v>
      </c>
      <c r="F1086" t="s">
        <v>9478</v>
      </c>
      <c r="G1086" t="s">
        <v>7933</v>
      </c>
      <c r="H1086">
        <v>1</v>
      </c>
      <c r="I1086" t="s">
        <v>6126</v>
      </c>
      <c r="J1086">
        <v>0</v>
      </c>
      <c r="K1086" t="s">
        <v>5061</v>
      </c>
      <c r="L1086" t="s">
        <v>1872</v>
      </c>
      <c r="M1086">
        <v>0</v>
      </c>
      <c r="N1086" t="s">
        <v>4599</v>
      </c>
    </row>
    <row r="1087" spans="1:14" hidden="1">
      <c r="A1087">
        <v>801749</v>
      </c>
      <c r="B1087" t="s">
        <v>3912</v>
      </c>
      <c r="C1087" t="s">
        <v>3913</v>
      </c>
      <c r="D1087" t="s">
        <v>7899</v>
      </c>
      <c r="E1087" t="s">
        <v>9059</v>
      </c>
      <c r="F1087" t="s">
        <v>9478</v>
      </c>
      <c r="G1087" t="s">
        <v>6592</v>
      </c>
      <c r="H1087">
        <v>1</v>
      </c>
      <c r="I1087" t="s">
        <v>6133</v>
      </c>
      <c r="J1087">
        <v>0</v>
      </c>
      <c r="K1087" t="s">
        <v>2600</v>
      </c>
      <c r="L1087" t="s">
        <v>1873</v>
      </c>
      <c r="M1087">
        <v>0</v>
      </c>
      <c r="N1087" t="s">
        <v>4599</v>
      </c>
    </row>
    <row r="1088" spans="1:14" hidden="1">
      <c r="A1088">
        <v>801750</v>
      </c>
      <c r="B1088" t="s">
        <v>4261</v>
      </c>
      <c r="C1088" t="s">
        <v>4262</v>
      </c>
      <c r="D1088" t="s">
        <v>9476</v>
      </c>
      <c r="E1088" t="s">
        <v>4263</v>
      </c>
      <c r="F1088" t="s">
        <v>9478</v>
      </c>
      <c r="G1088" t="s">
        <v>6534</v>
      </c>
      <c r="H1088">
        <v>1</v>
      </c>
      <c r="I1088" t="s">
        <v>6133</v>
      </c>
      <c r="J1088">
        <v>0</v>
      </c>
      <c r="K1088" t="s">
        <v>2113</v>
      </c>
      <c r="L1088" t="s">
        <v>1874</v>
      </c>
      <c r="M1088">
        <v>0</v>
      </c>
      <c r="N1088" t="s">
        <v>4599</v>
      </c>
    </row>
    <row r="1089" spans="1:14" hidden="1">
      <c r="A1089">
        <v>801755</v>
      </c>
      <c r="B1089" t="s">
        <v>1257</v>
      </c>
      <c r="C1089" t="s">
        <v>4594</v>
      </c>
      <c r="D1089" t="s">
        <v>9476</v>
      </c>
      <c r="E1089" t="s">
        <v>1258</v>
      </c>
      <c r="F1089" t="s">
        <v>9478</v>
      </c>
      <c r="G1089" t="s">
        <v>8010</v>
      </c>
      <c r="I1089" t="s">
        <v>6126</v>
      </c>
      <c r="J1089" t="s">
        <v>6630</v>
      </c>
      <c r="L1089" t="s">
        <v>1875</v>
      </c>
      <c r="M1089">
        <v>0</v>
      </c>
      <c r="N1089" t="s">
        <v>4599</v>
      </c>
    </row>
    <row r="1090" spans="1:14" hidden="1">
      <c r="A1090">
        <v>801756</v>
      </c>
      <c r="B1090" t="s">
        <v>4991</v>
      </c>
      <c r="C1090" t="s">
        <v>4992</v>
      </c>
      <c r="D1090" t="s">
        <v>10231</v>
      </c>
      <c r="E1090" t="s">
        <v>4993</v>
      </c>
      <c r="F1090" t="s">
        <v>9478</v>
      </c>
      <c r="G1090" t="s">
        <v>4791</v>
      </c>
      <c r="I1090" t="s">
        <v>4599</v>
      </c>
      <c r="J1090">
        <v>0</v>
      </c>
      <c r="K1090" t="s">
        <v>2498</v>
      </c>
      <c r="L1090" t="s">
        <v>1876</v>
      </c>
      <c r="M1090">
        <v>0</v>
      </c>
      <c r="N1090" t="s">
        <v>4599</v>
      </c>
    </row>
    <row r="1091" spans="1:14" hidden="1">
      <c r="A1091">
        <v>801757</v>
      </c>
      <c r="B1091" t="s">
        <v>1728</v>
      </c>
      <c r="C1091" t="s">
        <v>1372</v>
      </c>
      <c r="D1091" t="s">
        <v>10237</v>
      </c>
      <c r="E1091" t="s">
        <v>2013</v>
      </c>
      <c r="F1091" t="s">
        <v>9478</v>
      </c>
      <c r="G1091" t="s">
        <v>7712</v>
      </c>
      <c r="H1091">
        <v>1</v>
      </c>
      <c r="I1091" t="s">
        <v>7749</v>
      </c>
      <c r="J1091">
        <v>0</v>
      </c>
      <c r="K1091" t="s">
        <v>3227</v>
      </c>
      <c r="L1091" t="s">
        <v>1877</v>
      </c>
      <c r="M1091">
        <v>0</v>
      </c>
      <c r="N1091" t="s">
        <v>4599</v>
      </c>
    </row>
    <row r="1092" spans="1:14" hidden="1">
      <c r="A1092">
        <v>801759</v>
      </c>
      <c r="B1092" t="s">
        <v>9910</v>
      </c>
      <c r="C1092" t="s">
        <v>9911</v>
      </c>
      <c r="D1092" t="s">
        <v>6099</v>
      </c>
      <c r="E1092" t="s">
        <v>9912</v>
      </c>
      <c r="F1092" t="s">
        <v>9478</v>
      </c>
      <c r="G1092" t="s">
        <v>6136</v>
      </c>
      <c r="I1092" t="s">
        <v>6127</v>
      </c>
      <c r="J1092" t="s">
        <v>6631</v>
      </c>
      <c r="K1092" t="s">
        <v>4438</v>
      </c>
      <c r="L1092" t="s">
        <v>1878</v>
      </c>
      <c r="M1092">
        <v>0</v>
      </c>
      <c r="N1092" t="s">
        <v>6125</v>
      </c>
    </row>
    <row r="1093" spans="1:14" hidden="1">
      <c r="A1093">
        <v>801760</v>
      </c>
      <c r="B1093" t="s">
        <v>6190</v>
      </c>
      <c r="C1093" t="s">
        <v>4607</v>
      </c>
      <c r="D1093" t="s">
        <v>9482</v>
      </c>
      <c r="E1093" t="s">
        <v>6191</v>
      </c>
      <c r="F1093" t="s">
        <v>9478</v>
      </c>
      <c r="G1093" t="s">
        <v>8934</v>
      </c>
      <c r="I1093" t="s">
        <v>6126</v>
      </c>
      <c r="J1093">
        <v>0</v>
      </c>
      <c r="K1093" t="s">
        <v>8372</v>
      </c>
      <c r="L1093" t="s">
        <v>1879</v>
      </c>
      <c r="M1093">
        <v>0</v>
      </c>
      <c r="N1093" t="s">
        <v>4599</v>
      </c>
    </row>
    <row r="1094" spans="1:14" hidden="1">
      <c r="A1094">
        <v>801762</v>
      </c>
      <c r="B1094" t="s">
        <v>578</v>
      </c>
      <c r="C1094" t="s">
        <v>579</v>
      </c>
      <c r="D1094" t="s">
        <v>9476</v>
      </c>
      <c r="E1094" t="s">
        <v>580</v>
      </c>
      <c r="F1094" t="s">
        <v>9478</v>
      </c>
      <c r="G1094" t="s">
        <v>6535</v>
      </c>
      <c r="H1094">
        <v>1</v>
      </c>
      <c r="I1094" t="s">
        <v>6133</v>
      </c>
      <c r="J1094">
        <v>0</v>
      </c>
      <c r="K1094" t="s">
        <v>2114</v>
      </c>
      <c r="L1094" t="s">
        <v>1880</v>
      </c>
      <c r="M1094">
        <v>0</v>
      </c>
      <c r="N1094" t="s">
        <v>4599</v>
      </c>
    </row>
    <row r="1095" spans="1:14" hidden="1">
      <c r="A1095">
        <v>801765</v>
      </c>
      <c r="B1095" t="s">
        <v>4624</v>
      </c>
      <c r="C1095" t="s">
        <v>4625</v>
      </c>
      <c r="D1095" t="s">
        <v>9476</v>
      </c>
      <c r="E1095" t="s">
        <v>9422</v>
      </c>
      <c r="F1095" t="s">
        <v>9478</v>
      </c>
      <c r="G1095" t="s">
        <v>6325</v>
      </c>
      <c r="H1095">
        <v>1</v>
      </c>
      <c r="I1095" t="s">
        <v>4599</v>
      </c>
      <c r="J1095">
        <v>0</v>
      </c>
      <c r="K1095" t="s">
        <v>1608</v>
      </c>
      <c r="L1095" t="s">
        <v>1881</v>
      </c>
      <c r="M1095">
        <v>0</v>
      </c>
      <c r="N1095" t="s">
        <v>6125</v>
      </c>
    </row>
    <row r="1096" spans="1:14" hidden="1">
      <c r="A1096">
        <v>801766</v>
      </c>
      <c r="B1096" t="s">
        <v>4165</v>
      </c>
      <c r="C1096" t="s">
        <v>5574</v>
      </c>
      <c r="D1096" t="s">
        <v>9476</v>
      </c>
      <c r="E1096" t="s">
        <v>4166</v>
      </c>
      <c r="F1096" t="s">
        <v>9478</v>
      </c>
      <c r="G1096" t="s">
        <v>6137</v>
      </c>
      <c r="I1096" t="s">
        <v>6126</v>
      </c>
      <c r="J1096">
        <v>0</v>
      </c>
      <c r="K1096" t="s">
        <v>4439</v>
      </c>
      <c r="L1096" t="s">
        <v>1882</v>
      </c>
      <c r="M1096">
        <v>0</v>
      </c>
      <c r="N1096" t="s">
        <v>4599</v>
      </c>
    </row>
    <row r="1097" spans="1:14" hidden="1">
      <c r="A1097">
        <v>801767</v>
      </c>
      <c r="B1097" t="s">
        <v>7210</v>
      </c>
      <c r="C1097" t="s">
        <v>7211</v>
      </c>
      <c r="D1097" t="s">
        <v>9476</v>
      </c>
      <c r="E1097" t="s">
        <v>7212</v>
      </c>
      <c r="F1097" t="s">
        <v>9478</v>
      </c>
      <c r="G1097" t="s">
        <v>2659</v>
      </c>
      <c r="I1097" t="s">
        <v>4599</v>
      </c>
      <c r="J1097">
        <v>0</v>
      </c>
      <c r="K1097" t="s">
        <v>3266</v>
      </c>
      <c r="L1097" t="s">
        <v>1883</v>
      </c>
      <c r="M1097">
        <v>0</v>
      </c>
      <c r="N1097" t="s">
        <v>4599</v>
      </c>
    </row>
    <row r="1098" spans="1:14" hidden="1">
      <c r="A1098">
        <v>801769</v>
      </c>
      <c r="B1098" t="s">
        <v>2447</v>
      </c>
      <c r="C1098" t="s">
        <v>2448</v>
      </c>
      <c r="D1098" t="s">
        <v>9476</v>
      </c>
      <c r="E1098" t="s">
        <v>2449</v>
      </c>
      <c r="F1098" t="s">
        <v>9478</v>
      </c>
      <c r="G1098" t="s">
        <v>6536</v>
      </c>
      <c r="H1098">
        <v>1</v>
      </c>
      <c r="I1098" t="s">
        <v>6133</v>
      </c>
      <c r="J1098">
        <v>0</v>
      </c>
      <c r="K1098" t="s">
        <v>2115</v>
      </c>
      <c r="L1098" t="s">
        <v>1884</v>
      </c>
      <c r="M1098">
        <v>0</v>
      </c>
      <c r="N1098" t="s">
        <v>6125</v>
      </c>
    </row>
    <row r="1099" spans="1:14" hidden="1">
      <c r="A1099">
        <v>801770</v>
      </c>
      <c r="B1099" t="s">
        <v>6280</v>
      </c>
      <c r="C1099" t="s">
        <v>9858</v>
      </c>
      <c r="D1099" t="s">
        <v>7899</v>
      </c>
      <c r="E1099" t="s">
        <v>6281</v>
      </c>
      <c r="F1099" t="s">
        <v>9478</v>
      </c>
      <c r="G1099" t="s">
        <v>3988</v>
      </c>
      <c r="I1099" t="s">
        <v>6126</v>
      </c>
      <c r="J1099">
        <v>0</v>
      </c>
      <c r="K1099" t="s">
        <v>5094</v>
      </c>
      <c r="L1099" t="s">
        <v>1885</v>
      </c>
      <c r="M1099">
        <v>0</v>
      </c>
      <c r="N1099" t="s">
        <v>4599</v>
      </c>
    </row>
    <row r="1100" spans="1:14" hidden="1">
      <c r="A1100">
        <v>801771</v>
      </c>
      <c r="B1100" t="s">
        <v>4609</v>
      </c>
      <c r="C1100" t="s">
        <v>4610</v>
      </c>
      <c r="D1100" t="s">
        <v>10231</v>
      </c>
      <c r="E1100" t="s">
        <v>4611</v>
      </c>
      <c r="F1100" t="s">
        <v>9478</v>
      </c>
      <c r="G1100" t="s">
        <v>6593</v>
      </c>
      <c r="H1100">
        <v>1</v>
      </c>
      <c r="I1100" t="s">
        <v>6133</v>
      </c>
      <c r="J1100">
        <v>0</v>
      </c>
      <c r="K1100" t="s">
        <v>2601</v>
      </c>
      <c r="L1100" t="s">
        <v>1886</v>
      </c>
      <c r="M1100">
        <v>0</v>
      </c>
      <c r="N1100" t="s">
        <v>4599</v>
      </c>
    </row>
    <row r="1101" spans="1:14" hidden="1">
      <c r="A1101">
        <v>801772</v>
      </c>
      <c r="B1101" t="s">
        <v>1729</v>
      </c>
      <c r="C1101" t="s">
        <v>1372</v>
      </c>
      <c r="D1101" t="s">
        <v>10237</v>
      </c>
      <c r="E1101" t="s">
        <v>2014</v>
      </c>
      <c r="F1101" t="s">
        <v>9478</v>
      </c>
      <c r="G1101" t="s">
        <v>7714</v>
      </c>
      <c r="I1101" t="s">
        <v>7749</v>
      </c>
      <c r="J1101">
        <v>0</v>
      </c>
      <c r="K1101" t="s">
        <v>3228</v>
      </c>
      <c r="L1101" t="s">
        <v>1887</v>
      </c>
      <c r="M1101">
        <v>0</v>
      </c>
      <c r="N1101" t="s">
        <v>4599</v>
      </c>
    </row>
    <row r="1102" spans="1:14" hidden="1">
      <c r="A1102">
        <v>801773</v>
      </c>
      <c r="B1102" t="s">
        <v>4172</v>
      </c>
      <c r="C1102" t="s">
        <v>3795</v>
      </c>
      <c r="D1102" t="s">
        <v>6099</v>
      </c>
      <c r="E1102" t="s">
        <v>4173</v>
      </c>
      <c r="F1102" t="s">
        <v>9478</v>
      </c>
      <c r="G1102" t="s">
        <v>4509</v>
      </c>
      <c r="H1102">
        <v>1</v>
      </c>
      <c r="I1102" t="s">
        <v>4599</v>
      </c>
      <c r="J1102">
        <v>0</v>
      </c>
      <c r="K1102" t="s">
        <v>2193</v>
      </c>
      <c r="L1102" t="s">
        <v>1888</v>
      </c>
      <c r="M1102">
        <v>0</v>
      </c>
      <c r="N1102" t="s">
        <v>4599</v>
      </c>
    </row>
    <row r="1103" spans="1:14" hidden="1">
      <c r="A1103">
        <v>801774</v>
      </c>
      <c r="B1103" t="s">
        <v>1730</v>
      </c>
      <c r="C1103" t="s">
        <v>7442</v>
      </c>
      <c r="D1103" t="s">
        <v>9028</v>
      </c>
      <c r="E1103" t="s">
        <v>2015</v>
      </c>
      <c r="F1103" t="s">
        <v>9478</v>
      </c>
      <c r="G1103" t="s">
        <v>7713</v>
      </c>
      <c r="H1103">
        <v>1</v>
      </c>
      <c r="I1103" t="s">
        <v>7749</v>
      </c>
      <c r="J1103">
        <v>0</v>
      </c>
      <c r="K1103" t="s">
        <v>3229</v>
      </c>
      <c r="L1103" t="s">
        <v>1889</v>
      </c>
      <c r="M1103">
        <v>0</v>
      </c>
      <c r="N1103" t="s">
        <v>4599</v>
      </c>
    </row>
    <row r="1104" spans="1:14" hidden="1">
      <c r="A1104">
        <v>801775</v>
      </c>
      <c r="B1104" t="s">
        <v>8612</v>
      </c>
      <c r="C1104" t="s">
        <v>8613</v>
      </c>
      <c r="D1104" t="s">
        <v>9476</v>
      </c>
      <c r="E1104" t="s">
        <v>8614</v>
      </c>
      <c r="F1104" t="s">
        <v>9478</v>
      </c>
      <c r="G1104" t="s">
        <v>6537</v>
      </c>
      <c r="H1104">
        <v>1</v>
      </c>
      <c r="I1104" t="s">
        <v>6133</v>
      </c>
      <c r="J1104">
        <v>0</v>
      </c>
      <c r="K1104" t="s">
        <v>2116</v>
      </c>
      <c r="L1104" t="s">
        <v>1890</v>
      </c>
      <c r="M1104">
        <v>0</v>
      </c>
      <c r="N1104" t="s">
        <v>4599</v>
      </c>
    </row>
    <row r="1105" spans="1:14" hidden="1">
      <c r="A1105">
        <v>801780</v>
      </c>
      <c r="B1105" t="s">
        <v>3794</v>
      </c>
      <c r="C1105" t="s">
        <v>3795</v>
      </c>
      <c r="D1105" t="s">
        <v>6099</v>
      </c>
      <c r="E1105" t="s">
        <v>3796</v>
      </c>
      <c r="F1105" t="s">
        <v>9478</v>
      </c>
      <c r="G1105" t="s">
        <v>4536</v>
      </c>
      <c r="H1105">
        <v>1</v>
      </c>
      <c r="I1105" t="s">
        <v>4599</v>
      </c>
      <c r="J1105">
        <v>0</v>
      </c>
      <c r="K1105" t="s">
        <v>6759</v>
      </c>
      <c r="L1105" t="s">
        <v>1891</v>
      </c>
      <c r="M1105">
        <v>0</v>
      </c>
      <c r="N1105" t="s">
        <v>4599</v>
      </c>
    </row>
    <row r="1106" spans="1:14" hidden="1">
      <c r="A1106">
        <v>801785</v>
      </c>
      <c r="B1106" t="s">
        <v>7468</v>
      </c>
      <c r="C1106" t="s">
        <v>7469</v>
      </c>
      <c r="D1106" t="s">
        <v>7899</v>
      </c>
      <c r="E1106" t="s">
        <v>7470</v>
      </c>
      <c r="F1106" t="s">
        <v>9478</v>
      </c>
      <c r="G1106" t="s">
        <v>4792</v>
      </c>
      <c r="I1106" t="s">
        <v>4599</v>
      </c>
      <c r="J1106">
        <v>0</v>
      </c>
      <c r="K1106" t="s">
        <v>2499</v>
      </c>
      <c r="L1106" t="s">
        <v>1892</v>
      </c>
      <c r="M1106">
        <v>0</v>
      </c>
      <c r="N1106" t="s">
        <v>4599</v>
      </c>
    </row>
    <row r="1107" spans="1:14" hidden="1">
      <c r="A1107">
        <v>801786</v>
      </c>
      <c r="B1107" t="s">
        <v>7213</v>
      </c>
      <c r="C1107" t="s">
        <v>7214</v>
      </c>
      <c r="D1107" t="s">
        <v>9476</v>
      </c>
      <c r="E1107" t="s">
        <v>7215</v>
      </c>
      <c r="F1107" t="s">
        <v>9478</v>
      </c>
      <c r="G1107" t="s">
        <v>9390</v>
      </c>
      <c r="I1107" t="s">
        <v>6126</v>
      </c>
      <c r="J1107" t="s">
        <v>6632</v>
      </c>
      <c r="L1107" t="s">
        <v>1893</v>
      </c>
      <c r="M1107">
        <v>0</v>
      </c>
      <c r="N1107" t="s">
        <v>4599</v>
      </c>
    </row>
    <row r="1108" spans="1:14" hidden="1">
      <c r="A1108">
        <v>801790</v>
      </c>
      <c r="B1108" t="s">
        <v>3838</v>
      </c>
      <c r="C1108" t="s">
        <v>7008</v>
      </c>
      <c r="D1108" t="s">
        <v>7899</v>
      </c>
      <c r="E1108" t="s">
        <v>3839</v>
      </c>
      <c r="F1108" t="s">
        <v>9478</v>
      </c>
      <c r="G1108" t="s">
        <v>6594</v>
      </c>
      <c r="H1108">
        <v>1</v>
      </c>
      <c r="I1108" t="s">
        <v>6133</v>
      </c>
      <c r="J1108">
        <v>0</v>
      </c>
      <c r="K1108" t="s">
        <v>2602</v>
      </c>
      <c r="L1108" t="s">
        <v>1894</v>
      </c>
      <c r="M1108">
        <v>0</v>
      </c>
      <c r="N1108" t="s">
        <v>4599</v>
      </c>
    </row>
    <row r="1109" spans="1:14" hidden="1">
      <c r="A1109">
        <v>801792</v>
      </c>
      <c r="B1109" t="s">
        <v>5488</v>
      </c>
      <c r="C1109" t="s">
        <v>7442</v>
      </c>
      <c r="D1109" t="s">
        <v>9028</v>
      </c>
      <c r="E1109" t="s">
        <v>5489</v>
      </c>
      <c r="F1109" t="s">
        <v>9478</v>
      </c>
      <c r="G1109" t="s">
        <v>4510</v>
      </c>
      <c r="H1109">
        <v>1</v>
      </c>
      <c r="I1109" t="s">
        <v>4599</v>
      </c>
      <c r="J1109">
        <v>0</v>
      </c>
      <c r="K1109" t="s">
        <v>2194</v>
      </c>
      <c r="L1109" t="s">
        <v>1895</v>
      </c>
      <c r="M1109">
        <v>0</v>
      </c>
      <c r="N1109" t="s">
        <v>4599</v>
      </c>
    </row>
    <row r="1110" spans="1:14" hidden="1">
      <c r="A1110">
        <v>801793</v>
      </c>
      <c r="B1110" t="s">
        <v>6504</v>
      </c>
      <c r="C1110" t="s">
        <v>5482</v>
      </c>
      <c r="D1110" t="s">
        <v>9476</v>
      </c>
      <c r="E1110" t="s">
        <v>6505</v>
      </c>
      <c r="F1110" t="s">
        <v>9478</v>
      </c>
      <c r="G1110" t="s">
        <v>9391</v>
      </c>
      <c r="I1110" t="s">
        <v>6126</v>
      </c>
      <c r="J1110" t="s">
        <v>6633</v>
      </c>
      <c r="L1110" t="s">
        <v>1896</v>
      </c>
      <c r="M1110">
        <v>0</v>
      </c>
      <c r="N1110" t="s">
        <v>4599</v>
      </c>
    </row>
    <row r="1111" spans="1:14" hidden="1">
      <c r="A1111">
        <v>801795</v>
      </c>
      <c r="B1111" t="s">
        <v>5785</v>
      </c>
      <c r="C1111" t="s">
        <v>5786</v>
      </c>
      <c r="D1111" t="s">
        <v>9476</v>
      </c>
      <c r="E1111" t="s">
        <v>2016</v>
      </c>
      <c r="F1111" t="s">
        <v>9478</v>
      </c>
      <c r="G1111" t="s">
        <v>4135</v>
      </c>
      <c r="I1111" t="s">
        <v>7749</v>
      </c>
      <c r="J1111">
        <v>0</v>
      </c>
      <c r="K1111" t="s">
        <v>7003</v>
      </c>
      <c r="L1111" t="s">
        <v>1897</v>
      </c>
      <c r="M1111">
        <v>0</v>
      </c>
      <c r="N1111" t="s">
        <v>4599</v>
      </c>
    </row>
    <row r="1112" spans="1:14" hidden="1">
      <c r="A1112">
        <v>801801</v>
      </c>
      <c r="B1112" t="s">
        <v>5481</v>
      </c>
      <c r="C1112" t="s">
        <v>5482</v>
      </c>
      <c r="D1112" t="s">
        <v>9476</v>
      </c>
      <c r="E1112" t="s">
        <v>5483</v>
      </c>
      <c r="F1112" t="s">
        <v>9478</v>
      </c>
      <c r="G1112" t="s">
        <v>1301</v>
      </c>
      <c r="I1112" t="s">
        <v>6126</v>
      </c>
      <c r="J1112" t="s">
        <v>6634</v>
      </c>
      <c r="K1112" t="s">
        <v>5890</v>
      </c>
      <c r="L1112" t="s">
        <v>1898</v>
      </c>
      <c r="M1112">
        <v>0</v>
      </c>
      <c r="N1112" t="s">
        <v>4599</v>
      </c>
    </row>
    <row r="1113" spans="1:14" hidden="1">
      <c r="A1113">
        <v>801803</v>
      </c>
      <c r="B1113" t="s">
        <v>5685</v>
      </c>
      <c r="C1113" t="s">
        <v>5686</v>
      </c>
      <c r="D1113" t="s">
        <v>10231</v>
      </c>
      <c r="E1113" t="s">
        <v>5687</v>
      </c>
      <c r="F1113" t="s">
        <v>9478</v>
      </c>
      <c r="G1113" t="s">
        <v>6595</v>
      </c>
      <c r="H1113">
        <v>1</v>
      </c>
      <c r="I1113" t="s">
        <v>6133</v>
      </c>
      <c r="J1113">
        <v>0</v>
      </c>
      <c r="K1113" t="s">
        <v>2603</v>
      </c>
      <c r="L1113" t="s">
        <v>1899</v>
      </c>
      <c r="M1113">
        <v>0</v>
      </c>
      <c r="N1113" t="s">
        <v>4599</v>
      </c>
    </row>
    <row r="1114" spans="1:14" hidden="1">
      <c r="A1114">
        <v>801808</v>
      </c>
      <c r="B1114" t="s">
        <v>10154</v>
      </c>
      <c r="C1114" t="s">
        <v>10155</v>
      </c>
      <c r="D1114" t="s">
        <v>7899</v>
      </c>
      <c r="E1114" t="s">
        <v>10156</v>
      </c>
      <c r="F1114" t="s">
        <v>9478</v>
      </c>
      <c r="G1114" t="s">
        <v>6596</v>
      </c>
      <c r="H1114">
        <v>1</v>
      </c>
      <c r="I1114" t="s">
        <v>6133</v>
      </c>
      <c r="J1114">
        <v>0</v>
      </c>
      <c r="K1114" t="s">
        <v>2604</v>
      </c>
      <c r="L1114" t="s">
        <v>1900</v>
      </c>
      <c r="M1114">
        <v>0</v>
      </c>
      <c r="N1114" t="s">
        <v>4599</v>
      </c>
    </row>
    <row r="1115" spans="1:14" hidden="1">
      <c r="A1115">
        <v>801809</v>
      </c>
      <c r="B1115" t="s">
        <v>4181</v>
      </c>
      <c r="C1115" t="s">
        <v>5482</v>
      </c>
      <c r="D1115" t="s">
        <v>9476</v>
      </c>
      <c r="E1115" t="s">
        <v>4182</v>
      </c>
      <c r="F1115" t="s">
        <v>9478</v>
      </c>
      <c r="G1115" t="s">
        <v>1302</v>
      </c>
      <c r="H1115">
        <v>1</v>
      </c>
      <c r="I1115" t="s">
        <v>4599</v>
      </c>
      <c r="J1115">
        <v>0</v>
      </c>
      <c r="K1115" t="s">
        <v>5891</v>
      </c>
      <c r="L1115" t="s">
        <v>1901</v>
      </c>
      <c r="M1115">
        <v>0</v>
      </c>
      <c r="N1115" t="s">
        <v>4599</v>
      </c>
    </row>
    <row r="1116" spans="1:14" hidden="1">
      <c r="A1116">
        <v>801812</v>
      </c>
      <c r="B1116" t="s">
        <v>10143</v>
      </c>
      <c r="C1116" t="s">
        <v>10144</v>
      </c>
      <c r="D1116" t="s">
        <v>7899</v>
      </c>
      <c r="E1116" t="s">
        <v>10145</v>
      </c>
      <c r="F1116" t="s">
        <v>9478</v>
      </c>
      <c r="G1116" t="s">
        <v>7813</v>
      </c>
      <c r="I1116" t="s">
        <v>6126</v>
      </c>
      <c r="J1116">
        <v>0</v>
      </c>
      <c r="K1116" t="s">
        <v>1489</v>
      </c>
      <c r="L1116" t="s">
        <v>1902</v>
      </c>
      <c r="M1116">
        <v>0</v>
      </c>
      <c r="N1116" t="s">
        <v>6125</v>
      </c>
    </row>
    <row r="1117" spans="1:14" hidden="1">
      <c r="A1117">
        <v>801813</v>
      </c>
      <c r="B1117" t="s">
        <v>4986</v>
      </c>
      <c r="C1117" t="s">
        <v>4987</v>
      </c>
      <c r="D1117" t="s">
        <v>9476</v>
      </c>
      <c r="E1117" t="s">
        <v>9742</v>
      </c>
      <c r="F1117" t="s">
        <v>9478</v>
      </c>
      <c r="G1117" t="s">
        <v>2344</v>
      </c>
      <c r="I1117" t="s">
        <v>4599</v>
      </c>
      <c r="J1117">
        <v>0</v>
      </c>
      <c r="K1117" t="s">
        <v>5892</v>
      </c>
      <c r="L1117" t="s">
        <v>1903</v>
      </c>
      <c r="M1117">
        <v>0</v>
      </c>
      <c r="N1117" t="s">
        <v>4599</v>
      </c>
    </row>
    <row r="1118" spans="1:14" hidden="1">
      <c r="A1118">
        <v>801816</v>
      </c>
      <c r="B1118" t="s">
        <v>5809</v>
      </c>
      <c r="C1118" t="s">
        <v>3444</v>
      </c>
      <c r="D1118" t="s">
        <v>7899</v>
      </c>
      <c r="E1118" t="s">
        <v>2017</v>
      </c>
      <c r="F1118" t="s">
        <v>9478</v>
      </c>
      <c r="G1118" t="s">
        <v>4150</v>
      </c>
      <c r="H1118">
        <v>1</v>
      </c>
      <c r="I1118" t="s">
        <v>7749</v>
      </c>
      <c r="J1118">
        <v>0</v>
      </c>
      <c r="K1118" t="s">
        <v>3146</v>
      </c>
      <c r="L1118" t="s">
        <v>1904</v>
      </c>
      <c r="M1118">
        <v>0</v>
      </c>
      <c r="N1118" t="s">
        <v>4599</v>
      </c>
    </row>
    <row r="1119" spans="1:14" hidden="1">
      <c r="A1119">
        <v>801817</v>
      </c>
      <c r="B1119" t="s">
        <v>4613</v>
      </c>
      <c r="C1119" t="s">
        <v>4614</v>
      </c>
      <c r="D1119" t="s">
        <v>7899</v>
      </c>
      <c r="E1119" t="s">
        <v>4615</v>
      </c>
      <c r="F1119" t="s">
        <v>9478</v>
      </c>
      <c r="G1119" t="s">
        <v>6597</v>
      </c>
      <c r="H1119">
        <v>1</v>
      </c>
      <c r="I1119" t="s">
        <v>6133</v>
      </c>
      <c r="J1119">
        <v>0</v>
      </c>
      <c r="K1119" t="s">
        <v>2605</v>
      </c>
      <c r="L1119" t="s">
        <v>1905</v>
      </c>
      <c r="M1119">
        <v>0</v>
      </c>
      <c r="N1119" t="s">
        <v>4599</v>
      </c>
    </row>
    <row r="1120" spans="1:14" hidden="1">
      <c r="A1120">
        <v>801818</v>
      </c>
      <c r="B1120" t="s">
        <v>8279</v>
      </c>
      <c r="C1120" t="s">
        <v>8280</v>
      </c>
      <c r="D1120" t="s">
        <v>9476</v>
      </c>
      <c r="E1120" t="s">
        <v>8281</v>
      </c>
      <c r="F1120" t="s">
        <v>9478</v>
      </c>
      <c r="G1120" t="s">
        <v>2345</v>
      </c>
      <c r="I1120" t="s">
        <v>4599</v>
      </c>
      <c r="J1120">
        <v>0</v>
      </c>
      <c r="K1120" t="s">
        <v>5893</v>
      </c>
      <c r="L1120" t="s">
        <v>1906</v>
      </c>
      <c r="M1120">
        <v>0</v>
      </c>
      <c r="N1120" t="s">
        <v>4599</v>
      </c>
    </row>
    <row r="1121" spans="1:14" hidden="1">
      <c r="A1121">
        <v>801819</v>
      </c>
      <c r="B1121" t="s">
        <v>8995</v>
      </c>
      <c r="C1121" t="s">
        <v>8996</v>
      </c>
      <c r="D1121" t="s">
        <v>10237</v>
      </c>
      <c r="E1121" t="s">
        <v>8997</v>
      </c>
      <c r="F1121" t="s">
        <v>9478</v>
      </c>
      <c r="G1121" t="s">
        <v>4511</v>
      </c>
      <c r="H1121">
        <v>1</v>
      </c>
      <c r="I1121" t="s">
        <v>4599</v>
      </c>
      <c r="J1121">
        <v>0</v>
      </c>
      <c r="K1121" t="s">
        <v>2195</v>
      </c>
      <c r="L1121" t="s">
        <v>1907</v>
      </c>
      <c r="M1121">
        <v>0</v>
      </c>
      <c r="N1121" t="s">
        <v>4599</v>
      </c>
    </row>
    <row r="1122" spans="1:14" hidden="1">
      <c r="A1122">
        <v>801820</v>
      </c>
      <c r="B1122" t="s">
        <v>5934</v>
      </c>
      <c r="C1122" t="s">
        <v>5935</v>
      </c>
      <c r="D1122" t="s">
        <v>7899</v>
      </c>
      <c r="E1122" t="s">
        <v>5936</v>
      </c>
      <c r="F1122" t="s">
        <v>9478</v>
      </c>
      <c r="G1122" t="s">
        <v>6598</v>
      </c>
      <c r="H1122">
        <v>1</v>
      </c>
      <c r="I1122" t="s">
        <v>6133</v>
      </c>
      <c r="J1122">
        <v>0</v>
      </c>
      <c r="K1122" t="s">
        <v>2606</v>
      </c>
      <c r="L1122" t="s">
        <v>1908</v>
      </c>
      <c r="M1122">
        <v>0</v>
      </c>
      <c r="N1122" t="s">
        <v>6125</v>
      </c>
    </row>
    <row r="1123" spans="1:14" hidden="1">
      <c r="A1123">
        <v>801824</v>
      </c>
      <c r="B1123" t="s">
        <v>2364</v>
      </c>
      <c r="C1123" t="s">
        <v>8996</v>
      </c>
      <c r="D1123" t="s">
        <v>10237</v>
      </c>
      <c r="E1123" t="s">
        <v>2365</v>
      </c>
      <c r="F1123" t="s">
        <v>9478</v>
      </c>
      <c r="G1123" t="s">
        <v>6138</v>
      </c>
      <c r="I1123" t="s">
        <v>6126</v>
      </c>
      <c r="J1123">
        <v>0</v>
      </c>
      <c r="K1123" t="s">
        <v>4440</v>
      </c>
      <c r="L1123" t="s">
        <v>1948</v>
      </c>
      <c r="M1123">
        <v>0</v>
      </c>
      <c r="N1123" t="s">
        <v>6125</v>
      </c>
    </row>
    <row r="1124" spans="1:14" hidden="1">
      <c r="A1124">
        <v>801825</v>
      </c>
      <c r="B1124" t="s">
        <v>4568</v>
      </c>
      <c r="C1124" t="s">
        <v>7442</v>
      </c>
      <c r="D1124" t="s">
        <v>9028</v>
      </c>
      <c r="E1124" t="s">
        <v>4569</v>
      </c>
      <c r="F1124" t="s">
        <v>9478</v>
      </c>
      <c r="G1124" t="s">
        <v>4512</v>
      </c>
      <c r="H1124">
        <v>1</v>
      </c>
      <c r="I1124" t="s">
        <v>4599</v>
      </c>
      <c r="J1124">
        <v>0</v>
      </c>
      <c r="K1124" t="s">
        <v>2196</v>
      </c>
      <c r="L1124" t="s">
        <v>1949</v>
      </c>
      <c r="M1124">
        <v>0</v>
      </c>
      <c r="N1124" t="s">
        <v>4599</v>
      </c>
    </row>
    <row r="1125" spans="1:14" hidden="1">
      <c r="A1125">
        <v>801827</v>
      </c>
      <c r="B1125" t="s">
        <v>1731</v>
      </c>
      <c r="C1125" t="s">
        <v>7354</v>
      </c>
      <c r="D1125" t="s">
        <v>9476</v>
      </c>
      <c r="E1125" t="s">
        <v>2018</v>
      </c>
      <c r="F1125" t="s">
        <v>9478</v>
      </c>
      <c r="G1125" t="s">
        <v>7715</v>
      </c>
      <c r="H1125">
        <v>1</v>
      </c>
      <c r="I1125" t="s">
        <v>7749</v>
      </c>
      <c r="J1125">
        <v>0</v>
      </c>
      <c r="K1125" t="s">
        <v>3230</v>
      </c>
      <c r="L1125" t="s">
        <v>1950</v>
      </c>
      <c r="M1125">
        <v>0</v>
      </c>
      <c r="N1125" t="s">
        <v>4599</v>
      </c>
    </row>
    <row r="1126" spans="1:14" hidden="1">
      <c r="A1126">
        <v>801828</v>
      </c>
      <c r="B1126" t="s">
        <v>2549</v>
      </c>
      <c r="C1126" t="s">
        <v>8280</v>
      </c>
      <c r="D1126" t="s">
        <v>9476</v>
      </c>
      <c r="E1126" t="s">
        <v>2550</v>
      </c>
      <c r="F1126" t="s">
        <v>9478</v>
      </c>
      <c r="G1126" t="s">
        <v>2346</v>
      </c>
      <c r="I1126" t="s">
        <v>4599</v>
      </c>
      <c r="J1126">
        <v>0</v>
      </c>
      <c r="K1126" t="s">
        <v>5894</v>
      </c>
      <c r="L1126" t="s">
        <v>1951</v>
      </c>
      <c r="M1126">
        <v>0</v>
      </c>
      <c r="N1126" t="s">
        <v>4599</v>
      </c>
    </row>
    <row r="1127" spans="1:14" hidden="1">
      <c r="A1127">
        <v>801829</v>
      </c>
      <c r="B1127" t="s">
        <v>7410</v>
      </c>
      <c r="C1127" t="s">
        <v>7411</v>
      </c>
      <c r="D1127" t="s">
        <v>7899</v>
      </c>
      <c r="E1127" t="s">
        <v>7412</v>
      </c>
      <c r="F1127" t="s">
        <v>9478</v>
      </c>
      <c r="G1127" t="s">
        <v>7799</v>
      </c>
      <c r="I1127" t="s">
        <v>6126</v>
      </c>
      <c r="J1127">
        <v>0</v>
      </c>
      <c r="K1127" t="s">
        <v>7099</v>
      </c>
      <c r="L1127" t="s">
        <v>1952</v>
      </c>
      <c r="M1127">
        <v>0</v>
      </c>
      <c r="N1127" t="s">
        <v>4599</v>
      </c>
    </row>
    <row r="1128" spans="1:14" hidden="1">
      <c r="A1128">
        <v>801830</v>
      </c>
      <c r="B1128" t="s">
        <v>6297</v>
      </c>
      <c r="C1128" t="s">
        <v>6298</v>
      </c>
      <c r="D1128" t="s">
        <v>10231</v>
      </c>
      <c r="E1128" t="s">
        <v>6299</v>
      </c>
      <c r="F1128" t="s">
        <v>9478</v>
      </c>
      <c r="G1128" t="s">
        <v>7769</v>
      </c>
      <c r="I1128" t="s">
        <v>6126</v>
      </c>
      <c r="J1128">
        <v>0</v>
      </c>
      <c r="K1128" t="s">
        <v>8571</v>
      </c>
      <c r="L1128" t="s">
        <v>1953</v>
      </c>
      <c r="M1128">
        <v>0</v>
      </c>
      <c r="N1128" t="s">
        <v>4599</v>
      </c>
    </row>
    <row r="1129" spans="1:14" hidden="1">
      <c r="A1129">
        <v>801831</v>
      </c>
      <c r="B1129" t="s">
        <v>7047</v>
      </c>
      <c r="C1129" t="s">
        <v>4607</v>
      </c>
      <c r="D1129" t="s">
        <v>9482</v>
      </c>
      <c r="E1129" t="s">
        <v>7048</v>
      </c>
      <c r="F1129" t="s">
        <v>9478</v>
      </c>
      <c r="G1129" t="s">
        <v>4513</v>
      </c>
      <c r="H1129">
        <v>1</v>
      </c>
      <c r="I1129" t="s">
        <v>4599</v>
      </c>
      <c r="J1129">
        <v>0</v>
      </c>
      <c r="K1129" t="s">
        <v>6737</v>
      </c>
      <c r="L1129" t="s">
        <v>1954</v>
      </c>
      <c r="M1129">
        <v>0</v>
      </c>
      <c r="N1129" t="s">
        <v>4599</v>
      </c>
    </row>
    <row r="1130" spans="1:14" hidden="1">
      <c r="A1130">
        <v>801832</v>
      </c>
      <c r="B1130" t="s">
        <v>1732</v>
      </c>
      <c r="C1130" t="s">
        <v>1733</v>
      </c>
      <c r="D1130" t="s">
        <v>10237</v>
      </c>
      <c r="E1130" t="s">
        <v>2019</v>
      </c>
      <c r="F1130" t="s">
        <v>9478</v>
      </c>
      <c r="G1130" t="s">
        <v>7716</v>
      </c>
      <c r="I1130" t="s">
        <v>7749</v>
      </c>
      <c r="J1130">
        <v>0</v>
      </c>
      <c r="K1130" t="s">
        <v>3231</v>
      </c>
      <c r="L1130" t="s">
        <v>1955</v>
      </c>
      <c r="M1130">
        <v>0</v>
      </c>
      <c r="N1130" t="s">
        <v>4599</v>
      </c>
    </row>
    <row r="1131" spans="1:14" hidden="1">
      <c r="A1131">
        <v>801833</v>
      </c>
      <c r="B1131" t="s">
        <v>6104</v>
      </c>
      <c r="C1131" t="s">
        <v>6105</v>
      </c>
      <c r="D1131" t="s">
        <v>9476</v>
      </c>
      <c r="E1131" t="s">
        <v>6106</v>
      </c>
      <c r="F1131" t="s">
        <v>9478</v>
      </c>
      <c r="G1131" t="s">
        <v>6538</v>
      </c>
      <c r="H1131">
        <v>1</v>
      </c>
      <c r="I1131" t="s">
        <v>6133</v>
      </c>
      <c r="J1131">
        <v>0</v>
      </c>
      <c r="K1131" t="s">
        <v>2117</v>
      </c>
      <c r="L1131" t="s">
        <v>5113</v>
      </c>
      <c r="M1131">
        <v>0</v>
      </c>
      <c r="N1131" t="s">
        <v>4599</v>
      </c>
    </row>
    <row r="1132" spans="1:14" hidden="1">
      <c r="A1132">
        <v>801837</v>
      </c>
      <c r="B1132" t="s">
        <v>7486</v>
      </c>
      <c r="C1132" t="s">
        <v>7487</v>
      </c>
      <c r="D1132" t="s">
        <v>9028</v>
      </c>
      <c r="E1132" t="s">
        <v>7488</v>
      </c>
      <c r="F1132" t="s">
        <v>9478</v>
      </c>
      <c r="G1132" t="s">
        <v>7959</v>
      </c>
      <c r="H1132">
        <v>1</v>
      </c>
      <c r="I1132" t="s">
        <v>4599</v>
      </c>
      <c r="J1132">
        <v>0</v>
      </c>
      <c r="K1132" t="s">
        <v>8565</v>
      </c>
      <c r="L1132" t="s">
        <v>5114</v>
      </c>
      <c r="M1132">
        <v>0</v>
      </c>
      <c r="N1132" t="s">
        <v>4599</v>
      </c>
    </row>
    <row r="1133" spans="1:14" hidden="1">
      <c r="A1133">
        <v>801838</v>
      </c>
      <c r="B1133" t="s">
        <v>3874</v>
      </c>
      <c r="C1133" t="s">
        <v>3875</v>
      </c>
      <c r="D1133" t="s">
        <v>7899</v>
      </c>
      <c r="E1133" t="s">
        <v>3876</v>
      </c>
      <c r="F1133" t="s">
        <v>9478</v>
      </c>
      <c r="G1133" t="s">
        <v>3990</v>
      </c>
      <c r="I1133" t="s">
        <v>6126</v>
      </c>
      <c r="J1133">
        <v>0</v>
      </c>
      <c r="K1133" t="s">
        <v>5096</v>
      </c>
      <c r="L1133" t="s">
        <v>5115</v>
      </c>
      <c r="M1133">
        <v>0</v>
      </c>
      <c r="N1133" t="s">
        <v>4599</v>
      </c>
    </row>
    <row r="1134" spans="1:14" hidden="1">
      <c r="A1134">
        <v>801839</v>
      </c>
      <c r="B1134" t="s">
        <v>7224</v>
      </c>
      <c r="C1134" t="s">
        <v>8648</v>
      </c>
      <c r="D1134" t="s">
        <v>9476</v>
      </c>
      <c r="E1134" t="s">
        <v>8677</v>
      </c>
      <c r="F1134" t="s">
        <v>9478</v>
      </c>
      <c r="G1134" t="s">
        <v>6539</v>
      </c>
      <c r="H1134">
        <v>1</v>
      </c>
      <c r="I1134" t="s">
        <v>6133</v>
      </c>
      <c r="J1134">
        <v>0</v>
      </c>
      <c r="K1134" t="s">
        <v>2118</v>
      </c>
      <c r="L1134" t="s">
        <v>5116</v>
      </c>
      <c r="M1134">
        <v>0</v>
      </c>
      <c r="N1134" t="s">
        <v>6125</v>
      </c>
    </row>
    <row r="1135" spans="1:14" hidden="1">
      <c r="A1135">
        <v>801843</v>
      </c>
      <c r="B1135" t="s">
        <v>1350</v>
      </c>
      <c r="C1135" t="s">
        <v>1351</v>
      </c>
      <c r="D1135" t="s">
        <v>9476</v>
      </c>
      <c r="E1135" t="s">
        <v>1352</v>
      </c>
      <c r="F1135" t="s">
        <v>9478</v>
      </c>
      <c r="G1135" t="s">
        <v>6540</v>
      </c>
      <c r="I1135" t="s">
        <v>4599</v>
      </c>
      <c r="J1135">
        <v>0</v>
      </c>
      <c r="K1135" t="s">
        <v>2119</v>
      </c>
      <c r="L1135" t="s">
        <v>5117</v>
      </c>
      <c r="M1135">
        <v>0</v>
      </c>
      <c r="N1135" t="s">
        <v>4599</v>
      </c>
    </row>
    <row r="1136" spans="1:14" hidden="1">
      <c r="A1136">
        <v>801844</v>
      </c>
      <c r="B1136" t="s">
        <v>8142</v>
      </c>
      <c r="C1136" t="s">
        <v>8143</v>
      </c>
      <c r="D1136" t="s">
        <v>7899</v>
      </c>
      <c r="E1136" t="s">
        <v>8144</v>
      </c>
      <c r="F1136" t="s">
        <v>9478</v>
      </c>
      <c r="G1136" t="s">
        <v>4793</v>
      </c>
      <c r="I1136" t="s">
        <v>4599</v>
      </c>
      <c r="J1136">
        <v>0</v>
      </c>
      <c r="K1136" t="s">
        <v>5000</v>
      </c>
      <c r="L1136" t="s">
        <v>5118</v>
      </c>
      <c r="M1136">
        <v>0</v>
      </c>
      <c r="N1136" t="s">
        <v>4599</v>
      </c>
    </row>
    <row r="1137" spans="1:14" hidden="1">
      <c r="A1137">
        <v>801845</v>
      </c>
      <c r="B1137" t="s">
        <v>2555</v>
      </c>
      <c r="C1137" t="s">
        <v>4170</v>
      </c>
      <c r="D1137" t="s">
        <v>9476</v>
      </c>
      <c r="E1137" t="s">
        <v>4171</v>
      </c>
      <c r="F1137" t="s">
        <v>9478</v>
      </c>
      <c r="G1137" t="s">
        <v>6541</v>
      </c>
      <c r="I1137" t="s">
        <v>4599</v>
      </c>
      <c r="J1137">
        <v>0</v>
      </c>
      <c r="K1137" t="s">
        <v>2120</v>
      </c>
      <c r="L1137" t="s">
        <v>5119</v>
      </c>
      <c r="M1137">
        <v>0</v>
      </c>
      <c r="N1137" t="s">
        <v>4599</v>
      </c>
    </row>
    <row r="1138" spans="1:14" hidden="1">
      <c r="A1138">
        <v>801846</v>
      </c>
      <c r="B1138" t="s">
        <v>5217</v>
      </c>
      <c r="C1138" t="s">
        <v>5218</v>
      </c>
      <c r="D1138" t="s">
        <v>9476</v>
      </c>
      <c r="E1138" t="s">
        <v>5219</v>
      </c>
      <c r="F1138" t="s">
        <v>9478</v>
      </c>
      <c r="G1138" t="s">
        <v>6599</v>
      </c>
      <c r="H1138">
        <v>1</v>
      </c>
      <c r="I1138" t="s">
        <v>6133</v>
      </c>
      <c r="J1138">
        <v>0</v>
      </c>
      <c r="K1138" t="s">
        <v>2607</v>
      </c>
      <c r="L1138" t="s">
        <v>5120</v>
      </c>
      <c r="M1138">
        <v>0</v>
      </c>
      <c r="N1138" t="s">
        <v>4599</v>
      </c>
    </row>
    <row r="1139" spans="1:14" hidden="1">
      <c r="A1139">
        <v>801849</v>
      </c>
      <c r="B1139" t="s">
        <v>4757</v>
      </c>
      <c r="C1139" t="s">
        <v>8588</v>
      </c>
      <c r="D1139" t="s">
        <v>9028</v>
      </c>
      <c r="E1139" t="s">
        <v>8185</v>
      </c>
      <c r="F1139" t="s">
        <v>9478</v>
      </c>
      <c r="G1139" t="s">
        <v>6139</v>
      </c>
      <c r="I1139" t="s">
        <v>6126</v>
      </c>
      <c r="J1139">
        <v>0</v>
      </c>
      <c r="K1139" t="s">
        <v>4441</v>
      </c>
      <c r="L1139" t="s">
        <v>5121</v>
      </c>
      <c r="M1139">
        <v>0</v>
      </c>
      <c r="N1139" t="s">
        <v>4599</v>
      </c>
    </row>
    <row r="1140" spans="1:14" hidden="1">
      <c r="A1140">
        <v>801850</v>
      </c>
      <c r="B1140" t="s">
        <v>5468</v>
      </c>
      <c r="C1140" t="s">
        <v>4610</v>
      </c>
      <c r="D1140" t="s">
        <v>9476</v>
      </c>
      <c r="E1140" t="s">
        <v>5469</v>
      </c>
      <c r="F1140" t="s">
        <v>9478</v>
      </c>
      <c r="G1140" t="s">
        <v>9392</v>
      </c>
      <c r="I1140" t="s">
        <v>6126</v>
      </c>
      <c r="J1140">
        <v>0</v>
      </c>
      <c r="K1140" t="s">
        <v>1915</v>
      </c>
      <c r="L1140" t="s">
        <v>5122</v>
      </c>
      <c r="M1140">
        <v>0</v>
      </c>
      <c r="N1140" t="s">
        <v>6125</v>
      </c>
    </row>
    <row r="1141" spans="1:14" hidden="1">
      <c r="A1141">
        <v>801856</v>
      </c>
      <c r="B1141" t="s">
        <v>1734</v>
      </c>
      <c r="C1141" t="s">
        <v>1735</v>
      </c>
      <c r="D1141" t="s">
        <v>10237</v>
      </c>
      <c r="E1141" t="s">
        <v>2020</v>
      </c>
      <c r="F1141" t="s">
        <v>9478</v>
      </c>
      <c r="G1141" t="s">
        <v>7717</v>
      </c>
      <c r="I1141" t="s">
        <v>7749</v>
      </c>
      <c r="J1141">
        <v>0</v>
      </c>
      <c r="K1141" t="s">
        <v>3232</v>
      </c>
      <c r="L1141" t="s">
        <v>5123</v>
      </c>
      <c r="M1141">
        <v>0</v>
      </c>
      <c r="N1141" t="s">
        <v>4599</v>
      </c>
    </row>
    <row r="1142" spans="1:14" hidden="1">
      <c r="A1142">
        <v>801857</v>
      </c>
      <c r="B1142" t="s">
        <v>4723</v>
      </c>
      <c r="C1142" t="s">
        <v>4724</v>
      </c>
      <c r="D1142" t="s">
        <v>6099</v>
      </c>
      <c r="E1142" t="s">
        <v>4725</v>
      </c>
      <c r="F1142" t="s">
        <v>9478</v>
      </c>
      <c r="G1142" t="s">
        <v>8037</v>
      </c>
      <c r="H1142">
        <v>1</v>
      </c>
      <c r="I1142" t="s">
        <v>6133</v>
      </c>
      <c r="J1142">
        <v>0</v>
      </c>
      <c r="K1142" t="s">
        <v>6944</v>
      </c>
      <c r="L1142" t="s">
        <v>5124</v>
      </c>
      <c r="M1142">
        <v>0</v>
      </c>
      <c r="N1142" t="s">
        <v>4599</v>
      </c>
    </row>
    <row r="1143" spans="1:14" hidden="1">
      <c r="A1143">
        <v>801858</v>
      </c>
      <c r="B1143" t="s">
        <v>8587</v>
      </c>
      <c r="C1143" t="s">
        <v>8588</v>
      </c>
      <c r="D1143" t="s">
        <v>9028</v>
      </c>
      <c r="E1143" t="s">
        <v>8589</v>
      </c>
      <c r="F1143" t="s">
        <v>9478</v>
      </c>
      <c r="G1143" t="s">
        <v>7841</v>
      </c>
      <c r="H1143">
        <v>1</v>
      </c>
      <c r="I1143" t="s">
        <v>4599</v>
      </c>
      <c r="J1143">
        <v>0</v>
      </c>
      <c r="K1143" t="s">
        <v>2830</v>
      </c>
      <c r="L1143" t="s">
        <v>5125</v>
      </c>
      <c r="M1143">
        <v>0</v>
      </c>
      <c r="N1143" t="s">
        <v>4599</v>
      </c>
    </row>
    <row r="1144" spans="1:14" hidden="1">
      <c r="A1144">
        <v>801862</v>
      </c>
      <c r="B1144" t="s">
        <v>10197</v>
      </c>
      <c r="C1144" t="s">
        <v>10198</v>
      </c>
      <c r="D1144" t="s">
        <v>7899</v>
      </c>
      <c r="E1144" t="s">
        <v>10199</v>
      </c>
      <c r="F1144" t="s">
        <v>9478</v>
      </c>
      <c r="G1144" t="s">
        <v>6819</v>
      </c>
      <c r="I1144" t="s">
        <v>6126</v>
      </c>
      <c r="J1144">
        <v>0</v>
      </c>
      <c r="K1144" t="s">
        <v>3383</v>
      </c>
      <c r="L1144" t="s">
        <v>5126</v>
      </c>
      <c r="M1144">
        <v>0</v>
      </c>
      <c r="N1144" t="s">
        <v>4599</v>
      </c>
    </row>
    <row r="1145" spans="1:14" hidden="1">
      <c r="A1145">
        <v>801863</v>
      </c>
      <c r="B1145" t="s">
        <v>9797</v>
      </c>
      <c r="C1145" t="s">
        <v>4610</v>
      </c>
      <c r="D1145" t="s">
        <v>9476</v>
      </c>
      <c r="E1145" t="s">
        <v>9798</v>
      </c>
      <c r="F1145" t="s">
        <v>9478</v>
      </c>
      <c r="G1145" t="s">
        <v>6326</v>
      </c>
      <c r="H1145">
        <v>1</v>
      </c>
      <c r="I1145" t="s">
        <v>4599</v>
      </c>
      <c r="J1145">
        <v>0</v>
      </c>
      <c r="K1145" t="s">
        <v>1609</v>
      </c>
      <c r="L1145" t="s">
        <v>5127</v>
      </c>
      <c r="M1145">
        <v>0</v>
      </c>
      <c r="N1145" t="s">
        <v>6125</v>
      </c>
    </row>
    <row r="1146" spans="1:14" hidden="1">
      <c r="A1146">
        <v>801864</v>
      </c>
      <c r="B1146" t="s">
        <v>1736</v>
      </c>
      <c r="C1146" t="s">
        <v>6205</v>
      </c>
      <c r="D1146" t="s">
        <v>9482</v>
      </c>
      <c r="E1146" t="s">
        <v>2020</v>
      </c>
      <c r="F1146" t="s">
        <v>9478</v>
      </c>
      <c r="G1146" t="s">
        <v>7718</v>
      </c>
      <c r="I1146" t="s">
        <v>7749</v>
      </c>
      <c r="J1146">
        <v>0</v>
      </c>
      <c r="K1146" t="s">
        <v>3233</v>
      </c>
      <c r="L1146" t="s">
        <v>5128</v>
      </c>
      <c r="M1146">
        <v>0</v>
      </c>
      <c r="N1146" t="s">
        <v>4599</v>
      </c>
    </row>
    <row r="1147" spans="1:14" hidden="1">
      <c r="A1147">
        <v>801865</v>
      </c>
      <c r="B1147" t="s">
        <v>7260</v>
      </c>
      <c r="C1147" t="s">
        <v>8588</v>
      </c>
      <c r="D1147" t="s">
        <v>9028</v>
      </c>
      <c r="E1147" t="s">
        <v>7261</v>
      </c>
      <c r="F1147" t="s">
        <v>9478</v>
      </c>
      <c r="G1147" t="s">
        <v>7935</v>
      </c>
      <c r="I1147" t="s">
        <v>4599</v>
      </c>
      <c r="J1147">
        <v>0</v>
      </c>
      <c r="K1147" t="s">
        <v>5063</v>
      </c>
      <c r="L1147" t="s">
        <v>5129</v>
      </c>
      <c r="M1147">
        <v>0</v>
      </c>
      <c r="N1147" t="s">
        <v>4599</v>
      </c>
    </row>
    <row r="1148" spans="1:14" hidden="1">
      <c r="A1148">
        <v>801866</v>
      </c>
      <c r="B1148" t="s">
        <v>3631</v>
      </c>
      <c r="C1148" t="s">
        <v>3632</v>
      </c>
      <c r="D1148" t="s">
        <v>9476</v>
      </c>
      <c r="E1148" t="s">
        <v>3633</v>
      </c>
      <c r="F1148" t="s">
        <v>9478</v>
      </c>
      <c r="G1148" t="s">
        <v>7783</v>
      </c>
      <c r="I1148" t="s">
        <v>6126</v>
      </c>
      <c r="J1148">
        <v>0</v>
      </c>
      <c r="K1148" t="s">
        <v>7086</v>
      </c>
      <c r="L1148" t="s">
        <v>5130</v>
      </c>
      <c r="M1148">
        <v>0</v>
      </c>
      <c r="N1148" t="s">
        <v>4599</v>
      </c>
    </row>
    <row r="1149" spans="1:14" hidden="1">
      <c r="A1149">
        <v>801894</v>
      </c>
      <c r="B1149" t="s">
        <v>8959</v>
      </c>
      <c r="C1149" t="s">
        <v>8960</v>
      </c>
      <c r="D1149" t="s">
        <v>9028</v>
      </c>
      <c r="E1149" t="s">
        <v>8961</v>
      </c>
      <c r="F1149" t="s">
        <v>9478</v>
      </c>
      <c r="G1149" t="s">
        <v>7816</v>
      </c>
      <c r="I1149" t="s">
        <v>6126</v>
      </c>
      <c r="J1149">
        <v>0</v>
      </c>
      <c r="K1149" t="s">
        <v>1492</v>
      </c>
      <c r="L1149" t="s">
        <v>5131</v>
      </c>
      <c r="M1149">
        <v>0</v>
      </c>
      <c r="N1149" t="s">
        <v>6125</v>
      </c>
    </row>
    <row r="1150" spans="1:14" hidden="1">
      <c r="A1150">
        <v>801895</v>
      </c>
      <c r="B1150" t="s">
        <v>3880</v>
      </c>
      <c r="C1150" t="s">
        <v>4610</v>
      </c>
      <c r="D1150" t="s">
        <v>9476</v>
      </c>
      <c r="E1150" t="s">
        <v>3881</v>
      </c>
      <c r="F1150" t="s">
        <v>9478</v>
      </c>
      <c r="G1150" t="s">
        <v>2347</v>
      </c>
      <c r="I1150" t="s">
        <v>4599</v>
      </c>
      <c r="J1150">
        <v>0</v>
      </c>
      <c r="K1150" t="s">
        <v>5895</v>
      </c>
      <c r="L1150" t="s">
        <v>5132</v>
      </c>
      <c r="M1150">
        <v>0</v>
      </c>
      <c r="N1150" t="s">
        <v>4599</v>
      </c>
    </row>
    <row r="1151" spans="1:14" hidden="1">
      <c r="A1151">
        <v>801900</v>
      </c>
      <c r="B1151" t="s">
        <v>9787</v>
      </c>
      <c r="C1151" t="s">
        <v>4610</v>
      </c>
      <c r="D1151" t="s">
        <v>9476</v>
      </c>
      <c r="E1151" t="s">
        <v>9788</v>
      </c>
      <c r="F1151" t="s">
        <v>9478</v>
      </c>
      <c r="G1151" t="s">
        <v>2348</v>
      </c>
      <c r="I1151" t="s">
        <v>4599</v>
      </c>
      <c r="J1151">
        <v>0</v>
      </c>
      <c r="K1151" t="s">
        <v>5896</v>
      </c>
      <c r="L1151" t="s">
        <v>5133</v>
      </c>
      <c r="M1151">
        <v>0</v>
      </c>
      <c r="N1151" t="s">
        <v>4599</v>
      </c>
    </row>
    <row r="1152" spans="1:14" hidden="1">
      <c r="A1152">
        <v>801902</v>
      </c>
      <c r="B1152" t="s">
        <v>6502</v>
      </c>
      <c r="C1152" t="s">
        <v>8960</v>
      </c>
      <c r="D1152" t="s">
        <v>9028</v>
      </c>
      <c r="E1152" t="s">
        <v>6503</v>
      </c>
      <c r="F1152" t="s">
        <v>9478</v>
      </c>
      <c r="G1152" t="s">
        <v>6140</v>
      </c>
      <c r="I1152" t="s">
        <v>6126</v>
      </c>
      <c r="J1152">
        <v>0</v>
      </c>
      <c r="K1152" t="s">
        <v>4442</v>
      </c>
      <c r="L1152" t="s">
        <v>5134</v>
      </c>
      <c r="M1152">
        <v>0</v>
      </c>
      <c r="N1152" t="s">
        <v>4599</v>
      </c>
    </row>
    <row r="1153" spans="1:14" hidden="1">
      <c r="A1153">
        <v>801903</v>
      </c>
      <c r="B1153" t="s">
        <v>9097</v>
      </c>
      <c r="C1153" t="s">
        <v>9098</v>
      </c>
      <c r="D1153" t="s">
        <v>6099</v>
      </c>
      <c r="E1153" t="s">
        <v>9099</v>
      </c>
      <c r="F1153" t="s">
        <v>9478</v>
      </c>
      <c r="G1153" t="s">
        <v>4099</v>
      </c>
      <c r="H1153">
        <v>1</v>
      </c>
      <c r="I1153" t="s">
        <v>6133</v>
      </c>
      <c r="J1153">
        <v>0</v>
      </c>
      <c r="K1153" t="s">
        <v>6972</v>
      </c>
      <c r="L1153" t="s">
        <v>5135</v>
      </c>
      <c r="M1153">
        <v>0</v>
      </c>
      <c r="N1153" t="s">
        <v>6125</v>
      </c>
    </row>
    <row r="1154" spans="1:14" hidden="1">
      <c r="A1154">
        <v>801905</v>
      </c>
      <c r="B1154" t="s">
        <v>1737</v>
      </c>
      <c r="C1154" t="s">
        <v>5815</v>
      </c>
      <c r="D1154" t="s">
        <v>9028</v>
      </c>
      <c r="E1154" t="s">
        <v>2021</v>
      </c>
      <c r="F1154" t="s">
        <v>9478</v>
      </c>
      <c r="G1154" t="s">
        <v>7719</v>
      </c>
      <c r="I1154" t="s">
        <v>7749</v>
      </c>
      <c r="J1154">
        <v>0</v>
      </c>
      <c r="K1154" t="s">
        <v>3234</v>
      </c>
      <c r="L1154" t="s">
        <v>5136</v>
      </c>
      <c r="M1154">
        <v>0</v>
      </c>
      <c r="N1154" t="s">
        <v>4599</v>
      </c>
    </row>
    <row r="1155" spans="1:14" hidden="1">
      <c r="A1155">
        <v>801906</v>
      </c>
      <c r="B1155" t="s">
        <v>5377</v>
      </c>
      <c r="C1155" t="s">
        <v>5378</v>
      </c>
      <c r="D1155" t="s">
        <v>9476</v>
      </c>
      <c r="E1155" t="s">
        <v>5379</v>
      </c>
      <c r="F1155" t="s">
        <v>9478</v>
      </c>
      <c r="G1155" t="s">
        <v>6542</v>
      </c>
      <c r="H1155">
        <v>1</v>
      </c>
      <c r="I1155" t="s">
        <v>6133</v>
      </c>
      <c r="J1155">
        <v>0</v>
      </c>
      <c r="L1155" t="s">
        <v>5137</v>
      </c>
      <c r="M1155">
        <v>0</v>
      </c>
      <c r="N1155" t="s">
        <v>4599</v>
      </c>
    </row>
    <row r="1156" spans="1:14" hidden="1">
      <c r="A1156">
        <v>801907</v>
      </c>
      <c r="B1156" t="s">
        <v>4694</v>
      </c>
      <c r="C1156" t="s">
        <v>4695</v>
      </c>
      <c r="D1156" t="s">
        <v>6099</v>
      </c>
      <c r="E1156" t="s">
        <v>4696</v>
      </c>
      <c r="F1156" t="s">
        <v>9478</v>
      </c>
      <c r="G1156" t="s">
        <v>4111</v>
      </c>
      <c r="I1156" t="s">
        <v>6126</v>
      </c>
      <c r="J1156">
        <v>0</v>
      </c>
      <c r="K1156" t="s">
        <v>6982</v>
      </c>
      <c r="L1156" t="s">
        <v>5138</v>
      </c>
      <c r="M1156">
        <v>0</v>
      </c>
      <c r="N1156" t="s">
        <v>4599</v>
      </c>
    </row>
    <row r="1157" spans="1:14" hidden="1">
      <c r="A1157">
        <v>801908</v>
      </c>
      <c r="B1157" t="s">
        <v>5787</v>
      </c>
      <c r="C1157" t="s">
        <v>4610</v>
      </c>
      <c r="D1157" t="s">
        <v>9476</v>
      </c>
      <c r="E1157" t="s">
        <v>2022</v>
      </c>
      <c r="F1157" t="s">
        <v>9478</v>
      </c>
      <c r="G1157" t="s">
        <v>4136</v>
      </c>
      <c r="I1157" t="s">
        <v>7749</v>
      </c>
      <c r="J1157">
        <v>0</v>
      </c>
      <c r="K1157" t="s">
        <v>7004</v>
      </c>
      <c r="L1157" t="s">
        <v>5139</v>
      </c>
      <c r="M1157">
        <v>0</v>
      </c>
      <c r="N1157" t="s">
        <v>4599</v>
      </c>
    </row>
    <row r="1158" spans="1:14" hidden="1">
      <c r="A1158">
        <v>801909</v>
      </c>
      <c r="B1158" t="s">
        <v>5577</v>
      </c>
      <c r="C1158" t="s">
        <v>5578</v>
      </c>
      <c r="D1158" t="s">
        <v>6099</v>
      </c>
      <c r="E1158" t="s">
        <v>5579</v>
      </c>
      <c r="F1158" t="s">
        <v>9478</v>
      </c>
      <c r="G1158" t="s">
        <v>8030</v>
      </c>
      <c r="H1158">
        <v>1</v>
      </c>
      <c r="I1158" t="s">
        <v>6133</v>
      </c>
      <c r="J1158">
        <v>0</v>
      </c>
      <c r="K1158" t="s">
        <v>6936</v>
      </c>
      <c r="L1158" t="s">
        <v>5140</v>
      </c>
      <c r="M1158">
        <v>0</v>
      </c>
      <c r="N1158" t="s">
        <v>4599</v>
      </c>
    </row>
    <row r="1159" spans="1:14" hidden="1">
      <c r="A1159">
        <v>801910</v>
      </c>
      <c r="B1159" t="s">
        <v>10447</v>
      </c>
      <c r="C1159" t="s">
        <v>8960</v>
      </c>
      <c r="D1159" t="s">
        <v>9028</v>
      </c>
      <c r="E1159" t="s">
        <v>10448</v>
      </c>
      <c r="F1159" t="s">
        <v>9478</v>
      </c>
      <c r="G1159" t="s">
        <v>6141</v>
      </c>
      <c r="I1159" t="s">
        <v>6126</v>
      </c>
      <c r="J1159">
        <v>0</v>
      </c>
      <c r="K1159" t="s">
        <v>4443</v>
      </c>
      <c r="L1159" t="s">
        <v>5141</v>
      </c>
      <c r="M1159">
        <v>0</v>
      </c>
      <c r="N1159" t="s">
        <v>4599</v>
      </c>
    </row>
    <row r="1160" spans="1:14" ht="15" hidden="1">
      <c r="A1160">
        <v>801911</v>
      </c>
      <c r="B1160" s="20" t="s">
        <v>3681</v>
      </c>
      <c r="C1160" s="20" t="s">
        <v>3682</v>
      </c>
      <c r="D1160" s="20" t="s">
        <v>9476</v>
      </c>
      <c r="E1160" s="20" t="s">
        <v>3683</v>
      </c>
      <c r="F1160" s="20" t="s">
        <v>9478</v>
      </c>
      <c r="G1160" s="20" t="s">
        <v>6895</v>
      </c>
      <c r="I1160" s="20" t="s">
        <v>6126</v>
      </c>
      <c r="J1160" s="20">
        <v>0</v>
      </c>
      <c r="K1160" s="20" t="s">
        <v>1610</v>
      </c>
      <c r="L1160" t="s">
        <v>5142</v>
      </c>
      <c r="M1160">
        <v>0</v>
      </c>
      <c r="N1160" s="20" t="s">
        <v>4599</v>
      </c>
    </row>
    <row r="1161" spans="1:14" ht="15" hidden="1">
      <c r="A1161">
        <v>801912</v>
      </c>
      <c r="B1161" s="20" t="s">
        <v>2282</v>
      </c>
      <c r="C1161" s="20" t="s">
        <v>4607</v>
      </c>
      <c r="D1161" s="20" t="s">
        <v>9482</v>
      </c>
      <c r="E1161" s="20" t="s">
        <v>2283</v>
      </c>
      <c r="F1161" s="20" t="s">
        <v>9478</v>
      </c>
      <c r="G1161" s="20" t="s">
        <v>7977</v>
      </c>
      <c r="I1161" s="20" t="s">
        <v>6126</v>
      </c>
      <c r="J1161" s="20">
        <v>0</v>
      </c>
      <c r="K1161" s="20" t="s">
        <v>6645</v>
      </c>
      <c r="L1161" t="s">
        <v>5143</v>
      </c>
      <c r="M1161">
        <v>0</v>
      </c>
      <c r="N1161" s="20" t="s">
        <v>6125</v>
      </c>
    </row>
    <row r="1162" spans="1:14" hidden="1">
      <c r="A1162">
        <v>801913</v>
      </c>
      <c r="B1162" t="s">
        <v>8618</v>
      </c>
      <c r="C1162" t="s">
        <v>8960</v>
      </c>
      <c r="D1162" t="s">
        <v>9028</v>
      </c>
      <c r="E1162" t="s">
        <v>8619</v>
      </c>
      <c r="F1162" t="s">
        <v>9478</v>
      </c>
      <c r="G1162" t="s">
        <v>8011</v>
      </c>
      <c r="I1162" t="s">
        <v>6126</v>
      </c>
      <c r="J1162" t="s">
        <v>6635</v>
      </c>
      <c r="L1162" t="s">
        <v>5144</v>
      </c>
      <c r="M1162">
        <v>0</v>
      </c>
      <c r="N1162" t="s">
        <v>4599</v>
      </c>
    </row>
    <row r="1163" spans="1:14" ht="15" hidden="1">
      <c r="A1163">
        <v>801914</v>
      </c>
      <c r="B1163" s="20" t="s">
        <v>6007</v>
      </c>
      <c r="C1163" s="20" t="s">
        <v>6008</v>
      </c>
      <c r="D1163" s="20" t="s">
        <v>7899</v>
      </c>
      <c r="E1163" s="20" t="s">
        <v>6009</v>
      </c>
      <c r="F1163" s="20" t="s">
        <v>9478</v>
      </c>
      <c r="G1163" s="20" t="s">
        <v>3991</v>
      </c>
      <c r="I1163" s="20" t="s">
        <v>6126</v>
      </c>
      <c r="J1163" s="20">
        <v>0</v>
      </c>
      <c r="K1163" s="20" t="s">
        <v>5097</v>
      </c>
      <c r="L1163" t="s">
        <v>5145</v>
      </c>
      <c r="M1163">
        <v>0</v>
      </c>
      <c r="N1163" s="20" t="s">
        <v>6125</v>
      </c>
    </row>
    <row r="1164" spans="1:14" hidden="1">
      <c r="A1164">
        <v>801915</v>
      </c>
      <c r="B1164" t="s">
        <v>3862</v>
      </c>
      <c r="C1164" t="s">
        <v>5524</v>
      </c>
      <c r="D1164" t="s">
        <v>9476</v>
      </c>
      <c r="E1164" t="s">
        <v>3863</v>
      </c>
      <c r="F1164" t="s">
        <v>9478</v>
      </c>
      <c r="G1164" t="s">
        <v>9393</v>
      </c>
      <c r="I1164" t="s">
        <v>6126</v>
      </c>
      <c r="J1164">
        <v>0</v>
      </c>
      <c r="K1164" t="s">
        <v>1916</v>
      </c>
      <c r="L1164" t="s">
        <v>5146</v>
      </c>
      <c r="M1164">
        <v>0</v>
      </c>
      <c r="N1164" t="s">
        <v>4599</v>
      </c>
    </row>
    <row r="1165" spans="1:14" hidden="1">
      <c r="A1165">
        <v>801916</v>
      </c>
      <c r="B1165" t="s">
        <v>2775</v>
      </c>
      <c r="C1165" t="s">
        <v>4168</v>
      </c>
      <c r="D1165" t="s">
        <v>9028</v>
      </c>
      <c r="E1165" t="s">
        <v>7492</v>
      </c>
      <c r="F1165" t="s">
        <v>9478</v>
      </c>
      <c r="G1165" t="s">
        <v>7936</v>
      </c>
      <c r="H1165">
        <v>1</v>
      </c>
      <c r="I1165" t="s">
        <v>4599</v>
      </c>
      <c r="J1165">
        <v>0</v>
      </c>
      <c r="K1165" t="s">
        <v>5064</v>
      </c>
      <c r="L1165" t="s">
        <v>3431</v>
      </c>
      <c r="M1165">
        <v>0</v>
      </c>
      <c r="N1165" t="s">
        <v>4599</v>
      </c>
    </row>
    <row r="1166" spans="1:14" hidden="1">
      <c r="A1166">
        <v>801917</v>
      </c>
      <c r="B1166" t="s">
        <v>7433</v>
      </c>
      <c r="C1166" t="s">
        <v>6102</v>
      </c>
      <c r="D1166" t="s">
        <v>9476</v>
      </c>
      <c r="E1166" t="s">
        <v>7434</v>
      </c>
      <c r="F1166" t="s">
        <v>9478</v>
      </c>
      <c r="G1166" t="s">
        <v>6327</v>
      </c>
      <c r="I1166" t="s">
        <v>4599</v>
      </c>
      <c r="J1166">
        <v>0</v>
      </c>
      <c r="L1166" t="s">
        <v>3432</v>
      </c>
      <c r="M1166">
        <v>0</v>
      </c>
      <c r="N1166" t="s">
        <v>4599</v>
      </c>
    </row>
    <row r="1167" spans="1:14" hidden="1">
      <c r="A1167">
        <v>801918</v>
      </c>
      <c r="B1167" t="s">
        <v>5523</v>
      </c>
      <c r="C1167" t="s">
        <v>5524</v>
      </c>
      <c r="D1167" t="s">
        <v>9476</v>
      </c>
      <c r="E1167" t="s">
        <v>5525</v>
      </c>
      <c r="F1167" t="s">
        <v>9478</v>
      </c>
      <c r="G1167" t="s">
        <v>6543</v>
      </c>
      <c r="I1167" t="s">
        <v>4599</v>
      </c>
      <c r="J1167">
        <v>0</v>
      </c>
      <c r="K1167" t="s">
        <v>2121</v>
      </c>
      <c r="L1167" t="s">
        <v>3433</v>
      </c>
      <c r="M1167">
        <v>0</v>
      </c>
      <c r="N1167" t="s">
        <v>4599</v>
      </c>
    </row>
    <row r="1168" spans="1:14" hidden="1">
      <c r="A1168">
        <v>801919</v>
      </c>
      <c r="B1168" t="s">
        <v>8193</v>
      </c>
      <c r="C1168" t="s">
        <v>8960</v>
      </c>
      <c r="D1168" t="s">
        <v>9028</v>
      </c>
      <c r="E1168" t="s">
        <v>8194</v>
      </c>
      <c r="F1168" t="s">
        <v>9478</v>
      </c>
      <c r="G1168" t="s">
        <v>7937</v>
      </c>
      <c r="H1168">
        <v>1</v>
      </c>
      <c r="I1168" t="s">
        <v>4599</v>
      </c>
      <c r="J1168">
        <v>0</v>
      </c>
      <c r="K1168" t="s">
        <v>5065</v>
      </c>
      <c r="L1168" t="s">
        <v>3434</v>
      </c>
      <c r="M1168">
        <v>0</v>
      </c>
      <c r="N1168" t="s">
        <v>4599</v>
      </c>
    </row>
    <row r="1169" spans="1:14" hidden="1">
      <c r="A1169">
        <v>801920</v>
      </c>
      <c r="B1169" t="s">
        <v>9920</v>
      </c>
      <c r="C1169" t="s">
        <v>8305</v>
      </c>
      <c r="D1169" t="s">
        <v>7899</v>
      </c>
      <c r="E1169" t="s">
        <v>9926</v>
      </c>
      <c r="F1169" t="s">
        <v>9478</v>
      </c>
      <c r="G1169" t="s">
        <v>6820</v>
      </c>
      <c r="I1169" t="s">
        <v>6126</v>
      </c>
      <c r="J1169">
        <v>0</v>
      </c>
      <c r="K1169" t="s">
        <v>3384</v>
      </c>
      <c r="L1169" t="s">
        <v>3435</v>
      </c>
      <c r="M1169">
        <v>0</v>
      </c>
      <c r="N1169" t="s">
        <v>6125</v>
      </c>
    </row>
    <row r="1170" spans="1:14" hidden="1">
      <c r="A1170">
        <v>801921</v>
      </c>
      <c r="B1170" t="s">
        <v>6294</v>
      </c>
      <c r="C1170" t="s">
        <v>2302</v>
      </c>
      <c r="D1170" t="s">
        <v>9476</v>
      </c>
      <c r="E1170" t="s">
        <v>6295</v>
      </c>
      <c r="F1170" t="s">
        <v>9478</v>
      </c>
      <c r="G1170" t="s">
        <v>8083</v>
      </c>
      <c r="I1170" t="s">
        <v>6126</v>
      </c>
      <c r="J1170" t="s">
        <v>6636</v>
      </c>
      <c r="L1170" t="s">
        <v>3436</v>
      </c>
      <c r="M1170">
        <v>0</v>
      </c>
      <c r="N1170" t="s">
        <v>4599</v>
      </c>
    </row>
    <row r="1171" spans="1:14" hidden="1">
      <c r="A1171">
        <v>801923</v>
      </c>
      <c r="B1171" t="s">
        <v>4896</v>
      </c>
      <c r="C1171" t="s">
        <v>4897</v>
      </c>
      <c r="D1171" t="s">
        <v>9476</v>
      </c>
      <c r="E1171" t="s">
        <v>4898</v>
      </c>
      <c r="F1171" t="s">
        <v>9478</v>
      </c>
      <c r="G1171" t="s">
        <v>6544</v>
      </c>
      <c r="H1171">
        <v>1</v>
      </c>
      <c r="I1171" t="s">
        <v>6133</v>
      </c>
      <c r="J1171">
        <v>0</v>
      </c>
      <c r="K1171" t="s">
        <v>2122</v>
      </c>
      <c r="L1171" t="s">
        <v>3437</v>
      </c>
      <c r="M1171">
        <v>0</v>
      </c>
      <c r="N1171" t="s">
        <v>4599</v>
      </c>
    </row>
    <row r="1172" spans="1:14" hidden="1">
      <c r="A1172">
        <v>801930</v>
      </c>
      <c r="B1172" t="s">
        <v>1738</v>
      </c>
      <c r="C1172" t="s">
        <v>1739</v>
      </c>
      <c r="D1172" t="s">
        <v>10237</v>
      </c>
      <c r="E1172" t="s">
        <v>2023</v>
      </c>
      <c r="F1172" t="s">
        <v>9478</v>
      </c>
      <c r="G1172" t="s">
        <v>7720</v>
      </c>
      <c r="I1172" t="s">
        <v>7749</v>
      </c>
      <c r="J1172">
        <v>0</v>
      </c>
      <c r="K1172" t="s">
        <v>3235</v>
      </c>
      <c r="L1172" t="s">
        <v>3438</v>
      </c>
      <c r="M1172">
        <v>0</v>
      </c>
      <c r="N1172" t="s">
        <v>4599</v>
      </c>
    </row>
    <row r="1173" spans="1:14" hidden="1">
      <c r="A1173">
        <v>801931</v>
      </c>
      <c r="B1173" t="s">
        <v>10400</v>
      </c>
      <c r="C1173" t="s">
        <v>10401</v>
      </c>
      <c r="D1173" t="s">
        <v>6099</v>
      </c>
      <c r="E1173" t="s">
        <v>10402</v>
      </c>
      <c r="F1173" t="s">
        <v>9478</v>
      </c>
      <c r="G1173" t="s">
        <v>8027</v>
      </c>
      <c r="H1173">
        <v>1</v>
      </c>
      <c r="I1173" t="s">
        <v>6133</v>
      </c>
      <c r="J1173">
        <v>0</v>
      </c>
      <c r="K1173" t="s">
        <v>6933</v>
      </c>
      <c r="L1173" t="s">
        <v>3439</v>
      </c>
      <c r="M1173">
        <v>0</v>
      </c>
      <c r="N1173" t="s">
        <v>4599</v>
      </c>
    </row>
    <row r="1174" spans="1:14" hidden="1">
      <c r="A1174">
        <v>801932</v>
      </c>
      <c r="B1174" t="s">
        <v>4339</v>
      </c>
      <c r="C1174" t="s">
        <v>4610</v>
      </c>
      <c r="D1174" t="s">
        <v>9476</v>
      </c>
      <c r="E1174" t="s">
        <v>4340</v>
      </c>
      <c r="F1174" t="s">
        <v>9478</v>
      </c>
      <c r="G1174" t="s">
        <v>6328</v>
      </c>
      <c r="I1174" t="s">
        <v>4599</v>
      </c>
      <c r="J1174">
        <v>0</v>
      </c>
      <c r="K1174" t="s">
        <v>1611</v>
      </c>
      <c r="L1174" t="s">
        <v>3440</v>
      </c>
      <c r="M1174">
        <v>0</v>
      </c>
      <c r="N1174" t="s">
        <v>4599</v>
      </c>
    </row>
    <row r="1175" spans="1:14" hidden="1">
      <c r="A1175">
        <v>801933</v>
      </c>
      <c r="B1175" t="s">
        <v>7220</v>
      </c>
      <c r="C1175" t="s">
        <v>8960</v>
      </c>
      <c r="D1175" t="s">
        <v>9028</v>
      </c>
      <c r="E1175" t="s">
        <v>7221</v>
      </c>
      <c r="F1175" t="s">
        <v>9478</v>
      </c>
      <c r="G1175" t="s">
        <v>6142</v>
      </c>
      <c r="I1175" t="s">
        <v>6126</v>
      </c>
      <c r="J1175">
        <v>0</v>
      </c>
      <c r="K1175" t="s">
        <v>4444</v>
      </c>
      <c r="L1175" t="s">
        <v>3441</v>
      </c>
      <c r="M1175">
        <v>0</v>
      </c>
      <c r="N1175" t="s">
        <v>4599</v>
      </c>
    </row>
    <row r="1176" spans="1:14" hidden="1">
      <c r="A1176">
        <v>801934</v>
      </c>
      <c r="B1176" t="s">
        <v>9048</v>
      </c>
      <c r="C1176" t="s">
        <v>9049</v>
      </c>
      <c r="D1176" t="s">
        <v>6099</v>
      </c>
      <c r="E1176" t="s">
        <v>9050</v>
      </c>
      <c r="F1176" t="s">
        <v>9478</v>
      </c>
      <c r="G1176" t="s">
        <v>4088</v>
      </c>
      <c r="H1176">
        <v>1</v>
      </c>
      <c r="I1176" t="s">
        <v>6133</v>
      </c>
      <c r="J1176">
        <v>0</v>
      </c>
      <c r="K1176" t="s">
        <v>6961</v>
      </c>
      <c r="L1176" t="s">
        <v>3442</v>
      </c>
      <c r="M1176">
        <v>0</v>
      </c>
      <c r="N1176" t="s">
        <v>4599</v>
      </c>
    </row>
    <row r="1177" spans="1:14" hidden="1">
      <c r="A1177">
        <v>801935</v>
      </c>
      <c r="B1177" t="s">
        <v>3906</v>
      </c>
      <c r="C1177" t="s">
        <v>4607</v>
      </c>
      <c r="D1177" t="s">
        <v>9482</v>
      </c>
      <c r="E1177" t="s">
        <v>3907</v>
      </c>
      <c r="F1177" t="s">
        <v>9478</v>
      </c>
      <c r="G1177" t="s">
        <v>4514</v>
      </c>
      <c r="H1177">
        <v>1</v>
      </c>
      <c r="I1177" t="s">
        <v>4599</v>
      </c>
      <c r="J1177">
        <v>0</v>
      </c>
      <c r="K1177" t="s">
        <v>6738</v>
      </c>
      <c r="L1177" t="s">
        <v>3443</v>
      </c>
      <c r="M1177">
        <v>0</v>
      </c>
      <c r="N1177" t="s">
        <v>4599</v>
      </c>
    </row>
    <row r="1178" spans="1:14" hidden="1">
      <c r="A1178">
        <v>801937</v>
      </c>
      <c r="B1178" t="s">
        <v>4699</v>
      </c>
      <c r="C1178" t="s">
        <v>4700</v>
      </c>
      <c r="D1178" t="s">
        <v>7899</v>
      </c>
      <c r="E1178" t="s">
        <v>4701</v>
      </c>
      <c r="F1178" t="s">
        <v>9478</v>
      </c>
      <c r="G1178" t="s">
        <v>7800</v>
      </c>
      <c r="I1178" t="s">
        <v>6126</v>
      </c>
      <c r="J1178">
        <v>0</v>
      </c>
      <c r="K1178" t="s">
        <v>7100</v>
      </c>
      <c r="L1178" t="s">
        <v>3282</v>
      </c>
      <c r="M1178">
        <v>0</v>
      </c>
      <c r="N1178" t="s">
        <v>6125</v>
      </c>
    </row>
    <row r="1179" spans="1:14" hidden="1">
      <c r="A1179">
        <v>801938</v>
      </c>
      <c r="B1179" t="s">
        <v>9857</v>
      </c>
      <c r="C1179" t="s">
        <v>9858</v>
      </c>
      <c r="D1179" t="s">
        <v>7899</v>
      </c>
      <c r="E1179" t="s">
        <v>9859</v>
      </c>
      <c r="F1179" t="s">
        <v>9478</v>
      </c>
      <c r="G1179" t="s">
        <v>6354</v>
      </c>
      <c r="H1179">
        <v>1</v>
      </c>
      <c r="I1179" t="s">
        <v>4599</v>
      </c>
      <c r="J1179">
        <v>0</v>
      </c>
      <c r="K1179" t="s">
        <v>2158</v>
      </c>
      <c r="L1179" t="s">
        <v>3283</v>
      </c>
      <c r="M1179">
        <v>0</v>
      </c>
      <c r="N1179" t="s">
        <v>6125</v>
      </c>
    </row>
    <row r="1180" spans="1:14" hidden="1">
      <c r="A1180">
        <v>801939</v>
      </c>
      <c r="B1180" t="s">
        <v>5643</v>
      </c>
      <c r="C1180" t="s">
        <v>5644</v>
      </c>
      <c r="D1180" t="s">
        <v>6099</v>
      </c>
      <c r="E1180" t="s">
        <v>5645</v>
      </c>
      <c r="F1180" t="s">
        <v>9478</v>
      </c>
      <c r="G1180" t="s">
        <v>4091</v>
      </c>
      <c r="H1180">
        <v>1</v>
      </c>
      <c r="I1180" t="s">
        <v>6133</v>
      </c>
      <c r="J1180">
        <v>0</v>
      </c>
      <c r="K1180" t="s">
        <v>6964</v>
      </c>
      <c r="L1180" t="s">
        <v>3284</v>
      </c>
      <c r="M1180">
        <v>0</v>
      </c>
      <c r="N1180" t="s">
        <v>4599</v>
      </c>
    </row>
    <row r="1181" spans="1:14" hidden="1">
      <c r="A1181">
        <v>801941</v>
      </c>
      <c r="B1181" t="s">
        <v>4697</v>
      </c>
      <c r="C1181" t="s">
        <v>9785</v>
      </c>
      <c r="D1181" t="s">
        <v>6099</v>
      </c>
      <c r="E1181" t="s">
        <v>4698</v>
      </c>
      <c r="F1181" t="s">
        <v>9478</v>
      </c>
      <c r="G1181" t="s">
        <v>2976</v>
      </c>
      <c r="I1181" t="s">
        <v>6126</v>
      </c>
      <c r="J1181">
        <v>0</v>
      </c>
      <c r="K1181" t="s">
        <v>3741</v>
      </c>
      <c r="L1181" t="s">
        <v>3285</v>
      </c>
      <c r="M1181">
        <v>0</v>
      </c>
      <c r="N1181" t="s">
        <v>4599</v>
      </c>
    </row>
    <row r="1182" spans="1:14" hidden="1">
      <c r="A1182">
        <v>801942</v>
      </c>
      <c r="B1182" t="s">
        <v>1740</v>
      </c>
      <c r="C1182" t="s">
        <v>4562</v>
      </c>
      <c r="D1182" t="s">
        <v>10237</v>
      </c>
      <c r="E1182" t="s">
        <v>2024</v>
      </c>
      <c r="F1182" t="s">
        <v>9478</v>
      </c>
      <c r="G1182" t="s">
        <v>7721</v>
      </c>
      <c r="H1182">
        <v>1</v>
      </c>
      <c r="I1182" t="s">
        <v>7749</v>
      </c>
      <c r="J1182">
        <v>0</v>
      </c>
      <c r="K1182" t="s">
        <v>3236</v>
      </c>
      <c r="L1182" t="s">
        <v>3286</v>
      </c>
      <c r="M1182">
        <v>0</v>
      </c>
      <c r="N1182" t="s">
        <v>6125</v>
      </c>
    </row>
    <row r="1183" spans="1:14" hidden="1">
      <c r="A1183">
        <v>801943</v>
      </c>
      <c r="B1183" t="s">
        <v>7366</v>
      </c>
      <c r="C1183" t="s">
        <v>9785</v>
      </c>
      <c r="D1183" t="s">
        <v>6099</v>
      </c>
      <c r="E1183" t="s">
        <v>7367</v>
      </c>
      <c r="F1183" t="s">
        <v>9478</v>
      </c>
      <c r="G1183" t="s">
        <v>4005</v>
      </c>
      <c r="I1183" t="s">
        <v>6126</v>
      </c>
      <c r="J1183">
        <v>0</v>
      </c>
      <c r="K1183" t="s">
        <v>7019</v>
      </c>
      <c r="L1183" t="s">
        <v>3287</v>
      </c>
      <c r="M1183">
        <v>0</v>
      </c>
      <c r="N1183" t="s">
        <v>6125</v>
      </c>
    </row>
    <row r="1184" spans="1:14" hidden="1">
      <c r="A1184">
        <v>801945</v>
      </c>
      <c r="B1184" t="s">
        <v>1342</v>
      </c>
      <c r="C1184" t="s">
        <v>8990</v>
      </c>
      <c r="D1184" t="s">
        <v>9476</v>
      </c>
      <c r="E1184" t="s">
        <v>1343</v>
      </c>
      <c r="F1184" t="s">
        <v>9478</v>
      </c>
      <c r="G1184" t="s">
        <v>6329</v>
      </c>
      <c r="I1184" t="s">
        <v>4599</v>
      </c>
      <c r="J1184">
        <v>0</v>
      </c>
      <c r="K1184" t="s">
        <v>1612</v>
      </c>
      <c r="L1184" t="s">
        <v>3288</v>
      </c>
      <c r="M1184">
        <v>0</v>
      </c>
      <c r="N1184" t="s">
        <v>4599</v>
      </c>
    </row>
    <row r="1185" spans="1:14" hidden="1">
      <c r="A1185">
        <v>801946</v>
      </c>
      <c r="B1185" t="s">
        <v>6232</v>
      </c>
      <c r="C1185" t="s">
        <v>7442</v>
      </c>
      <c r="D1185" t="s">
        <v>9028</v>
      </c>
      <c r="E1185" t="s">
        <v>6233</v>
      </c>
      <c r="F1185" t="s">
        <v>9478</v>
      </c>
      <c r="G1185" t="s">
        <v>4515</v>
      </c>
      <c r="I1185" t="s">
        <v>4599</v>
      </c>
      <c r="J1185">
        <v>0</v>
      </c>
      <c r="K1185" t="s">
        <v>6739</v>
      </c>
      <c r="L1185" t="s">
        <v>3289</v>
      </c>
      <c r="M1185">
        <v>0</v>
      </c>
      <c r="N1185" t="s">
        <v>4599</v>
      </c>
    </row>
    <row r="1186" spans="1:14" ht="15" hidden="1">
      <c r="A1186">
        <v>801947</v>
      </c>
      <c r="B1186" s="20" t="s">
        <v>3728</v>
      </c>
      <c r="C1186" s="20" t="s">
        <v>3682</v>
      </c>
      <c r="D1186" s="20" t="s">
        <v>9476</v>
      </c>
      <c r="E1186" s="20" t="s">
        <v>3729</v>
      </c>
      <c r="F1186" s="20" t="s">
        <v>9478</v>
      </c>
      <c r="G1186" s="20" t="s">
        <v>9394</v>
      </c>
      <c r="I1186" s="20" t="s">
        <v>6126</v>
      </c>
      <c r="J1186" s="20">
        <v>0</v>
      </c>
      <c r="K1186" s="20" t="s">
        <v>1917</v>
      </c>
      <c r="L1186" t="s">
        <v>3290</v>
      </c>
      <c r="M1186">
        <v>0</v>
      </c>
      <c r="N1186" s="20" t="s">
        <v>6125</v>
      </c>
    </row>
    <row r="1187" spans="1:14" hidden="1">
      <c r="A1187">
        <v>801948</v>
      </c>
      <c r="B1187" t="s">
        <v>1741</v>
      </c>
      <c r="C1187" t="s">
        <v>1742</v>
      </c>
      <c r="D1187" t="s">
        <v>10237</v>
      </c>
      <c r="E1187" t="s">
        <v>2025</v>
      </c>
      <c r="F1187" t="s">
        <v>9478</v>
      </c>
      <c r="G1187" t="s">
        <v>7722</v>
      </c>
      <c r="I1187" t="s">
        <v>7749</v>
      </c>
      <c r="J1187">
        <v>0</v>
      </c>
      <c r="K1187" t="s">
        <v>3237</v>
      </c>
      <c r="L1187" t="s">
        <v>3291</v>
      </c>
      <c r="M1187">
        <v>0</v>
      </c>
      <c r="N1187" t="s">
        <v>4599</v>
      </c>
    </row>
    <row r="1188" spans="1:14" hidden="1">
      <c r="A1188">
        <v>801949</v>
      </c>
      <c r="B1188" t="s">
        <v>3445</v>
      </c>
      <c r="C1188" t="s">
        <v>3446</v>
      </c>
      <c r="D1188" t="s">
        <v>7899</v>
      </c>
      <c r="E1188" t="s">
        <v>2034</v>
      </c>
      <c r="F1188" t="s">
        <v>9478</v>
      </c>
      <c r="G1188" t="s">
        <v>4151</v>
      </c>
      <c r="I1188" t="s">
        <v>7749</v>
      </c>
      <c r="J1188">
        <v>0</v>
      </c>
      <c r="K1188" t="s">
        <v>3147</v>
      </c>
      <c r="L1188" t="s">
        <v>3292</v>
      </c>
      <c r="M1188">
        <v>0</v>
      </c>
      <c r="N1188" t="s">
        <v>4599</v>
      </c>
    </row>
    <row r="1189" spans="1:14" hidden="1">
      <c r="A1189">
        <v>801950</v>
      </c>
      <c r="B1189" t="s">
        <v>10127</v>
      </c>
      <c r="C1189" t="s">
        <v>8960</v>
      </c>
      <c r="D1189" t="s">
        <v>9028</v>
      </c>
      <c r="E1189" t="s">
        <v>10128</v>
      </c>
      <c r="F1189" t="s">
        <v>9478</v>
      </c>
      <c r="G1189" t="s">
        <v>4516</v>
      </c>
      <c r="H1189">
        <v>1</v>
      </c>
      <c r="I1189" t="s">
        <v>4599</v>
      </c>
      <c r="J1189">
        <v>0</v>
      </c>
      <c r="K1189" t="s">
        <v>6740</v>
      </c>
      <c r="L1189" t="s">
        <v>3293</v>
      </c>
      <c r="M1189">
        <v>0</v>
      </c>
      <c r="N1189" t="s">
        <v>4599</v>
      </c>
    </row>
    <row r="1190" spans="1:14" hidden="1">
      <c r="A1190">
        <v>801951</v>
      </c>
      <c r="B1190" t="s">
        <v>9784</v>
      </c>
      <c r="C1190" t="s">
        <v>9785</v>
      </c>
      <c r="D1190" t="s">
        <v>6099</v>
      </c>
      <c r="E1190" t="s">
        <v>9786</v>
      </c>
      <c r="F1190" t="s">
        <v>9478</v>
      </c>
      <c r="G1190" t="s">
        <v>6143</v>
      </c>
      <c r="I1190" t="s">
        <v>6126</v>
      </c>
      <c r="J1190">
        <v>0</v>
      </c>
      <c r="K1190" t="s">
        <v>4445</v>
      </c>
      <c r="L1190" t="s">
        <v>3294</v>
      </c>
      <c r="M1190">
        <v>0</v>
      </c>
      <c r="N1190" t="s">
        <v>4599</v>
      </c>
    </row>
    <row r="1191" spans="1:14" hidden="1">
      <c r="A1191">
        <v>801952</v>
      </c>
      <c r="B1191" t="s">
        <v>9860</v>
      </c>
      <c r="C1191" t="s">
        <v>4607</v>
      </c>
      <c r="D1191" t="s">
        <v>9482</v>
      </c>
      <c r="E1191" t="s">
        <v>9861</v>
      </c>
      <c r="F1191" t="s">
        <v>9478</v>
      </c>
      <c r="G1191" t="s">
        <v>4006</v>
      </c>
      <c r="H1191">
        <v>1</v>
      </c>
      <c r="I1191" t="s">
        <v>6126</v>
      </c>
      <c r="J1191">
        <v>0</v>
      </c>
      <c r="K1191" t="s">
        <v>7020</v>
      </c>
      <c r="L1191" t="s">
        <v>3295</v>
      </c>
      <c r="M1191">
        <v>0</v>
      </c>
      <c r="N1191" t="s">
        <v>6125</v>
      </c>
    </row>
    <row r="1192" spans="1:14" hidden="1">
      <c r="A1192">
        <v>801956</v>
      </c>
      <c r="B1192" t="s">
        <v>9716</v>
      </c>
      <c r="C1192" t="s">
        <v>8960</v>
      </c>
      <c r="D1192" t="s">
        <v>9028</v>
      </c>
      <c r="E1192" t="s">
        <v>9717</v>
      </c>
      <c r="F1192" t="s">
        <v>9478</v>
      </c>
      <c r="G1192" t="s">
        <v>6146</v>
      </c>
      <c r="H1192">
        <v>1</v>
      </c>
      <c r="I1192" t="s">
        <v>6126</v>
      </c>
      <c r="J1192">
        <v>0</v>
      </c>
      <c r="K1192" t="s">
        <v>5241</v>
      </c>
      <c r="L1192" t="s">
        <v>3296</v>
      </c>
      <c r="M1192">
        <v>0</v>
      </c>
      <c r="N1192" t="s">
        <v>6125</v>
      </c>
    </row>
    <row r="1193" spans="1:14" hidden="1">
      <c r="A1193">
        <v>801957</v>
      </c>
      <c r="B1193" t="s">
        <v>6289</v>
      </c>
      <c r="C1193" t="s">
        <v>8960</v>
      </c>
      <c r="D1193" t="s">
        <v>9028</v>
      </c>
      <c r="E1193" t="s">
        <v>6290</v>
      </c>
      <c r="F1193" t="s">
        <v>9478</v>
      </c>
      <c r="G1193" t="s">
        <v>6144</v>
      </c>
      <c r="I1193" t="s">
        <v>6126</v>
      </c>
      <c r="J1193">
        <v>0</v>
      </c>
      <c r="K1193" t="s">
        <v>5239</v>
      </c>
      <c r="L1193" t="s">
        <v>3297</v>
      </c>
      <c r="M1193">
        <v>0</v>
      </c>
      <c r="N1193" t="s">
        <v>6125</v>
      </c>
    </row>
    <row r="1194" spans="1:14" hidden="1">
      <c r="A1194">
        <v>801959</v>
      </c>
      <c r="B1194" t="s">
        <v>5754</v>
      </c>
      <c r="C1194" t="s">
        <v>4730</v>
      </c>
      <c r="D1194" t="s">
        <v>7899</v>
      </c>
      <c r="E1194" t="s">
        <v>4731</v>
      </c>
      <c r="F1194" t="s">
        <v>9478</v>
      </c>
      <c r="G1194" t="s">
        <v>8910</v>
      </c>
      <c r="H1194">
        <v>1</v>
      </c>
      <c r="I1194" t="s">
        <v>6133</v>
      </c>
      <c r="J1194">
        <v>0</v>
      </c>
      <c r="K1194" t="s">
        <v>9524</v>
      </c>
      <c r="L1194" t="s">
        <v>3298</v>
      </c>
      <c r="M1194">
        <v>0</v>
      </c>
      <c r="N1194" t="s">
        <v>4599</v>
      </c>
    </row>
    <row r="1195" spans="1:14" hidden="1">
      <c r="A1195">
        <v>801958</v>
      </c>
      <c r="B1195" t="s">
        <v>4729</v>
      </c>
      <c r="C1195" t="s">
        <v>4730</v>
      </c>
      <c r="D1195" t="s">
        <v>7899</v>
      </c>
      <c r="E1195" t="s">
        <v>4731</v>
      </c>
      <c r="F1195" t="s">
        <v>9478</v>
      </c>
      <c r="G1195" t="s">
        <v>8866</v>
      </c>
      <c r="H1195">
        <v>1</v>
      </c>
      <c r="I1195" t="s">
        <v>6133</v>
      </c>
      <c r="J1195">
        <v>0</v>
      </c>
      <c r="K1195" t="s">
        <v>8355</v>
      </c>
      <c r="L1195" t="s">
        <v>3299</v>
      </c>
      <c r="M1195">
        <v>0</v>
      </c>
      <c r="N1195" t="s">
        <v>4599</v>
      </c>
    </row>
    <row r="1196" spans="1:14" hidden="1">
      <c r="A1196">
        <v>801960</v>
      </c>
      <c r="B1196" t="s">
        <v>5207</v>
      </c>
      <c r="C1196" t="s">
        <v>5524</v>
      </c>
      <c r="D1196" t="s">
        <v>9476</v>
      </c>
      <c r="E1196" t="s">
        <v>2210</v>
      </c>
      <c r="F1196" t="s">
        <v>9478</v>
      </c>
      <c r="G1196" t="s">
        <v>8911</v>
      </c>
      <c r="I1196" t="s">
        <v>6126</v>
      </c>
      <c r="J1196">
        <v>0</v>
      </c>
      <c r="K1196" t="s">
        <v>9525</v>
      </c>
      <c r="L1196" t="s">
        <v>3300</v>
      </c>
      <c r="M1196">
        <v>0</v>
      </c>
      <c r="N1196" t="s">
        <v>6126</v>
      </c>
    </row>
    <row r="1197" spans="1:14" hidden="1">
      <c r="A1197">
        <v>801962</v>
      </c>
      <c r="B1197" t="s">
        <v>2764</v>
      </c>
      <c r="C1197" t="s">
        <v>2765</v>
      </c>
      <c r="D1197" t="s">
        <v>9028</v>
      </c>
      <c r="E1197" t="s">
        <v>2766</v>
      </c>
      <c r="F1197" t="s">
        <v>9478</v>
      </c>
      <c r="G1197" t="s">
        <v>4086</v>
      </c>
      <c r="I1197" t="s">
        <v>6126</v>
      </c>
      <c r="J1197">
        <v>0</v>
      </c>
      <c r="K1197" t="s">
        <v>6959</v>
      </c>
      <c r="L1197" t="s">
        <v>3301</v>
      </c>
      <c r="M1197">
        <v>0</v>
      </c>
      <c r="N1197" t="s">
        <v>4599</v>
      </c>
    </row>
    <row r="1198" spans="1:14" hidden="1">
      <c r="A1198">
        <v>801963</v>
      </c>
      <c r="B1198" t="s">
        <v>5821</v>
      </c>
      <c r="C1198" t="s">
        <v>9488</v>
      </c>
      <c r="D1198" t="s">
        <v>9476</v>
      </c>
      <c r="E1198" t="s">
        <v>5822</v>
      </c>
      <c r="F1198" t="s">
        <v>9478</v>
      </c>
      <c r="G1198" t="s">
        <v>6330</v>
      </c>
      <c r="H1198">
        <v>1</v>
      </c>
      <c r="I1198" t="s">
        <v>4599</v>
      </c>
      <c r="J1198">
        <v>0</v>
      </c>
      <c r="K1198" t="s">
        <v>1613</v>
      </c>
      <c r="L1198" t="s">
        <v>3302</v>
      </c>
      <c r="M1198">
        <v>0</v>
      </c>
      <c r="N1198" t="s">
        <v>6125</v>
      </c>
    </row>
    <row r="1199" spans="1:14" hidden="1">
      <c r="A1199">
        <v>801967</v>
      </c>
      <c r="B1199" t="s">
        <v>9455</v>
      </c>
      <c r="C1199" t="s">
        <v>9456</v>
      </c>
      <c r="D1199" t="s">
        <v>7899</v>
      </c>
      <c r="E1199" t="s">
        <v>9457</v>
      </c>
      <c r="F1199" t="s">
        <v>9478</v>
      </c>
      <c r="G1199" t="s">
        <v>8020</v>
      </c>
      <c r="I1199" t="s">
        <v>4599</v>
      </c>
      <c r="J1199">
        <v>0</v>
      </c>
      <c r="K1199" t="s">
        <v>6926</v>
      </c>
      <c r="L1199" t="s">
        <v>3303</v>
      </c>
      <c r="M1199">
        <v>0</v>
      </c>
      <c r="N1199" t="s">
        <v>4599</v>
      </c>
    </row>
    <row r="1200" spans="1:14" ht="15" hidden="1">
      <c r="A1200">
        <v>801968</v>
      </c>
      <c r="B1200" s="20" t="s">
        <v>9281</v>
      </c>
      <c r="C1200" s="20" t="s">
        <v>9282</v>
      </c>
      <c r="D1200" s="20" t="s">
        <v>6099</v>
      </c>
      <c r="E1200" s="20" t="s">
        <v>9283</v>
      </c>
      <c r="F1200" s="20" t="s">
        <v>9478</v>
      </c>
      <c r="G1200" s="20" t="s">
        <v>6145</v>
      </c>
      <c r="I1200" s="20" t="s">
        <v>6126</v>
      </c>
      <c r="J1200" s="20">
        <v>0</v>
      </c>
      <c r="K1200" s="20" t="s">
        <v>5240</v>
      </c>
      <c r="L1200" t="s">
        <v>3304</v>
      </c>
      <c r="M1200">
        <v>0</v>
      </c>
      <c r="N1200" s="20" t="s">
        <v>6125</v>
      </c>
    </row>
    <row r="1201" spans="1:14" hidden="1">
      <c r="A1201">
        <v>801969</v>
      </c>
      <c r="B1201" t="s">
        <v>8620</v>
      </c>
      <c r="C1201" t="s">
        <v>8621</v>
      </c>
      <c r="D1201" t="s">
        <v>9028</v>
      </c>
      <c r="E1201" t="s">
        <v>8622</v>
      </c>
      <c r="F1201" t="s">
        <v>9478</v>
      </c>
      <c r="G1201" t="s">
        <v>9315</v>
      </c>
      <c r="I1201" t="s">
        <v>6127</v>
      </c>
      <c r="J1201">
        <v>0</v>
      </c>
      <c r="K1201" t="s">
        <v>5163</v>
      </c>
      <c r="L1201" t="s">
        <v>3305</v>
      </c>
      <c r="M1201">
        <v>0</v>
      </c>
      <c r="N1201" t="s">
        <v>6125</v>
      </c>
    </row>
    <row r="1202" spans="1:14" hidden="1">
      <c r="A1202">
        <v>801970</v>
      </c>
      <c r="B1202" t="s">
        <v>5459</v>
      </c>
      <c r="C1202" t="s">
        <v>8621</v>
      </c>
      <c r="D1202" t="s">
        <v>9028</v>
      </c>
      <c r="E1202" t="s">
        <v>5460</v>
      </c>
      <c r="F1202" t="s">
        <v>9478</v>
      </c>
      <c r="G1202" t="s">
        <v>6147</v>
      </c>
      <c r="I1202" t="s">
        <v>6126</v>
      </c>
      <c r="J1202">
        <v>0</v>
      </c>
      <c r="K1202" t="s">
        <v>5242</v>
      </c>
      <c r="L1202" t="s">
        <v>3306</v>
      </c>
      <c r="M1202">
        <v>0</v>
      </c>
      <c r="N1202" t="s">
        <v>4599</v>
      </c>
    </row>
    <row r="1203" spans="1:14" hidden="1">
      <c r="A1203">
        <v>801971</v>
      </c>
      <c r="B1203" t="s">
        <v>4720</v>
      </c>
      <c r="C1203" t="s">
        <v>4721</v>
      </c>
      <c r="D1203" t="s">
        <v>6099</v>
      </c>
      <c r="E1203" t="s">
        <v>4722</v>
      </c>
      <c r="F1203" t="s">
        <v>9478</v>
      </c>
      <c r="G1203" t="s">
        <v>7938</v>
      </c>
      <c r="I1203" t="s">
        <v>4599</v>
      </c>
      <c r="J1203">
        <v>0</v>
      </c>
      <c r="K1203" t="s">
        <v>8544</v>
      </c>
      <c r="L1203" t="s">
        <v>3307</v>
      </c>
      <c r="M1203">
        <v>0</v>
      </c>
      <c r="N1203" t="s">
        <v>4599</v>
      </c>
    </row>
    <row r="1204" spans="1:14" hidden="1">
      <c r="A1204">
        <v>801972</v>
      </c>
      <c r="B1204" t="s">
        <v>1743</v>
      </c>
      <c r="C1204" t="s">
        <v>9677</v>
      </c>
      <c r="D1204" t="s">
        <v>9028</v>
      </c>
      <c r="E1204" t="s">
        <v>2033</v>
      </c>
      <c r="F1204" t="s">
        <v>9478</v>
      </c>
      <c r="G1204" t="s">
        <v>7723</v>
      </c>
      <c r="H1204">
        <v>1</v>
      </c>
      <c r="I1204" t="s">
        <v>7749</v>
      </c>
      <c r="J1204">
        <v>0</v>
      </c>
      <c r="K1204" t="s">
        <v>3238</v>
      </c>
      <c r="L1204" t="s">
        <v>3308</v>
      </c>
      <c r="M1204">
        <v>0</v>
      </c>
      <c r="N1204" t="s">
        <v>6125</v>
      </c>
    </row>
    <row r="1205" spans="1:14" hidden="1">
      <c r="A1205">
        <v>801973</v>
      </c>
      <c r="B1205" t="s">
        <v>8254</v>
      </c>
      <c r="C1205" t="s">
        <v>8255</v>
      </c>
      <c r="D1205" t="s">
        <v>9028</v>
      </c>
      <c r="E1205" t="s">
        <v>8256</v>
      </c>
      <c r="F1205" t="s">
        <v>9478</v>
      </c>
      <c r="G1205" t="s">
        <v>6148</v>
      </c>
      <c r="I1205" t="s">
        <v>6126</v>
      </c>
      <c r="J1205">
        <v>0</v>
      </c>
      <c r="K1205" t="s">
        <v>5243</v>
      </c>
      <c r="L1205" t="s">
        <v>3309</v>
      </c>
      <c r="M1205">
        <v>0</v>
      </c>
      <c r="N1205" t="s">
        <v>6125</v>
      </c>
    </row>
    <row r="1206" spans="1:14" hidden="1">
      <c r="A1206">
        <v>801980</v>
      </c>
      <c r="B1206" t="s">
        <v>7402</v>
      </c>
      <c r="C1206" t="s">
        <v>7403</v>
      </c>
      <c r="D1206" t="s">
        <v>10237</v>
      </c>
      <c r="E1206" t="s">
        <v>7404</v>
      </c>
      <c r="F1206" t="s">
        <v>9478</v>
      </c>
      <c r="G1206" t="s">
        <v>6004</v>
      </c>
      <c r="H1206">
        <v>1</v>
      </c>
      <c r="I1206" t="s">
        <v>4599</v>
      </c>
      <c r="J1206">
        <v>0</v>
      </c>
      <c r="K1206" t="s">
        <v>3260</v>
      </c>
      <c r="L1206" t="s">
        <v>3310</v>
      </c>
      <c r="M1206">
        <v>0</v>
      </c>
      <c r="N1206" t="s">
        <v>4599</v>
      </c>
    </row>
    <row r="1207" spans="1:14" hidden="1">
      <c r="A1207">
        <v>801981</v>
      </c>
      <c r="B1207" t="s">
        <v>10437</v>
      </c>
      <c r="C1207" t="s">
        <v>9795</v>
      </c>
      <c r="D1207" t="s">
        <v>7899</v>
      </c>
      <c r="E1207" t="s">
        <v>10438</v>
      </c>
      <c r="F1207" t="s">
        <v>9478</v>
      </c>
      <c r="G1207" t="s">
        <v>4794</v>
      </c>
      <c r="I1207" t="s">
        <v>4599</v>
      </c>
      <c r="J1207">
        <v>0</v>
      </c>
      <c r="K1207" t="s">
        <v>5001</v>
      </c>
      <c r="L1207" t="s">
        <v>3311</v>
      </c>
      <c r="M1207">
        <v>0</v>
      </c>
      <c r="N1207" t="s">
        <v>4599</v>
      </c>
    </row>
    <row r="1208" spans="1:14" hidden="1">
      <c r="A1208">
        <v>801982</v>
      </c>
      <c r="B1208" t="s">
        <v>2249</v>
      </c>
      <c r="C1208" t="s">
        <v>9104</v>
      </c>
      <c r="D1208" t="s">
        <v>9476</v>
      </c>
      <c r="E1208" t="s">
        <v>2250</v>
      </c>
      <c r="F1208" t="s">
        <v>9478</v>
      </c>
      <c r="G1208" t="s">
        <v>9395</v>
      </c>
      <c r="I1208" t="s">
        <v>6126</v>
      </c>
      <c r="J1208">
        <v>0</v>
      </c>
      <c r="K1208" t="s">
        <v>1918</v>
      </c>
      <c r="L1208" t="s">
        <v>3312</v>
      </c>
      <c r="M1208">
        <v>0</v>
      </c>
      <c r="N1208" t="s">
        <v>6125</v>
      </c>
    </row>
    <row r="1209" spans="1:14" hidden="1">
      <c r="A1209">
        <v>801983</v>
      </c>
      <c r="B1209" t="s">
        <v>5369</v>
      </c>
      <c r="C1209" t="s">
        <v>5370</v>
      </c>
      <c r="D1209" t="s">
        <v>7899</v>
      </c>
      <c r="E1209" t="s">
        <v>5371</v>
      </c>
      <c r="F1209" t="s">
        <v>9478</v>
      </c>
      <c r="G1209" t="s">
        <v>6355</v>
      </c>
      <c r="H1209">
        <v>1</v>
      </c>
      <c r="I1209" t="s">
        <v>4599</v>
      </c>
      <c r="J1209">
        <v>0</v>
      </c>
      <c r="K1209" t="s">
        <v>2159</v>
      </c>
      <c r="L1209" t="s">
        <v>3313</v>
      </c>
      <c r="M1209">
        <v>0</v>
      </c>
      <c r="N1209" t="s">
        <v>6125</v>
      </c>
    </row>
    <row r="1210" spans="1:14" hidden="1">
      <c r="A1210">
        <v>801984</v>
      </c>
      <c r="B1210" t="s">
        <v>8424</v>
      </c>
      <c r="C1210" t="s">
        <v>8425</v>
      </c>
      <c r="D1210" t="s">
        <v>9476</v>
      </c>
      <c r="E1210" t="s">
        <v>8426</v>
      </c>
      <c r="F1210" t="s">
        <v>9478</v>
      </c>
      <c r="G1210" t="s">
        <v>6545</v>
      </c>
      <c r="H1210">
        <v>1</v>
      </c>
      <c r="I1210" t="s">
        <v>6133</v>
      </c>
      <c r="J1210">
        <v>0</v>
      </c>
      <c r="K1210" t="s">
        <v>2123</v>
      </c>
      <c r="L1210" t="s">
        <v>3314</v>
      </c>
      <c r="M1210">
        <v>0</v>
      </c>
      <c r="N1210" t="s">
        <v>4599</v>
      </c>
    </row>
    <row r="1211" spans="1:14" hidden="1">
      <c r="A1211">
        <v>801985</v>
      </c>
      <c r="B1211" t="s">
        <v>1744</v>
      </c>
      <c r="C1211" t="s">
        <v>6205</v>
      </c>
      <c r="D1211" t="s">
        <v>9482</v>
      </c>
      <c r="E1211" t="s">
        <v>2032</v>
      </c>
      <c r="F1211" t="s">
        <v>9478</v>
      </c>
      <c r="G1211" t="s">
        <v>7724</v>
      </c>
      <c r="I1211" t="s">
        <v>7749</v>
      </c>
      <c r="J1211">
        <v>0</v>
      </c>
      <c r="K1211" t="s">
        <v>3239</v>
      </c>
      <c r="L1211" t="s">
        <v>3315</v>
      </c>
      <c r="M1211">
        <v>0</v>
      </c>
      <c r="N1211" t="s">
        <v>4599</v>
      </c>
    </row>
    <row r="1212" spans="1:14" ht="15" hidden="1">
      <c r="A1212">
        <v>801986</v>
      </c>
      <c r="B1212" s="20" t="s">
        <v>2067</v>
      </c>
      <c r="C1212" s="20" t="s">
        <v>4607</v>
      </c>
      <c r="D1212" s="20" t="s">
        <v>9482</v>
      </c>
      <c r="E1212" s="20" t="s">
        <v>2068</v>
      </c>
      <c r="F1212" s="20" t="s">
        <v>9478</v>
      </c>
      <c r="G1212" s="20" t="s">
        <v>6149</v>
      </c>
      <c r="I1212" s="20" t="s">
        <v>6126</v>
      </c>
      <c r="J1212" s="20">
        <v>0</v>
      </c>
      <c r="K1212" s="20" t="s">
        <v>5244</v>
      </c>
      <c r="L1212" t="s">
        <v>3316</v>
      </c>
      <c r="M1212">
        <v>0</v>
      </c>
      <c r="N1212" s="20" t="s">
        <v>6125</v>
      </c>
    </row>
    <row r="1213" spans="1:14" hidden="1">
      <c r="A1213">
        <v>801987</v>
      </c>
      <c r="B1213" t="s">
        <v>4753</v>
      </c>
      <c r="C1213" t="s">
        <v>2092</v>
      </c>
      <c r="D1213" t="s">
        <v>9028</v>
      </c>
      <c r="E1213" t="s">
        <v>2093</v>
      </c>
      <c r="F1213" t="s">
        <v>9478</v>
      </c>
      <c r="G1213" t="s">
        <v>4007</v>
      </c>
      <c r="I1213" t="s">
        <v>6126</v>
      </c>
      <c r="J1213">
        <v>0</v>
      </c>
      <c r="K1213" t="s">
        <v>5182</v>
      </c>
      <c r="L1213" t="s">
        <v>3317</v>
      </c>
      <c r="M1213">
        <v>0</v>
      </c>
      <c r="N1213" t="s">
        <v>6125</v>
      </c>
    </row>
    <row r="1214" spans="1:14" hidden="1">
      <c r="A1214">
        <v>801989</v>
      </c>
      <c r="B1214" t="s">
        <v>1357</v>
      </c>
      <c r="C1214" t="s">
        <v>1358</v>
      </c>
      <c r="D1214" t="s">
        <v>6099</v>
      </c>
      <c r="E1214" t="s">
        <v>1359</v>
      </c>
      <c r="F1214" t="s">
        <v>9478</v>
      </c>
      <c r="G1214" t="s">
        <v>7989</v>
      </c>
      <c r="H1214">
        <v>1</v>
      </c>
      <c r="I1214" t="s">
        <v>6133</v>
      </c>
      <c r="J1214">
        <v>0</v>
      </c>
      <c r="K1214" t="s">
        <v>6918</v>
      </c>
      <c r="L1214" t="s">
        <v>3318</v>
      </c>
      <c r="M1214">
        <v>0</v>
      </c>
      <c r="N1214" t="s">
        <v>4599</v>
      </c>
    </row>
    <row r="1215" spans="1:14" hidden="1">
      <c r="A1215">
        <v>801992</v>
      </c>
      <c r="B1215" t="s">
        <v>9131</v>
      </c>
      <c r="C1215" t="s">
        <v>10167</v>
      </c>
      <c r="D1215" t="s">
        <v>9476</v>
      </c>
      <c r="E1215" t="s">
        <v>9132</v>
      </c>
      <c r="F1215" t="s">
        <v>9478</v>
      </c>
      <c r="G1215" t="s">
        <v>6546</v>
      </c>
      <c r="I1215" t="s">
        <v>6126</v>
      </c>
      <c r="J1215">
        <v>0</v>
      </c>
      <c r="K1215" t="s">
        <v>2124</v>
      </c>
      <c r="L1215" t="s">
        <v>3319</v>
      </c>
      <c r="M1215">
        <v>0</v>
      </c>
      <c r="N1215" t="s">
        <v>4599</v>
      </c>
    </row>
    <row r="1216" spans="1:14" hidden="1">
      <c r="A1216">
        <v>801993</v>
      </c>
      <c r="B1216" t="s">
        <v>5825</v>
      </c>
      <c r="C1216" t="s">
        <v>10226</v>
      </c>
      <c r="D1216" t="s">
        <v>9028</v>
      </c>
      <c r="E1216" t="s">
        <v>5826</v>
      </c>
      <c r="F1216" t="s">
        <v>9478</v>
      </c>
      <c r="G1216" t="s">
        <v>8865</v>
      </c>
      <c r="H1216">
        <v>1</v>
      </c>
      <c r="I1216" t="s">
        <v>6133</v>
      </c>
      <c r="J1216">
        <v>0</v>
      </c>
      <c r="K1216" t="s">
        <v>8354</v>
      </c>
      <c r="L1216" t="s">
        <v>3320</v>
      </c>
      <c r="M1216">
        <v>0</v>
      </c>
      <c r="N1216" t="s">
        <v>4599</v>
      </c>
    </row>
    <row r="1217" spans="1:14" hidden="1">
      <c r="A1217">
        <v>801994</v>
      </c>
      <c r="B1217" t="s">
        <v>5622</v>
      </c>
      <c r="C1217" t="s">
        <v>5623</v>
      </c>
      <c r="D1217" t="s">
        <v>9028</v>
      </c>
      <c r="E1217" t="s">
        <v>5624</v>
      </c>
      <c r="F1217" t="s">
        <v>9478</v>
      </c>
      <c r="G1217" t="s">
        <v>4089</v>
      </c>
      <c r="H1217">
        <v>1</v>
      </c>
      <c r="I1217" t="s">
        <v>4599</v>
      </c>
      <c r="J1217">
        <v>0</v>
      </c>
      <c r="K1217" t="s">
        <v>6962</v>
      </c>
      <c r="L1217" t="s">
        <v>3321</v>
      </c>
      <c r="M1217">
        <v>0</v>
      </c>
      <c r="N1217" t="s">
        <v>6125</v>
      </c>
    </row>
    <row r="1218" spans="1:14" hidden="1">
      <c r="A1218">
        <v>801995</v>
      </c>
      <c r="B1218" t="s">
        <v>5382</v>
      </c>
      <c r="C1218" t="s">
        <v>5383</v>
      </c>
      <c r="D1218" t="s">
        <v>7899</v>
      </c>
      <c r="E1218" t="s">
        <v>5384</v>
      </c>
      <c r="F1218" t="s">
        <v>9478</v>
      </c>
      <c r="G1218" t="s">
        <v>3993</v>
      </c>
      <c r="I1218" t="s">
        <v>6126</v>
      </c>
      <c r="J1218">
        <v>0</v>
      </c>
      <c r="K1218" t="s">
        <v>5099</v>
      </c>
      <c r="L1218" t="s">
        <v>3322</v>
      </c>
      <c r="M1218">
        <v>0</v>
      </c>
      <c r="N1218" t="s">
        <v>4599</v>
      </c>
    </row>
    <row r="1219" spans="1:14" hidden="1">
      <c r="A1219">
        <v>801997</v>
      </c>
      <c r="B1219" t="s">
        <v>5710</v>
      </c>
      <c r="C1219" t="s">
        <v>4821</v>
      </c>
      <c r="D1219" t="s">
        <v>7899</v>
      </c>
      <c r="E1219" t="s">
        <v>5711</v>
      </c>
      <c r="F1219" t="s">
        <v>9478</v>
      </c>
      <c r="G1219" t="s">
        <v>4795</v>
      </c>
      <c r="I1219" t="s">
        <v>4599</v>
      </c>
      <c r="J1219">
        <v>0</v>
      </c>
      <c r="K1219" t="s">
        <v>5002</v>
      </c>
      <c r="L1219" t="s">
        <v>3323</v>
      </c>
      <c r="M1219">
        <v>0</v>
      </c>
      <c r="N1219" t="s">
        <v>4599</v>
      </c>
    </row>
    <row r="1220" spans="1:14" hidden="1">
      <c r="A1220">
        <v>802007</v>
      </c>
      <c r="B1220" t="s">
        <v>1745</v>
      </c>
      <c r="C1220" t="s">
        <v>1746</v>
      </c>
      <c r="D1220" t="s">
        <v>10237</v>
      </c>
      <c r="E1220" t="s">
        <v>2030</v>
      </c>
      <c r="F1220" t="s">
        <v>9478</v>
      </c>
      <c r="G1220" t="s">
        <v>7725</v>
      </c>
      <c r="I1220" t="s">
        <v>7749</v>
      </c>
      <c r="J1220">
        <v>0</v>
      </c>
      <c r="K1220" t="s">
        <v>3240</v>
      </c>
      <c r="L1220" t="s">
        <v>3324</v>
      </c>
      <c r="M1220">
        <v>0</v>
      </c>
      <c r="N1220" t="s">
        <v>4599</v>
      </c>
    </row>
    <row r="1221" spans="1:14" hidden="1">
      <c r="A1221">
        <v>802008</v>
      </c>
      <c r="B1221" t="s">
        <v>3877</v>
      </c>
      <c r="C1221" t="s">
        <v>3878</v>
      </c>
      <c r="D1221" t="s">
        <v>6099</v>
      </c>
      <c r="E1221" t="s">
        <v>3879</v>
      </c>
      <c r="F1221" t="s">
        <v>9478</v>
      </c>
      <c r="G1221" t="s">
        <v>8026</v>
      </c>
      <c r="H1221">
        <v>1</v>
      </c>
      <c r="I1221" t="s">
        <v>6133</v>
      </c>
      <c r="J1221">
        <v>0</v>
      </c>
      <c r="K1221" t="s">
        <v>6932</v>
      </c>
      <c r="L1221" t="s">
        <v>3325</v>
      </c>
      <c r="M1221">
        <v>0</v>
      </c>
      <c r="N1221" t="s">
        <v>4599</v>
      </c>
    </row>
    <row r="1222" spans="1:14" hidden="1">
      <c r="A1222">
        <v>802010</v>
      </c>
      <c r="B1222" t="s">
        <v>6411</v>
      </c>
      <c r="C1222" t="s">
        <v>6412</v>
      </c>
      <c r="D1222" t="s">
        <v>6099</v>
      </c>
      <c r="E1222" t="s">
        <v>6413</v>
      </c>
      <c r="F1222" t="s">
        <v>9478</v>
      </c>
      <c r="G1222" t="s">
        <v>6150</v>
      </c>
      <c r="I1222" t="s">
        <v>6126</v>
      </c>
      <c r="J1222">
        <v>0</v>
      </c>
      <c r="K1222" t="s">
        <v>5245</v>
      </c>
      <c r="L1222" t="s">
        <v>3326</v>
      </c>
      <c r="M1222">
        <v>0</v>
      </c>
      <c r="N1222" t="s">
        <v>6125</v>
      </c>
    </row>
    <row r="1223" spans="1:14" hidden="1">
      <c r="A1223">
        <v>802011</v>
      </c>
      <c r="B1223" t="s">
        <v>10416</v>
      </c>
      <c r="C1223" t="s">
        <v>10417</v>
      </c>
      <c r="D1223" t="s">
        <v>9028</v>
      </c>
      <c r="E1223" t="s">
        <v>10418</v>
      </c>
      <c r="F1223" t="s">
        <v>9478</v>
      </c>
      <c r="G1223" t="s">
        <v>7939</v>
      </c>
      <c r="I1223" t="s">
        <v>4599</v>
      </c>
      <c r="J1223">
        <v>0</v>
      </c>
      <c r="K1223" t="s">
        <v>8545</v>
      </c>
      <c r="L1223" t="s">
        <v>3327</v>
      </c>
      <c r="M1223">
        <v>0</v>
      </c>
      <c r="N1223" t="s">
        <v>4599</v>
      </c>
    </row>
    <row r="1224" spans="1:14" hidden="1">
      <c r="A1224">
        <v>802033</v>
      </c>
      <c r="B1224" t="s">
        <v>3930</v>
      </c>
      <c r="C1224" t="s">
        <v>5413</v>
      </c>
      <c r="D1224" t="s">
        <v>10237</v>
      </c>
      <c r="E1224" t="s">
        <v>3931</v>
      </c>
      <c r="F1224" t="s">
        <v>9478</v>
      </c>
      <c r="G1224" t="s">
        <v>7940</v>
      </c>
      <c r="I1224" t="s">
        <v>4599</v>
      </c>
      <c r="J1224">
        <v>0</v>
      </c>
      <c r="K1224" t="s">
        <v>8546</v>
      </c>
      <c r="L1224" t="s">
        <v>3328</v>
      </c>
      <c r="M1224">
        <v>0</v>
      </c>
      <c r="N1224" t="s">
        <v>4599</v>
      </c>
    </row>
    <row r="1225" spans="1:14" hidden="1">
      <c r="A1225">
        <v>802037</v>
      </c>
      <c r="B1225" t="s">
        <v>5659</v>
      </c>
      <c r="C1225" t="s">
        <v>5407</v>
      </c>
      <c r="D1225" t="s">
        <v>9476</v>
      </c>
      <c r="E1225" t="s">
        <v>5660</v>
      </c>
      <c r="F1225" t="s">
        <v>9478</v>
      </c>
      <c r="G1225" t="s">
        <v>8084</v>
      </c>
      <c r="I1225" t="s">
        <v>6126</v>
      </c>
      <c r="J1225">
        <v>0</v>
      </c>
      <c r="K1225" t="s">
        <v>2858</v>
      </c>
      <c r="L1225" t="s">
        <v>3329</v>
      </c>
      <c r="M1225">
        <v>0</v>
      </c>
      <c r="N1225" t="s">
        <v>4599</v>
      </c>
    </row>
    <row r="1226" spans="1:14" hidden="1">
      <c r="A1226">
        <v>802038</v>
      </c>
      <c r="B1226" t="s">
        <v>4393</v>
      </c>
      <c r="C1226" t="s">
        <v>4392</v>
      </c>
      <c r="D1226" t="s">
        <v>10237</v>
      </c>
      <c r="E1226" t="s">
        <v>4394</v>
      </c>
      <c r="F1226" t="s">
        <v>9478</v>
      </c>
      <c r="G1226" t="s">
        <v>7746</v>
      </c>
      <c r="I1226" t="s">
        <v>7749</v>
      </c>
      <c r="J1226">
        <v>0</v>
      </c>
      <c r="K1226" t="s">
        <v>4561</v>
      </c>
      <c r="L1226" t="s">
        <v>3330</v>
      </c>
      <c r="M1226">
        <v>0</v>
      </c>
      <c r="N1226" t="s">
        <v>4599</v>
      </c>
    </row>
    <row r="1227" spans="1:14" hidden="1">
      <c r="A1227">
        <v>802039</v>
      </c>
      <c r="B1227" t="s">
        <v>8292</v>
      </c>
      <c r="C1227" t="s">
        <v>7188</v>
      </c>
      <c r="D1227" t="s">
        <v>7899</v>
      </c>
      <c r="E1227" t="s">
        <v>8293</v>
      </c>
      <c r="F1227" t="s">
        <v>9478</v>
      </c>
      <c r="G1227" t="s">
        <v>4796</v>
      </c>
      <c r="I1227" t="s">
        <v>4599</v>
      </c>
      <c r="J1227">
        <v>0</v>
      </c>
      <c r="K1227" t="s">
        <v>5003</v>
      </c>
      <c r="L1227" t="s">
        <v>3331</v>
      </c>
      <c r="M1227">
        <v>0</v>
      </c>
      <c r="N1227" t="s">
        <v>4599</v>
      </c>
    </row>
    <row r="1228" spans="1:14" ht="15" hidden="1">
      <c r="A1228">
        <v>802041</v>
      </c>
      <c r="B1228" s="20" t="s">
        <v>3692</v>
      </c>
      <c r="C1228" s="20" t="s">
        <v>6237</v>
      </c>
      <c r="D1228" s="20" t="s">
        <v>9476</v>
      </c>
      <c r="E1228" s="20" t="s">
        <v>6238</v>
      </c>
      <c r="F1228" s="20" t="s">
        <v>9478</v>
      </c>
      <c r="G1228" s="20" t="s">
        <v>6547</v>
      </c>
      <c r="I1228" s="20" t="s">
        <v>4599</v>
      </c>
      <c r="J1228" s="20">
        <v>0</v>
      </c>
      <c r="K1228" s="20" t="s">
        <v>2125</v>
      </c>
      <c r="L1228" t="s">
        <v>3332</v>
      </c>
      <c r="M1228">
        <v>0</v>
      </c>
      <c r="N1228" s="20" t="s">
        <v>4599</v>
      </c>
    </row>
    <row r="1229" spans="1:14" hidden="1">
      <c r="A1229">
        <v>802042</v>
      </c>
      <c r="B1229" t="s">
        <v>4713</v>
      </c>
      <c r="C1229" t="s">
        <v>4714</v>
      </c>
      <c r="D1229" t="s">
        <v>7899</v>
      </c>
      <c r="E1229" t="s">
        <v>4715</v>
      </c>
      <c r="F1229" t="s">
        <v>9478</v>
      </c>
      <c r="G1229" t="s">
        <v>3994</v>
      </c>
      <c r="I1229" t="s">
        <v>6126</v>
      </c>
      <c r="J1229">
        <v>0</v>
      </c>
      <c r="K1229" t="s">
        <v>7010</v>
      </c>
      <c r="L1229" t="s">
        <v>3333</v>
      </c>
      <c r="M1229">
        <v>0</v>
      </c>
      <c r="N1229" t="s">
        <v>4599</v>
      </c>
    </row>
    <row r="1230" spans="1:14" hidden="1">
      <c r="A1230">
        <v>802048</v>
      </c>
      <c r="B1230" t="s">
        <v>1747</v>
      </c>
      <c r="C1230" t="s">
        <v>1748</v>
      </c>
      <c r="D1230" t="s">
        <v>10237</v>
      </c>
      <c r="E1230" t="s">
        <v>2031</v>
      </c>
      <c r="F1230" t="s">
        <v>9478</v>
      </c>
      <c r="G1230" t="s">
        <v>7726</v>
      </c>
      <c r="I1230" t="s">
        <v>6126</v>
      </c>
      <c r="J1230">
        <v>0</v>
      </c>
      <c r="K1230" t="s">
        <v>3241</v>
      </c>
      <c r="L1230" t="s">
        <v>3334</v>
      </c>
      <c r="M1230">
        <v>0</v>
      </c>
      <c r="N1230" t="s">
        <v>4599</v>
      </c>
    </row>
    <row r="1231" spans="1:14" hidden="1">
      <c r="A1231">
        <v>802049</v>
      </c>
      <c r="B1231" t="s">
        <v>7363</v>
      </c>
      <c r="C1231" t="s">
        <v>7364</v>
      </c>
      <c r="D1231" t="s">
        <v>6099</v>
      </c>
      <c r="E1231" t="s">
        <v>7365</v>
      </c>
      <c r="F1231" t="s">
        <v>9478</v>
      </c>
      <c r="G1231" t="s">
        <v>8023</v>
      </c>
      <c r="H1231">
        <v>1</v>
      </c>
      <c r="I1231" t="s">
        <v>6133</v>
      </c>
      <c r="J1231">
        <v>0</v>
      </c>
      <c r="K1231" t="s">
        <v>6929</v>
      </c>
      <c r="L1231" t="s">
        <v>3335</v>
      </c>
      <c r="M1231">
        <v>0</v>
      </c>
      <c r="N1231" t="s">
        <v>4599</v>
      </c>
    </row>
    <row r="1232" spans="1:14" ht="15" hidden="1">
      <c r="A1232">
        <v>802050</v>
      </c>
      <c r="B1232" s="25" t="s">
        <v>2481</v>
      </c>
      <c r="C1232" s="25" t="s">
        <v>2482</v>
      </c>
      <c r="D1232" s="25" t="s">
        <v>7899</v>
      </c>
      <c r="E1232" s="25" t="s">
        <v>2483</v>
      </c>
      <c r="F1232" s="25" t="s">
        <v>9478</v>
      </c>
      <c r="G1232" s="25" t="s">
        <v>4797</v>
      </c>
      <c r="H1232" s="26"/>
      <c r="I1232" s="25" t="s">
        <v>4599</v>
      </c>
      <c r="J1232" s="25">
        <v>0</v>
      </c>
      <c r="K1232" s="25" t="s">
        <v>5004</v>
      </c>
      <c r="L1232" t="s">
        <v>3336</v>
      </c>
      <c r="M1232">
        <v>0</v>
      </c>
      <c r="N1232" s="25" t="s">
        <v>4599</v>
      </c>
    </row>
    <row r="1233" spans="1:14" hidden="1">
      <c r="A1233">
        <v>802051</v>
      </c>
      <c r="B1233" t="s">
        <v>1387</v>
      </c>
      <c r="C1233" t="s">
        <v>9488</v>
      </c>
      <c r="D1233" t="s">
        <v>9476</v>
      </c>
      <c r="E1233" t="s">
        <v>1388</v>
      </c>
      <c r="F1233" t="s">
        <v>9478</v>
      </c>
      <c r="G1233" t="s">
        <v>9396</v>
      </c>
      <c r="I1233" t="s">
        <v>6126</v>
      </c>
      <c r="J1233">
        <v>0</v>
      </c>
      <c r="K1233" t="s">
        <v>1919</v>
      </c>
      <c r="L1233" t="s">
        <v>3337</v>
      </c>
      <c r="M1233">
        <v>0</v>
      </c>
      <c r="N1233" t="s">
        <v>6125</v>
      </c>
    </row>
    <row r="1234" spans="1:14" hidden="1">
      <c r="A1234">
        <v>802055</v>
      </c>
      <c r="B1234" t="s">
        <v>6426</v>
      </c>
      <c r="C1234" t="s">
        <v>6427</v>
      </c>
      <c r="D1234" t="s">
        <v>7899</v>
      </c>
      <c r="E1234" t="s">
        <v>6428</v>
      </c>
      <c r="F1234" t="s">
        <v>9478</v>
      </c>
      <c r="G1234" t="s">
        <v>4798</v>
      </c>
      <c r="H1234">
        <v>1</v>
      </c>
      <c r="I1234" t="s">
        <v>4599</v>
      </c>
      <c r="J1234">
        <v>0</v>
      </c>
      <c r="K1234" t="s">
        <v>5005</v>
      </c>
      <c r="L1234" t="s">
        <v>3338</v>
      </c>
      <c r="M1234">
        <v>0</v>
      </c>
      <c r="N1234" t="s">
        <v>4599</v>
      </c>
    </row>
    <row r="1235" spans="1:14" hidden="1">
      <c r="A1235">
        <v>802057</v>
      </c>
      <c r="B1235" t="s">
        <v>5539</v>
      </c>
      <c r="C1235" t="s">
        <v>5583</v>
      </c>
      <c r="D1235" t="s">
        <v>9476</v>
      </c>
      <c r="E1235" t="s">
        <v>5540</v>
      </c>
      <c r="F1235" t="s">
        <v>9478</v>
      </c>
      <c r="G1235" t="s">
        <v>2349</v>
      </c>
      <c r="I1235" t="s">
        <v>4599</v>
      </c>
      <c r="J1235">
        <v>0</v>
      </c>
      <c r="K1235" t="s">
        <v>5897</v>
      </c>
      <c r="L1235" t="s">
        <v>3339</v>
      </c>
      <c r="M1235">
        <v>0</v>
      </c>
      <c r="N1235" t="s">
        <v>4599</v>
      </c>
    </row>
    <row r="1236" spans="1:14" hidden="1">
      <c r="A1236">
        <v>802059</v>
      </c>
      <c r="B1236" t="s">
        <v>5290</v>
      </c>
      <c r="C1236" t="s">
        <v>5291</v>
      </c>
      <c r="D1236" t="s">
        <v>7899</v>
      </c>
      <c r="E1236" t="s">
        <v>5292</v>
      </c>
      <c r="F1236" t="s">
        <v>9478</v>
      </c>
      <c r="G1236" t="s">
        <v>4799</v>
      </c>
      <c r="I1236" t="s">
        <v>4599</v>
      </c>
      <c r="J1236">
        <v>0</v>
      </c>
      <c r="K1236" t="s">
        <v>5006</v>
      </c>
      <c r="L1236" t="s">
        <v>3340</v>
      </c>
      <c r="M1236">
        <v>0</v>
      </c>
      <c r="N1236" t="s">
        <v>4599</v>
      </c>
    </row>
    <row r="1237" spans="1:14" hidden="1">
      <c r="A1237">
        <v>802060</v>
      </c>
      <c r="B1237" t="s">
        <v>3689</v>
      </c>
      <c r="C1237" t="s">
        <v>3690</v>
      </c>
      <c r="D1237" t="s">
        <v>7906</v>
      </c>
      <c r="E1237" t="s">
        <v>3691</v>
      </c>
      <c r="F1237" t="s">
        <v>9478</v>
      </c>
      <c r="G1237" t="s">
        <v>9540</v>
      </c>
      <c r="I1237" t="s">
        <v>4599</v>
      </c>
      <c r="J1237">
        <v>0</v>
      </c>
      <c r="K1237" t="s">
        <v>2160</v>
      </c>
      <c r="L1237" t="s">
        <v>3341</v>
      </c>
      <c r="M1237">
        <v>0</v>
      </c>
      <c r="N1237" t="s">
        <v>4599</v>
      </c>
    </row>
    <row r="1238" spans="1:14" hidden="1">
      <c r="A1238">
        <v>802061</v>
      </c>
      <c r="B1238" t="s">
        <v>5766</v>
      </c>
      <c r="C1238" t="s">
        <v>5767</v>
      </c>
      <c r="D1238" t="s">
        <v>10237</v>
      </c>
      <c r="E1238" t="s">
        <v>2029</v>
      </c>
      <c r="F1238" t="s">
        <v>9478</v>
      </c>
      <c r="G1238" t="s">
        <v>4121</v>
      </c>
      <c r="I1238" t="s">
        <v>7749</v>
      </c>
      <c r="J1238">
        <v>0</v>
      </c>
      <c r="K1238" t="s">
        <v>6990</v>
      </c>
      <c r="L1238" t="s">
        <v>3342</v>
      </c>
      <c r="M1238">
        <v>0</v>
      </c>
      <c r="N1238" t="s">
        <v>4599</v>
      </c>
    </row>
    <row r="1239" spans="1:14" hidden="1">
      <c r="A1239">
        <v>802062</v>
      </c>
      <c r="B1239" t="s">
        <v>2269</v>
      </c>
      <c r="C1239" t="s">
        <v>2270</v>
      </c>
      <c r="D1239" t="s">
        <v>6099</v>
      </c>
      <c r="E1239" t="s">
        <v>2271</v>
      </c>
      <c r="F1239" t="s">
        <v>9478</v>
      </c>
      <c r="G1239" t="s">
        <v>6151</v>
      </c>
      <c r="I1239" t="s">
        <v>6126</v>
      </c>
      <c r="J1239" t="s">
        <v>6637</v>
      </c>
      <c r="L1239" t="s">
        <v>3343</v>
      </c>
      <c r="M1239">
        <v>0</v>
      </c>
      <c r="N1239" t="s">
        <v>4599</v>
      </c>
    </row>
    <row r="1240" spans="1:14" hidden="1">
      <c r="A1240">
        <v>802063</v>
      </c>
      <c r="B1240" t="s">
        <v>4356</v>
      </c>
      <c r="C1240" t="s">
        <v>5482</v>
      </c>
      <c r="D1240" t="s">
        <v>9476</v>
      </c>
      <c r="E1240" t="s">
        <v>9022</v>
      </c>
      <c r="F1240" t="s">
        <v>9478</v>
      </c>
      <c r="G1240" t="s">
        <v>5993</v>
      </c>
      <c r="I1240" t="s">
        <v>4599</v>
      </c>
      <c r="J1240">
        <v>0</v>
      </c>
      <c r="K1240" t="s">
        <v>3249</v>
      </c>
      <c r="L1240" t="s">
        <v>3344</v>
      </c>
      <c r="M1240">
        <v>0</v>
      </c>
      <c r="N1240" t="s">
        <v>4599</v>
      </c>
    </row>
    <row r="1241" spans="1:14" ht="15" hidden="1">
      <c r="A1241">
        <v>802065</v>
      </c>
      <c r="B1241" s="20" t="s">
        <v>8220</v>
      </c>
      <c r="C1241" s="20" t="s">
        <v>4594</v>
      </c>
      <c r="D1241" s="20" t="s">
        <v>9476</v>
      </c>
      <c r="E1241" s="20" t="s">
        <v>8221</v>
      </c>
      <c r="F1241" s="20" t="s">
        <v>9478</v>
      </c>
      <c r="G1241" s="20" t="s">
        <v>4520</v>
      </c>
      <c r="I1241" s="20" t="s">
        <v>6126</v>
      </c>
      <c r="J1241" s="20">
        <v>0</v>
      </c>
      <c r="K1241" s="20" t="s">
        <v>6744</v>
      </c>
      <c r="L1241" t="s">
        <v>3345</v>
      </c>
      <c r="M1241">
        <v>0</v>
      </c>
      <c r="N1241" s="20" t="s">
        <v>4599</v>
      </c>
    </row>
    <row r="1242" spans="1:14" hidden="1">
      <c r="A1242">
        <v>802066</v>
      </c>
      <c r="B1242" t="s">
        <v>8323</v>
      </c>
      <c r="C1242" t="s">
        <v>3676</v>
      </c>
      <c r="D1242" t="s">
        <v>9476</v>
      </c>
      <c r="E1242" t="s">
        <v>8324</v>
      </c>
      <c r="F1242" t="s">
        <v>9478</v>
      </c>
      <c r="G1242" t="s">
        <v>8887</v>
      </c>
      <c r="I1242" t="s">
        <v>6126</v>
      </c>
      <c r="J1242">
        <v>0</v>
      </c>
      <c r="K1242" t="s">
        <v>9501</v>
      </c>
      <c r="L1242" t="s">
        <v>3346</v>
      </c>
      <c r="M1242">
        <v>0</v>
      </c>
      <c r="N1242" t="s">
        <v>6125</v>
      </c>
    </row>
    <row r="1243" spans="1:14" hidden="1">
      <c r="A1243">
        <v>802070</v>
      </c>
      <c r="B1243" t="s">
        <v>9806</v>
      </c>
      <c r="C1243" t="s">
        <v>9807</v>
      </c>
      <c r="D1243" t="s">
        <v>9476</v>
      </c>
      <c r="E1243" t="s">
        <v>9808</v>
      </c>
      <c r="F1243" t="s">
        <v>9478</v>
      </c>
      <c r="G1243" t="s">
        <v>2350</v>
      </c>
      <c r="I1243" t="s">
        <v>4599</v>
      </c>
      <c r="J1243">
        <v>0</v>
      </c>
      <c r="K1243" t="s">
        <v>5898</v>
      </c>
      <c r="L1243" t="s">
        <v>3347</v>
      </c>
      <c r="M1243">
        <v>0</v>
      </c>
      <c r="N1243" t="s">
        <v>4599</v>
      </c>
    </row>
    <row r="1244" spans="1:14" hidden="1">
      <c r="A1244">
        <v>802074</v>
      </c>
      <c r="B1244" t="s">
        <v>2439</v>
      </c>
      <c r="C1244" t="s">
        <v>8941</v>
      </c>
      <c r="D1244" t="s">
        <v>9476</v>
      </c>
      <c r="E1244" t="s">
        <v>2440</v>
      </c>
      <c r="F1244" t="s">
        <v>9478</v>
      </c>
      <c r="G1244" t="s">
        <v>7770</v>
      </c>
      <c r="I1244" t="s">
        <v>6126</v>
      </c>
      <c r="J1244">
        <v>0</v>
      </c>
      <c r="K1244" t="s">
        <v>8572</v>
      </c>
      <c r="L1244" t="s">
        <v>3348</v>
      </c>
      <c r="M1244">
        <v>0</v>
      </c>
      <c r="N1244" t="s">
        <v>4599</v>
      </c>
    </row>
    <row r="1245" spans="1:14" hidden="1">
      <c r="A1245">
        <v>802076</v>
      </c>
      <c r="B1245" t="s">
        <v>3725</v>
      </c>
      <c r="C1245" t="s">
        <v>3726</v>
      </c>
      <c r="D1245" t="s">
        <v>9476</v>
      </c>
      <c r="E1245" t="s">
        <v>3727</v>
      </c>
      <c r="F1245" t="s">
        <v>9478</v>
      </c>
      <c r="G1245" t="s">
        <v>8085</v>
      </c>
      <c r="I1245" t="s">
        <v>6126</v>
      </c>
      <c r="J1245">
        <v>0</v>
      </c>
      <c r="K1245" t="s">
        <v>2859</v>
      </c>
      <c r="L1245" t="s">
        <v>3349</v>
      </c>
      <c r="M1245">
        <v>0</v>
      </c>
      <c r="N1245" t="s">
        <v>4599</v>
      </c>
    </row>
    <row r="1246" spans="1:14" hidden="1">
      <c r="A1246">
        <v>802079</v>
      </c>
      <c r="B1246" t="s">
        <v>4661</v>
      </c>
      <c r="C1246" t="s">
        <v>4662</v>
      </c>
      <c r="D1246" t="s">
        <v>7906</v>
      </c>
      <c r="E1246" t="s">
        <v>4663</v>
      </c>
      <c r="F1246" t="s">
        <v>9478</v>
      </c>
      <c r="G1246" t="s">
        <v>3995</v>
      </c>
      <c r="I1246" t="s">
        <v>6126</v>
      </c>
      <c r="J1246">
        <v>0</v>
      </c>
      <c r="K1246" t="s">
        <v>7011</v>
      </c>
      <c r="L1246" t="s">
        <v>3350</v>
      </c>
      <c r="M1246">
        <v>0</v>
      </c>
      <c r="N1246" t="s">
        <v>4599</v>
      </c>
    </row>
    <row r="1247" spans="1:14" hidden="1">
      <c r="A1247">
        <v>802080</v>
      </c>
      <c r="B1247" t="s">
        <v>3932</v>
      </c>
      <c r="C1247" t="s">
        <v>4607</v>
      </c>
      <c r="D1247" t="s">
        <v>9482</v>
      </c>
      <c r="E1247" t="s">
        <v>3933</v>
      </c>
      <c r="F1247" t="s">
        <v>9478</v>
      </c>
      <c r="G1247" t="s">
        <v>4517</v>
      </c>
      <c r="H1247">
        <v>1</v>
      </c>
      <c r="I1247" t="s">
        <v>4599</v>
      </c>
      <c r="J1247">
        <v>0</v>
      </c>
      <c r="K1247" t="s">
        <v>6741</v>
      </c>
      <c r="L1247" t="s">
        <v>3351</v>
      </c>
      <c r="M1247">
        <v>0</v>
      </c>
      <c r="N1247" t="s">
        <v>4599</v>
      </c>
    </row>
    <row r="1248" spans="1:14" hidden="1">
      <c r="A1248">
        <v>802082</v>
      </c>
      <c r="B1248" t="s">
        <v>6242</v>
      </c>
      <c r="C1248" t="s">
        <v>6243</v>
      </c>
      <c r="D1248" t="s">
        <v>10237</v>
      </c>
      <c r="E1248" t="s">
        <v>6244</v>
      </c>
      <c r="F1248" t="s">
        <v>9478</v>
      </c>
      <c r="G1248" t="s">
        <v>8936</v>
      </c>
      <c r="I1248" t="s">
        <v>6126</v>
      </c>
      <c r="J1248">
        <v>0</v>
      </c>
      <c r="K1248" t="s">
        <v>8374</v>
      </c>
      <c r="L1248" t="s">
        <v>3352</v>
      </c>
      <c r="M1248">
        <v>0</v>
      </c>
      <c r="N1248" t="s">
        <v>4599</v>
      </c>
    </row>
    <row r="1249" spans="1:14" hidden="1">
      <c r="A1249">
        <v>802084</v>
      </c>
      <c r="B1249" t="s">
        <v>3805</v>
      </c>
      <c r="C1249" t="s">
        <v>6427</v>
      </c>
      <c r="D1249" t="s">
        <v>7899</v>
      </c>
      <c r="E1249" t="s">
        <v>3806</v>
      </c>
      <c r="F1249" t="s">
        <v>9478</v>
      </c>
      <c r="G1249" t="s">
        <v>4800</v>
      </c>
      <c r="H1249">
        <v>1</v>
      </c>
      <c r="I1249" t="s">
        <v>4599</v>
      </c>
      <c r="J1249">
        <v>0</v>
      </c>
      <c r="K1249" t="s">
        <v>5007</v>
      </c>
      <c r="L1249" t="s">
        <v>3353</v>
      </c>
      <c r="M1249">
        <v>0</v>
      </c>
      <c r="N1249" t="s">
        <v>4599</v>
      </c>
    </row>
    <row r="1250" spans="1:14" hidden="1">
      <c r="A1250">
        <v>802085</v>
      </c>
      <c r="B1250" t="s">
        <v>10453</v>
      </c>
      <c r="C1250" t="s">
        <v>10454</v>
      </c>
      <c r="D1250" t="s">
        <v>7906</v>
      </c>
      <c r="E1250" t="s">
        <v>10455</v>
      </c>
      <c r="F1250" t="s">
        <v>9478</v>
      </c>
      <c r="G1250" t="s">
        <v>4801</v>
      </c>
      <c r="I1250" t="s">
        <v>4599</v>
      </c>
      <c r="J1250">
        <v>0</v>
      </c>
      <c r="K1250" t="s">
        <v>5008</v>
      </c>
      <c r="L1250" t="s">
        <v>3354</v>
      </c>
      <c r="M1250">
        <v>0</v>
      </c>
      <c r="N1250" t="s">
        <v>4599</v>
      </c>
    </row>
    <row r="1251" spans="1:14" hidden="1">
      <c r="A1251">
        <v>802086</v>
      </c>
      <c r="B1251" t="s">
        <v>7244</v>
      </c>
      <c r="C1251" t="s">
        <v>7245</v>
      </c>
      <c r="D1251" t="s">
        <v>6099</v>
      </c>
      <c r="E1251" t="s">
        <v>7246</v>
      </c>
      <c r="F1251" t="s">
        <v>9478</v>
      </c>
      <c r="G1251" t="s">
        <v>8029</v>
      </c>
      <c r="H1251">
        <v>1</v>
      </c>
      <c r="I1251" t="s">
        <v>6133</v>
      </c>
      <c r="J1251">
        <v>0</v>
      </c>
      <c r="K1251" t="s">
        <v>6935</v>
      </c>
      <c r="L1251" t="s">
        <v>3355</v>
      </c>
      <c r="M1251">
        <v>0</v>
      </c>
      <c r="N1251" t="s">
        <v>4599</v>
      </c>
    </row>
    <row r="1252" spans="1:14" hidden="1">
      <c r="A1252">
        <v>802087</v>
      </c>
      <c r="B1252" t="s">
        <v>7891</v>
      </c>
      <c r="C1252" t="s">
        <v>7892</v>
      </c>
      <c r="D1252" t="s">
        <v>7899</v>
      </c>
      <c r="E1252" t="s">
        <v>7893</v>
      </c>
      <c r="F1252" t="s">
        <v>9478</v>
      </c>
      <c r="G1252" t="s">
        <v>7778</v>
      </c>
      <c r="I1252" t="s">
        <v>6126</v>
      </c>
      <c r="J1252">
        <v>0</v>
      </c>
      <c r="K1252" t="s">
        <v>8578</v>
      </c>
      <c r="L1252" t="s">
        <v>3356</v>
      </c>
      <c r="M1252">
        <v>0</v>
      </c>
      <c r="N1252" t="s">
        <v>4599</v>
      </c>
    </row>
    <row r="1253" spans="1:14" hidden="1">
      <c r="A1253">
        <v>802088</v>
      </c>
      <c r="B1253" t="s">
        <v>10373</v>
      </c>
      <c r="C1253" t="s">
        <v>10374</v>
      </c>
      <c r="D1253" t="s">
        <v>7899</v>
      </c>
      <c r="E1253" t="s">
        <v>10375</v>
      </c>
      <c r="F1253" t="s">
        <v>9478</v>
      </c>
      <c r="G1253" t="s">
        <v>5731</v>
      </c>
      <c r="I1253" t="s">
        <v>4599</v>
      </c>
      <c r="J1253">
        <v>0</v>
      </c>
      <c r="K1253" t="s">
        <v>5009</v>
      </c>
      <c r="L1253" t="s">
        <v>3357</v>
      </c>
      <c r="M1253">
        <v>0</v>
      </c>
      <c r="N1253" t="s">
        <v>4599</v>
      </c>
    </row>
    <row r="1254" spans="1:14" hidden="1">
      <c r="A1254">
        <v>802089</v>
      </c>
      <c r="B1254" t="s">
        <v>7056</v>
      </c>
      <c r="C1254" t="s">
        <v>7057</v>
      </c>
      <c r="D1254" t="s">
        <v>7906</v>
      </c>
      <c r="E1254" t="s">
        <v>7058</v>
      </c>
      <c r="F1254" t="s">
        <v>9478</v>
      </c>
      <c r="G1254" t="s">
        <v>6600</v>
      </c>
      <c r="H1254">
        <v>1</v>
      </c>
      <c r="I1254" t="s">
        <v>6133</v>
      </c>
      <c r="J1254">
        <v>0</v>
      </c>
      <c r="K1254" t="s">
        <v>2608</v>
      </c>
      <c r="L1254" t="s">
        <v>3358</v>
      </c>
      <c r="M1254">
        <v>0</v>
      </c>
      <c r="N1254" t="s">
        <v>4599</v>
      </c>
    </row>
    <row r="1255" spans="1:14" hidden="1">
      <c r="A1255">
        <v>802093</v>
      </c>
      <c r="B1255" t="s">
        <v>5453</v>
      </c>
      <c r="C1255" t="s">
        <v>6021</v>
      </c>
      <c r="D1255" t="s">
        <v>6099</v>
      </c>
      <c r="E1255" t="s">
        <v>5454</v>
      </c>
      <c r="F1255" t="s">
        <v>9478</v>
      </c>
      <c r="G1255" t="s">
        <v>4518</v>
      </c>
      <c r="H1255">
        <v>1</v>
      </c>
      <c r="I1255" t="s">
        <v>4599</v>
      </c>
      <c r="J1255">
        <v>0</v>
      </c>
      <c r="K1255" t="s">
        <v>6742</v>
      </c>
      <c r="L1255" t="s">
        <v>3359</v>
      </c>
      <c r="M1255">
        <v>0</v>
      </c>
      <c r="N1255" t="s">
        <v>4599</v>
      </c>
    </row>
    <row r="1256" spans="1:14" ht="15" hidden="1">
      <c r="A1256">
        <v>802094</v>
      </c>
      <c r="B1256" s="20" t="s">
        <v>7897</v>
      </c>
      <c r="C1256" s="20" t="s">
        <v>7898</v>
      </c>
      <c r="D1256" s="20" t="s">
        <v>7899</v>
      </c>
      <c r="E1256" s="20" t="s">
        <v>7900</v>
      </c>
      <c r="F1256" s="20" t="s">
        <v>9478</v>
      </c>
      <c r="G1256" s="20" t="s">
        <v>3996</v>
      </c>
      <c r="I1256" s="20" t="s">
        <v>6126</v>
      </c>
      <c r="J1256" s="20">
        <v>0</v>
      </c>
      <c r="K1256" s="20" t="s">
        <v>7012</v>
      </c>
      <c r="L1256" t="s">
        <v>3360</v>
      </c>
      <c r="M1256">
        <v>0</v>
      </c>
      <c r="N1256" s="20" t="s">
        <v>6125</v>
      </c>
    </row>
    <row r="1257" spans="1:14" hidden="1">
      <c r="A1257">
        <v>802095</v>
      </c>
      <c r="B1257" t="s">
        <v>10421</v>
      </c>
      <c r="C1257" t="s">
        <v>6102</v>
      </c>
      <c r="D1257" t="s">
        <v>9476</v>
      </c>
      <c r="E1257" t="s">
        <v>10422</v>
      </c>
      <c r="F1257" t="s">
        <v>9478</v>
      </c>
      <c r="G1257" t="s">
        <v>6331</v>
      </c>
      <c r="H1257">
        <v>1</v>
      </c>
      <c r="I1257" t="s">
        <v>4599</v>
      </c>
      <c r="J1257">
        <v>0</v>
      </c>
      <c r="K1257" t="s">
        <v>5497</v>
      </c>
      <c r="L1257" t="s">
        <v>3361</v>
      </c>
      <c r="M1257">
        <v>0</v>
      </c>
      <c r="N1257" t="s">
        <v>4599</v>
      </c>
    </row>
    <row r="1258" spans="1:14" hidden="1">
      <c r="A1258">
        <v>802096</v>
      </c>
      <c r="B1258" t="s">
        <v>3853</v>
      </c>
      <c r="C1258" t="s">
        <v>3854</v>
      </c>
      <c r="D1258" t="s">
        <v>7906</v>
      </c>
      <c r="E1258" t="s">
        <v>3855</v>
      </c>
      <c r="F1258" t="s">
        <v>9478</v>
      </c>
      <c r="G1258" t="s">
        <v>5732</v>
      </c>
      <c r="I1258" t="s">
        <v>4599</v>
      </c>
      <c r="J1258">
        <v>0</v>
      </c>
      <c r="K1258" t="s">
        <v>5010</v>
      </c>
      <c r="L1258" t="s">
        <v>3362</v>
      </c>
      <c r="M1258">
        <v>0</v>
      </c>
      <c r="N1258" t="s">
        <v>4599</v>
      </c>
    </row>
    <row r="1259" spans="1:14" hidden="1">
      <c r="A1259">
        <v>802098</v>
      </c>
      <c r="B1259" t="s">
        <v>10449</v>
      </c>
      <c r="C1259" t="s">
        <v>10450</v>
      </c>
      <c r="D1259" t="s">
        <v>10237</v>
      </c>
      <c r="E1259" t="s">
        <v>10451</v>
      </c>
      <c r="F1259" t="s">
        <v>9478</v>
      </c>
      <c r="G1259" t="s">
        <v>2977</v>
      </c>
      <c r="I1259" t="s">
        <v>6126</v>
      </c>
      <c r="J1259">
        <v>0</v>
      </c>
      <c r="K1259" t="s">
        <v>3742</v>
      </c>
      <c r="L1259" t="s">
        <v>3363</v>
      </c>
      <c r="M1259">
        <v>0</v>
      </c>
      <c r="N1259" t="s">
        <v>6125</v>
      </c>
    </row>
    <row r="1260" spans="1:14" hidden="1">
      <c r="A1260">
        <v>802099</v>
      </c>
      <c r="B1260" t="s">
        <v>6221</v>
      </c>
      <c r="C1260" t="s">
        <v>6222</v>
      </c>
      <c r="D1260" t="s">
        <v>6099</v>
      </c>
      <c r="E1260" t="s">
        <v>6223</v>
      </c>
      <c r="F1260" t="s">
        <v>9478</v>
      </c>
      <c r="G1260" t="s">
        <v>8036</v>
      </c>
      <c r="H1260">
        <v>1</v>
      </c>
      <c r="I1260" t="s">
        <v>6133</v>
      </c>
      <c r="J1260">
        <v>0</v>
      </c>
      <c r="K1260" t="s">
        <v>6943</v>
      </c>
      <c r="L1260" t="s">
        <v>3364</v>
      </c>
      <c r="M1260">
        <v>0</v>
      </c>
      <c r="N1260" t="s">
        <v>4599</v>
      </c>
    </row>
    <row r="1261" spans="1:14" hidden="1">
      <c r="A1261">
        <v>802100</v>
      </c>
      <c r="B1261" t="s">
        <v>8584</v>
      </c>
      <c r="C1261" t="s">
        <v>8585</v>
      </c>
      <c r="D1261" t="s">
        <v>7906</v>
      </c>
      <c r="E1261" t="s">
        <v>8586</v>
      </c>
      <c r="F1261" t="s">
        <v>9478</v>
      </c>
      <c r="G1261" t="s">
        <v>5733</v>
      </c>
      <c r="I1261" t="s">
        <v>4599</v>
      </c>
      <c r="J1261">
        <v>0</v>
      </c>
      <c r="K1261" t="s">
        <v>5011</v>
      </c>
      <c r="L1261" t="s">
        <v>3365</v>
      </c>
      <c r="M1261">
        <v>0</v>
      </c>
      <c r="N1261" t="s">
        <v>4599</v>
      </c>
    </row>
    <row r="1262" spans="1:14" hidden="1">
      <c r="A1262">
        <v>802109</v>
      </c>
      <c r="B1262" t="s">
        <v>8188</v>
      </c>
      <c r="C1262" t="s">
        <v>7883</v>
      </c>
      <c r="D1262" t="s">
        <v>9476</v>
      </c>
      <c r="E1262" t="s">
        <v>8189</v>
      </c>
      <c r="F1262" t="s">
        <v>9478</v>
      </c>
      <c r="G1262" t="s">
        <v>8007</v>
      </c>
      <c r="I1262" t="s">
        <v>6126</v>
      </c>
      <c r="J1262">
        <v>0</v>
      </c>
      <c r="K1262" t="s">
        <v>2126</v>
      </c>
      <c r="L1262" t="s">
        <v>5170</v>
      </c>
      <c r="M1262">
        <v>0</v>
      </c>
      <c r="N1262" t="s">
        <v>4599</v>
      </c>
    </row>
    <row r="1263" spans="1:14" hidden="1">
      <c r="A1263">
        <v>802150</v>
      </c>
      <c r="B1263" t="s">
        <v>6286</v>
      </c>
      <c r="C1263" t="s">
        <v>6287</v>
      </c>
      <c r="D1263" t="s">
        <v>7906</v>
      </c>
      <c r="E1263" t="s">
        <v>6288</v>
      </c>
      <c r="F1263" t="s">
        <v>9478</v>
      </c>
      <c r="G1263" t="s">
        <v>2664</v>
      </c>
      <c r="I1263" t="s">
        <v>4599</v>
      </c>
      <c r="J1263">
        <v>0</v>
      </c>
      <c r="K1263" t="s">
        <v>3271</v>
      </c>
      <c r="L1263" t="s">
        <v>5171</v>
      </c>
      <c r="M1263">
        <v>0</v>
      </c>
      <c r="N1263" t="s">
        <v>4599</v>
      </c>
    </row>
    <row r="1264" spans="1:14" hidden="1">
      <c r="A1264">
        <v>802151</v>
      </c>
      <c r="B1264" t="s">
        <v>7249</v>
      </c>
      <c r="C1264" t="s">
        <v>7898</v>
      </c>
      <c r="D1264" t="s">
        <v>7899</v>
      </c>
      <c r="E1264" t="s">
        <v>7250</v>
      </c>
      <c r="F1264" t="s">
        <v>9478</v>
      </c>
      <c r="G1264" t="s">
        <v>3997</v>
      </c>
      <c r="I1264" t="s">
        <v>6126</v>
      </c>
      <c r="J1264">
        <v>0</v>
      </c>
      <c r="K1264" t="s">
        <v>7013</v>
      </c>
      <c r="L1264" t="s">
        <v>5172</v>
      </c>
      <c r="M1264">
        <v>0</v>
      </c>
      <c r="N1264" t="s">
        <v>4599</v>
      </c>
    </row>
    <row r="1265" spans="1:14" hidden="1">
      <c r="A1265">
        <v>802192</v>
      </c>
      <c r="B1265" t="s">
        <v>9136</v>
      </c>
      <c r="C1265" t="s">
        <v>9137</v>
      </c>
      <c r="D1265" t="s">
        <v>7906</v>
      </c>
      <c r="E1265" t="s">
        <v>9138</v>
      </c>
      <c r="F1265" t="s">
        <v>9478</v>
      </c>
      <c r="G1265" t="s">
        <v>6002</v>
      </c>
      <c r="I1265" t="s">
        <v>4599</v>
      </c>
      <c r="J1265">
        <v>0</v>
      </c>
      <c r="K1265" t="s">
        <v>3258</v>
      </c>
      <c r="L1265" t="s">
        <v>5173</v>
      </c>
      <c r="M1265">
        <v>0</v>
      </c>
      <c r="N1265" t="s">
        <v>4599</v>
      </c>
    </row>
    <row r="1266" spans="1:14" hidden="1">
      <c r="A1266">
        <v>802194</v>
      </c>
      <c r="B1266" t="s">
        <v>1279</v>
      </c>
      <c r="C1266" t="s">
        <v>1280</v>
      </c>
      <c r="D1266" t="s">
        <v>6099</v>
      </c>
      <c r="E1266" t="s">
        <v>1281</v>
      </c>
      <c r="F1266" t="s">
        <v>9478</v>
      </c>
      <c r="G1266" t="s">
        <v>8038</v>
      </c>
      <c r="H1266">
        <v>1</v>
      </c>
      <c r="I1266" t="s">
        <v>6133</v>
      </c>
      <c r="J1266">
        <v>0</v>
      </c>
      <c r="K1266" t="s">
        <v>6945</v>
      </c>
      <c r="L1266" t="s">
        <v>5174</v>
      </c>
      <c r="M1266">
        <v>0</v>
      </c>
      <c r="N1266" t="s">
        <v>4599</v>
      </c>
    </row>
    <row r="1267" spans="1:14" hidden="1">
      <c r="A1267">
        <v>802196</v>
      </c>
      <c r="B1267" t="s">
        <v>8257</v>
      </c>
      <c r="C1267" t="s">
        <v>8258</v>
      </c>
      <c r="D1267" t="s">
        <v>6099</v>
      </c>
      <c r="E1267" t="s">
        <v>8259</v>
      </c>
      <c r="F1267" t="s">
        <v>9478</v>
      </c>
      <c r="G1267" t="s">
        <v>7941</v>
      </c>
      <c r="I1267" t="s">
        <v>4599</v>
      </c>
      <c r="J1267">
        <v>0</v>
      </c>
      <c r="K1267" t="s">
        <v>8547</v>
      </c>
      <c r="L1267" t="s">
        <v>5175</v>
      </c>
      <c r="M1267">
        <v>0</v>
      </c>
      <c r="N1267" t="s">
        <v>4599</v>
      </c>
    </row>
    <row r="1268" spans="1:14" hidden="1">
      <c r="A1268">
        <v>802197</v>
      </c>
      <c r="B1268" t="s">
        <v>1283</v>
      </c>
      <c r="C1268" t="s">
        <v>1284</v>
      </c>
      <c r="D1268" t="s">
        <v>6099</v>
      </c>
      <c r="E1268" t="s">
        <v>1285</v>
      </c>
      <c r="F1268" t="s">
        <v>9478</v>
      </c>
      <c r="G1268" t="s">
        <v>8040</v>
      </c>
      <c r="H1268">
        <v>1</v>
      </c>
      <c r="I1268" t="s">
        <v>6133</v>
      </c>
      <c r="J1268">
        <v>0</v>
      </c>
      <c r="K1268" t="s">
        <v>6947</v>
      </c>
      <c r="L1268" t="s">
        <v>5176</v>
      </c>
      <c r="M1268">
        <v>0</v>
      </c>
      <c r="N1268" t="s">
        <v>4599</v>
      </c>
    </row>
    <row r="1269" spans="1:14" hidden="1">
      <c r="A1269">
        <v>802198</v>
      </c>
      <c r="B1269" t="s">
        <v>10151</v>
      </c>
      <c r="C1269" t="s">
        <v>10152</v>
      </c>
      <c r="D1269" t="s">
        <v>7906</v>
      </c>
      <c r="E1269" t="s">
        <v>10153</v>
      </c>
      <c r="F1269" t="s">
        <v>9478</v>
      </c>
      <c r="G1269" t="s">
        <v>5734</v>
      </c>
      <c r="I1269" t="s">
        <v>4599</v>
      </c>
      <c r="J1269">
        <v>0</v>
      </c>
      <c r="K1269" t="s">
        <v>5012</v>
      </c>
      <c r="L1269" t="s">
        <v>5177</v>
      </c>
      <c r="M1269">
        <v>0</v>
      </c>
      <c r="N1269" t="s">
        <v>4599</v>
      </c>
    </row>
    <row r="1270" spans="1:14" hidden="1">
      <c r="A1270">
        <v>802202</v>
      </c>
      <c r="B1270" t="s">
        <v>4566</v>
      </c>
      <c r="C1270" t="s">
        <v>8663</v>
      </c>
      <c r="D1270" t="s">
        <v>9476</v>
      </c>
      <c r="E1270" t="s">
        <v>4567</v>
      </c>
      <c r="F1270" t="s">
        <v>9478</v>
      </c>
      <c r="G1270" t="s">
        <v>5712</v>
      </c>
      <c r="H1270">
        <v>1</v>
      </c>
      <c r="I1270" t="s">
        <v>4599</v>
      </c>
      <c r="J1270">
        <v>0</v>
      </c>
      <c r="K1270" t="s">
        <v>5899</v>
      </c>
      <c r="L1270" t="s">
        <v>5178</v>
      </c>
      <c r="M1270">
        <v>0</v>
      </c>
      <c r="N1270" t="s">
        <v>4599</v>
      </c>
    </row>
    <row r="1271" spans="1:14" hidden="1">
      <c r="A1271">
        <v>802206</v>
      </c>
      <c r="B1271" t="s">
        <v>9722</v>
      </c>
      <c r="C1271" t="s">
        <v>7905</v>
      </c>
      <c r="D1271" t="s">
        <v>7906</v>
      </c>
      <c r="E1271" t="s">
        <v>9723</v>
      </c>
      <c r="F1271" t="s">
        <v>9478</v>
      </c>
      <c r="G1271" t="s">
        <v>3998</v>
      </c>
      <c r="I1271" t="s">
        <v>6126</v>
      </c>
      <c r="J1271">
        <v>0</v>
      </c>
      <c r="K1271" t="s">
        <v>7014</v>
      </c>
      <c r="L1271" t="s">
        <v>5179</v>
      </c>
      <c r="M1271">
        <v>0</v>
      </c>
      <c r="N1271" t="s">
        <v>6125</v>
      </c>
    </row>
    <row r="1272" spans="1:14" hidden="1">
      <c r="A1272">
        <v>802214</v>
      </c>
      <c r="B1272" t="s">
        <v>7264</v>
      </c>
      <c r="C1272" t="s">
        <v>7265</v>
      </c>
      <c r="D1272" t="s">
        <v>6099</v>
      </c>
      <c r="E1272" t="s">
        <v>7266</v>
      </c>
      <c r="F1272" t="s">
        <v>9478</v>
      </c>
      <c r="G1272" t="s">
        <v>4097</v>
      </c>
      <c r="H1272">
        <v>1</v>
      </c>
      <c r="I1272" t="s">
        <v>6133</v>
      </c>
      <c r="J1272">
        <v>0</v>
      </c>
      <c r="K1272" t="s">
        <v>6970</v>
      </c>
      <c r="L1272" t="s">
        <v>5180</v>
      </c>
      <c r="M1272">
        <v>0</v>
      </c>
      <c r="N1272" t="s">
        <v>4599</v>
      </c>
    </row>
    <row r="1273" spans="1:14" hidden="1">
      <c r="A1273">
        <v>802221</v>
      </c>
      <c r="B1273" t="s">
        <v>4571</v>
      </c>
      <c r="C1273" t="s">
        <v>4572</v>
      </c>
      <c r="D1273" t="s">
        <v>7906</v>
      </c>
      <c r="E1273" t="s">
        <v>4573</v>
      </c>
      <c r="F1273" t="s">
        <v>9478</v>
      </c>
      <c r="G1273" t="s">
        <v>3999</v>
      </c>
      <c r="I1273" t="s">
        <v>6126</v>
      </c>
      <c r="J1273">
        <v>0</v>
      </c>
      <c r="K1273" t="s">
        <v>7015</v>
      </c>
      <c r="L1273" t="s">
        <v>5181</v>
      </c>
      <c r="M1273">
        <v>0</v>
      </c>
      <c r="N1273" t="s">
        <v>4599</v>
      </c>
    </row>
    <row r="1274" spans="1:14" hidden="1">
      <c r="A1274">
        <v>802223</v>
      </c>
      <c r="B1274" t="s">
        <v>5395</v>
      </c>
      <c r="C1274" t="s">
        <v>5396</v>
      </c>
      <c r="D1274" t="s">
        <v>7906</v>
      </c>
      <c r="E1274" t="s">
        <v>5397</v>
      </c>
      <c r="F1274" t="s">
        <v>9478</v>
      </c>
      <c r="G1274" t="s">
        <v>6601</v>
      </c>
      <c r="H1274">
        <v>1</v>
      </c>
      <c r="I1274" t="s">
        <v>6133</v>
      </c>
      <c r="J1274">
        <v>0</v>
      </c>
      <c r="K1274" t="s">
        <v>2609</v>
      </c>
      <c r="L1274" t="s">
        <v>3474</v>
      </c>
      <c r="M1274">
        <v>0</v>
      </c>
      <c r="N1274" t="s">
        <v>4599</v>
      </c>
    </row>
    <row r="1275" spans="1:14" hidden="1">
      <c r="A1275">
        <v>802224</v>
      </c>
      <c r="B1275" t="s">
        <v>9440</v>
      </c>
      <c r="C1275" t="s">
        <v>7905</v>
      </c>
      <c r="D1275" t="s">
        <v>7906</v>
      </c>
      <c r="E1275" t="s">
        <v>9441</v>
      </c>
      <c r="F1275" t="s">
        <v>9478</v>
      </c>
      <c r="G1275" t="s">
        <v>6821</v>
      </c>
      <c r="I1275" t="s">
        <v>6126</v>
      </c>
      <c r="J1275">
        <v>0</v>
      </c>
      <c r="K1275" t="s">
        <v>3385</v>
      </c>
      <c r="L1275" t="s">
        <v>3475</v>
      </c>
      <c r="M1275">
        <v>0</v>
      </c>
      <c r="N1275" t="s">
        <v>4599</v>
      </c>
    </row>
    <row r="1276" spans="1:14" hidden="1">
      <c r="A1276">
        <v>802227</v>
      </c>
      <c r="B1276" t="s">
        <v>4677</v>
      </c>
      <c r="C1276" t="s">
        <v>4572</v>
      </c>
      <c r="D1276" t="s">
        <v>7906</v>
      </c>
      <c r="E1276" t="s">
        <v>4678</v>
      </c>
      <c r="F1276" t="s">
        <v>9478</v>
      </c>
      <c r="G1276" t="s">
        <v>9541</v>
      </c>
      <c r="I1276" t="s">
        <v>4599</v>
      </c>
      <c r="J1276">
        <v>0</v>
      </c>
      <c r="K1276" t="s">
        <v>2161</v>
      </c>
      <c r="L1276" t="s">
        <v>3476</v>
      </c>
      <c r="M1276">
        <v>0</v>
      </c>
      <c r="N1276" t="s">
        <v>4599</v>
      </c>
    </row>
    <row r="1277" spans="1:14" hidden="1">
      <c r="A1277">
        <v>802232</v>
      </c>
      <c r="B1277" t="s">
        <v>10393</v>
      </c>
      <c r="C1277" t="s">
        <v>10396</v>
      </c>
      <c r="D1277" t="s">
        <v>7906</v>
      </c>
      <c r="E1277" t="s">
        <v>10397</v>
      </c>
      <c r="F1277" t="s">
        <v>9478</v>
      </c>
      <c r="G1277" t="s">
        <v>6602</v>
      </c>
      <c r="H1277">
        <v>1</v>
      </c>
      <c r="I1277" t="s">
        <v>6133</v>
      </c>
      <c r="J1277">
        <v>0</v>
      </c>
      <c r="K1277" t="s">
        <v>2610</v>
      </c>
      <c r="L1277" t="s">
        <v>3477</v>
      </c>
      <c r="M1277">
        <v>0</v>
      </c>
      <c r="N1277" t="s">
        <v>4599</v>
      </c>
    </row>
    <row r="1278" spans="1:14" hidden="1">
      <c r="A1278">
        <v>802233</v>
      </c>
      <c r="B1278" t="s">
        <v>569</v>
      </c>
      <c r="C1278" t="s">
        <v>570</v>
      </c>
      <c r="D1278" t="s">
        <v>7906</v>
      </c>
      <c r="E1278" t="s">
        <v>571</v>
      </c>
      <c r="F1278" t="s">
        <v>9478</v>
      </c>
      <c r="G1278" t="s">
        <v>5735</v>
      </c>
      <c r="I1278" t="s">
        <v>4599</v>
      </c>
      <c r="J1278">
        <v>0</v>
      </c>
      <c r="K1278" t="s">
        <v>5013</v>
      </c>
      <c r="L1278" t="s">
        <v>3478</v>
      </c>
      <c r="M1278">
        <v>0</v>
      </c>
      <c r="N1278" t="s">
        <v>4599</v>
      </c>
    </row>
    <row r="1279" spans="1:14" hidden="1">
      <c r="A1279">
        <v>802234</v>
      </c>
      <c r="B1279" t="s">
        <v>8609</v>
      </c>
      <c r="C1279" t="s">
        <v>8610</v>
      </c>
      <c r="D1279" t="s">
        <v>7906</v>
      </c>
      <c r="E1279" t="s">
        <v>8611</v>
      </c>
      <c r="F1279" t="s">
        <v>9478</v>
      </c>
      <c r="G1279" t="s">
        <v>5736</v>
      </c>
      <c r="I1279" t="s">
        <v>4599</v>
      </c>
      <c r="J1279">
        <v>0</v>
      </c>
      <c r="K1279" t="s">
        <v>5014</v>
      </c>
      <c r="L1279" t="s">
        <v>3479</v>
      </c>
      <c r="M1279">
        <v>0</v>
      </c>
      <c r="N1279" t="s">
        <v>4599</v>
      </c>
    </row>
    <row r="1280" spans="1:14" hidden="1">
      <c r="A1280">
        <v>802235</v>
      </c>
      <c r="B1280" t="s">
        <v>8647</v>
      </c>
      <c r="C1280" t="s">
        <v>8648</v>
      </c>
      <c r="D1280" t="s">
        <v>9476</v>
      </c>
      <c r="E1280" t="s">
        <v>8649</v>
      </c>
      <c r="F1280" t="s">
        <v>9478</v>
      </c>
      <c r="G1280" t="s">
        <v>6332</v>
      </c>
      <c r="H1280">
        <v>1</v>
      </c>
      <c r="I1280" t="s">
        <v>4599</v>
      </c>
      <c r="J1280">
        <v>0</v>
      </c>
      <c r="K1280" t="s">
        <v>5498</v>
      </c>
      <c r="L1280" t="s">
        <v>3480</v>
      </c>
      <c r="M1280">
        <v>0</v>
      </c>
      <c r="N1280" t="s">
        <v>4599</v>
      </c>
    </row>
    <row r="1281" spans="1:14" hidden="1">
      <c r="A1281">
        <v>802246</v>
      </c>
      <c r="B1281" t="s">
        <v>8595</v>
      </c>
      <c r="C1281" t="s">
        <v>8941</v>
      </c>
      <c r="D1281" t="s">
        <v>9476</v>
      </c>
      <c r="E1281" t="s">
        <v>8596</v>
      </c>
      <c r="F1281" t="s">
        <v>9478</v>
      </c>
      <c r="G1281" t="s">
        <v>9397</v>
      </c>
      <c r="I1281" t="s">
        <v>6126</v>
      </c>
      <c r="J1281">
        <v>0</v>
      </c>
      <c r="K1281" t="s">
        <v>1920</v>
      </c>
      <c r="L1281" t="s">
        <v>3481</v>
      </c>
      <c r="M1281">
        <v>0</v>
      </c>
      <c r="N1281" t="s">
        <v>4599</v>
      </c>
    </row>
    <row r="1282" spans="1:14" hidden="1">
      <c r="A1282">
        <v>802247</v>
      </c>
      <c r="B1282" t="s">
        <v>6265</v>
      </c>
      <c r="C1282" t="s">
        <v>6266</v>
      </c>
      <c r="D1282" t="s">
        <v>9694</v>
      </c>
      <c r="E1282" t="s">
        <v>6267</v>
      </c>
      <c r="F1282" t="s">
        <v>9478</v>
      </c>
      <c r="G1282" t="s">
        <v>8935</v>
      </c>
      <c r="I1282" t="s">
        <v>6902</v>
      </c>
      <c r="J1282" t="e">
        <v>#N/A</v>
      </c>
      <c r="K1282" t="s">
        <v>8373</v>
      </c>
      <c r="L1282" t="e">
        <v>#N/A</v>
      </c>
      <c r="M1282" t="e">
        <v>#N/A</v>
      </c>
      <c r="N1282" t="s">
        <v>4599</v>
      </c>
    </row>
    <row r="1283" spans="1:14" hidden="1">
      <c r="A1283">
        <v>802248</v>
      </c>
      <c r="B1283" t="s">
        <v>9659</v>
      </c>
      <c r="C1283" t="s">
        <v>9660</v>
      </c>
      <c r="D1283" t="s">
        <v>9476</v>
      </c>
      <c r="E1283" t="s">
        <v>9661</v>
      </c>
      <c r="F1283" t="s">
        <v>9478</v>
      </c>
      <c r="G1283" t="s">
        <v>6333</v>
      </c>
      <c r="H1283">
        <v>1</v>
      </c>
      <c r="I1283" t="s">
        <v>4599</v>
      </c>
      <c r="J1283">
        <v>0</v>
      </c>
      <c r="K1283" t="s">
        <v>5499</v>
      </c>
      <c r="L1283" t="s">
        <v>3482</v>
      </c>
      <c r="M1283">
        <v>0</v>
      </c>
      <c r="N1283" t="s">
        <v>4599</v>
      </c>
    </row>
    <row r="1284" spans="1:14" hidden="1">
      <c r="A1284">
        <v>802249</v>
      </c>
      <c r="B1284" t="s">
        <v>1749</v>
      </c>
      <c r="C1284" t="s">
        <v>1750</v>
      </c>
      <c r="D1284" t="s">
        <v>9694</v>
      </c>
      <c r="E1284" t="s">
        <v>2028</v>
      </c>
      <c r="F1284" t="s">
        <v>9478</v>
      </c>
      <c r="G1284" t="s">
        <v>1622</v>
      </c>
      <c r="I1284" t="s">
        <v>4599</v>
      </c>
      <c r="J1284" t="e">
        <v>#N/A</v>
      </c>
      <c r="K1284" t="s">
        <v>3242</v>
      </c>
      <c r="L1284" t="e">
        <v>#N/A</v>
      </c>
      <c r="M1284" t="e">
        <v>#N/A</v>
      </c>
      <c r="N1284" t="s">
        <v>4599</v>
      </c>
    </row>
    <row r="1285" spans="1:14" hidden="1">
      <c r="A1285">
        <v>802267</v>
      </c>
      <c r="B1285" t="s">
        <v>5768</v>
      </c>
      <c r="C1285" t="s">
        <v>5769</v>
      </c>
      <c r="D1285" t="s">
        <v>9694</v>
      </c>
      <c r="E1285" t="s">
        <v>2027</v>
      </c>
      <c r="F1285" t="s">
        <v>9478</v>
      </c>
      <c r="G1285" t="s">
        <v>4122</v>
      </c>
      <c r="I1285" t="s">
        <v>7749</v>
      </c>
      <c r="J1285">
        <v>0</v>
      </c>
      <c r="K1285" t="s">
        <v>6991</v>
      </c>
      <c r="L1285" t="s">
        <v>3483</v>
      </c>
      <c r="M1285">
        <v>0</v>
      </c>
      <c r="N1285" t="s">
        <v>4599</v>
      </c>
    </row>
    <row r="1286" spans="1:14" hidden="1">
      <c r="A1286">
        <v>802282</v>
      </c>
      <c r="B1286" t="s">
        <v>6500</v>
      </c>
      <c r="C1286" t="s">
        <v>8996</v>
      </c>
      <c r="D1286" t="s">
        <v>10237</v>
      </c>
      <c r="E1286" t="s">
        <v>6501</v>
      </c>
      <c r="F1286" t="s">
        <v>9478</v>
      </c>
      <c r="G1286" t="s">
        <v>7942</v>
      </c>
      <c r="I1286" t="s">
        <v>4599</v>
      </c>
      <c r="J1286">
        <v>0</v>
      </c>
      <c r="K1286" t="s">
        <v>8548</v>
      </c>
      <c r="L1286" t="s">
        <v>3484</v>
      </c>
      <c r="M1286">
        <v>0</v>
      </c>
      <c r="N1286" t="s">
        <v>4599</v>
      </c>
    </row>
    <row r="1287" spans="1:14" hidden="1">
      <c r="A1287">
        <v>802293</v>
      </c>
      <c r="B1287" t="s">
        <v>1751</v>
      </c>
      <c r="C1287" t="s">
        <v>1752</v>
      </c>
      <c r="D1287" t="s">
        <v>1753</v>
      </c>
      <c r="E1287" t="s">
        <v>2026</v>
      </c>
      <c r="F1287" t="s">
        <v>9478</v>
      </c>
      <c r="G1287" t="s">
        <v>1623</v>
      </c>
      <c r="I1287" t="s">
        <v>4599</v>
      </c>
      <c r="J1287" t="e">
        <v>#N/A</v>
      </c>
      <c r="K1287" t="s">
        <v>3243</v>
      </c>
      <c r="L1287" t="e">
        <v>#N/A</v>
      </c>
      <c r="M1287" t="e">
        <v>#N/A</v>
      </c>
      <c r="N1287" t="s">
        <v>4599</v>
      </c>
    </row>
    <row r="1288" spans="1:14" ht="15" hidden="1">
      <c r="A1288">
        <v>802317</v>
      </c>
      <c r="B1288" s="20" t="s">
        <v>9030</v>
      </c>
      <c r="C1288" s="20" t="s">
        <v>9488</v>
      </c>
      <c r="D1288" s="20" t="s">
        <v>9476</v>
      </c>
      <c r="E1288" s="20" t="s">
        <v>9031</v>
      </c>
      <c r="F1288" s="20" t="s">
        <v>9478</v>
      </c>
      <c r="G1288" s="20" t="s">
        <v>6334</v>
      </c>
      <c r="I1288" s="20" t="s">
        <v>4599</v>
      </c>
      <c r="J1288" s="20">
        <v>0</v>
      </c>
      <c r="K1288" s="20" t="s">
        <v>5500</v>
      </c>
      <c r="L1288" t="s">
        <v>3485</v>
      </c>
      <c r="M1288">
        <v>0</v>
      </c>
      <c r="N1288" s="20" t="s">
        <v>4599</v>
      </c>
    </row>
    <row r="1289" spans="1:14" hidden="1">
      <c r="A1289">
        <v>802318</v>
      </c>
      <c r="B1289" t="s">
        <v>5409</v>
      </c>
      <c r="C1289" t="s">
        <v>5410</v>
      </c>
      <c r="D1289" t="s">
        <v>9476</v>
      </c>
      <c r="E1289" t="s">
        <v>5411</v>
      </c>
      <c r="F1289" t="s">
        <v>9478</v>
      </c>
      <c r="G1289" t="s">
        <v>6335</v>
      </c>
      <c r="H1289">
        <v>1</v>
      </c>
      <c r="I1289" t="s">
        <v>4599</v>
      </c>
      <c r="J1289">
        <v>0</v>
      </c>
      <c r="K1289" t="s">
        <v>5501</v>
      </c>
      <c r="L1289" t="s">
        <v>3486</v>
      </c>
      <c r="M1289">
        <v>0</v>
      </c>
      <c r="N1289" t="s">
        <v>4599</v>
      </c>
    </row>
    <row r="1290" spans="1:14" ht="15" hidden="1">
      <c r="A1290">
        <v>802319</v>
      </c>
      <c r="B1290" s="20" t="s">
        <v>4758</v>
      </c>
      <c r="C1290" s="20" t="s">
        <v>6021</v>
      </c>
      <c r="D1290" s="20" t="s">
        <v>6099</v>
      </c>
      <c r="E1290" s="20" t="s">
        <v>6024</v>
      </c>
      <c r="F1290" s="20" t="s">
        <v>9478</v>
      </c>
      <c r="G1290" s="20" t="s">
        <v>6152</v>
      </c>
      <c r="I1290" s="20" t="s">
        <v>6126</v>
      </c>
      <c r="J1290" s="20">
        <v>0</v>
      </c>
      <c r="K1290" s="20" t="s">
        <v>5246</v>
      </c>
      <c r="L1290" t="s">
        <v>3487</v>
      </c>
      <c r="M1290">
        <v>0</v>
      </c>
      <c r="N1290" s="20" t="s">
        <v>4599</v>
      </c>
    </row>
    <row r="1291" spans="1:14" hidden="1">
      <c r="A1291">
        <v>802323</v>
      </c>
      <c r="B1291" t="s">
        <v>2464</v>
      </c>
      <c r="C1291" t="s">
        <v>2465</v>
      </c>
      <c r="D1291" t="s">
        <v>7899</v>
      </c>
      <c r="E1291" t="s">
        <v>2466</v>
      </c>
      <c r="F1291" t="s">
        <v>9478</v>
      </c>
      <c r="G1291" t="s">
        <v>6822</v>
      </c>
      <c r="I1291" t="s">
        <v>6126</v>
      </c>
      <c r="J1291">
        <v>0</v>
      </c>
      <c r="K1291" t="s">
        <v>3386</v>
      </c>
      <c r="L1291" t="s">
        <v>3488</v>
      </c>
      <c r="M1291">
        <v>0</v>
      </c>
      <c r="N1291" t="s">
        <v>4599</v>
      </c>
    </row>
    <row r="1292" spans="1:14" hidden="1">
      <c r="A1292">
        <v>802324</v>
      </c>
      <c r="B1292" t="s">
        <v>10137</v>
      </c>
      <c r="C1292" t="s">
        <v>9427</v>
      </c>
      <c r="D1292" t="s">
        <v>9476</v>
      </c>
      <c r="E1292" t="s">
        <v>10138</v>
      </c>
      <c r="F1292" t="s">
        <v>9478</v>
      </c>
      <c r="G1292" t="s">
        <v>6336</v>
      </c>
      <c r="H1292">
        <v>1</v>
      </c>
      <c r="I1292" t="s">
        <v>4599</v>
      </c>
      <c r="J1292">
        <v>0</v>
      </c>
      <c r="K1292" t="s">
        <v>5502</v>
      </c>
      <c r="L1292" t="s">
        <v>3489</v>
      </c>
      <c r="M1292">
        <v>0</v>
      </c>
      <c r="N1292" t="s">
        <v>6125</v>
      </c>
    </row>
    <row r="1293" spans="1:14" hidden="1">
      <c r="A1293">
        <v>802325</v>
      </c>
      <c r="B1293" t="s">
        <v>9103</v>
      </c>
      <c r="C1293" t="s">
        <v>9104</v>
      </c>
      <c r="D1293" t="s">
        <v>9476</v>
      </c>
      <c r="E1293" t="s">
        <v>9105</v>
      </c>
      <c r="F1293" t="s">
        <v>9478</v>
      </c>
      <c r="G1293" t="s">
        <v>6337</v>
      </c>
      <c r="I1293" t="s">
        <v>4599</v>
      </c>
      <c r="J1293">
        <v>0</v>
      </c>
      <c r="K1293" t="s">
        <v>5503</v>
      </c>
      <c r="L1293" t="s">
        <v>3490</v>
      </c>
      <c r="M1293">
        <v>0</v>
      </c>
      <c r="N1293" t="s">
        <v>4599</v>
      </c>
    </row>
    <row r="1294" spans="1:14" hidden="1">
      <c r="A1294">
        <v>802326</v>
      </c>
      <c r="B1294" t="s">
        <v>5392</v>
      </c>
      <c r="C1294" t="s">
        <v>6689</v>
      </c>
      <c r="D1294" t="s">
        <v>9476</v>
      </c>
      <c r="E1294" t="s">
        <v>5393</v>
      </c>
      <c r="F1294" t="s">
        <v>9478</v>
      </c>
      <c r="G1294" t="s">
        <v>9398</v>
      </c>
      <c r="I1294" t="s">
        <v>6126</v>
      </c>
      <c r="J1294">
        <v>0</v>
      </c>
      <c r="K1294" t="s">
        <v>1921</v>
      </c>
      <c r="L1294" t="s">
        <v>3491</v>
      </c>
      <c r="M1294">
        <v>0</v>
      </c>
      <c r="N1294" t="s">
        <v>4599</v>
      </c>
    </row>
    <row r="1295" spans="1:14" hidden="1">
      <c r="A1295">
        <v>802357</v>
      </c>
      <c r="B1295" t="s">
        <v>10256</v>
      </c>
      <c r="C1295" t="s">
        <v>5299</v>
      </c>
      <c r="D1295" t="s">
        <v>7899</v>
      </c>
      <c r="E1295" t="s">
        <v>10255</v>
      </c>
      <c r="F1295" t="s">
        <v>9478</v>
      </c>
      <c r="G1295" t="s">
        <v>4529</v>
      </c>
      <c r="I1295" t="s">
        <v>4599</v>
      </c>
      <c r="J1295">
        <v>0</v>
      </c>
      <c r="K1295" t="s">
        <v>6753</v>
      </c>
      <c r="L1295" t="s">
        <v>3492</v>
      </c>
      <c r="M1295">
        <v>0</v>
      </c>
      <c r="N1295" t="s">
        <v>4599</v>
      </c>
    </row>
    <row r="1296" spans="1:14" hidden="1">
      <c r="A1296">
        <v>802361</v>
      </c>
      <c r="B1296" t="s">
        <v>3577</v>
      </c>
      <c r="C1296" t="s">
        <v>3607</v>
      </c>
      <c r="D1296" t="s">
        <v>9476</v>
      </c>
      <c r="E1296" t="s">
        <v>3578</v>
      </c>
      <c r="F1296" t="s">
        <v>9478</v>
      </c>
      <c r="G1296" t="s">
        <v>9306</v>
      </c>
      <c r="I1296" t="s">
        <v>6127</v>
      </c>
      <c r="J1296">
        <v>0</v>
      </c>
      <c r="K1296" t="s">
        <v>5159</v>
      </c>
      <c r="L1296" t="s">
        <v>3493</v>
      </c>
      <c r="M1296">
        <v>0</v>
      </c>
      <c r="N1296" t="s">
        <v>6125</v>
      </c>
    </row>
    <row r="1297" spans="1:14" hidden="1">
      <c r="A1297">
        <v>802366</v>
      </c>
      <c r="B1297" t="s">
        <v>1318</v>
      </c>
      <c r="C1297" t="s">
        <v>5407</v>
      </c>
      <c r="D1297" t="s">
        <v>9476</v>
      </c>
      <c r="E1297" t="s">
        <v>6415</v>
      </c>
      <c r="F1297" t="s">
        <v>9478</v>
      </c>
      <c r="G1297" t="s">
        <v>7994</v>
      </c>
      <c r="I1297" t="s">
        <v>6127</v>
      </c>
      <c r="J1297">
        <v>0</v>
      </c>
      <c r="K1297" t="s">
        <v>4556</v>
      </c>
      <c r="L1297" t="s">
        <v>3494</v>
      </c>
      <c r="M1297">
        <v>0</v>
      </c>
      <c r="N1297" t="s">
        <v>6125</v>
      </c>
    </row>
    <row r="1298" spans="1:14" hidden="1">
      <c r="A1298">
        <v>802372</v>
      </c>
      <c r="B1298" t="s">
        <v>8322</v>
      </c>
      <c r="C1298" t="s">
        <v>7449</v>
      </c>
      <c r="D1298" t="s">
        <v>6099</v>
      </c>
      <c r="E1298" t="s">
        <v>6130</v>
      </c>
      <c r="F1298" t="s">
        <v>9478</v>
      </c>
      <c r="G1298" t="s">
        <v>8890</v>
      </c>
      <c r="I1298" t="s">
        <v>6127</v>
      </c>
      <c r="J1298">
        <v>0</v>
      </c>
      <c r="K1298" t="s">
        <v>9504</v>
      </c>
      <c r="L1298" t="s">
        <v>3495</v>
      </c>
      <c r="M1298">
        <v>0</v>
      </c>
      <c r="N1298" t="s">
        <v>4599</v>
      </c>
    </row>
    <row r="1299" spans="1:14" hidden="1">
      <c r="A1299">
        <v>802382</v>
      </c>
      <c r="B1299" t="s">
        <v>6716</v>
      </c>
      <c r="C1299" t="s">
        <v>10230</v>
      </c>
      <c r="D1299" t="s">
        <v>10231</v>
      </c>
      <c r="E1299" t="s">
        <v>6717</v>
      </c>
      <c r="F1299" t="s">
        <v>9478</v>
      </c>
      <c r="G1299" t="s">
        <v>8912</v>
      </c>
      <c r="I1299" t="s">
        <v>4599</v>
      </c>
      <c r="J1299">
        <v>0</v>
      </c>
      <c r="K1299" t="s">
        <v>9526</v>
      </c>
      <c r="L1299" t="s">
        <v>3496</v>
      </c>
      <c r="M1299">
        <v>0</v>
      </c>
      <c r="N1299" t="s">
        <v>4599</v>
      </c>
    </row>
    <row r="1300" spans="1:14" hidden="1">
      <c r="A1300">
        <v>802442</v>
      </c>
      <c r="B1300" t="s">
        <v>2873</v>
      </c>
      <c r="C1300" t="s">
        <v>2874</v>
      </c>
      <c r="D1300" t="s">
        <v>7899</v>
      </c>
      <c r="E1300" t="s">
        <v>2205</v>
      </c>
      <c r="F1300" t="s">
        <v>9478</v>
      </c>
      <c r="G1300" t="s">
        <v>6897</v>
      </c>
      <c r="I1300" t="s">
        <v>4599</v>
      </c>
      <c r="J1300">
        <v>0</v>
      </c>
      <c r="K1300" t="s">
        <v>3263</v>
      </c>
      <c r="L1300" t="s">
        <v>3497</v>
      </c>
      <c r="M1300">
        <v>0</v>
      </c>
      <c r="N1300" t="s">
        <v>4599</v>
      </c>
    </row>
    <row r="1301" spans="1:14" ht="15" hidden="1">
      <c r="A1301">
        <v>802444</v>
      </c>
      <c r="B1301" s="20" t="s">
        <v>1510</v>
      </c>
      <c r="C1301" s="20" t="s">
        <v>6102</v>
      </c>
      <c r="D1301" s="20" t="s">
        <v>9476</v>
      </c>
      <c r="E1301" s="20" t="s">
        <v>7239</v>
      </c>
      <c r="F1301" s="20" t="s">
        <v>9478</v>
      </c>
      <c r="G1301" s="20" t="s">
        <v>7947</v>
      </c>
      <c r="H1301" s="20"/>
      <c r="I1301" s="20" t="s">
        <v>4599</v>
      </c>
      <c r="J1301" s="20">
        <v>0</v>
      </c>
      <c r="K1301" s="20" t="s">
        <v>8553</v>
      </c>
      <c r="L1301" t="s">
        <v>3498</v>
      </c>
      <c r="M1301">
        <v>0</v>
      </c>
      <c r="N1301" s="20" t="s">
        <v>4599</v>
      </c>
    </row>
    <row r="1302" spans="1:14" ht="15" hidden="1">
      <c r="A1302">
        <v>802470</v>
      </c>
      <c r="B1302" s="20" t="s">
        <v>2871</v>
      </c>
      <c r="C1302" s="20" t="s">
        <v>4603</v>
      </c>
      <c r="D1302" s="20" t="s">
        <v>9476</v>
      </c>
      <c r="E1302" s="20" t="s">
        <v>4192</v>
      </c>
      <c r="F1302" s="20" t="s">
        <v>9478</v>
      </c>
      <c r="G1302" s="20" t="s">
        <v>4026</v>
      </c>
      <c r="I1302" s="20" t="s">
        <v>6126</v>
      </c>
      <c r="J1302" s="20">
        <v>0</v>
      </c>
      <c r="K1302" s="20" t="s">
        <v>3464</v>
      </c>
      <c r="L1302" t="s">
        <v>3499</v>
      </c>
      <c r="M1302">
        <v>0</v>
      </c>
      <c r="N1302" s="20" t="s">
        <v>6125</v>
      </c>
    </row>
    <row r="1303" spans="1:14" ht="15" hidden="1">
      <c r="A1303">
        <v>802473</v>
      </c>
      <c r="B1303" s="20" t="s">
        <v>6470</v>
      </c>
      <c r="C1303" s="20" t="s">
        <v>4594</v>
      </c>
      <c r="D1303" s="20" t="s">
        <v>9476</v>
      </c>
      <c r="E1303" s="20" t="s">
        <v>9023</v>
      </c>
      <c r="F1303" s="20" t="s">
        <v>9478</v>
      </c>
      <c r="G1303" s="20" t="s">
        <v>7948</v>
      </c>
      <c r="H1303" s="20"/>
      <c r="I1303" s="20" t="s">
        <v>4599</v>
      </c>
      <c r="J1303" s="20">
        <v>0</v>
      </c>
      <c r="K1303" s="20" t="s">
        <v>8554</v>
      </c>
      <c r="L1303" t="s">
        <v>3500</v>
      </c>
      <c r="M1303">
        <v>0</v>
      </c>
      <c r="N1303" s="20" t="s">
        <v>4599</v>
      </c>
    </row>
    <row r="1304" spans="1:14" hidden="1">
      <c r="A1304">
        <v>802774</v>
      </c>
      <c r="B1304" t="s">
        <v>6131</v>
      </c>
      <c r="C1304" t="s">
        <v>6021</v>
      </c>
      <c r="D1304" t="s">
        <v>6099</v>
      </c>
      <c r="E1304" t="s">
        <v>1759</v>
      </c>
      <c r="F1304" t="s">
        <v>9478</v>
      </c>
      <c r="G1304" t="s">
        <v>7997</v>
      </c>
      <c r="I1304" t="s">
        <v>6127</v>
      </c>
      <c r="J1304">
        <v>0</v>
      </c>
      <c r="K1304" t="s">
        <v>9527</v>
      </c>
      <c r="L1304" t="s">
        <v>3501</v>
      </c>
      <c r="M1304">
        <v>0</v>
      </c>
      <c r="N1304" t="s">
        <v>6127</v>
      </c>
    </row>
    <row r="1305" spans="1:14" hidden="1">
      <c r="A1305">
        <v>802778</v>
      </c>
      <c r="B1305" t="s">
        <v>6456</v>
      </c>
      <c r="C1305" t="s">
        <v>5302</v>
      </c>
      <c r="D1305" t="s">
        <v>10231</v>
      </c>
      <c r="E1305" t="s">
        <v>6457</v>
      </c>
      <c r="F1305" t="s">
        <v>9478</v>
      </c>
      <c r="G1305" t="s">
        <v>4027</v>
      </c>
      <c r="I1305" t="s">
        <v>6126</v>
      </c>
      <c r="J1305">
        <v>0</v>
      </c>
      <c r="K1305" t="s">
        <v>3465</v>
      </c>
      <c r="L1305" t="s">
        <v>3502</v>
      </c>
      <c r="M1305">
        <v>0</v>
      </c>
      <c r="N1305" t="s">
        <v>4599</v>
      </c>
    </row>
    <row r="1306" spans="1:14" ht="15" hidden="1">
      <c r="A1306">
        <v>802796</v>
      </c>
      <c r="B1306" s="20" t="s">
        <v>1519</v>
      </c>
      <c r="C1306" s="20" t="s">
        <v>8990</v>
      </c>
      <c r="D1306" s="20" t="s">
        <v>9476</v>
      </c>
      <c r="E1306" s="20" t="s">
        <v>5493</v>
      </c>
      <c r="F1306" s="20" t="s">
        <v>9478</v>
      </c>
      <c r="G1306" s="20" t="s">
        <v>6005</v>
      </c>
      <c r="H1306" s="20">
        <v>1</v>
      </c>
      <c r="I1306" s="20" t="s">
        <v>4599</v>
      </c>
      <c r="J1306" s="20">
        <v>0</v>
      </c>
      <c r="K1306" s="20" t="s">
        <v>3261</v>
      </c>
      <c r="L1306" t="s">
        <v>3503</v>
      </c>
      <c r="M1306">
        <v>0</v>
      </c>
      <c r="N1306" s="20" t="s">
        <v>4599</v>
      </c>
    </row>
    <row r="1307" spans="1:14" hidden="1">
      <c r="A1307">
        <v>802815</v>
      </c>
      <c r="B1307" t="s">
        <v>1520</v>
      </c>
      <c r="C1307" t="s">
        <v>9488</v>
      </c>
      <c r="D1307" t="s">
        <v>9476</v>
      </c>
      <c r="E1307" t="s">
        <v>2777</v>
      </c>
      <c r="F1307" t="s">
        <v>9478</v>
      </c>
      <c r="G1307" t="s">
        <v>6006</v>
      </c>
      <c r="H1307">
        <v>1</v>
      </c>
      <c r="I1307" t="s">
        <v>4599</v>
      </c>
      <c r="J1307">
        <v>0</v>
      </c>
      <c r="K1307" t="s">
        <v>3262</v>
      </c>
      <c r="L1307" t="s">
        <v>3504</v>
      </c>
      <c r="M1307">
        <v>0</v>
      </c>
      <c r="N1307" t="s">
        <v>4599</v>
      </c>
    </row>
    <row r="1308" spans="1:14" ht="15" hidden="1">
      <c r="A1308">
        <v>802819</v>
      </c>
      <c r="B1308" s="20" t="s">
        <v>2778</v>
      </c>
      <c r="C1308" s="20" t="s">
        <v>5583</v>
      </c>
      <c r="D1308" s="20" t="s">
        <v>9476</v>
      </c>
      <c r="E1308" s="20" t="s">
        <v>1317</v>
      </c>
      <c r="F1308" s="20" t="s">
        <v>9478</v>
      </c>
      <c r="G1308" s="20" t="s">
        <v>7795</v>
      </c>
      <c r="H1308" s="20"/>
      <c r="I1308" s="20" t="s">
        <v>4599</v>
      </c>
      <c r="J1308" s="20">
        <v>0</v>
      </c>
      <c r="K1308" s="20" t="s">
        <v>7095</v>
      </c>
      <c r="L1308" t="s">
        <v>3505</v>
      </c>
      <c r="M1308">
        <v>0</v>
      </c>
      <c r="N1308" s="20" t="s">
        <v>4599</v>
      </c>
    </row>
    <row r="1309" spans="1:14" ht="15" hidden="1">
      <c r="A1309">
        <v>802896</v>
      </c>
      <c r="B1309" s="20" t="s">
        <v>6471</v>
      </c>
      <c r="C1309" s="20" t="s">
        <v>8960</v>
      </c>
      <c r="D1309" s="20" t="s">
        <v>9028</v>
      </c>
      <c r="E1309" s="20" t="s">
        <v>8196</v>
      </c>
      <c r="F1309" s="20" t="s">
        <v>9478</v>
      </c>
      <c r="G1309" s="20" t="s">
        <v>7946</v>
      </c>
      <c r="H1309" s="20"/>
      <c r="I1309" s="20"/>
      <c r="J1309" s="20" t="e">
        <v>#N/A</v>
      </c>
      <c r="K1309" s="20"/>
      <c r="L1309" t="e">
        <v>#N/A</v>
      </c>
      <c r="M1309" t="e">
        <v>#N/A</v>
      </c>
      <c r="N1309" s="20" t="s">
        <v>4599</v>
      </c>
    </row>
    <row r="1310" spans="1:14" ht="15" hidden="1">
      <c r="A1310">
        <v>802898</v>
      </c>
      <c r="B1310" s="30" t="s">
        <v>1760</v>
      </c>
      <c r="C1310" s="30" t="s">
        <v>7442</v>
      </c>
      <c r="D1310" s="30" t="s">
        <v>9028</v>
      </c>
      <c r="E1310" s="30" t="s">
        <v>6715</v>
      </c>
      <c r="F1310" s="30" t="s">
        <v>9478</v>
      </c>
      <c r="G1310" s="30" t="s">
        <v>8913</v>
      </c>
      <c r="H1310" s="30"/>
      <c r="I1310" s="30" t="s">
        <v>6126</v>
      </c>
      <c r="J1310" s="30">
        <v>0</v>
      </c>
      <c r="K1310" s="30" t="s">
        <v>9528</v>
      </c>
      <c r="L1310" t="s">
        <v>3506</v>
      </c>
      <c r="M1310">
        <v>0</v>
      </c>
      <c r="N1310" s="30" t="s">
        <v>6126</v>
      </c>
    </row>
    <row r="1311" spans="1:14" hidden="1">
      <c r="A1311">
        <v>802899</v>
      </c>
      <c r="B1311" t="s">
        <v>4745</v>
      </c>
      <c r="C1311" t="s">
        <v>7354</v>
      </c>
      <c r="D1311" t="s">
        <v>9476</v>
      </c>
      <c r="E1311" t="s">
        <v>4746</v>
      </c>
      <c r="F1311" t="s">
        <v>9478</v>
      </c>
      <c r="G1311" t="s">
        <v>7727</v>
      </c>
      <c r="I1311" t="s">
        <v>7749</v>
      </c>
      <c r="J1311">
        <v>0</v>
      </c>
      <c r="K1311" t="s">
        <v>3244</v>
      </c>
      <c r="L1311" t="s">
        <v>3507</v>
      </c>
      <c r="M1311">
        <v>0</v>
      </c>
      <c r="N1311" t="s">
        <v>4599</v>
      </c>
    </row>
    <row r="1312" spans="1:14" hidden="1">
      <c r="A1312">
        <v>802902</v>
      </c>
      <c r="B1312" t="s">
        <v>1756</v>
      </c>
      <c r="C1312" t="s">
        <v>9675</v>
      </c>
      <c r="D1312" t="s">
        <v>9028</v>
      </c>
      <c r="E1312" t="s">
        <v>9676</v>
      </c>
      <c r="F1312" t="s">
        <v>9478</v>
      </c>
      <c r="G1312" t="s">
        <v>8001</v>
      </c>
      <c r="I1312" t="s">
        <v>6127</v>
      </c>
      <c r="J1312" t="s">
        <v>6638</v>
      </c>
      <c r="L1312" t="s">
        <v>3508</v>
      </c>
      <c r="M1312">
        <v>0</v>
      </c>
      <c r="N1312" t="s">
        <v>6126</v>
      </c>
    </row>
    <row r="1313" spans="1:14" ht="15" hidden="1">
      <c r="A1313">
        <v>802904</v>
      </c>
      <c r="B1313" s="25" t="s">
        <v>1517</v>
      </c>
      <c r="C1313" s="25" t="s">
        <v>7886</v>
      </c>
      <c r="D1313" s="25" t="s">
        <v>9476</v>
      </c>
      <c r="E1313" s="25" t="s">
        <v>1518</v>
      </c>
      <c r="F1313" s="25" t="s">
        <v>9478</v>
      </c>
      <c r="G1313" s="25" t="s">
        <v>7807</v>
      </c>
      <c r="H1313" s="26"/>
      <c r="I1313" s="25" t="s">
        <v>6126</v>
      </c>
      <c r="J1313" s="25">
        <v>0</v>
      </c>
      <c r="K1313" s="25" t="s">
        <v>7107</v>
      </c>
      <c r="L1313" t="s">
        <v>3509</v>
      </c>
      <c r="M1313">
        <v>0</v>
      </c>
      <c r="N1313" s="25" t="s">
        <v>6125</v>
      </c>
    </row>
    <row r="1314" spans="1:14" hidden="1">
      <c r="A1314">
        <v>802928</v>
      </c>
      <c r="B1314" t="s">
        <v>8325</v>
      </c>
      <c r="C1314" t="s">
        <v>3607</v>
      </c>
      <c r="D1314" t="s">
        <v>9476</v>
      </c>
      <c r="E1314" t="s">
        <v>8326</v>
      </c>
      <c r="F1314" t="s">
        <v>9478</v>
      </c>
      <c r="G1314" t="s">
        <v>8914</v>
      </c>
      <c r="I1314" t="s">
        <v>6127</v>
      </c>
      <c r="J1314">
        <v>0</v>
      </c>
      <c r="K1314" t="s">
        <v>9529</v>
      </c>
      <c r="L1314" t="s">
        <v>3510</v>
      </c>
      <c r="M1314">
        <v>0</v>
      </c>
      <c r="N1314" t="s">
        <v>6127</v>
      </c>
    </row>
    <row r="1315" spans="1:14" hidden="1">
      <c r="A1315">
        <v>803012</v>
      </c>
      <c r="B1315" t="s">
        <v>4402</v>
      </c>
      <c r="C1315" t="s">
        <v>4734</v>
      </c>
      <c r="D1315" t="s">
        <v>7899</v>
      </c>
      <c r="E1315" t="s">
        <v>4735</v>
      </c>
      <c r="F1315" t="s">
        <v>9478</v>
      </c>
      <c r="G1315" t="s">
        <v>7738</v>
      </c>
      <c r="I1315" t="s">
        <v>6126</v>
      </c>
      <c r="J1315" t="s">
        <v>6639</v>
      </c>
      <c r="L1315" t="s">
        <v>3511</v>
      </c>
      <c r="M1315">
        <v>0</v>
      </c>
      <c r="N1315" t="s">
        <v>4599</v>
      </c>
    </row>
    <row r="1316" spans="1:14" hidden="1">
      <c r="A1316">
        <v>803014</v>
      </c>
      <c r="B1316" t="s">
        <v>6735</v>
      </c>
      <c r="C1316" t="s">
        <v>8300</v>
      </c>
      <c r="D1316" t="s">
        <v>7899</v>
      </c>
      <c r="E1316" t="s">
        <v>8301</v>
      </c>
      <c r="F1316" t="s">
        <v>9478</v>
      </c>
      <c r="G1316" t="s">
        <v>8915</v>
      </c>
      <c r="I1316" t="s">
        <v>4599</v>
      </c>
      <c r="J1316">
        <v>0</v>
      </c>
      <c r="K1316" t="s">
        <v>9530</v>
      </c>
      <c r="L1316" t="s">
        <v>3512</v>
      </c>
      <c r="M1316">
        <v>0</v>
      </c>
      <c r="N1316" t="s">
        <v>4599</v>
      </c>
    </row>
    <row r="1317" spans="1:14" hidden="1">
      <c r="A1317">
        <v>803015</v>
      </c>
      <c r="B1317" t="s">
        <v>8316</v>
      </c>
      <c r="C1317" t="s">
        <v>3644</v>
      </c>
      <c r="D1317" t="s">
        <v>10237</v>
      </c>
      <c r="E1317" t="s">
        <v>8317</v>
      </c>
      <c r="F1317" t="s">
        <v>9478</v>
      </c>
      <c r="G1317" t="s">
        <v>8916</v>
      </c>
      <c r="I1317" t="s">
        <v>4599</v>
      </c>
      <c r="J1317" t="e">
        <v>#N/A</v>
      </c>
      <c r="K1317" t="s">
        <v>9531</v>
      </c>
      <c r="L1317" t="e">
        <v>#N/A</v>
      </c>
      <c r="M1317" t="e">
        <v>#N/A</v>
      </c>
      <c r="N1317" t="s">
        <v>4599</v>
      </c>
    </row>
    <row r="1318" spans="1:14" hidden="1">
      <c r="A1318">
        <v>803019</v>
      </c>
      <c r="B1318" t="s">
        <v>5301</v>
      </c>
      <c r="C1318" t="s">
        <v>5302</v>
      </c>
      <c r="D1318" t="s">
        <v>10231</v>
      </c>
      <c r="E1318" t="s">
        <v>5303</v>
      </c>
      <c r="F1318" t="s">
        <v>9478</v>
      </c>
      <c r="G1318" t="s">
        <v>8883</v>
      </c>
      <c r="I1318" t="s">
        <v>6127</v>
      </c>
      <c r="J1318" t="s">
        <v>6640</v>
      </c>
      <c r="L1318" t="s">
        <v>3513</v>
      </c>
      <c r="M1318">
        <v>0</v>
      </c>
      <c r="N1318" t="s">
        <v>6125</v>
      </c>
    </row>
    <row r="1319" spans="1:14" hidden="1">
      <c r="A1319">
        <v>803021</v>
      </c>
      <c r="B1319" t="s">
        <v>1308</v>
      </c>
      <c r="C1319" t="s">
        <v>6298</v>
      </c>
      <c r="D1319" t="s">
        <v>10231</v>
      </c>
      <c r="E1319" t="s">
        <v>1309</v>
      </c>
      <c r="F1319" t="s">
        <v>9478</v>
      </c>
      <c r="G1319" t="s">
        <v>8918</v>
      </c>
      <c r="I1319" t="s">
        <v>6126</v>
      </c>
      <c r="J1319" t="s">
        <v>6641</v>
      </c>
      <c r="L1319" t="s">
        <v>3514</v>
      </c>
      <c r="M1319">
        <v>0</v>
      </c>
      <c r="N1319" t="s">
        <v>6126</v>
      </c>
    </row>
    <row r="1320" spans="1:14" hidden="1">
      <c r="A1320">
        <v>803020</v>
      </c>
      <c r="B1320" t="s">
        <v>6729</v>
      </c>
      <c r="C1320" t="s">
        <v>5686</v>
      </c>
      <c r="D1320" t="s">
        <v>10231</v>
      </c>
      <c r="E1320" t="s">
        <v>1307</v>
      </c>
      <c r="F1320" t="s">
        <v>9478</v>
      </c>
      <c r="G1320" t="s">
        <v>8917</v>
      </c>
      <c r="I1320" t="s">
        <v>6126</v>
      </c>
      <c r="J1320">
        <v>0</v>
      </c>
      <c r="K1320" t="s">
        <v>9532</v>
      </c>
      <c r="L1320" t="s">
        <v>3515</v>
      </c>
      <c r="M1320">
        <v>0</v>
      </c>
      <c r="N1320" t="s">
        <v>6126</v>
      </c>
    </row>
    <row r="1321" spans="1:14" hidden="1">
      <c r="A1321">
        <v>803022</v>
      </c>
      <c r="B1321" t="s">
        <v>7904</v>
      </c>
      <c r="C1321" t="s">
        <v>7905</v>
      </c>
      <c r="D1321" t="s">
        <v>7906</v>
      </c>
      <c r="E1321" t="s">
        <v>6093</v>
      </c>
      <c r="F1321" t="s">
        <v>9478</v>
      </c>
      <c r="G1321" t="s">
        <v>4036</v>
      </c>
      <c r="I1321" t="s">
        <v>6126</v>
      </c>
      <c r="J1321">
        <v>0</v>
      </c>
      <c r="K1321" t="s">
        <v>3401</v>
      </c>
      <c r="L1321" t="s">
        <v>3516</v>
      </c>
      <c r="M1321">
        <v>0</v>
      </c>
      <c r="N1321" t="s">
        <v>6125</v>
      </c>
    </row>
    <row r="1322" spans="1:14" hidden="1">
      <c r="A1322">
        <v>803024</v>
      </c>
      <c r="B1322" t="s">
        <v>6728</v>
      </c>
      <c r="C1322" t="s">
        <v>6115</v>
      </c>
      <c r="D1322" t="s">
        <v>6116</v>
      </c>
      <c r="E1322" t="s">
        <v>1305</v>
      </c>
      <c r="F1322" t="s">
        <v>9478</v>
      </c>
      <c r="G1322" t="s">
        <v>7999</v>
      </c>
      <c r="I1322" t="s">
        <v>6126</v>
      </c>
      <c r="J1322">
        <v>0</v>
      </c>
      <c r="K1322" t="s">
        <v>9505</v>
      </c>
      <c r="L1322" t="s">
        <v>3517</v>
      </c>
      <c r="M1322">
        <v>0</v>
      </c>
      <c r="N1322" t="s">
        <v>4599</v>
      </c>
    </row>
    <row r="1323" spans="1:14" hidden="1">
      <c r="A1323">
        <v>803025</v>
      </c>
      <c r="B1323" t="s">
        <v>9866</v>
      </c>
      <c r="C1323" t="s">
        <v>9867</v>
      </c>
      <c r="D1323" t="s">
        <v>6116</v>
      </c>
      <c r="E1323" t="s">
        <v>9868</v>
      </c>
      <c r="F1323" t="s">
        <v>9478</v>
      </c>
      <c r="G1323" t="s">
        <v>7774</v>
      </c>
      <c r="I1323" t="s">
        <v>6127</v>
      </c>
      <c r="J1323">
        <v>0</v>
      </c>
      <c r="K1323" t="s">
        <v>8575</v>
      </c>
      <c r="L1323" t="s">
        <v>3518</v>
      </c>
      <c r="M1323">
        <v>0</v>
      </c>
      <c r="N1323" t="s">
        <v>6125</v>
      </c>
    </row>
    <row r="1324" spans="1:14" hidden="1">
      <c r="A1324">
        <v>803026</v>
      </c>
      <c r="B1324" t="s">
        <v>10195</v>
      </c>
      <c r="C1324" t="s">
        <v>4073</v>
      </c>
      <c r="D1324" t="s">
        <v>6116</v>
      </c>
      <c r="E1324" t="s">
        <v>10196</v>
      </c>
      <c r="F1324" t="s">
        <v>9478</v>
      </c>
      <c r="G1324" t="s">
        <v>4037</v>
      </c>
      <c r="I1324" t="s">
        <v>6126</v>
      </c>
      <c r="J1324">
        <v>0</v>
      </c>
      <c r="K1324" t="s">
        <v>3402</v>
      </c>
      <c r="L1324" t="s">
        <v>3519</v>
      </c>
      <c r="M1324">
        <v>0</v>
      </c>
      <c r="N1324" t="s">
        <v>6125</v>
      </c>
    </row>
    <row r="1325" spans="1:14" hidden="1">
      <c r="A1325">
        <v>803028</v>
      </c>
      <c r="B1325" t="s">
        <v>8130</v>
      </c>
      <c r="C1325" t="s">
        <v>8131</v>
      </c>
      <c r="D1325" t="s">
        <v>8132</v>
      </c>
      <c r="E1325" t="s">
        <v>8133</v>
      </c>
      <c r="F1325" t="s">
        <v>9478</v>
      </c>
      <c r="G1325" t="s">
        <v>6055</v>
      </c>
      <c r="I1325" t="s">
        <v>6126</v>
      </c>
      <c r="J1325">
        <v>0</v>
      </c>
      <c r="K1325" t="s">
        <v>7285</v>
      </c>
      <c r="L1325" t="s">
        <v>3520</v>
      </c>
      <c r="M1325">
        <v>0</v>
      </c>
      <c r="N1325" t="s">
        <v>6125</v>
      </c>
    </row>
    <row r="1326" spans="1:14" hidden="1">
      <c r="A1326">
        <v>803029</v>
      </c>
      <c r="B1326" t="s">
        <v>7734</v>
      </c>
      <c r="C1326" t="s">
        <v>7732</v>
      </c>
      <c r="D1326" t="s">
        <v>7899</v>
      </c>
      <c r="E1326" t="s">
        <v>7733</v>
      </c>
      <c r="F1326" t="s">
        <v>9478</v>
      </c>
      <c r="G1326" t="s">
        <v>7731</v>
      </c>
      <c r="H1326">
        <v>1</v>
      </c>
      <c r="I1326" t="s">
        <v>7749</v>
      </c>
      <c r="J1326">
        <v>0</v>
      </c>
      <c r="K1326" t="s">
        <v>4553</v>
      </c>
      <c r="L1326" t="s">
        <v>3521</v>
      </c>
      <c r="M1326">
        <v>0</v>
      </c>
      <c r="N1326" t="s">
        <v>6125</v>
      </c>
    </row>
    <row r="1327" spans="1:14" hidden="1">
      <c r="A1327">
        <v>803030</v>
      </c>
      <c r="B1327" t="s">
        <v>9000</v>
      </c>
      <c r="C1327" t="s">
        <v>6686</v>
      </c>
      <c r="D1327" t="s">
        <v>7899</v>
      </c>
      <c r="E1327" t="s">
        <v>9001</v>
      </c>
      <c r="F1327" t="s">
        <v>9478</v>
      </c>
      <c r="G1327" t="s">
        <v>7821</v>
      </c>
      <c r="I1327" t="s">
        <v>6127</v>
      </c>
      <c r="J1327">
        <v>0</v>
      </c>
      <c r="K1327" t="s">
        <v>6908</v>
      </c>
      <c r="L1327" t="s">
        <v>3522</v>
      </c>
      <c r="M1327">
        <v>0</v>
      </c>
      <c r="N1327" t="s">
        <v>6127</v>
      </c>
    </row>
    <row r="1328" spans="1:14" hidden="1">
      <c r="A1328">
        <v>803031</v>
      </c>
      <c r="B1328" t="s">
        <v>6416</v>
      </c>
      <c r="C1328" t="s">
        <v>7898</v>
      </c>
      <c r="D1328" t="s">
        <v>7899</v>
      </c>
      <c r="E1328" t="s">
        <v>6417</v>
      </c>
      <c r="F1328" t="s">
        <v>9478</v>
      </c>
      <c r="G1328" t="s">
        <v>7950</v>
      </c>
      <c r="I1328" t="s">
        <v>4599</v>
      </c>
      <c r="J1328">
        <v>0</v>
      </c>
      <c r="K1328" t="s">
        <v>8556</v>
      </c>
      <c r="L1328" t="s">
        <v>3523</v>
      </c>
      <c r="M1328">
        <v>0</v>
      </c>
      <c r="N1328" t="s">
        <v>4599</v>
      </c>
    </row>
    <row r="1329" spans="1:14" hidden="1">
      <c r="A1329">
        <v>803032</v>
      </c>
      <c r="B1329" t="s">
        <v>6508</v>
      </c>
      <c r="C1329" t="s">
        <v>6509</v>
      </c>
      <c r="D1329" t="s">
        <v>7899</v>
      </c>
      <c r="E1329" t="s">
        <v>2204</v>
      </c>
      <c r="F1329" t="s">
        <v>9478</v>
      </c>
      <c r="G1329" t="s">
        <v>7983</v>
      </c>
      <c r="I1329" t="s">
        <v>6133</v>
      </c>
      <c r="J1329" t="s">
        <v>4542</v>
      </c>
      <c r="L1329" t="s">
        <v>3524</v>
      </c>
      <c r="M1329">
        <v>0</v>
      </c>
      <c r="N1329" t="s">
        <v>4599</v>
      </c>
    </row>
    <row r="1330" spans="1:14" hidden="1">
      <c r="A1330">
        <v>803033</v>
      </c>
      <c r="B1330" t="s">
        <v>8211</v>
      </c>
      <c r="C1330" t="s">
        <v>5197</v>
      </c>
      <c r="D1330" t="s">
        <v>7899</v>
      </c>
      <c r="E1330" t="s">
        <v>8212</v>
      </c>
      <c r="F1330" t="s">
        <v>9478</v>
      </c>
      <c r="G1330" t="s">
        <v>8874</v>
      </c>
      <c r="H1330">
        <v>1</v>
      </c>
      <c r="I1330" t="s">
        <v>4599</v>
      </c>
      <c r="J1330">
        <v>0</v>
      </c>
      <c r="K1330" t="s">
        <v>9495</v>
      </c>
      <c r="L1330" t="s">
        <v>3525</v>
      </c>
      <c r="M1330">
        <v>0</v>
      </c>
      <c r="N1330" t="s">
        <v>6125</v>
      </c>
    </row>
    <row r="1331" spans="1:14" hidden="1">
      <c r="A1331">
        <v>803034</v>
      </c>
      <c r="B1331" t="s">
        <v>4404</v>
      </c>
      <c r="C1331" t="s">
        <v>3735</v>
      </c>
      <c r="D1331" t="s">
        <v>7899</v>
      </c>
      <c r="E1331" t="s">
        <v>4405</v>
      </c>
      <c r="F1331" t="s">
        <v>9478</v>
      </c>
      <c r="G1331" t="s">
        <v>4038</v>
      </c>
      <c r="I1331" t="s">
        <v>6126</v>
      </c>
      <c r="J1331" t="s">
        <v>4543</v>
      </c>
      <c r="L1331" t="s">
        <v>3526</v>
      </c>
      <c r="M1331">
        <v>0</v>
      </c>
      <c r="N1331" t="s">
        <v>4599</v>
      </c>
    </row>
    <row r="1332" spans="1:14" hidden="1">
      <c r="A1332">
        <v>803035</v>
      </c>
      <c r="B1332" t="s">
        <v>3867</v>
      </c>
      <c r="C1332" t="s">
        <v>9795</v>
      </c>
      <c r="D1332" t="s">
        <v>7899</v>
      </c>
      <c r="E1332" t="s">
        <v>3868</v>
      </c>
      <c r="F1332" t="s">
        <v>9478</v>
      </c>
      <c r="G1332" t="s">
        <v>6056</v>
      </c>
      <c r="I1332" t="s">
        <v>6126</v>
      </c>
      <c r="J1332">
        <v>0</v>
      </c>
      <c r="K1332" t="s">
        <v>7286</v>
      </c>
      <c r="L1332" t="s">
        <v>3527</v>
      </c>
      <c r="M1332">
        <v>0</v>
      </c>
      <c r="N1332" t="s">
        <v>6126</v>
      </c>
    </row>
    <row r="1333" spans="1:14" hidden="1">
      <c r="A1333">
        <v>803036</v>
      </c>
      <c r="B1333" t="s">
        <v>2198</v>
      </c>
      <c r="C1333" t="s">
        <v>5572</v>
      </c>
      <c r="D1333" t="s">
        <v>7899</v>
      </c>
      <c r="E1333" t="s">
        <v>2199</v>
      </c>
      <c r="F1333" t="s">
        <v>9478</v>
      </c>
      <c r="G1333" t="s">
        <v>7771</v>
      </c>
      <c r="H1333">
        <v>1</v>
      </c>
      <c r="I1333" t="s">
        <v>6128</v>
      </c>
      <c r="J1333" t="s">
        <v>4544</v>
      </c>
      <c r="L1333" t="s">
        <v>3528</v>
      </c>
      <c r="M1333">
        <v>0</v>
      </c>
      <c r="N1333" t="s">
        <v>4599</v>
      </c>
    </row>
    <row r="1334" spans="1:14" hidden="1">
      <c r="A1334">
        <v>803038</v>
      </c>
      <c r="B1334" t="s">
        <v>6736</v>
      </c>
      <c r="C1334" t="s">
        <v>5421</v>
      </c>
      <c r="D1334" t="s">
        <v>7899</v>
      </c>
      <c r="E1334" t="s">
        <v>2221</v>
      </c>
      <c r="F1334" t="s">
        <v>9478</v>
      </c>
      <c r="G1334" t="s">
        <v>8919</v>
      </c>
      <c r="I1334" t="s">
        <v>6127</v>
      </c>
      <c r="J1334" t="s">
        <v>4545</v>
      </c>
      <c r="L1334" t="s">
        <v>3529</v>
      </c>
      <c r="M1334">
        <v>0</v>
      </c>
      <c r="N1334" t="s">
        <v>6127</v>
      </c>
    </row>
    <row r="1335" spans="1:14" hidden="1">
      <c r="A1335">
        <v>803039</v>
      </c>
      <c r="B1335" t="s">
        <v>7379</v>
      </c>
      <c r="C1335" t="s">
        <v>7380</v>
      </c>
      <c r="D1335" t="s">
        <v>7899</v>
      </c>
      <c r="E1335" t="s">
        <v>7381</v>
      </c>
      <c r="F1335" t="s">
        <v>9478</v>
      </c>
      <c r="G1335" t="s">
        <v>8872</v>
      </c>
      <c r="H1335">
        <v>1</v>
      </c>
      <c r="I1335" t="s">
        <v>4599</v>
      </c>
      <c r="J1335">
        <v>0</v>
      </c>
      <c r="K1335" t="s">
        <v>9493</v>
      </c>
      <c r="L1335" t="s">
        <v>3530</v>
      </c>
      <c r="M1335">
        <v>0</v>
      </c>
      <c r="N1335" t="s">
        <v>6125</v>
      </c>
    </row>
    <row r="1336" spans="1:14" hidden="1">
      <c r="A1336">
        <v>803040</v>
      </c>
      <c r="B1336" t="s">
        <v>5663</v>
      </c>
      <c r="C1336" t="s">
        <v>5664</v>
      </c>
      <c r="D1336" t="s">
        <v>7899</v>
      </c>
      <c r="E1336" t="s">
        <v>5665</v>
      </c>
      <c r="F1336" t="s">
        <v>9478</v>
      </c>
      <c r="G1336" t="s">
        <v>4039</v>
      </c>
      <c r="I1336" t="s">
        <v>6126</v>
      </c>
      <c r="J1336">
        <v>0</v>
      </c>
      <c r="K1336" t="s">
        <v>3403</v>
      </c>
      <c r="L1336" t="s">
        <v>3531</v>
      </c>
      <c r="M1336">
        <v>0</v>
      </c>
      <c r="N1336" t="s">
        <v>6127</v>
      </c>
    </row>
    <row r="1337" spans="1:14" hidden="1">
      <c r="A1337">
        <v>803041</v>
      </c>
      <c r="B1337" t="s">
        <v>5472</v>
      </c>
      <c r="C1337" t="s">
        <v>5299</v>
      </c>
      <c r="D1337" t="s">
        <v>7899</v>
      </c>
      <c r="E1337" t="s">
        <v>5473</v>
      </c>
      <c r="F1337" t="s">
        <v>9478</v>
      </c>
      <c r="G1337" t="s">
        <v>8877</v>
      </c>
      <c r="H1337">
        <v>1</v>
      </c>
      <c r="I1337" t="s">
        <v>6126</v>
      </c>
      <c r="J1337">
        <v>0</v>
      </c>
      <c r="K1337" t="s">
        <v>6912</v>
      </c>
      <c r="L1337" t="s">
        <v>3532</v>
      </c>
      <c r="M1337">
        <v>0</v>
      </c>
      <c r="N1337" t="s">
        <v>6127</v>
      </c>
    </row>
    <row r="1338" spans="1:14" hidden="1">
      <c r="A1338">
        <v>803042</v>
      </c>
      <c r="B1338" t="s">
        <v>10432</v>
      </c>
      <c r="C1338" t="s">
        <v>9663</v>
      </c>
      <c r="D1338" t="s">
        <v>7899</v>
      </c>
      <c r="E1338" t="s">
        <v>10433</v>
      </c>
      <c r="F1338" t="s">
        <v>9478</v>
      </c>
      <c r="G1338" t="s">
        <v>7775</v>
      </c>
      <c r="I1338" t="s">
        <v>6127</v>
      </c>
      <c r="J1338">
        <v>0</v>
      </c>
      <c r="K1338" t="s">
        <v>6906</v>
      </c>
      <c r="L1338" t="s">
        <v>3533</v>
      </c>
      <c r="M1338">
        <v>0</v>
      </c>
      <c r="N1338" t="s">
        <v>6127</v>
      </c>
    </row>
    <row r="1339" spans="1:14" hidden="1">
      <c r="A1339">
        <v>803043</v>
      </c>
      <c r="B1339" t="s">
        <v>2361</v>
      </c>
      <c r="C1339" t="s">
        <v>2362</v>
      </c>
      <c r="D1339" t="s">
        <v>7899</v>
      </c>
      <c r="E1339" t="s">
        <v>2363</v>
      </c>
      <c r="F1339" t="s">
        <v>9478</v>
      </c>
      <c r="G1339" t="s">
        <v>4040</v>
      </c>
      <c r="I1339" t="s">
        <v>6126</v>
      </c>
      <c r="J1339">
        <v>0</v>
      </c>
      <c r="K1339" t="s">
        <v>3404</v>
      </c>
      <c r="L1339" t="s">
        <v>3534</v>
      </c>
      <c r="M1339">
        <v>0</v>
      </c>
      <c r="N1339" t="s">
        <v>6125</v>
      </c>
    </row>
    <row r="1340" spans="1:14" hidden="1">
      <c r="A1340">
        <v>803045</v>
      </c>
      <c r="B1340" t="s">
        <v>8628</v>
      </c>
      <c r="C1340" t="s">
        <v>7895</v>
      </c>
      <c r="D1340" t="s">
        <v>9476</v>
      </c>
      <c r="E1340" t="s">
        <v>8629</v>
      </c>
      <c r="F1340" t="s">
        <v>9478</v>
      </c>
      <c r="G1340" t="s">
        <v>7779</v>
      </c>
      <c r="I1340" t="s">
        <v>6126</v>
      </c>
      <c r="J1340">
        <v>0</v>
      </c>
      <c r="K1340" t="s">
        <v>8579</v>
      </c>
      <c r="L1340" t="s">
        <v>3535</v>
      </c>
      <c r="M1340">
        <v>0</v>
      </c>
      <c r="N1340" t="s">
        <v>6127</v>
      </c>
    </row>
    <row r="1341" spans="1:14" hidden="1">
      <c r="A1341">
        <v>803046</v>
      </c>
      <c r="B1341" t="s">
        <v>7336</v>
      </c>
      <c r="C1341" t="s">
        <v>7337</v>
      </c>
      <c r="D1341" t="s">
        <v>9476</v>
      </c>
      <c r="E1341" t="s">
        <v>7338</v>
      </c>
      <c r="F1341" t="s">
        <v>9478</v>
      </c>
      <c r="G1341" t="s">
        <v>6040</v>
      </c>
      <c r="I1341" t="s">
        <v>6126</v>
      </c>
      <c r="J1341">
        <v>0</v>
      </c>
      <c r="K1341" t="s">
        <v>7270</v>
      </c>
      <c r="L1341" t="s">
        <v>3536</v>
      </c>
      <c r="M1341">
        <v>0</v>
      </c>
      <c r="N1341" t="s">
        <v>6125</v>
      </c>
    </row>
    <row r="1342" spans="1:14" hidden="1">
      <c r="A1342">
        <v>803047</v>
      </c>
      <c r="B1342" t="s">
        <v>5653</v>
      </c>
      <c r="C1342" t="s">
        <v>6102</v>
      </c>
      <c r="D1342" t="s">
        <v>9476</v>
      </c>
      <c r="E1342" t="s">
        <v>5654</v>
      </c>
      <c r="F1342" t="s">
        <v>9478</v>
      </c>
      <c r="G1342" t="s">
        <v>8881</v>
      </c>
      <c r="H1342">
        <v>1</v>
      </c>
      <c r="I1342" t="s">
        <v>6128</v>
      </c>
      <c r="J1342">
        <v>0</v>
      </c>
      <c r="K1342" t="s">
        <v>6913</v>
      </c>
      <c r="L1342" t="s">
        <v>3537</v>
      </c>
      <c r="M1342">
        <v>0</v>
      </c>
      <c r="N1342" t="s">
        <v>6127</v>
      </c>
    </row>
    <row r="1343" spans="1:14" hidden="1">
      <c r="A1343">
        <v>803048</v>
      </c>
      <c r="B1343" t="s">
        <v>4631</v>
      </c>
      <c r="C1343" t="s">
        <v>4632</v>
      </c>
      <c r="D1343" t="s">
        <v>9476</v>
      </c>
      <c r="E1343" t="s">
        <v>4633</v>
      </c>
      <c r="F1343" t="s">
        <v>9478</v>
      </c>
      <c r="G1343" t="s">
        <v>7818</v>
      </c>
      <c r="I1343" t="s">
        <v>6126</v>
      </c>
      <c r="J1343">
        <v>0</v>
      </c>
      <c r="K1343" t="s">
        <v>1494</v>
      </c>
      <c r="L1343" t="s">
        <v>3538</v>
      </c>
      <c r="M1343">
        <v>0</v>
      </c>
      <c r="N1343" t="s">
        <v>6127</v>
      </c>
    </row>
    <row r="1344" spans="1:14" hidden="1">
      <c r="A1344">
        <v>803049</v>
      </c>
      <c r="B1344" t="s">
        <v>9778</v>
      </c>
      <c r="C1344" t="s">
        <v>9104</v>
      </c>
      <c r="D1344" t="s">
        <v>9476</v>
      </c>
      <c r="E1344" t="s">
        <v>9777</v>
      </c>
      <c r="F1344" t="s">
        <v>9478</v>
      </c>
      <c r="G1344" t="s">
        <v>8882</v>
      </c>
      <c r="H1344">
        <v>1</v>
      </c>
      <c r="I1344" t="s">
        <v>6128</v>
      </c>
      <c r="J1344">
        <v>0</v>
      </c>
      <c r="K1344" t="s">
        <v>6905</v>
      </c>
      <c r="L1344" t="s">
        <v>3539</v>
      </c>
      <c r="M1344">
        <v>0</v>
      </c>
      <c r="N1344" t="s">
        <v>6127</v>
      </c>
    </row>
    <row r="1345" spans="1:14" ht="15" hidden="1">
      <c r="A1345">
        <v>803050</v>
      </c>
      <c r="B1345" s="25" t="s">
        <v>4191</v>
      </c>
      <c r="C1345" s="25" t="s">
        <v>4603</v>
      </c>
      <c r="D1345" s="25" t="s">
        <v>9476</v>
      </c>
      <c r="E1345" s="25" t="s">
        <v>4192</v>
      </c>
      <c r="F1345" s="25" t="s">
        <v>9478</v>
      </c>
      <c r="G1345" s="25" t="s">
        <v>7819</v>
      </c>
      <c r="H1345" s="26"/>
      <c r="I1345" s="25" t="s">
        <v>6126</v>
      </c>
      <c r="J1345" s="25" t="s">
        <v>4546</v>
      </c>
      <c r="K1345" s="25"/>
      <c r="L1345" t="s">
        <v>3540</v>
      </c>
      <c r="M1345">
        <v>0</v>
      </c>
      <c r="N1345" s="25" t="s">
        <v>4599</v>
      </c>
    </row>
    <row r="1346" spans="1:14" hidden="1">
      <c r="A1346">
        <v>803051</v>
      </c>
      <c r="B1346" t="s">
        <v>7238</v>
      </c>
      <c r="C1346" t="s">
        <v>6102</v>
      </c>
      <c r="D1346" t="s">
        <v>9476</v>
      </c>
      <c r="E1346" t="s">
        <v>7239</v>
      </c>
      <c r="F1346" t="s">
        <v>9478</v>
      </c>
      <c r="G1346" t="s">
        <v>8875</v>
      </c>
      <c r="H1346">
        <v>1</v>
      </c>
      <c r="I1346" t="s">
        <v>6126</v>
      </c>
      <c r="J1346">
        <v>0</v>
      </c>
      <c r="K1346" t="s">
        <v>9496</v>
      </c>
      <c r="L1346" t="s">
        <v>3541</v>
      </c>
      <c r="M1346">
        <v>0</v>
      </c>
      <c r="N1346" t="s">
        <v>6127</v>
      </c>
    </row>
    <row r="1347" spans="1:14" hidden="1">
      <c r="A1347">
        <v>803052</v>
      </c>
      <c r="B1347" t="s">
        <v>9842</v>
      </c>
      <c r="C1347" t="s">
        <v>9807</v>
      </c>
      <c r="D1347" t="s">
        <v>9476</v>
      </c>
      <c r="E1347" t="s">
        <v>9843</v>
      </c>
      <c r="F1347" t="s">
        <v>9478</v>
      </c>
      <c r="G1347" t="s">
        <v>7773</v>
      </c>
      <c r="I1347" t="s">
        <v>6127</v>
      </c>
      <c r="J1347">
        <v>0</v>
      </c>
      <c r="K1347" t="s">
        <v>8574</v>
      </c>
      <c r="L1347" t="s">
        <v>3542</v>
      </c>
      <c r="M1347" t="s">
        <v>4865</v>
      </c>
      <c r="N1347" t="s">
        <v>6127</v>
      </c>
    </row>
    <row r="1348" spans="1:14" hidden="1">
      <c r="A1348">
        <v>803053</v>
      </c>
      <c r="B1348" t="s">
        <v>5233</v>
      </c>
      <c r="C1348" t="s">
        <v>6102</v>
      </c>
      <c r="D1348" t="s">
        <v>9476</v>
      </c>
      <c r="E1348" t="s">
        <v>5234</v>
      </c>
      <c r="F1348" t="s">
        <v>9478</v>
      </c>
      <c r="G1348" t="s">
        <v>4083</v>
      </c>
      <c r="I1348" t="s">
        <v>6127</v>
      </c>
      <c r="J1348" t="s">
        <v>4547</v>
      </c>
      <c r="L1348" t="s">
        <v>3543</v>
      </c>
      <c r="M1348">
        <v>0</v>
      </c>
      <c r="N1348" t="s">
        <v>4599</v>
      </c>
    </row>
    <row r="1349" spans="1:14" hidden="1">
      <c r="A1349">
        <v>803054</v>
      </c>
      <c r="B1349" t="s">
        <v>3858</v>
      </c>
      <c r="C1349" t="s">
        <v>6102</v>
      </c>
      <c r="D1349" t="s">
        <v>9476</v>
      </c>
      <c r="E1349" t="s">
        <v>3859</v>
      </c>
      <c r="F1349" t="s">
        <v>9478</v>
      </c>
      <c r="G1349" t="s">
        <v>8002</v>
      </c>
      <c r="I1349" t="s">
        <v>6126</v>
      </c>
      <c r="J1349">
        <v>0</v>
      </c>
      <c r="K1349" t="s">
        <v>9492</v>
      </c>
      <c r="L1349" t="s">
        <v>3544</v>
      </c>
      <c r="M1349">
        <v>0</v>
      </c>
      <c r="N1349" t="s">
        <v>6127</v>
      </c>
    </row>
    <row r="1350" spans="1:14" hidden="1">
      <c r="A1350">
        <v>803055</v>
      </c>
      <c r="B1350" t="s">
        <v>4576</v>
      </c>
      <c r="C1350" t="s">
        <v>5410</v>
      </c>
      <c r="D1350" t="s">
        <v>9476</v>
      </c>
      <c r="E1350" t="s">
        <v>4577</v>
      </c>
      <c r="F1350" t="s">
        <v>9478</v>
      </c>
      <c r="G1350" t="s">
        <v>6038</v>
      </c>
      <c r="I1350" t="s">
        <v>6126</v>
      </c>
      <c r="J1350">
        <v>0</v>
      </c>
      <c r="K1350" t="s">
        <v>7268</v>
      </c>
      <c r="L1350" t="s">
        <v>3545</v>
      </c>
      <c r="M1350">
        <v>0</v>
      </c>
      <c r="N1350" t="s">
        <v>4599</v>
      </c>
    </row>
    <row r="1351" spans="1:14" hidden="1">
      <c r="A1351">
        <v>803056</v>
      </c>
      <c r="B1351" t="s">
        <v>3856</v>
      </c>
      <c r="C1351" t="s">
        <v>6018</v>
      </c>
      <c r="D1351" t="s">
        <v>9476</v>
      </c>
      <c r="E1351" t="s">
        <v>3857</v>
      </c>
      <c r="F1351" t="s">
        <v>9478</v>
      </c>
      <c r="G1351" t="s">
        <v>7822</v>
      </c>
      <c r="H1351">
        <v>1</v>
      </c>
      <c r="I1351" t="s">
        <v>6127</v>
      </c>
      <c r="J1351">
        <v>0</v>
      </c>
      <c r="K1351" t="s">
        <v>6909</v>
      </c>
      <c r="L1351" t="s">
        <v>3546</v>
      </c>
      <c r="M1351">
        <v>0</v>
      </c>
      <c r="N1351" t="s">
        <v>6127</v>
      </c>
    </row>
    <row r="1352" spans="1:14" hidden="1">
      <c r="A1352">
        <v>803057</v>
      </c>
      <c r="B1352" t="s">
        <v>7880</v>
      </c>
      <c r="C1352" t="s">
        <v>3676</v>
      </c>
      <c r="D1352" t="s">
        <v>9476</v>
      </c>
      <c r="E1352" t="s">
        <v>7881</v>
      </c>
      <c r="F1352" t="s">
        <v>9478</v>
      </c>
      <c r="G1352" t="s">
        <v>8878</v>
      </c>
      <c r="H1352">
        <v>1</v>
      </c>
      <c r="I1352" t="s">
        <v>6126</v>
      </c>
      <c r="J1352">
        <v>0</v>
      </c>
      <c r="K1352" t="s">
        <v>9497</v>
      </c>
      <c r="L1352" t="s">
        <v>3547</v>
      </c>
      <c r="M1352">
        <v>0</v>
      </c>
      <c r="N1352" t="s">
        <v>6127</v>
      </c>
    </row>
    <row r="1353" spans="1:14" hidden="1">
      <c r="A1353">
        <v>803058</v>
      </c>
      <c r="B1353" t="s">
        <v>5607</v>
      </c>
      <c r="C1353" t="s">
        <v>7429</v>
      </c>
      <c r="D1353" t="s">
        <v>9476</v>
      </c>
      <c r="E1353" t="s">
        <v>5608</v>
      </c>
      <c r="F1353" t="s">
        <v>9478</v>
      </c>
      <c r="G1353" t="s">
        <v>9319</v>
      </c>
      <c r="I1353" t="s">
        <v>6127</v>
      </c>
      <c r="J1353">
        <v>0</v>
      </c>
      <c r="K1353" t="s">
        <v>5166</v>
      </c>
      <c r="L1353" t="s">
        <v>3548</v>
      </c>
      <c r="M1353">
        <v>0</v>
      </c>
      <c r="N1353" t="s">
        <v>6125</v>
      </c>
    </row>
    <row r="1354" spans="1:14" hidden="1">
      <c r="A1354">
        <v>803059</v>
      </c>
      <c r="B1354" t="s">
        <v>6107</v>
      </c>
      <c r="C1354" t="s">
        <v>6108</v>
      </c>
      <c r="D1354" t="s">
        <v>9476</v>
      </c>
      <c r="E1354" t="s">
        <v>6109</v>
      </c>
      <c r="F1354" t="s">
        <v>9478</v>
      </c>
      <c r="G1354" t="s">
        <v>9287</v>
      </c>
      <c r="I1354" t="s">
        <v>6126</v>
      </c>
      <c r="J1354">
        <v>0</v>
      </c>
      <c r="K1354" t="s">
        <v>5100</v>
      </c>
      <c r="L1354" t="s">
        <v>3549</v>
      </c>
      <c r="M1354">
        <v>0</v>
      </c>
      <c r="N1354" t="s">
        <v>4599</v>
      </c>
    </row>
    <row r="1355" spans="1:14" ht="15" hidden="1">
      <c r="A1355">
        <v>803060</v>
      </c>
      <c r="B1355" s="25" t="s">
        <v>7209</v>
      </c>
      <c r="C1355" s="25" t="s">
        <v>7883</v>
      </c>
      <c r="D1355" s="25" t="s">
        <v>9476</v>
      </c>
      <c r="E1355" s="25" t="s">
        <v>7208</v>
      </c>
      <c r="F1355" s="25" t="s">
        <v>9478</v>
      </c>
      <c r="G1355" s="25" t="s">
        <v>7817</v>
      </c>
      <c r="H1355" s="26"/>
      <c r="I1355" s="25" t="s">
        <v>6126</v>
      </c>
      <c r="J1355" s="25">
        <v>0</v>
      </c>
      <c r="K1355" s="25" t="s">
        <v>1493</v>
      </c>
      <c r="L1355" t="s">
        <v>3550</v>
      </c>
      <c r="M1355">
        <v>0</v>
      </c>
      <c r="N1355" s="25" t="s">
        <v>6126</v>
      </c>
    </row>
    <row r="1356" spans="1:14" hidden="1">
      <c r="A1356">
        <v>803061</v>
      </c>
      <c r="B1356" t="s">
        <v>2767</v>
      </c>
      <c r="C1356" t="s">
        <v>2768</v>
      </c>
      <c r="D1356" t="s">
        <v>9476</v>
      </c>
      <c r="E1356" t="s">
        <v>2769</v>
      </c>
      <c r="F1356" t="s">
        <v>9478</v>
      </c>
      <c r="G1356" t="s">
        <v>4030</v>
      </c>
      <c r="I1356" t="s">
        <v>6126</v>
      </c>
      <c r="J1356">
        <v>0</v>
      </c>
      <c r="K1356" t="s">
        <v>3468</v>
      </c>
      <c r="L1356" t="s">
        <v>3551</v>
      </c>
      <c r="M1356">
        <v>0</v>
      </c>
      <c r="N1356" t="s">
        <v>6126</v>
      </c>
    </row>
    <row r="1357" spans="1:14" hidden="1">
      <c r="A1357">
        <v>803062</v>
      </c>
      <c r="B1357" t="s">
        <v>6730</v>
      </c>
      <c r="C1357" t="s">
        <v>7225</v>
      </c>
      <c r="D1357" t="s">
        <v>9476</v>
      </c>
      <c r="E1357" t="s">
        <v>2211</v>
      </c>
      <c r="F1357" t="s">
        <v>9478</v>
      </c>
      <c r="G1357" t="s">
        <v>8920</v>
      </c>
      <c r="I1357" t="s">
        <v>6126</v>
      </c>
      <c r="J1357" t="s">
        <v>4548</v>
      </c>
      <c r="L1357" t="s">
        <v>3552</v>
      </c>
      <c r="M1357">
        <v>0</v>
      </c>
      <c r="N1357" t="s">
        <v>6126</v>
      </c>
    </row>
    <row r="1358" spans="1:14" hidden="1">
      <c r="A1358">
        <v>803064</v>
      </c>
      <c r="B1358" t="s">
        <v>1363</v>
      </c>
      <c r="C1358" t="s">
        <v>1364</v>
      </c>
      <c r="D1358" t="s">
        <v>9476</v>
      </c>
      <c r="E1358" t="s">
        <v>1365</v>
      </c>
      <c r="F1358" t="s">
        <v>9478</v>
      </c>
      <c r="G1358" t="s">
        <v>6042</v>
      </c>
      <c r="I1358" t="s">
        <v>6126</v>
      </c>
      <c r="J1358">
        <v>0</v>
      </c>
      <c r="K1358" t="s">
        <v>7272</v>
      </c>
      <c r="L1358" t="s">
        <v>3553</v>
      </c>
      <c r="M1358">
        <v>0</v>
      </c>
      <c r="N1358" t="s">
        <v>4599</v>
      </c>
    </row>
    <row r="1359" spans="1:14" ht="15" hidden="1">
      <c r="A1359">
        <v>803065</v>
      </c>
      <c r="B1359" s="25" t="s">
        <v>6094</v>
      </c>
      <c r="C1359" s="25" t="s">
        <v>6095</v>
      </c>
      <c r="D1359" s="25" t="s">
        <v>9476</v>
      </c>
      <c r="E1359" s="25" t="s">
        <v>6096</v>
      </c>
      <c r="F1359" s="25" t="s">
        <v>9478</v>
      </c>
      <c r="G1359" s="25" t="s">
        <v>4031</v>
      </c>
      <c r="H1359" s="26"/>
      <c r="I1359" s="25" t="s">
        <v>6126</v>
      </c>
      <c r="J1359" s="25">
        <v>0</v>
      </c>
      <c r="K1359" s="25" t="s">
        <v>3469</v>
      </c>
      <c r="L1359" t="s">
        <v>3554</v>
      </c>
      <c r="M1359">
        <v>0</v>
      </c>
      <c r="N1359" s="25" t="s">
        <v>6125</v>
      </c>
    </row>
    <row r="1360" spans="1:14" hidden="1">
      <c r="A1360">
        <v>803066</v>
      </c>
      <c r="B1360" t="s">
        <v>566</v>
      </c>
      <c r="C1360" t="s">
        <v>8941</v>
      </c>
      <c r="D1360" t="s">
        <v>9476</v>
      </c>
      <c r="E1360" t="s">
        <v>567</v>
      </c>
      <c r="F1360" t="s">
        <v>9478</v>
      </c>
      <c r="G1360" t="s">
        <v>7820</v>
      </c>
      <c r="I1360" t="s">
        <v>6126</v>
      </c>
      <c r="J1360">
        <v>0</v>
      </c>
      <c r="K1360" t="s">
        <v>1495</v>
      </c>
      <c r="L1360" t="s">
        <v>3555</v>
      </c>
      <c r="M1360">
        <v>0</v>
      </c>
      <c r="N1360" t="s">
        <v>6126</v>
      </c>
    </row>
    <row r="1361" spans="1:14" hidden="1">
      <c r="A1361">
        <v>803067</v>
      </c>
      <c r="B1361" t="s">
        <v>2475</v>
      </c>
      <c r="C1361" t="s">
        <v>2476</v>
      </c>
      <c r="D1361" t="s">
        <v>9476</v>
      </c>
      <c r="E1361" t="s">
        <v>2477</v>
      </c>
      <c r="F1361" t="s">
        <v>9478</v>
      </c>
      <c r="G1361" t="s">
        <v>6057</v>
      </c>
      <c r="I1361" t="s">
        <v>6126</v>
      </c>
      <c r="J1361">
        <v>0</v>
      </c>
      <c r="K1361" t="s">
        <v>7287</v>
      </c>
      <c r="L1361" t="s">
        <v>3556</v>
      </c>
      <c r="M1361">
        <v>0</v>
      </c>
      <c r="N1361" t="s">
        <v>6125</v>
      </c>
    </row>
    <row r="1362" spans="1:14" hidden="1">
      <c r="A1362">
        <v>803068</v>
      </c>
      <c r="B1362" t="s">
        <v>6202</v>
      </c>
      <c r="C1362" t="s">
        <v>9488</v>
      </c>
      <c r="D1362" t="s">
        <v>9476</v>
      </c>
      <c r="E1362" t="s">
        <v>6203</v>
      </c>
      <c r="F1362" t="s">
        <v>9478</v>
      </c>
      <c r="G1362" t="s">
        <v>6043</v>
      </c>
      <c r="I1362" t="s">
        <v>6126</v>
      </c>
      <c r="J1362">
        <v>0</v>
      </c>
      <c r="K1362" t="s">
        <v>7273</v>
      </c>
      <c r="L1362" t="s">
        <v>3557</v>
      </c>
      <c r="M1362">
        <v>0</v>
      </c>
      <c r="N1362" t="s">
        <v>6126</v>
      </c>
    </row>
    <row r="1363" spans="1:14" hidden="1">
      <c r="A1363">
        <v>803069</v>
      </c>
      <c r="B1363" t="s">
        <v>1397</v>
      </c>
      <c r="C1363" t="s">
        <v>8146</v>
      </c>
      <c r="D1363" t="s">
        <v>9476</v>
      </c>
      <c r="E1363" t="s">
        <v>1398</v>
      </c>
      <c r="F1363" t="s">
        <v>9478</v>
      </c>
      <c r="G1363" t="s">
        <v>7949</v>
      </c>
      <c r="I1363" t="s">
        <v>4599</v>
      </c>
      <c r="J1363">
        <v>0</v>
      </c>
      <c r="K1363" t="s">
        <v>8555</v>
      </c>
      <c r="L1363" t="s">
        <v>3558</v>
      </c>
      <c r="M1363">
        <v>0</v>
      </c>
      <c r="N1363" t="s">
        <v>4599</v>
      </c>
    </row>
    <row r="1364" spans="1:14" hidden="1">
      <c r="A1364">
        <v>803070</v>
      </c>
      <c r="B1364" t="s">
        <v>6414</v>
      </c>
      <c r="C1364" t="s">
        <v>9427</v>
      </c>
      <c r="D1364" t="s">
        <v>9476</v>
      </c>
      <c r="E1364" t="s">
        <v>6415</v>
      </c>
      <c r="F1364" t="s">
        <v>9478</v>
      </c>
      <c r="G1364" t="s">
        <v>8876</v>
      </c>
      <c r="H1364">
        <v>1</v>
      </c>
      <c r="I1364" t="s">
        <v>6126</v>
      </c>
      <c r="J1364">
        <v>0</v>
      </c>
      <c r="K1364" t="s">
        <v>6911</v>
      </c>
      <c r="L1364" t="s">
        <v>3559</v>
      </c>
      <c r="M1364">
        <v>0</v>
      </c>
      <c r="N1364" t="s">
        <v>6127</v>
      </c>
    </row>
    <row r="1365" spans="1:14" hidden="1">
      <c r="A1365">
        <v>803071</v>
      </c>
      <c r="B1365" t="s">
        <v>1399</v>
      </c>
      <c r="C1365" t="s">
        <v>5583</v>
      </c>
      <c r="D1365" t="s">
        <v>9476</v>
      </c>
      <c r="E1365" t="s">
        <v>1400</v>
      </c>
      <c r="F1365" t="s">
        <v>9478</v>
      </c>
      <c r="G1365" t="s">
        <v>2985</v>
      </c>
      <c r="I1365" t="s">
        <v>6126</v>
      </c>
      <c r="J1365">
        <v>0</v>
      </c>
      <c r="K1365" t="s">
        <v>3750</v>
      </c>
      <c r="L1365" t="s">
        <v>3560</v>
      </c>
      <c r="M1365">
        <v>0</v>
      </c>
      <c r="N1365" t="s">
        <v>6125</v>
      </c>
    </row>
    <row r="1366" spans="1:14" hidden="1">
      <c r="A1366">
        <v>803072</v>
      </c>
      <c r="B1366" t="s">
        <v>5683</v>
      </c>
      <c r="C1366" t="s">
        <v>5583</v>
      </c>
      <c r="D1366" t="s">
        <v>9476</v>
      </c>
      <c r="E1366" t="s">
        <v>5684</v>
      </c>
      <c r="F1366" t="s">
        <v>9478</v>
      </c>
      <c r="G1366" t="s">
        <v>8884</v>
      </c>
      <c r="H1366">
        <v>1</v>
      </c>
      <c r="I1366" t="s">
        <v>6126</v>
      </c>
      <c r="J1366">
        <v>0</v>
      </c>
      <c r="K1366" t="s">
        <v>6914</v>
      </c>
      <c r="L1366" t="s">
        <v>3561</v>
      </c>
      <c r="M1366">
        <v>0</v>
      </c>
      <c r="N1366" t="s">
        <v>6127</v>
      </c>
    </row>
    <row r="1367" spans="1:14" hidden="1">
      <c r="A1367">
        <v>803073</v>
      </c>
      <c r="B1367" t="s">
        <v>1319</v>
      </c>
      <c r="C1367" t="s">
        <v>5583</v>
      </c>
      <c r="D1367" t="s">
        <v>9476</v>
      </c>
      <c r="E1367" t="s">
        <v>1320</v>
      </c>
      <c r="F1367" t="s">
        <v>9478</v>
      </c>
      <c r="G1367" t="s">
        <v>8921</v>
      </c>
      <c r="I1367" t="s">
        <v>6126</v>
      </c>
      <c r="J1367" t="s">
        <v>4549</v>
      </c>
      <c r="L1367" t="s">
        <v>3562</v>
      </c>
      <c r="M1367">
        <v>0</v>
      </c>
      <c r="N1367" t="s">
        <v>6127</v>
      </c>
    </row>
    <row r="1368" spans="1:14" hidden="1">
      <c r="A1368">
        <v>803074</v>
      </c>
      <c r="B1368" t="s">
        <v>4077</v>
      </c>
      <c r="C1368" t="s">
        <v>4078</v>
      </c>
      <c r="D1368" t="s">
        <v>9476</v>
      </c>
      <c r="E1368" s="33" t="s">
        <v>4193</v>
      </c>
      <c r="F1368" t="s">
        <v>9478</v>
      </c>
      <c r="G1368" t="s">
        <v>4079</v>
      </c>
      <c r="I1368" t="s">
        <v>6127</v>
      </c>
      <c r="J1368" t="s">
        <v>6619</v>
      </c>
      <c r="K1368" t="s">
        <v>6619</v>
      </c>
      <c r="L1368" t="s">
        <v>6618</v>
      </c>
      <c r="M1368">
        <v>0</v>
      </c>
      <c r="N1368" t="s">
        <v>4599</v>
      </c>
    </row>
    <row r="1369" spans="1:14" hidden="1">
      <c r="A1369">
        <v>803075</v>
      </c>
      <c r="B1369" t="s">
        <v>8662</v>
      </c>
      <c r="C1369" t="s">
        <v>8663</v>
      </c>
      <c r="D1369" t="s">
        <v>9476</v>
      </c>
      <c r="E1369" t="s">
        <v>8664</v>
      </c>
      <c r="F1369" t="s">
        <v>9478</v>
      </c>
      <c r="G1369" t="s">
        <v>6044</v>
      </c>
      <c r="I1369" t="s">
        <v>6126</v>
      </c>
      <c r="J1369">
        <v>0</v>
      </c>
      <c r="K1369" t="s">
        <v>7274</v>
      </c>
      <c r="L1369" t="s">
        <v>3563</v>
      </c>
      <c r="M1369">
        <v>0</v>
      </c>
      <c r="N1369" t="s">
        <v>6127</v>
      </c>
    </row>
    <row r="1370" spans="1:14" hidden="1">
      <c r="A1370">
        <v>803076</v>
      </c>
      <c r="B1370" t="s">
        <v>7062</v>
      </c>
      <c r="C1370" t="s">
        <v>7063</v>
      </c>
      <c r="D1370" t="s">
        <v>9476</v>
      </c>
      <c r="E1370" t="s">
        <v>7064</v>
      </c>
      <c r="F1370" t="s">
        <v>9478</v>
      </c>
      <c r="G1370" t="s">
        <v>6045</v>
      </c>
      <c r="I1370" t="s">
        <v>6126</v>
      </c>
      <c r="J1370">
        <v>0</v>
      </c>
      <c r="K1370" t="s">
        <v>7275</v>
      </c>
      <c r="L1370" t="s">
        <v>3564</v>
      </c>
      <c r="M1370">
        <v>0</v>
      </c>
      <c r="N1370" t="s">
        <v>6125</v>
      </c>
    </row>
    <row r="1371" spans="1:14" hidden="1">
      <c r="A1371">
        <v>803077</v>
      </c>
      <c r="B1371" s="27" t="s">
        <v>9474</v>
      </c>
      <c r="C1371" s="27" t="s">
        <v>9475</v>
      </c>
      <c r="D1371" s="27" t="s">
        <v>9476</v>
      </c>
      <c r="E1371" s="27" t="s">
        <v>9477</v>
      </c>
      <c r="F1371" s="27" t="s">
        <v>9478</v>
      </c>
      <c r="G1371" s="27" t="s">
        <v>6046</v>
      </c>
      <c r="H1371" s="27"/>
      <c r="I1371" s="27" t="s">
        <v>6126</v>
      </c>
      <c r="J1371" s="27">
        <v>0</v>
      </c>
      <c r="K1371" s="27" t="s">
        <v>7276</v>
      </c>
      <c r="L1371" t="s">
        <v>3565</v>
      </c>
      <c r="M1371">
        <v>0</v>
      </c>
      <c r="N1371" s="27" t="s">
        <v>6125</v>
      </c>
    </row>
    <row r="1372" spans="1:14" hidden="1">
      <c r="A1372">
        <v>803078</v>
      </c>
      <c r="B1372" t="s">
        <v>7177</v>
      </c>
      <c r="C1372" t="s">
        <v>7178</v>
      </c>
      <c r="D1372" t="s">
        <v>9476</v>
      </c>
      <c r="E1372" t="s">
        <v>7179</v>
      </c>
      <c r="F1372" t="s">
        <v>9478</v>
      </c>
      <c r="G1372" t="s">
        <v>6066</v>
      </c>
      <c r="I1372" t="s">
        <v>6125</v>
      </c>
      <c r="J1372">
        <v>0</v>
      </c>
      <c r="K1372" t="s">
        <v>7294</v>
      </c>
      <c r="L1372" t="s">
        <v>3566</v>
      </c>
      <c r="M1372">
        <v>0</v>
      </c>
      <c r="N1372" t="s">
        <v>6125</v>
      </c>
    </row>
    <row r="1373" spans="1:14" hidden="1">
      <c r="A1373">
        <v>803079</v>
      </c>
      <c r="B1373" t="s">
        <v>5649</v>
      </c>
      <c r="C1373" t="s">
        <v>9810</v>
      </c>
      <c r="D1373" t="s">
        <v>9476</v>
      </c>
      <c r="E1373" t="s">
        <v>5650</v>
      </c>
      <c r="F1373" t="s">
        <v>9478</v>
      </c>
      <c r="G1373" t="s">
        <v>2988</v>
      </c>
      <c r="I1373" t="s">
        <v>6125</v>
      </c>
      <c r="J1373">
        <v>0</v>
      </c>
      <c r="K1373" t="s">
        <v>3753</v>
      </c>
      <c r="L1373" t="s">
        <v>3567</v>
      </c>
      <c r="M1373">
        <v>0</v>
      </c>
      <c r="N1373" t="s">
        <v>6125</v>
      </c>
    </row>
    <row r="1374" spans="1:14" hidden="1">
      <c r="A1374">
        <v>803080</v>
      </c>
      <c r="B1374" t="s">
        <v>4902</v>
      </c>
      <c r="C1374" t="s">
        <v>7886</v>
      </c>
      <c r="D1374" t="s">
        <v>9476</v>
      </c>
      <c r="E1374" t="s">
        <v>4903</v>
      </c>
      <c r="F1374" t="s">
        <v>9478</v>
      </c>
      <c r="G1374" t="s">
        <v>7823</v>
      </c>
      <c r="I1374" t="s">
        <v>6126</v>
      </c>
      <c r="J1374">
        <v>0</v>
      </c>
      <c r="K1374" t="s">
        <v>1496</v>
      </c>
      <c r="L1374" t="s">
        <v>3568</v>
      </c>
      <c r="M1374">
        <v>0</v>
      </c>
      <c r="N1374" t="s">
        <v>6125</v>
      </c>
    </row>
    <row r="1375" spans="1:14" hidden="1">
      <c r="A1375">
        <v>803081</v>
      </c>
      <c r="B1375" t="s">
        <v>5708</v>
      </c>
      <c r="C1375" t="s">
        <v>6111</v>
      </c>
      <c r="D1375" t="s">
        <v>9476</v>
      </c>
      <c r="E1375" t="s">
        <v>5709</v>
      </c>
      <c r="F1375" t="s">
        <v>9478</v>
      </c>
      <c r="G1375" t="s">
        <v>6048</v>
      </c>
      <c r="I1375" t="s">
        <v>6126</v>
      </c>
      <c r="J1375">
        <v>0</v>
      </c>
      <c r="K1375" t="s">
        <v>7278</v>
      </c>
      <c r="L1375" t="s">
        <v>3569</v>
      </c>
      <c r="M1375">
        <v>0</v>
      </c>
      <c r="N1375" t="s">
        <v>6125</v>
      </c>
    </row>
    <row r="1376" spans="1:14" hidden="1">
      <c r="A1376">
        <v>803082</v>
      </c>
      <c r="B1376" t="s">
        <v>1249</v>
      </c>
      <c r="C1376" t="s">
        <v>5482</v>
      </c>
      <c r="D1376" t="s">
        <v>9476</v>
      </c>
      <c r="E1376" t="s">
        <v>1250</v>
      </c>
      <c r="F1376" t="s">
        <v>9478</v>
      </c>
      <c r="G1376" t="s">
        <v>9316</v>
      </c>
      <c r="H1376">
        <v>1</v>
      </c>
      <c r="I1376" t="s">
        <v>6127</v>
      </c>
      <c r="J1376">
        <v>0</v>
      </c>
      <c r="K1376" t="s">
        <v>6910</v>
      </c>
      <c r="L1376" t="s">
        <v>3570</v>
      </c>
      <c r="M1376">
        <v>0</v>
      </c>
      <c r="N1376" t="s">
        <v>6127</v>
      </c>
    </row>
    <row r="1377" spans="1:14" hidden="1">
      <c r="A1377">
        <v>803083</v>
      </c>
      <c r="B1377" t="s">
        <v>9819</v>
      </c>
      <c r="C1377" t="s">
        <v>5527</v>
      </c>
      <c r="D1377" t="s">
        <v>9476</v>
      </c>
      <c r="E1377" t="s">
        <v>9820</v>
      </c>
      <c r="F1377" t="s">
        <v>9478</v>
      </c>
      <c r="G1377" t="s">
        <v>6049</v>
      </c>
      <c r="I1377" t="s">
        <v>6126</v>
      </c>
      <c r="J1377">
        <v>0</v>
      </c>
      <c r="K1377" t="s">
        <v>7279</v>
      </c>
      <c r="L1377" t="s">
        <v>1717</v>
      </c>
      <c r="M1377">
        <v>0</v>
      </c>
      <c r="N1377" t="s">
        <v>6125</v>
      </c>
    </row>
    <row r="1378" spans="1:14" hidden="1">
      <c r="A1378">
        <v>803084</v>
      </c>
      <c r="B1378" t="s">
        <v>5976</v>
      </c>
      <c r="C1378" t="s">
        <v>6119</v>
      </c>
      <c r="D1378" t="s">
        <v>9476</v>
      </c>
      <c r="E1378" t="s">
        <v>5977</v>
      </c>
      <c r="F1378" t="s">
        <v>9478</v>
      </c>
      <c r="G1378" t="s">
        <v>7781</v>
      </c>
      <c r="H1378">
        <v>1</v>
      </c>
      <c r="I1378" t="s">
        <v>6128</v>
      </c>
      <c r="J1378">
        <v>0</v>
      </c>
      <c r="K1378" t="s">
        <v>7084</v>
      </c>
      <c r="L1378" t="s">
        <v>1718</v>
      </c>
      <c r="M1378" t="s">
        <v>4866</v>
      </c>
      <c r="N1378" t="s">
        <v>6127</v>
      </c>
    </row>
    <row r="1379" spans="1:14" hidden="1">
      <c r="A1379">
        <v>803085</v>
      </c>
      <c r="B1379" t="s">
        <v>6731</v>
      </c>
      <c r="C1379" t="s">
        <v>3941</v>
      </c>
      <c r="D1379" t="s">
        <v>9476</v>
      </c>
      <c r="E1379" t="s">
        <v>1322</v>
      </c>
      <c r="F1379" t="s">
        <v>9478</v>
      </c>
      <c r="G1379" t="s">
        <v>8922</v>
      </c>
      <c r="H1379">
        <v>1</v>
      </c>
      <c r="I1379" t="s">
        <v>6126</v>
      </c>
      <c r="J1379" t="s">
        <v>2918</v>
      </c>
      <c r="L1379" t="s">
        <v>1719</v>
      </c>
      <c r="M1379">
        <v>0</v>
      </c>
      <c r="N1379" t="s">
        <v>6127</v>
      </c>
    </row>
    <row r="1380" spans="1:14" hidden="1">
      <c r="A1380">
        <v>803086</v>
      </c>
      <c r="B1380" t="s">
        <v>1323</v>
      </c>
      <c r="C1380" t="s">
        <v>7432</v>
      </c>
      <c r="D1380" t="s">
        <v>9476</v>
      </c>
      <c r="E1380" t="s">
        <v>1324</v>
      </c>
      <c r="F1380" t="s">
        <v>9478</v>
      </c>
      <c r="G1380" t="s">
        <v>8923</v>
      </c>
      <c r="I1380" t="s">
        <v>6126</v>
      </c>
      <c r="J1380" t="s">
        <v>2919</v>
      </c>
      <c r="L1380" t="s">
        <v>1720</v>
      </c>
      <c r="M1380">
        <v>0</v>
      </c>
      <c r="N1380" t="s">
        <v>6126</v>
      </c>
    </row>
    <row r="1381" spans="1:14" hidden="1">
      <c r="A1381">
        <v>803087</v>
      </c>
      <c r="B1381" t="s">
        <v>10182</v>
      </c>
      <c r="C1381" t="s">
        <v>3726</v>
      </c>
      <c r="D1381" t="s">
        <v>9476</v>
      </c>
      <c r="E1381" t="s">
        <v>10183</v>
      </c>
      <c r="F1381" t="s">
        <v>9478</v>
      </c>
      <c r="G1381" t="s">
        <v>4033</v>
      </c>
      <c r="I1381" t="s">
        <v>6127</v>
      </c>
      <c r="J1381" t="s">
        <v>2920</v>
      </c>
      <c r="L1381" t="s">
        <v>1678</v>
      </c>
      <c r="M1381">
        <v>0</v>
      </c>
      <c r="N1381" t="s">
        <v>6126</v>
      </c>
    </row>
    <row r="1382" spans="1:14" hidden="1">
      <c r="A1382">
        <v>803088</v>
      </c>
      <c r="B1382" t="s">
        <v>6732</v>
      </c>
      <c r="C1382" t="s">
        <v>7355</v>
      </c>
      <c r="D1382" t="s">
        <v>9476</v>
      </c>
      <c r="E1382" t="s">
        <v>2212</v>
      </c>
      <c r="F1382" t="s">
        <v>9478</v>
      </c>
      <c r="G1382" t="s">
        <v>8924</v>
      </c>
      <c r="I1382" t="s">
        <v>6126</v>
      </c>
      <c r="J1382" t="s">
        <v>2921</v>
      </c>
      <c r="L1382" t="s">
        <v>1679</v>
      </c>
      <c r="M1382">
        <v>0</v>
      </c>
      <c r="N1382" t="s">
        <v>6126</v>
      </c>
    </row>
    <row r="1383" spans="1:14" hidden="1">
      <c r="A1383">
        <v>803089</v>
      </c>
      <c r="B1383" t="s">
        <v>5677</v>
      </c>
      <c r="C1383" t="s">
        <v>5678</v>
      </c>
      <c r="D1383" t="s">
        <v>9476</v>
      </c>
      <c r="E1383" t="s">
        <v>5679</v>
      </c>
      <c r="F1383" t="s">
        <v>9478</v>
      </c>
      <c r="G1383" t="s">
        <v>6050</v>
      </c>
      <c r="I1383" t="s">
        <v>6126</v>
      </c>
      <c r="J1383">
        <v>0</v>
      </c>
      <c r="K1383" t="s">
        <v>7280</v>
      </c>
      <c r="L1383" t="s">
        <v>1680</v>
      </c>
      <c r="M1383">
        <v>0</v>
      </c>
      <c r="N1383" t="s">
        <v>6125</v>
      </c>
    </row>
    <row r="1384" spans="1:14" hidden="1">
      <c r="A1384">
        <v>803090</v>
      </c>
      <c r="B1384" t="s">
        <v>10370</v>
      </c>
      <c r="C1384" t="s">
        <v>10371</v>
      </c>
      <c r="D1384" t="s">
        <v>9476</v>
      </c>
      <c r="E1384" t="s">
        <v>10372</v>
      </c>
      <c r="F1384" t="s">
        <v>9478</v>
      </c>
      <c r="G1384" t="s">
        <v>6051</v>
      </c>
      <c r="I1384" t="s">
        <v>6126</v>
      </c>
      <c r="J1384">
        <v>0</v>
      </c>
      <c r="K1384" t="s">
        <v>7281</v>
      </c>
      <c r="L1384" t="s">
        <v>1681</v>
      </c>
      <c r="M1384">
        <v>0</v>
      </c>
      <c r="N1384" t="s">
        <v>6125</v>
      </c>
    </row>
    <row r="1385" spans="1:14" hidden="1">
      <c r="A1385">
        <v>803091</v>
      </c>
      <c r="B1385" s="27" t="s">
        <v>10166</v>
      </c>
      <c r="C1385" s="27" t="s">
        <v>10167</v>
      </c>
      <c r="D1385" s="27" t="s">
        <v>9476</v>
      </c>
      <c r="E1385" s="27" t="s">
        <v>10168</v>
      </c>
      <c r="F1385" s="27" t="s">
        <v>9478</v>
      </c>
      <c r="G1385" s="27" t="s">
        <v>6052</v>
      </c>
      <c r="H1385" s="27"/>
      <c r="I1385" s="27" t="s">
        <v>6126</v>
      </c>
      <c r="J1385" s="27">
        <v>0</v>
      </c>
      <c r="K1385" s="27" t="s">
        <v>7282</v>
      </c>
      <c r="L1385" t="s">
        <v>1682</v>
      </c>
      <c r="M1385">
        <v>0</v>
      </c>
      <c r="N1385" s="27" t="s">
        <v>6125</v>
      </c>
    </row>
    <row r="1386" spans="1:14" hidden="1">
      <c r="A1386">
        <v>803092</v>
      </c>
      <c r="B1386" t="s">
        <v>6511</v>
      </c>
      <c r="C1386" t="s">
        <v>8402</v>
      </c>
      <c r="D1386" t="s">
        <v>9476</v>
      </c>
      <c r="E1386" t="s">
        <v>2213</v>
      </c>
      <c r="F1386" t="s">
        <v>9478</v>
      </c>
      <c r="G1386" t="s">
        <v>7984</v>
      </c>
      <c r="I1386" t="s">
        <v>6126</v>
      </c>
      <c r="J1386" t="s">
        <v>2922</v>
      </c>
      <c r="L1386" t="s">
        <v>1683</v>
      </c>
      <c r="M1386">
        <v>0</v>
      </c>
      <c r="N1386" t="s">
        <v>4599</v>
      </c>
    </row>
    <row r="1387" spans="1:14" hidden="1">
      <c r="A1387">
        <v>803093</v>
      </c>
      <c r="B1387" t="s">
        <v>4041</v>
      </c>
      <c r="C1387" t="s">
        <v>7358</v>
      </c>
      <c r="D1387" t="s">
        <v>9476</v>
      </c>
      <c r="E1387" t="s">
        <v>7757</v>
      </c>
      <c r="F1387" t="s">
        <v>9478</v>
      </c>
      <c r="G1387" t="s">
        <v>6903</v>
      </c>
      <c r="I1387" t="s">
        <v>7749</v>
      </c>
      <c r="J1387" t="e">
        <v>#N/A</v>
      </c>
      <c r="K1387" t="s">
        <v>4554</v>
      </c>
      <c r="L1387" t="e">
        <v>#N/A</v>
      </c>
      <c r="M1387" t="e">
        <v>#N/A</v>
      </c>
      <c r="N1387" t="s">
        <v>4599</v>
      </c>
    </row>
    <row r="1388" spans="1:14" hidden="1">
      <c r="A1388">
        <v>803094</v>
      </c>
      <c r="B1388" t="s">
        <v>5573</v>
      </c>
      <c r="C1388" t="s">
        <v>5574</v>
      </c>
      <c r="D1388" t="s">
        <v>9476</v>
      </c>
      <c r="E1388" t="s">
        <v>5575</v>
      </c>
      <c r="F1388" t="s">
        <v>9478</v>
      </c>
      <c r="G1388" t="s">
        <v>9288</v>
      </c>
      <c r="I1388" t="s">
        <v>6126</v>
      </c>
      <c r="J1388">
        <v>0</v>
      </c>
      <c r="K1388" t="s">
        <v>5101</v>
      </c>
      <c r="L1388" t="s">
        <v>3093</v>
      </c>
      <c r="M1388">
        <v>0</v>
      </c>
      <c r="N1388" t="s">
        <v>6125</v>
      </c>
    </row>
    <row r="1389" spans="1:14" hidden="1">
      <c r="A1389">
        <v>803096</v>
      </c>
      <c r="B1389" t="s">
        <v>6733</v>
      </c>
      <c r="C1389" t="s">
        <v>10377</v>
      </c>
      <c r="D1389" t="s">
        <v>9476</v>
      </c>
      <c r="E1389" t="s">
        <v>2214</v>
      </c>
      <c r="F1389" t="s">
        <v>9478</v>
      </c>
      <c r="G1389" t="s">
        <v>8925</v>
      </c>
      <c r="I1389" t="s">
        <v>6126</v>
      </c>
      <c r="J1389" t="s">
        <v>2923</v>
      </c>
      <c r="L1389" t="s">
        <v>3094</v>
      </c>
      <c r="M1389">
        <v>0</v>
      </c>
      <c r="N1389" t="s">
        <v>4599</v>
      </c>
    </row>
    <row r="1390" spans="1:14" hidden="1">
      <c r="A1390">
        <v>803097</v>
      </c>
      <c r="B1390" t="s">
        <v>5675</v>
      </c>
      <c r="C1390" t="s">
        <v>8972</v>
      </c>
      <c r="D1390" t="s">
        <v>9476</v>
      </c>
      <c r="E1390" t="s">
        <v>5676</v>
      </c>
      <c r="F1390" t="s">
        <v>9478</v>
      </c>
      <c r="G1390" t="s">
        <v>4034</v>
      </c>
      <c r="I1390" t="s">
        <v>6126</v>
      </c>
      <c r="J1390">
        <v>0</v>
      </c>
      <c r="K1390" t="s">
        <v>3399</v>
      </c>
      <c r="L1390" t="s">
        <v>3095</v>
      </c>
      <c r="M1390">
        <v>0</v>
      </c>
      <c r="N1390" t="s">
        <v>6125</v>
      </c>
    </row>
    <row r="1391" spans="1:14" hidden="1">
      <c r="A1391">
        <v>803098</v>
      </c>
      <c r="B1391" t="s">
        <v>7078</v>
      </c>
      <c r="C1391" t="s">
        <v>4610</v>
      </c>
      <c r="D1391" t="s">
        <v>9476</v>
      </c>
      <c r="E1391" t="s">
        <v>7079</v>
      </c>
      <c r="F1391" t="s">
        <v>9478</v>
      </c>
      <c r="G1391" t="s">
        <v>8880</v>
      </c>
      <c r="I1391" t="s">
        <v>6126</v>
      </c>
      <c r="J1391">
        <v>0</v>
      </c>
      <c r="K1391" t="s">
        <v>9498</v>
      </c>
      <c r="L1391" t="s">
        <v>3096</v>
      </c>
      <c r="M1391">
        <v>0</v>
      </c>
      <c r="N1391" t="s">
        <v>6127</v>
      </c>
    </row>
    <row r="1392" spans="1:14" hidden="1">
      <c r="A1392">
        <v>803099</v>
      </c>
      <c r="B1392" t="s">
        <v>6734</v>
      </c>
      <c r="C1392" t="s">
        <v>9041</v>
      </c>
      <c r="D1392" t="s">
        <v>9476</v>
      </c>
      <c r="E1392" t="s">
        <v>9024</v>
      </c>
      <c r="F1392" t="s">
        <v>9478</v>
      </c>
      <c r="G1392" t="s">
        <v>8926</v>
      </c>
      <c r="H1392">
        <v>1</v>
      </c>
      <c r="I1392" t="s">
        <v>4599</v>
      </c>
      <c r="J1392">
        <v>0</v>
      </c>
      <c r="K1392" t="s">
        <v>9533</v>
      </c>
      <c r="L1392" t="s">
        <v>3097</v>
      </c>
      <c r="M1392">
        <v>0</v>
      </c>
      <c r="N1392" t="s">
        <v>6125</v>
      </c>
    </row>
    <row r="1393" spans="1:14" hidden="1">
      <c r="A1393">
        <v>803100</v>
      </c>
      <c r="B1393" t="s">
        <v>9451</v>
      </c>
      <c r="C1393" t="s">
        <v>7873</v>
      </c>
      <c r="D1393" t="s">
        <v>9476</v>
      </c>
      <c r="E1393" t="s">
        <v>9452</v>
      </c>
      <c r="F1393" t="s">
        <v>9478</v>
      </c>
      <c r="G1393" t="s">
        <v>6053</v>
      </c>
      <c r="I1393" t="s">
        <v>6126</v>
      </c>
      <c r="J1393">
        <v>0</v>
      </c>
      <c r="K1393" t="s">
        <v>7283</v>
      </c>
      <c r="L1393" t="s">
        <v>3098</v>
      </c>
      <c r="M1393">
        <v>0</v>
      </c>
      <c r="N1393" t="s">
        <v>6125</v>
      </c>
    </row>
    <row r="1394" spans="1:14" hidden="1">
      <c r="A1394">
        <v>803101</v>
      </c>
      <c r="B1394" t="s">
        <v>6512</v>
      </c>
      <c r="C1394" t="s">
        <v>2448</v>
      </c>
      <c r="D1394" t="s">
        <v>9476</v>
      </c>
      <c r="E1394" t="s">
        <v>2215</v>
      </c>
      <c r="F1394" t="s">
        <v>9478</v>
      </c>
      <c r="G1394" t="s">
        <v>7985</v>
      </c>
      <c r="I1394" t="s">
        <v>6126</v>
      </c>
      <c r="J1394" t="s">
        <v>2924</v>
      </c>
      <c r="L1394" t="s">
        <v>3099</v>
      </c>
      <c r="M1394">
        <v>0</v>
      </c>
      <c r="N1394" t="s">
        <v>4599</v>
      </c>
    </row>
    <row r="1395" spans="1:14" hidden="1">
      <c r="A1395">
        <v>803102</v>
      </c>
      <c r="B1395" t="s">
        <v>3831</v>
      </c>
      <c r="C1395" t="s">
        <v>8626</v>
      </c>
      <c r="D1395" t="s">
        <v>9476</v>
      </c>
      <c r="E1395" t="s">
        <v>3832</v>
      </c>
      <c r="F1395" t="s">
        <v>9478</v>
      </c>
      <c r="G1395" t="s">
        <v>6054</v>
      </c>
      <c r="I1395" t="s">
        <v>6126</v>
      </c>
      <c r="J1395">
        <v>0</v>
      </c>
      <c r="K1395" t="s">
        <v>7284</v>
      </c>
      <c r="L1395" t="s">
        <v>3100</v>
      </c>
      <c r="M1395">
        <v>0</v>
      </c>
      <c r="N1395" t="s">
        <v>6125</v>
      </c>
    </row>
    <row r="1396" spans="1:14" hidden="1">
      <c r="A1396">
        <v>803103</v>
      </c>
      <c r="B1396" t="s">
        <v>7342</v>
      </c>
      <c r="C1396" t="s">
        <v>4594</v>
      </c>
      <c r="D1396" t="s">
        <v>9476</v>
      </c>
      <c r="E1396" t="s">
        <v>7343</v>
      </c>
      <c r="F1396" t="s">
        <v>9478</v>
      </c>
      <c r="G1396" t="s">
        <v>7786</v>
      </c>
      <c r="H1396">
        <v>1</v>
      </c>
      <c r="I1396" t="s">
        <v>6128</v>
      </c>
      <c r="J1396">
        <v>0</v>
      </c>
      <c r="K1396" t="s">
        <v>6907</v>
      </c>
      <c r="L1396" t="s">
        <v>3101</v>
      </c>
      <c r="M1396">
        <v>0</v>
      </c>
      <c r="N1396" t="s">
        <v>6127</v>
      </c>
    </row>
    <row r="1397" spans="1:14" hidden="1">
      <c r="A1397">
        <v>803104</v>
      </c>
      <c r="B1397" t="s">
        <v>9768</v>
      </c>
      <c r="C1397" t="s">
        <v>5524</v>
      </c>
      <c r="D1397" t="s">
        <v>9476</v>
      </c>
      <c r="E1397" t="s">
        <v>9769</v>
      </c>
      <c r="F1397" t="s">
        <v>9478</v>
      </c>
      <c r="G1397" t="s">
        <v>4035</v>
      </c>
      <c r="I1397" t="s">
        <v>6126</v>
      </c>
      <c r="J1397">
        <v>0</v>
      </c>
      <c r="K1397" t="s">
        <v>3400</v>
      </c>
      <c r="L1397" t="s">
        <v>3102</v>
      </c>
      <c r="M1397">
        <v>0</v>
      </c>
      <c r="N1397" t="s">
        <v>6125</v>
      </c>
    </row>
    <row r="1398" spans="1:14" hidden="1">
      <c r="A1398">
        <v>803106</v>
      </c>
      <c r="B1398" t="s">
        <v>9110</v>
      </c>
      <c r="C1398" t="s">
        <v>6021</v>
      </c>
      <c r="D1398" t="s">
        <v>6099</v>
      </c>
      <c r="E1398" t="s">
        <v>9111</v>
      </c>
      <c r="F1398" t="s">
        <v>9478</v>
      </c>
      <c r="G1398" t="s">
        <v>9289</v>
      </c>
      <c r="I1398" t="s">
        <v>6126</v>
      </c>
      <c r="J1398">
        <v>0</v>
      </c>
      <c r="K1398" t="s">
        <v>5102</v>
      </c>
      <c r="L1398" t="s">
        <v>3103</v>
      </c>
      <c r="M1398">
        <v>0</v>
      </c>
      <c r="N1398" t="s">
        <v>6125</v>
      </c>
    </row>
    <row r="1399" spans="1:14" hidden="1">
      <c r="A1399">
        <v>803108</v>
      </c>
      <c r="B1399" t="s">
        <v>1348</v>
      </c>
      <c r="C1399" t="s">
        <v>5404</v>
      </c>
      <c r="D1399" t="s">
        <v>6099</v>
      </c>
      <c r="E1399" t="s">
        <v>1349</v>
      </c>
      <c r="F1399" t="s">
        <v>9478</v>
      </c>
      <c r="G1399" t="s">
        <v>9290</v>
      </c>
      <c r="I1399" t="s">
        <v>6126</v>
      </c>
      <c r="J1399">
        <v>0</v>
      </c>
      <c r="K1399" t="s">
        <v>5103</v>
      </c>
      <c r="L1399" t="s">
        <v>3104</v>
      </c>
      <c r="M1399">
        <v>0</v>
      </c>
      <c r="N1399" t="s">
        <v>6126</v>
      </c>
    </row>
    <row r="1400" spans="1:14" hidden="1">
      <c r="A1400">
        <v>803110</v>
      </c>
      <c r="B1400" t="s">
        <v>9657</v>
      </c>
      <c r="C1400" t="s">
        <v>3795</v>
      </c>
      <c r="D1400" t="s">
        <v>6099</v>
      </c>
      <c r="E1400" t="s">
        <v>9658</v>
      </c>
      <c r="F1400" t="s">
        <v>9478</v>
      </c>
      <c r="G1400" t="s">
        <v>9291</v>
      </c>
      <c r="I1400" t="s">
        <v>6126</v>
      </c>
      <c r="J1400">
        <v>0</v>
      </c>
      <c r="K1400" t="s">
        <v>5104</v>
      </c>
      <c r="L1400" t="s">
        <v>3105</v>
      </c>
      <c r="M1400">
        <v>0</v>
      </c>
      <c r="N1400" t="s">
        <v>6125</v>
      </c>
    </row>
    <row r="1401" spans="1:14" hidden="1">
      <c r="A1401">
        <v>803111</v>
      </c>
      <c r="B1401" t="s">
        <v>2878</v>
      </c>
      <c r="C1401" t="s">
        <v>6021</v>
      </c>
      <c r="D1401" t="s">
        <v>6099</v>
      </c>
      <c r="E1401" t="s">
        <v>9106</v>
      </c>
      <c r="F1401" t="s">
        <v>9478</v>
      </c>
      <c r="G1401" t="s">
        <v>7824</v>
      </c>
      <c r="I1401" t="s">
        <v>6126</v>
      </c>
      <c r="J1401" t="s">
        <v>2925</v>
      </c>
      <c r="L1401" t="s">
        <v>3106</v>
      </c>
      <c r="M1401">
        <v>0</v>
      </c>
      <c r="N1401" t="s">
        <v>4599</v>
      </c>
    </row>
    <row r="1402" spans="1:14" hidden="1">
      <c r="A1402">
        <v>803112</v>
      </c>
      <c r="B1402" t="s">
        <v>4600</v>
      </c>
      <c r="C1402" t="s">
        <v>4601</v>
      </c>
      <c r="D1402" t="s">
        <v>10237</v>
      </c>
      <c r="E1402" t="s">
        <v>4602</v>
      </c>
      <c r="F1402" t="s">
        <v>9478</v>
      </c>
      <c r="G1402" t="s">
        <v>6059</v>
      </c>
      <c r="I1402" t="s">
        <v>6126</v>
      </c>
      <c r="J1402">
        <v>0</v>
      </c>
      <c r="K1402" t="s">
        <v>7289</v>
      </c>
      <c r="L1402" t="s">
        <v>3107</v>
      </c>
      <c r="M1402">
        <v>0</v>
      </c>
      <c r="N1402" t="s">
        <v>4599</v>
      </c>
    </row>
    <row r="1403" spans="1:14" hidden="1">
      <c r="A1403">
        <v>803113</v>
      </c>
      <c r="B1403" t="s">
        <v>7262</v>
      </c>
      <c r="C1403" t="s">
        <v>9785</v>
      </c>
      <c r="D1403" t="s">
        <v>6099</v>
      </c>
      <c r="E1403" t="s">
        <v>7263</v>
      </c>
      <c r="F1403" t="s">
        <v>9478</v>
      </c>
      <c r="G1403" t="s">
        <v>9292</v>
      </c>
      <c r="I1403" t="s">
        <v>6127</v>
      </c>
      <c r="J1403" t="s">
        <v>2926</v>
      </c>
      <c r="L1403" t="s">
        <v>4823</v>
      </c>
      <c r="M1403">
        <v>0</v>
      </c>
      <c r="N1403" t="s">
        <v>6126</v>
      </c>
    </row>
    <row r="1404" spans="1:14" hidden="1">
      <c r="A1404">
        <v>803114</v>
      </c>
      <c r="B1404" t="s">
        <v>6720</v>
      </c>
      <c r="C1404" t="s">
        <v>7449</v>
      </c>
      <c r="D1404" t="s">
        <v>6099</v>
      </c>
      <c r="E1404" t="s">
        <v>6132</v>
      </c>
      <c r="F1404" t="s">
        <v>9478</v>
      </c>
      <c r="G1404" t="s">
        <v>8927</v>
      </c>
      <c r="I1404" t="s">
        <v>6126</v>
      </c>
      <c r="J1404">
        <v>0</v>
      </c>
      <c r="K1404" t="s">
        <v>6984</v>
      </c>
      <c r="L1404" t="s">
        <v>4824</v>
      </c>
      <c r="M1404">
        <v>0</v>
      </c>
      <c r="N1404" t="s">
        <v>4599</v>
      </c>
    </row>
    <row r="1405" spans="1:14" hidden="1">
      <c r="A1405">
        <v>803116</v>
      </c>
      <c r="B1405" t="s">
        <v>6718</v>
      </c>
      <c r="C1405" t="s">
        <v>7449</v>
      </c>
      <c r="D1405" t="s">
        <v>6099</v>
      </c>
      <c r="E1405" t="s">
        <v>6719</v>
      </c>
      <c r="F1405" t="s">
        <v>9478</v>
      </c>
      <c r="G1405" t="s">
        <v>8927</v>
      </c>
      <c r="I1405" t="s">
        <v>6126</v>
      </c>
      <c r="J1405">
        <v>0</v>
      </c>
      <c r="K1405" t="s">
        <v>6984</v>
      </c>
      <c r="L1405" t="s">
        <v>4824</v>
      </c>
      <c r="M1405">
        <v>0</v>
      </c>
      <c r="N1405" t="s">
        <v>6125</v>
      </c>
    </row>
    <row r="1406" spans="1:14" hidden="1">
      <c r="A1406">
        <v>803115</v>
      </c>
      <c r="B1406" t="s">
        <v>2306</v>
      </c>
      <c r="C1406" t="s">
        <v>8947</v>
      </c>
      <c r="D1406" t="s">
        <v>6099</v>
      </c>
      <c r="E1406" t="s">
        <v>2307</v>
      </c>
      <c r="F1406" t="s">
        <v>9478</v>
      </c>
      <c r="G1406" t="s">
        <v>4532</v>
      </c>
      <c r="H1406">
        <v>1</v>
      </c>
      <c r="I1406" t="s">
        <v>4599</v>
      </c>
      <c r="J1406">
        <v>0</v>
      </c>
      <c r="K1406" t="s">
        <v>6755</v>
      </c>
      <c r="L1406" t="s">
        <v>4825</v>
      </c>
      <c r="M1406">
        <v>0</v>
      </c>
      <c r="N1406" t="s">
        <v>6125</v>
      </c>
    </row>
    <row r="1407" spans="1:14" hidden="1">
      <c r="A1407">
        <v>803118</v>
      </c>
      <c r="B1407" t="s">
        <v>8175</v>
      </c>
      <c r="C1407" t="s">
        <v>8957</v>
      </c>
      <c r="D1407" t="s">
        <v>6099</v>
      </c>
      <c r="E1407" t="s">
        <v>8176</v>
      </c>
      <c r="F1407" t="s">
        <v>9478</v>
      </c>
      <c r="G1407" t="s">
        <v>7951</v>
      </c>
      <c r="H1407">
        <v>1</v>
      </c>
      <c r="I1407" t="s">
        <v>4599</v>
      </c>
      <c r="J1407">
        <v>0</v>
      </c>
      <c r="K1407" t="s">
        <v>8557</v>
      </c>
      <c r="L1407" t="s">
        <v>4826</v>
      </c>
      <c r="M1407">
        <v>0</v>
      </c>
      <c r="N1407" t="s">
        <v>4599</v>
      </c>
    </row>
    <row r="1408" spans="1:14" hidden="1">
      <c r="A1408">
        <v>803120</v>
      </c>
      <c r="B1408" t="s">
        <v>10233</v>
      </c>
      <c r="C1408" t="s">
        <v>7445</v>
      </c>
      <c r="D1408" t="s">
        <v>6099</v>
      </c>
      <c r="E1408" t="s">
        <v>10234</v>
      </c>
      <c r="F1408" t="s">
        <v>9478</v>
      </c>
      <c r="G1408" t="s">
        <v>9320</v>
      </c>
      <c r="I1408" t="s">
        <v>6127</v>
      </c>
      <c r="J1408" t="s">
        <v>6607</v>
      </c>
      <c r="L1408" t="s">
        <v>4827</v>
      </c>
      <c r="M1408">
        <v>0</v>
      </c>
      <c r="N1408" t="s">
        <v>4599</v>
      </c>
    </row>
    <row r="1409" spans="1:14" hidden="1">
      <c r="A1409">
        <v>803121</v>
      </c>
      <c r="B1409" t="s">
        <v>7737</v>
      </c>
      <c r="C1409" t="s">
        <v>1752</v>
      </c>
      <c r="D1409" t="s">
        <v>1753</v>
      </c>
      <c r="E1409" t="s">
        <v>7736</v>
      </c>
      <c r="F1409" t="s">
        <v>9479</v>
      </c>
      <c r="G1409" t="s">
        <v>7735</v>
      </c>
      <c r="H1409">
        <v>1</v>
      </c>
      <c r="I1409" t="s">
        <v>7749</v>
      </c>
      <c r="J1409">
        <v>0</v>
      </c>
      <c r="K1409" t="s">
        <v>4555</v>
      </c>
      <c r="L1409" t="s">
        <v>3507</v>
      </c>
      <c r="M1409">
        <v>0</v>
      </c>
      <c r="N1409" t="s">
        <v>4599</v>
      </c>
    </row>
    <row r="1410" spans="1:14" hidden="1">
      <c r="A1410">
        <v>803124</v>
      </c>
      <c r="B1410" t="s">
        <v>8286</v>
      </c>
      <c r="C1410" t="s">
        <v>1372</v>
      </c>
      <c r="D1410" t="s">
        <v>10237</v>
      </c>
      <c r="E1410" t="s">
        <v>8287</v>
      </c>
      <c r="F1410" t="s">
        <v>9478</v>
      </c>
      <c r="G1410" t="s">
        <v>9321</v>
      </c>
      <c r="I1410" t="s">
        <v>6127</v>
      </c>
      <c r="J1410">
        <v>0</v>
      </c>
      <c r="K1410" t="s">
        <v>5167</v>
      </c>
      <c r="L1410" t="s">
        <v>4828</v>
      </c>
      <c r="M1410">
        <v>0</v>
      </c>
      <c r="N1410" t="s">
        <v>6127</v>
      </c>
    </row>
    <row r="1411" spans="1:14" hidden="1">
      <c r="A1411">
        <v>803125</v>
      </c>
      <c r="B1411" t="s">
        <v>6694</v>
      </c>
      <c r="C1411" t="s">
        <v>6692</v>
      </c>
      <c r="D1411" t="s">
        <v>10237</v>
      </c>
      <c r="E1411" t="s">
        <v>6695</v>
      </c>
      <c r="F1411" t="s">
        <v>9478</v>
      </c>
      <c r="G1411" t="s">
        <v>7952</v>
      </c>
      <c r="H1411">
        <v>1</v>
      </c>
      <c r="I1411" t="s">
        <v>4599</v>
      </c>
      <c r="J1411">
        <v>0</v>
      </c>
      <c r="K1411" t="s">
        <v>8558</v>
      </c>
      <c r="L1411" t="s">
        <v>4829</v>
      </c>
      <c r="M1411">
        <v>0</v>
      </c>
      <c r="N1411" t="s">
        <v>4599</v>
      </c>
    </row>
    <row r="1412" spans="1:14" hidden="1">
      <c r="A1412">
        <v>803128</v>
      </c>
      <c r="B1412" t="s">
        <v>4747</v>
      </c>
      <c r="C1412" t="s">
        <v>2209</v>
      </c>
      <c r="D1412" t="s">
        <v>10237</v>
      </c>
      <c r="E1412" t="s">
        <v>8317</v>
      </c>
      <c r="F1412" t="s">
        <v>9479</v>
      </c>
      <c r="G1412" t="s">
        <v>2536</v>
      </c>
      <c r="J1412" t="e">
        <v>#N/A</v>
      </c>
      <c r="L1412" t="e">
        <v>#N/A</v>
      </c>
      <c r="M1412" t="e">
        <v>#N/A</v>
      </c>
      <c r="N1412" t="s">
        <v>6125</v>
      </c>
    </row>
    <row r="1413" spans="1:14" hidden="1">
      <c r="A1413">
        <v>803130</v>
      </c>
      <c r="B1413" t="s">
        <v>8152</v>
      </c>
      <c r="C1413" t="s">
        <v>9572</v>
      </c>
      <c r="D1413" t="s">
        <v>10237</v>
      </c>
      <c r="E1413" t="s">
        <v>9573</v>
      </c>
      <c r="F1413" t="s">
        <v>9478</v>
      </c>
      <c r="G1413" t="s">
        <v>6060</v>
      </c>
      <c r="I1413" t="s">
        <v>6126</v>
      </c>
      <c r="J1413">
        <v>0</v>
      </c>
      <c r="K1413" t="s">
        <v>7290</v>
      </c>
      <c r="L1413" t="s">
        <v>4830</v>
      </c>
      <c r="M1413">
        <v>0</v>
      </c>
      <c r="N1413" t="s">
        <v>4599</v>
      </c>
    </row>
    <row r="1414" spans="1:14" hidden="1">
      <c r="A1414">
        <v>803132</v>
      </c>
      <c r="B1414" t="s">
        <v>1368</v>
      </c>
      <c r="C1414" t="s">
        <v>7442</v>
      </c>
      <c r="D1414" t="s">
        <v>9028</v>
      </c>
      <c r="E1414" t="s">
        <v>1369</v>
      </c>
      <c r="F1414" t="s">
        <v>9478</v>
      </c>
      <c r="G1414" t="s">
        <v>4087</v>
      </c>
      <c r="H1414">
        <v>1</v>
      </c>
      <c r="I1414" t="s">
        <v>6126</v>
      </c>
      <c r="J1414">
        <v>0</v>
      </c>
      <c r="K1414" t="s">
        <v>6960</v>
      </c>
      <c r="L1414" t="s">
        <v>4831</v>
      </c>
      <c r="M1414">
        <v>0</v>
      </c>
      <c r="N1414" t="s">
        <v>6127</v>
      </c>
    </row>
    <row r="1415" spans="1:14" hidden="1">
      <c r="A1415">
        <v>803134</v>
      </c>
      <c r="B1415" t="s">
        <v>1259</v>
      </c>
      <c r="C1415" t="s">
        <v>10180</v>
      </c>
      <c r="D1415" t="s">
        <v>9028</v>
      </c>
      <c r="E1415" t="s">
        <v>1260</v>
      </c>
      <c r="F1415" t="s">
        <v>9478</v>
      </c>
      <c r="G1415" t="s">
        <v>4105</v>
      </c>
      <c r="I1415" t="s">
        <v>6126</v>
      </c>
      <c r="J1415" t="s">
        <v>6608</v>
      </c>
      <c r="L1415" t="s">
        <v>4832</v>
      </c>
      <c r="M1415">
        <v>0</v>
      </c>
      <c r="N1415" t="s">
        <v>4599</v>
      </c>
    </row>
    <row r="1416" spans="1:14" hidden="1">
      <c r="A1416">
        <v>803135</v>
      </c>
      <c r="B1416" t="s">
        <v>5430</v>
      </c>
      <c r="C1416" t="s">
        <v>5431</v>
      </c>
      <c r="D1416" t="s">
        <v>9028</v>
      </c>
      <c r="E1416" t="s">
        <v>5432</v>
      </c>
      <c r="F1416" t="s">
        <v>9478</v>
      </c>
      <c r="G1416" t="s">
        <v>7780</v>
      </c>
      <c r="I1416" t="s">
        <v>6126</v>
      </c>
      <c r="J1416">
        <v>0</v>
      </c>
      <c r="K1416" t="s">
        <v>7083</v>
      </c>
      <c r="L1416" t="s">
        <v>4833</v>
      </c>
      <c r="M1416">
        <v>0</v>
      </c>
      <c r="N1416" t="s">
        <v>6127</v>
      </c>
    </row>
    <row r="1417" spans="1:14" hidden="1">
      <c r="A1417">
        <v>803138</v>
      </c>
      <c r="B1417" t="s">
        <v>5670</v>
      </c>
      <c r="C1417" t="s">
        <v>8621</v>
      </c>
      <c r="D1417" t="s">
        <v>9028</v>
      </c>
      <c r="E1417" t="s">
        <v>7479</v>
      </c>
      <c r="F1417" t="s">
        <v>9478</v>
      </c>
      <c r="G1417" t="s">
        <v>8050</v>
      </c>
      <c r="I1417" t="s">
        <v>6126</v>
      </c>
      <c r="J1417">
        <v>0</v>
      </c>
      <c r="K1417" t="s">
        <v>6956</v>
      </c>
      <c r="L1417" t="s">
        <v>4834</v>
      </c>
      <c r="M1417">
        <v>0</v>
      </c>
      <c r="N1417" t="s">
        <v>6127</v>
      </c>
    </row>
    <row r="1418" spans="1:14" hidden="1">
      <c r="A1418">
        <v>803140</v>
      </c>
      <c r="B1418" t="s">
        <v>2776</v>
      </c>
      <c r="C1418" t="s">
        <v>10226</v>
      </c>
      <c r="D1418" t="s">
        <v>9028</v>
      </c>
      <c r="E1418" t="s">
        <v>9789</v>
      </c>
      <c r="F1418" t="s">
        <v>9478</v>
      </c>
      <c r="G1418" t="s">
        <v>4114</v>
      </c>
      <c r="I1418" t="s">
        <v>6127</v>
      </c>
      <c r="J1418" t="s">
        <v>6609</v>
      </c>
      <c r="L1418" t="s">
        <v>4835</v>
      </c>
      <c r="M1418">
        <v>0</v>
      </c>
      <c r="N1418" t="s">
        <v>4599</v>
      </c>
    </row>
    <row r="1419" spans="1:14" hidden="1">
      <c r="A1419">
        <v>803141</v>
      </c>
      <c r="B1419" t="s">
        <v>2200</v>
      </c>
      <c r="C1419" t="s">
        <v>8588</v>
      </c>
      <c r="D1419" t="s">
        <v>9028</v>
      </c>
      <c r="E1419" t="s">
        <v>2201</v>
      </c>
      <c r="F1419" t="s">
        <v>9478</v>
      </c>
      <c r="G1419" t="s">
        <v>6061</v>
      </c>
      <c r="I1419" t="s">
        <v>6126</v>
      </c>
      <c r="J1419" t="s">
        <v>6610</v>
      </c>
      <c r="L1419" t="s">
        <v>4836</v>
      </c>
      <c r="M1419">
        <v>0</v>
      </c>
      <c r="N1419" t="s">
        <v>4599</v>
      </c>
    </row>
    <row r="1420" spans="1:14" hidden="1">
      <c r="A1420">
        <v>803142</v>
      </c>
      <c r="B1420" t="s">
        <v>6721</v>
      </c>
      <c r="C1420" t="s">
        <v>9446</v>
      </c>
      <c r="D1420" t="s">
        <v>9028</v>
      </c>
      <c r="E1420" t="s">
        <v>6722</v>
      </c>
      <c r="F1420" t="s">
        <v>9478</v>
      </c>
      <c r="G1420" t="s">
        <v>8928</v>
      </c>
      <c r="H1420">
        <v>1</v>
      </c>
      <c r="I1420" t="s">
        <v>6133</v>
      </c>
      <c r="J1420">
        <v>0</v>
      </c>
      <c r="K1420" t="s">
        <v>9534</v>
      </c>
      <c r="L1420" t="s">
        <v>4837</v>
      </c>
      <c r="M1420">
        <v>0</v>
      </c>
      <c r="N1420" t="s">
        <v>4599</v>
      </c>
    </row>
    <row r="1421" spans="1:14" hidden="1">
      <c r="A1421">
        <v>803143</v>
      </c>
      <c r="B1421" t="s">
        <v>10362</v>
      </c>
      <c r="C1421" t="s">
        <v>10365</v>
      </c>
      <c r="D1421" t="s">
        <v>9028</v>
      </c>
      <c r="E1421" t="s">
        <v>10366</v>
      </c>
      <c r="F1421" t="s">
        <v>9478</v>
      </c>
      <c r="G1421" t="s">
        <v>6062</v>
      </c>
      <c r="I1421" t="s">
        <v>6126</v>
      </c>
      <c r="J1421" t="s">
        <v>6611</v>
      </c>
      <c r="L1421" t="s">
        <v>4838</v>
      </c>
      <c r="M1421">
        <v>0</v>
      </c>
      <c r="N1421" t="s">
        <v>4599</v>
      </c>
    </row>
    <row r="1422" spans="1:14" hidden="1">
      <c r="A1422">
        <v>803144</v>
      </c>
      <c r="B1422" t="s">
        <v>3603</v>
      </c>
      <c r="C1422" t="s">
        <v>3604</v>
      </c>
      <c r="D1422" t="s">
        <v>9028</v>
      </c>
      <c r="E1422" t="s">
        <v>3605</v>
      </c>
      <c r="F1422" t="s">
        <v>9478</v>
      </c>
      <c r="G1422" t="s">
        <v>9293</v>
      </c>
      <c r="I1422" t="s">
        <v>6126</v>
      </c>
      <c r="J1422">
        <v>0</v>
      </c>
      <c r="K1422" t="s">
        <v>5105</v>
      </c>
      <c r="L1422" t="s">
        <v>4839</v>
      </c>
      <c r="M1422">
        <v>0</v>
      </c>
      <c r="N1422" t="s">
        <v>6125</v>
      </c>
    </row>
    <row r="1423" spans="1:14" hidden="1">
      <c r="A1423">
        <v>803145</v>
      </c>
      <c r="B1423" t="s">
        <v>6723</v>
      </c>
      <c r="C1423" t="s">
        <v>8052</v>
      </c>
      <c r="D1423" t="s">
        <v>9028</v>
      </c>
      <c r="E1423" t="s">
        <v>8314</v>
      </c>
      <c r="F1423" t="s">
        <v>9478</v>
      </c>
      <c r="G1423" t="s">
        <v>7998</v>
      </c>
      <c r="I1423" t="s">
        <v>6126</v>
      </c>
      <c r="J1423" t="s">
        <v>6612</v>
      </c>
      <c r="L1423" t="s">
        <v>4840</v>
      </c>
      <c r="M1423">
        <v>0</v>
      </c>
      <c r="N1423" t="s">
        <v>4599</v>
      </c>
    </row>
    <row r="1424" spans="1:14" hidden="1">
      <c r="A1424">
        <v>803147</v>
      </c>
      <c r="B1424" t="s">
        <v>4174</v>
      </c>
      <c r="C1424" t="s">
        <v>4168</v>
      </c>
      <c r="D1424" t="s">
        <v>9028</v>
      </c>
      <c r="E1424" t="s">
        <v>4175</v>
      </c>
      <c r="F1424" t="s">
        <v>9478</v>
      </c>
      <c r="G1424" t="s">
        <v>8879</v>
      </c>
      <c r="I1424" t="s">
        <v>6126</v>
      </c>
      <c r="J1424" t="s">
        <v>6613</v>
      </c>
      <c r="L1424" t="s">
        <v>4841</v>
      </c>
      <c r="M1424">
        <v>0</v>
      </c>
      <c r="N1424" t="s">
        <v>4599</v>
      </c>
    </row>
    <row r="1425" spans="1:14" hidden="1">
      <c r="A1425">
        <v>803149</v>
      </c>
      <c r="B1425" t="s">
        <v>8623</v>
      </c>
      <c r="C1425" t="s">
        <v>3950</v>
      </c>
      <c r="D1425" t="s">
        <v>9028</v>
      </c>
      <c r="E1425" t="s">
        <v>8624</v>
      </c>
      <c r="F1425" t="s">
        <v>9478</v>
      </c>
      <c r="G1425" t="s">
        <v>7787</v>
      </c>
      <c r="I1425" t="s">
        <v>6127</v>
      </c>
      <c r="J1425">
        <v>0</v>
      </c>
      <c r="K1425" t="s">
        <v>7088</v>
      </c>
      <c r="L1425" t="s">
        <v>4842</v>
      </c>
      <c r="M1425" t="s">
        <v>4867</v>
      </c>
      <c r="N1425" t="s">
        <v>6127</v>
      </c>
    </row>
    <row r="1426" spans="1:14" hidden="1">
      <c r="A1426">
        <v>803150</v>
      </c>
      <c r="B1426" t="s">
        <v>4357</v>
      </c>
      <c r="C1426" t="s">
        <v>5428</v>
      </c>
      <c r="D1426" t="s">
        <v>9028</v>
      </c>
      <c r="E1426" t="s">
        <v>4358</v>
      </c>
      <c r="F1426" t="s">
        <v>9478</v>
      </c>
      <c r="G1426" t="s">
        <v>4112</v>
      </c>
      <c r="I1426" t="s">
        <v>6126</v>
      </c>
      <c r="J1426" t="s">
        <v>6614</v>
      </c>
      <c r="L1426" t="s">
        <v>4843</v>
      </c>
      <c r="M1426">
        <v>0</v>
      </c>
      <c r="N1426" t="s">
        <v>4599</v>
      </c>
    </row>
    <row r="1427" spans="1:14" hidden="1">
      <c r="A1427">
        <v>803151</v>
      </c>
      <c r="B1427" t="s">
        <v>2443</v>
      </c>
      <c r="C1427" t="s">
        <v>6170</v>
      </c>
      <c r="D1427" t="s">
        <v>9028</v>
      </c>
      <c r="E1427" t="s">
        <v>2444</v>
      </c>
      <c r="F1427" t="s">
        <v>9478</v>
      </c>
      <c r="G1427" t="s">
        <v>6063</v>
      </c>
      <c r="I1427" t="s">
        <v>6126</v>
      </c>
      <c r="J1427">
        <v>0</v>
      </c>
      <c r="K1427" t="s">
        <v>7291</v>
      </c>
      <c r="L1427" t="s">
        <v>4844</v>
      </c>
      <c r="M1427">
        <v>0</v>
      </c>
      <c r="N1427" t="s">
        <v>6125</v>
      </c>
    </row>
    <row r="1428" spans="1:14" hidden="1">
      <c r="A1428">
        <v>803152</v>
      </c>
      <c r="B1428" t="s">
        <v>6724</v>
      </c>
      <c r="C1428" t="s">
        <v>7229</v>
      </c>
      <c r="D1428" t="s">
        <v>9028</v>
      </c>
      <c r="E1428" t="s">
        <v>8315</v>
      </c>
      <c r="F1428" t="s">
        <v>9478</v>
      </c>
      <c r="G1428" t="s">
        <v>8000</v>
      </c>
      <c r="I1428" t="s">
        <v>6126</v>
      </c>
      <c r="J1428" t="s">
        <v>6615</v>
      </c>
      <c r="L1428" t="s">
        <v>4845</v>
      </c>
      <c r="M1428">
        <v>0</v>
      </c>
      <c r="N1428" t="s">
        <v>4599</v>
      </c>
    </row>
    <row r="1429" spans="1:14" hidden="1">
      <c r="A1429">
        <v>803154</v>
      </c>
      <c r="B1429" t="s">
        <v>10398</v>
      </c>
      <c r="C1429" t="s">
        <v>8960</v>
      </c>
      <c r="D1429" t="s">
        <v>9028</v>
      </c>
      <c r="E1429" t="s">
        <v>10399</v>
      </c>
      <c r="F1429" t="s">
        <v>9478</v>
      </c>
      <c r="G1429" t="s">
        <v>4115</v>
      </c>
      <c r="H1429">
        <v>1</v>
      </c>
      <c r="I1429" t="s">
        <v>6126</v>
      </c>
      <c r="J1429">
        <v>0</v>
      </c>
      <c r="K1429" t="s">
        <v>6904</v>
      </c>
      <c r="L1429" t="s">
        <v>4846</v>
      </c>
      <c r="M1429">
        <v>0</v>
      </c>
      <c r="N1429" t="s">
        <v>6127</v>
      </c>
    </row>
    <row r="1430" spans="1:14" hidden="1">
      <c r="A1430">
        <v>803156</v>
      </c>
      <c r="B1430" t="s">
        <v>5490</v>
      </c>
      <c r="C1430" t="s">
        <v>5479</v>
      </c>
      <c r="D1430" t="s">
        <v>9028</v>
      </c>
      <c r="E1430" t="s">
        <v>5491</v>
      </c>
      <c r="F1430" t="s">
        <v>9478</v>
      </c>
      <c r="G1430" t="s">
        <v>7953</v>
      </c>
      <c r="H1430">
        <v>1</v>
      </c>
      <c r="I1430" t="s">
        <v>4599</v>
      </c>
      <c r="J1430">
        <v>0</v>
      </c>
      <c r="K1430" t="s">
        <v>8559</v>
      </c>
      <c r="L1430" t="s">
        <v>4847</v>
      </c>
      <c r="M1430">
        <v>0</v>
      </c>
      <c r="N1430" t="s">
        <v>4599</v>
      </c>
    </row>
    <row r="1431" spans="1:14" hidden="1">
      <c r="A1431">
        <v>803158</v>
      </c>
      <c r="B1431" t="s">
        <v>6725</v>
      </c>
      <c r="C1431" t="s">
        <v>6283</v>
      </c>
      <c r="D1431" t="s">
        <v>9028</v>
      </c>
      <c r="E1431" t="s">
        <v>8195</v>
      </c>
      <c r="F1431" t="s">
        <v>9478</v>
      </c>
      <c r="G1431" t="s">
        <v>8929</v>
      </c>
      <c r="H1431">
        <v>1</v>
      </c>
      <c r="I1431" t="s">
        <v>4599</v>
      </c>
      <c r="J1431">
        <v>0</v>
      </c>
      <c r="K1431" t="s">
        <v>9535</v>
      </c>
      <c r="L1431" t="s">
        <v>4848</v>
      </c>
      <c r="M1431">
        <v>0</v>
      </c>
      <c r="N1431" t="s">
        <v>6126</v>
      </c>
    </row>
    <row r="1432" spans="1:14" hidden="1">
      <c r="A1432">
        <v>803157</v>
      </c>
      <c r="B1432" t="s">
        <v>9055</v>
      </c>
      <c r="C1432" t="s">
        <v>5428</v>
      </c>
      <c r="D1432" t="s">
        <v>9028</v>
      </c>
      <c r="E1432" t="s">
        <v>9056</v>
      </c>
      <c r="F1432" t="s">
        <v>9478</v>
      </c>
      <c r="G1432" t="s">
        <v>7784</v>
      </c>
      <c r="I1432" t="s">
        <v>6126</v>
      </c>
      <c r="J1432" t="s">
        <v>6616</v>
      </c>
      <c r="L1432" t="s">
        <v>4849</v>
      </c>
      <c r="M1432">
        <v>0</v>
      </c>
      <c r="N1432" t="s">
        <v>6125</v>
      </c>
    </row>
    <row r="1433" spans="1:14" hidden="1">
      <c r="A1433">
        <v>803159</v>
      </c>
      <c r="B1433" t="s">
        <v>3614</v>
      </c>
      <c r="C1433" t="s">
        <v>3615</v>
      </c>
      <c r="D1433" t="s">
        <v>9028</v>
      </c>
      <c r="E1433" t="s">
        <v>3616</v>
      </c>
      <c r="F1433" t="s">
        <v>9478</v>
      </c>
      <c r="G1433" t="s">
        <v>9294</v>
      </c>
      <c r="I1433" t="s">
        <v>6126</v>
      </c>
      <c r="J1433" t="s">
        <v>6617</v>
      </c>
      <c r="L1433" t="s">
        <v>4850</v>
      </c>
      <c r="M1433">
        <v>0</v>
      </c>
      <c r="N1433" t="s">
        <v>6125</v>
      </c>
    </row>
    <row r="1434" spans="1:14" ht="15" hidden="1">
      <c r="A1434">
        <v>803160</v>
      </c>
      <c r="B1434" s="25" t="s">
        <v>6726</v>
      </c>
      <c r="C1434" s="25" t="s">
        <v>3610</v>
      </c>
      <c r="D1434" s="25" t="s">
        <v>9028</v>
      </c>
      <c r="E1434" s="25" t="s">
        <v>6727</v>
      </c>
      <c r="F1434" s="25" t="s">
        <v>9478</v>
      </c>
      <c r="G1434" s="25" t="s">
        <v>8930</v>
      </c>
      <c r="H1434" s="26"/>
      <c r="I1434" s="25" t="s">
        <v>6126</v>
      </c>
      <c r="J1434" s="25">
        <v>0</v>
      </c>
      <c r="K1434" s="25" t="s">
        <v>9536</v>
      </c>
      <c r="L1434" t="s">
        <v>4851</v>
      </c>
      <c r="M1434">
        <v>0</v>
      </c>
      <c r="N1434" s="25" t="s">
        <v>4599</v>
      </c>
    </row>
    <row r="1435" spans="1:14" hidden="1">
      <c r="A1435">
        <v>803161</v>
      </c>
      <c r="B1435" t="s">
        <v>4591</v>
      </c>
      <c r="C1435" t="s">
        <v>7442</v>
      </c>
      <c r="D1435" t="s">
        <v>9028</v>
      </c>
      <c r="E1435" t="s">
        <v>4590</v>
      </c>
      <c r="F1435" t="s">
        <v>9478</v>
      </c>
      <c r="G1435" t="s">
        <v>6064</v>
      </c>
      <c r="I1435" t="s">
        <v>6126</v>
      </c>
      <c r="J1435">
        <v>0</v>
      </c>
      <c r="K1435" t="s">
        <v>7292</v>
      </c>
      <c r="L1435" t="s">
        <v>4852</v>
      </c>
      <c r="M1435">
        <v>0</v>
      </c>
      <c r="N1435" t="s">
        <v>6125</v>
      </c>
    </row>
    <row r="1436" spans="1:14" hidden="1">
      <c r="A1436">
        <v>803165</v>
      </c>
      <c r="B1436" t="s">
        <v>6183</v>
      </c>
      <c r="C1436" t="s">
        <v>8962</v>
      </c>
      <c r="D1436" t="s">
        <v>9028</v>
      </c>
      <c r="E1436" t="s">
        <v>6185</v>
      </c>
      <c r="F1436" t="s">
        <v>9478</v>
      </c>
      <c r="G1436" t="s">
        <v>8873</v>
      </c>
      <c r="I1436" t="s">
        <v>6126</v>
      </c>
      <c r="J1436">
        <v>0</v>
      </c>
      <c r="K1436" t="s">
        <v>9494</v>
      </c>
      <c r="L1436" t="s">
        <v>4853</v>
      </c>
      <c r="M1436">
        <v>0</v>
      </c>
      <c r="N1436" t="s">
        <v>6125</v>
      </c>
    </row>
    <row r="1437" spans="1:14" ht="25.5" hidden="1">
      <c r="A1437">
        <v>803105</v>
      </c>
      <c r="B1437" s="48" t="s">
        <v>4160</v>
      </c>
      <c r="C1437" s="37" t="s">
        <v>4159</v>
      </c>
      <c r="D1437" s="37" t="s">
        <v>4159</v>
      </c>
      <c r="E1437" s="37" t="s">
        <v>4159</v>
      </c>
      <c r="F1437" s="37" t="s">
        <v>4159</v>
      </c>
      <c r="G1437" s="37" t="s">
        <v>4159</v>
      </c>
      <c r="H1437" s="37" t="s">
        <v>4159</v>
      </c>
      <c r="I1437" s="37" t="s">
        <v>4159</v>
      </c>
      <c r="J1437" s="37" t="s">
        <v>4159</v>
      </c>
      <c r="K1437" s="37" t="s">
        <v>4159</v>
      </c>
      <c r="L1437" s="37" t="s">
        <v>4159</v>
      </c>
      <c r="M1437" s="37" t="s">
        <v>4159</v>
      </c>
      <c r="N1437" s="37" t="s">
        <v>4159</v>
      </c>
    </row>
    <row r="1438" spans="1:14">
      <c r="A1438" s="29"/>
      <c r="B1438" s="29"/>
      <c r="C1438" s="29"/>
      <c r="D1438" s="29"/>
      <c r="E1438" s="29"/>
      <c r="F1438" s="29"/>
      <c r="G1438" s="152"/>
      <c r="H1438" s="29"/>
      <c r="I1438" s="152"/>
      <c r="J1438" s="152"/>
      <c r="K1438" s="29"/>
      <c r="L1438" s="152"/>
      <c r="M1438" s="37"/>
      <c r="N1438" s="37"/>
    </row>
    <row r="1440" spans="1:14" ht="13.5" thickBot="1"/>
    <row r="1441" spans="1:1" ht="13.5" thickBot="1">
      <c r="A1441" s="36"/>
    </row>
    <row r="1442" spans="1:1">
      <c r="A1442" s="19"/>
    </row>
    <row r="1443" spans="1:1">
      <c r="A1443" s="19"/>
    </row>
    <row r="1444" spans="1:1">
      <c r="A1444" s="19"/>
    </row>
    <row r="1445" spans="1:1">
      <c r="A1445" s="19"/>
    </row>
    <row r="1446" spans="1:1">
      <c r="A1446" s="19"/>
    </row>
    <row r="1447" spans="1:1">
      <c r="A1447" s="19"/>
    </row>
    <row r="1448" spans="1:1" ht="13.5" thickBot="1">
      <c r="A1448" s="35"/>
    </row>
  </sheetData>
  <autoFilter ref="A1:N1437">
    <filterColumn colId="0">
      <filters>
        <filter val="801400"/>
      </filters>
    </filterColumn>
  </autoFilter>
  <phoneticPr fontId="152" type="noConversion"/>
  <conditionalFormatting sqref="G1412">
    <cfRule type="containsBlanks" dxfId="0" priority="1">
      <formula>LEN(TRIM(G1412))=0</formula>
    </cfRule>
  </conditionalFormatting>
  <hyperlinks>
    <hyperlink ref="E50" r:id="rId1" display="http://udweb.fg.rbc.com/ud/address.asp"/>
    <hyperlink ref="E93" r:id="rId2" display="http://udweb.fg.rbc.com/ud/address.asp"/>
    <hyperlink ref="E113" r:id="rId3" display="http://udweb.fg.rbc.com/ud/address.asp"/>
    <hyperlink ref="E125" r:id="rId4" display="http://udweb.fg.rbc.com/ud/address.asp"/>
    <hyperlink ref="E130" r:id="rId5" display="http://udweb.fg.rbc.com/ud/address.asp"/>
    <hyperlink ref="E150" r:id="rId6" display="http://udweb.fg.rbc.com/ud/address.asp"/>
    <hyperlink ref="E148" r:id="rId7" display="http://udweb.fg.rbc.com/ud/address.asp"/>
    <hyperlink ref="E180" r:id="rId8" display="http://udweb.fg.rbc.com/ud/address.asp"/>
    <hyperlink ref="E229" r:id="rId9" display="http://udweb.fg.rbc.com/ud/address.asp"/>
    <hyperlink ref="E237" r:id="rId10" display="http://udweb.fg.rbc.com/ud/address.asp"/>
    <hyperlink ref="E244" r:id="rId11" display="http://udweb.fg.rbc.com/ud/address.asp"/>
    <hyperlink ref="E245" r:id="rId12" display="http://udweb.fg.rbc.com/ud/address.asp"/>
    <hyperlink ref="E259" r:id="rId13" display="http://udweb.fg.rbc.com/ud/address.asp"/>
    <hyperlink ref="E272" r:id="rId14" display="http://udweb.fg.rbc.com/ud/address.asp"/>
    <hyperlink ref="E284" r:id="rId15" display="http://udweb.fg.rbc.com/ud/address.asp"/>
    <hyperlink ref="E305" r:id="rId16" display="http://udweb.fg.rbc.com/ud/address.asp"/>
  </hyperlinks>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5"/>
  <dimension ref="B1:J149"/>
  <sheetViews>
    <sheetView workbookViewId="0">
      <selection activeCell="G11" sqref="G11"/>
    </sheetView>
  </sheetViews>
  <sheetFormatPr defaultRowHeight="12.75"/>
  <cols>
    <col min="2" max="2" width="10.5703125" style="49" customWidth="1"/>
    <col min="3" max="3" width="10.42578125" bestFit="1" customWidth="1"/>
    <col min="4" max="4" width="10.28515625" bestFit="1" customWidth="1"/>
    <col min="10" max="10" width="12.28515625" style="131" customWidth="1"/>
  </cols>
  <sheetData>
    <row r="1" spans="2:10">
      <c r="B1" s="111" t="s">
        <v>6703</v>
      </c>
      <c r="C1" s="33" t="s">
        <v>10272</v>
      </c>
      <c r="D1" s="33" t="s">
        <v>10273</v>
      </c>
    </row>
    <row r="2" spans="2:10">
      <c r="B2" s="49">
        <v>41883</v>
      </c>
      <c r="C2" s="131">
        <v>41883</v>
      </c>
      <c r="D2" s="131">
        <v>41883</v>
      </c>
    </row>
    <row r="3" spans="2:10">
      <c r="B3" s="49">
        <v>41925</v>
      </c>
      <c r="C3" s="131">
        <v>41925</v>
      </c>
      <c r="D3" s="131">
        <v>41925</v>
      </c>
    </row>
    <row r="4" spans="2:10">
      <c r="B4" s="49">
        <v>41998</v>
      </c>
      <c r="C4" s="131">
        <v>41998</v>
      </c>
      <c r="D4" s="131">
        <v>41998</v>
      </c>
    </row>
    <row r="5" spans="2:10">
      <c r="B5" s="49">
        <v>41999</v>
      </c>
      <c r="C5" s="131">
        <v>41999</v>
      </c>
      <c r="D5" s="131">
        <v>41999</v>
      </c>
    </row>
    <row r="6" spans="2:10">
      <c r="B6" s="49">
        <v>42005</v>
      </c>
      <c r="C6" s="131">
        <v>42005</v>
      </c>
      <c r="D6" s="131">
        <v>42005</v>
      </c>
    </row>
    <row r="7" spans="2:10">
      <c r="B7" s="49">
        <v>42044</v>
      </c>
      <c r="C7" s="131">
        <v>42179</v>
      </c>
      <c r="D7" s="131">
        <v>42044</v>
      </c>
      <c r="I7">
        <v>809024</v>
      </c>
      <c r="J7" s="131">
        <v>42125</v>
      </c>
    </row>
    <row r="8" spans="2:10">
      <c r="B8" s="49">
        <v>42051</v>
      </c>
      <c r="C8" s="131">
        <v>42097</v>
      </c>
      <c r="D8" s="131">
        <v>42097</v>
      </c>
      <c r="I8">
        <v>803076</v>
      </c>
      <c r="J8" s="131">
        <v>42128</v>
      </c>
    </row>
    <row r="9" spans="2:10">
      <c r="B9" s="49">
        <v>42097</v>
      </c>
      <c r="C9" s="131">
        <v>42100</v>
      </c>
      <c r="D9" s="131">
        <v>42100</v>
      </c>
      <c r="I9">
        <v>801489</v>
      </c>
      <c r="J9" s="131">
        <v>42129</v>
      </c>
    </row>
    <row r="10" spans="2:10">
      <c r="B10" s="49">
        <v>42100</v>
      </c>
      <c r="C10" s="131">
        <v>42142</v>
      </c>
      <c r="D10" s="131">
        <v>42142</v>
      </c>
      <c r="I10">
        <v>801441</v>
      </c>
      <c r="J10" s="131">
        <v>42129</v>
      </c>
    </row>
    <row r="11" spans="2:10">
      <c r="B11" s="49">
        <v>42142</v>
      </c>
      <c r="C11" s="131">
        <v>41814</v>
      </c>
      <c r="D11" s="132">
        <v>42186</v>
      </c>
      <c r="I11">
        <v>800913</v>
      </c>
      <c r="J11" s="131">
        <v>42129</v>
      </c>
    </row>
    <row r="12" spans="2:10">
      <c r="B12" s="111">
        <v>42186</v>
      </c>
      <c r="C12" s="132">
        <v>42186</v>
      </c>
      <c r="D12" s="131">
        <v>42219</v>
      </c>
      <c r="I12">
        <v>800454</v>
      </c>
      <c r="J12" s="131">
        <v>42129</v>
      </c>
    </row>
    <row r="13" spans="2:10">
      <c r="B13" s="49">
        <v>42219</v>
      </c>
      <c r="C13" s="131">
        <v>42219</v>
      </c>
      <c r="D13" s="131">
        <v>42254</v>
      </c>
      <c r="I13">
        <v>800686</v>
      </c>
      <c r="J13" s="131">
        <v>42129</v>
      </c>
    </row>
    <row r="14" spans="2:10">
      <c r="B14" s="49">
        <v>42170</v>
      </c>
      <c r="C14" s="131"/>
      <c r="D14" s="131"/>
      <c r="I14">
        <v>801384</v>
      </c>
      <c r="J14" s="131">
        <v>42129</v>
      </c>
    </row>
    <row r="15" spans="2:10">
      <c r="B15" s="49">
        <v>42254</v>
      </c>
      <c r="C15" s="131">
        <v>42254</v>
      </c>
      <c r="D15" s="33"/>
      <c r="I15">
        <v>800227</v>
      </c>
      <c r="J15" s="131">
        <v>42129</v>
      </c>
    </row>
    <row r="16" spans="2:10">
      <c r="I16">
        <v>800855</v>
      </c>
      <c r="J16" s="131">
        <v>42131</v>
      </c>
    </row>
    <row r="17" spans="9:10">
      <c r="I17">
        <v>803052</v>
      </c>
      <c r="J17" s="131">
        <v>42130</v>
      </c>
    </row>
    <row r="18" spans="9:10">
      <c r="I18">
        <v>809012</v>
      </c>
      <c r="J18" s="131">
        <v>42130</v>
      </c>
    </row>
    <row r="19" spans="9:10">
      <c r="I19">
        <v>803043</v>
      </c>
      <c r="J19" s="131">
        <v>42130</v>
      </c>
    </row>
    <row r="20" spans="9:10">
      <c r="I20">
        <v>801455</v>
      </c>
      <c r="J20" s="131">
        <v>42130</v>
      </c>
    </row>
    <row r="21" spans="9:10">
      <c r="I21">
        <v>802055</v>
      </c>
      <c r="J21" s="131">
        <v>42130</v>
      </c>
    </row>
    <row r="22" spans="9:10">
      <c r="I22">
        <v>800285</v>
      </c>
      <c r="J22" s="131">
        <v>42130</v>
      </c>
    </row>
    <row r="23" spans="9:10">
      <c r="I23">
        <v>800335</v>
      </c>
      <c r="J23" s="131">
        <v>42130</v>
      </c>
    </row>
    <row r="24" spans="9:10">
      <c r="I24">
        <v>800109</v>
      </c>
      <c r="J24" s="131">
        <v>42130</v>
      </c>
    </row>
    <row r="25" spans="9:10">
      <c r="I25">
        <v>809069</v>
      </c>
      <c r="J25" s="131">
        <v>42163</v>
      </c>
    </row>
    <row r="26" spans="9:10">
      <c r="I26">
        <v>809084</v>
      </c>
      <c r="J26" s="131">
        <v>42132</v>
      </c>
    </row>
    <row r="27" spans="9:10">
      <c r="I27">
        <v>803060</v>
      </c>
      <c r="J27" s="131">
        <v>42135</v>
      </c>
    </row>
    <row r="28" spans="9:10">
      <c r="I28">
        <v>800928</v>
      </c>
      <c r="J28" s="131">
        <v>42131</v>
      </c>
    </row>
    <row r="29" spans="9:10">
      <c r="I29">
        <v>801535</v>
      </c>
      <c r="J29" s="131">
        <v>42131</v>
      </c>
    </row>
    <row r="30" spans="9:10">
      <c r="I30">
        <v>801983</v>
      </c>
      <c r="J30" s="131">
        <v>42131</v>
      </c>
    </row>
    <row r="31" spans="9:10">
      <c r="I31">
        <v>800859</v>
      </c>
      <c r="J31" s="131">
        <v>42131</v>
      </c>
    </row>
    <row r="32" spans="9:10">
      <c r="I32">
        <v>801607</v>
      </c>
      <c r="J32" s="131">
        <v>42132</v>
      </c>
    </row>
    <row r="33" spans="9:10">
      <c r="I33">
        <v>801378</v>
      </c>
      <c r="J33" s="131">
        <v>42132</v>
      </c>
    </row>
    <row r="34" spans="9:10">
      <c r="I34">
        <v>803089</v>
      </c>
      <c r="J34" s="131">
        <v>42137</v>
      </c>
    </row>
    <row r="35" spans="9:10">
      <c r="I35">
        <v>809059</v>
      </c>
      <c r="J35" s="131">
        <v>42136</v>
      </c>
    </row>
    <row r="36" spans="9:10">
      <c r="I36">
        <v>800714</v>
      </c>
      <c r="J36" s="131">
        <v>42136</v>
      </c>
    </row>
    <row r="37" spans="9:10">
      <c r="I37">
        <v>800786</v>
      </c>
      <c r="J37" s="131">
        <v>42136</v>
      </c>
    </row>
    <row r="38" spans="9:10">
      <c r="I38">
        <v>800683</v>
      </c>
      <c r="J38" s="131">
        <v>42136</v>
      </c>
    </row>
    <row r="39" spans="9:10">
      <c r="I39">
        <v>800082</v>
      </c>
      <c r="J39" s="131">
        <v>42136</v>
      </c>
    </row>
    <row r="40" spans="9:10">
      <c r="I40">
        <v>801362</v>
      </c>
      <c r="J40" s="131">
        <v>42136</v>
      </c>
    </row>
    <row r="41" spans="9:10">
      <c r="I41">
        <v>800360</v>
      </c>
      <c r="J41" s="131">
        <v>42137</v>
      </c>
    </row>
    <row r="42" spans="9:10">
      <c r="I42">
        <v>803030</v>
      </c>
      <c r="J42" s="131">
        <v>42143</v>
      </c>
    </row>
    <row r="43" spans="9:10">
      <c r="I43">
        <v>803067</v>
      </c>
      <c r="J43" s="131">
        <v>42143</v>
      </c>
    </row>
    <row r="44" spans="9:10">
      <c r="I44">
        <v>800612</v>
      </c>
      <c r="J44" s="131">
        <v>42136</v>
      </c>
    </row>
    <row r="45" spans="9:10">
      <c r="I45">
        <v>800582</v>
      </c>
      <c r="J45" s="131">
        <v>42138</v>
      </c>
    </row>
    <row r="46" spans="9:10">
      <c r="I46">
        <v>801165</v>
      </c>
      <c r="J46" s="131">
        <v>42138</v>
      </c>
    </row>
    <row r="47" spans="9:10">
      <c r="I47">
        <v>800937</v>
      </c>
      <c r="J47" s="131">
        <v>42138</v>
      </c>
    </row>
    <row r="48" spans="9:10">
      <c r="I48">
        <v>800023</v>
      </c>
      <c r="J48" s="131">
        <v>42138</v>
      </c>
    </row>
    <row r="49" spans="9:10">
      <c r="I49">
        <v>801488</v>
      </c>
      <c r="J49" s="131">
        <v>42139</v>
      </c>
    </row>
    <row r="50" spans="9:10">
      <c r="I50">
        <v>800057</v>
      </c>
      <c r="J50" s="131">
        <v>42139</v>
      </c>
    </row>
    <row r="51" spans="9:10">
      <c r="I51">
        <v>801959</v>
      </c>
      <c r="J51" s="131">
        <v>42139</v>
      </c>
    </row>
    <row r="52" spans="9:10">
      <c r="I52">
        <v>803081</v>
      </c>
      <c r="J52" s="131">
        <v>42145</v>
      </c>
    </row>
    <row r="53" spans="9:10">
      <c r="I53">
        <v>801589</v>
      </c>
      <c r="J53" s="131">
        <v>42144</v>
      </c>
    </row>
    <row r="54" spans="9:10">
      <c r="I54">
        <v>801025</v>
      </c>
      <c r="J54" s="131">
        <v>42144</v>
      </c>
    </row>
    <row r="55" spans="9:10">
      <c r="I55">
        <v>801173</v>
      </c>
      <c r="J55" s="131">
        <v>42144</v>
      </c>
    </row>
    <row r="56" spans="9:10">
      <c r="I56">
        <v>800119</v>
      </c>
      <c r="J56" s="131">
        <v>42144</v>
      </c>
    </row>
    <row r="57" spans="9:10">
      <c r="I57">
        <v>801906</v>
      </c>
      <c r="J57" s="131">
        <v>42144</v>
      </c>
    </row>
    <row r="58" spans="9:10">
      <c r="I58">
        <v>800918</v>
      </c>
      <c r="J58" s="131">
        <v>42144</v>
      </c>
    </row>
    <row r="59" spans="9:10">
      <c r="I59">
        <v>800279</v>
      </c>
      <c r="J59" s="131">
        <v>42145</v>
      </c>
    </row>
    <row r="60" spans="9:10">
      <c r="I60">
        <v>800104</v>
      </c>
      <c r="J60" s="131">
        <v>42145</v>
      </c>
    </row>
    <row r="61" spans="9:10">
      <c r="I61">
        <v>800202</v>
      </c>
      <c r="J61" s="131">
        <v>42145</v>
      </c>
    </row>
    <row r="62" spans="9:10">
      <c r="I62">
        <v>802318</v>
      </c>
      <c r="J62" s="131">
        <v>42145</v>
      </c>
    </row>
    <row r="63" spans="9:10">
      <c r="I63">
        <v>800607</v>
      </c>
      <c r="J63" s="131">
        <v>42145</v>
      </c>
    </row>
    <row r="64" spans="9:10">
      <c r="I64">
        <v>803103</v>
      </c>
      <c r="J64" s="131">
        <v>42150</v>
      </c>
    </row>
    <row r="65" spans="9:10">
      <c r="I65">
        <v>801198</v>
      </c>
      <c r="J65" s="131">
        <v>42146</v>
      </c>
    </row>
    <row r="66" spans="9:10">
      <c r="I66">
        <v>800263</v>
      </c>
      <c r="J66" s="131">
        <v>42146</v>
      </c>
    </row>
    <row r="67" spans="9:10">
      <c r="I67">
        <v>801051</v>
      </c>
      <c r="J67" s="131">
        <v>42146</v>
      </c>
    </row>
    <row r="68" spans="9:10">
      <c r="I68">
        <v>809062</v>
      </c>
      <c r="J68" s="131">
        <v>42146</v>
      </c>
    </row>
    <row r="69" spans="9:10">
      <c r="I69">
        <v>801465</v>
      </c>
      <c r="J69" s="131">
        <v>42149</v>
      </c>
    </row>
    <row r="70" spans="9:10">
      <c r="I70">
        <v>802088</v>
      </c>
      <c r="J70" s="131">
        <v>42149</v>
      </c>
    </row>
    <row r="71" spans="9:10">
      <c r="I71">
        <v>801161</v>
      </c>
      <c r="J71" s="131">
        <v>42149</v>
      </c>
    </row>
    <row r="72" spans="9:10">
      <c r="I72">
        <v>800395</v>
      </c>
      <c r="J72" s="131">
        <v>42149</v>
      </c>
    </row>
    <row r="73" spans="9:10">
      <c r="I73">
        <v>809070</v>
      </c>
      <c r="J73" s="131">
        <v>42152</v>
      </c>
    </row>
    <row r="74" spans="9:10">
      <c r="I74">
        <v>800179</v>
      </c>
      <c r="J74" s="131">
        <v>42151</v>
      </c>
    </row>
    <row r="75" spans="9:10">
      <c r="I75">
        <v>802095</v>
      </c>
      <c r="J75" s="131">
        <v>42151</v>
      </c>
    </row>
    <row r="76" spans="9:10">
      <c r="I76">
        <v>800096</v>
      </c>
      <c r="J76" s="131">
        <v>42151</v>
      </c>
    </row>
    <row r="77" spans="9:10">
      <c r="I77">
        <v>800592</v>
      </c>
      <c r="J77" s="131">
        <v>42151</v>
      </c>
    </row>
    <row r="78" spans="9:10">
      <c r="I78">
        <v>800018</v>
      </c>
      <c r="J78" s="131">
        <v>42151</v>
      </c>
    </row>
    <row r="79" spans="9:10">
      <c r="I79">
        <v>800447</v>
      </c>
      <c r="J79" s="131">
        <v>42151</v>
      </c>
    </row>
    <row r="80" spans="9:10">
      <c r="I80">
        <v>800820</v>
      </c>
      <c r="J80" s="131">
        <v>42151</v>
      </c>
    </row>
    <row r="81" spans="9:10">
      <c r="I81">
        <v>803057</v>
      </c>
      <c r="J81" s="131">
        <v>42156</v>
      </c>
    </row>
    <row r="82" spans="9:10">
      <c r="I82">
        <v>803039</v>
      </c>
      <c r="J82" s="131">
        <v>42157</v>
      </c>
    </row>
    <row r="83" spans="9:10">
      <c r="I83">
        <v>800813</v>
      </c>
      <c r="J83" s="131">
        <v>42152</v>
      </c>
    </row>
    <row r="84" spans="9:10">
      <c r="I84">
        <v>801005</v>
      </c>
      <c r="J84" s="131">
        <v>42152</v>
      </c>
    </row>
    <row r="85" spans="9:10">
      <c r="I85">
        <v>803090</v>
      </c>
      <c r="J85" s="131">
        <v>42157</v>
      </c>
    </row>
    <row r="86" spans="9:10">
      <c r="I86">
        <v>801699</v>
      </c>
      <c r="J86" s="131">
        <v>42152</v>
      </c>
    </row>
    <row r="87" spans="9:10">
      <c r="I87">
        <v>801239</v>
      </c>
      <c r="J87" s="131">
        <v>42153</v>
      </c>
    </row>
    <row r="88" spans="9:10">
      <c r="I88">
        <v>809103</v>
      </c>
      <c r="J88" s="131">
        <v>42156</v>
      </c>
    </row>
    <row r="89" spans="9:10">
      <c r="I89">
        <v>803070</v>
      </c>
      <c r="J89" s="131">
        <v>42158</v>
      </c>
    </row>
    <row r="90" spans="9:10">
      <c r="I90">
        <v>802366</v>
      </c>
      <c r="J90" s="131">
        <v>42158</v>
      </c>
    </row>
    <row r="91" spans="9:10">
      <c r="I91">
        <v>809092</v>
      </c>
      <c r="J91" s="131">
        <v>42158</v>
      </c>
    </row>
    <row r="92" spans="9:10">
      <c r="I92">
        <v>800876</v>
      </c>
      <c r="J92" s="131">
        <v>42153</v>
      </c>
    </row>
    <row r="93" spans="9:10">
      <c r="I93">
        <v>802815</v>
      </c>
      <c r="J93" s="131">
        <v>42157</v>
      </c>
    </row>
    <row r="94" spans="9:10">
      <c r="I94">
        <v>801215</v>
      </c>
      <c r="J94" s="131">
        <v>42157</v>
      </c>
    </row>
    <row r="95" spans="9:10">
      <c r="I95">
        <v>801594</v>
      </c>
      <c r="J95" s="131">
        <v>42158</v>
      </c>
    </row>
    <row r="96" spans="9:10">
      <c r="I96">
        <v>800898</v>
      </c>
      <c r="J96" s="131">
        <v>42158</v>
      </c>
    </row>
    <row r="97" spans="9:10">
      <c r="I97">
        <v>803056</v>
      </c>
      <c r="J97" s="131">
        <v>42163</v>
      </c>
    </row>
    <row r="98" spans="9:10">
      <c r="I98">
        <v>800887</v>
      </c>
      <c r="J98" s="131">
        <v>42157</v>
      </c>
    </row>
    <row r="99" spans="9:10">
      <c r="I99">
        <v>801992</v>
      </c>
      <c r="J99" s="131">
        <v>42159</v>
      </c>
    </row>
    <row r="100" spans="9:10">
      <c r="I100">
        <v>800011</v>
      </c>
      <c r="J100" s="131">
        <v>42159</v>
      </c>
    </row>
    <row r="101" spans="9:10">
      <c r="I101">
        <v>800147</v>
      </c>
      <c r="J101" s="131">
        <v>42159</v>
      </c>
    </row>
    <row r="102" spans="9:10">
      <c r="I102">
        <v>800105</v>
      </c>
      <c r="J102" s="131">
        <v>42159</v>
      </c>
    </row>
    <row r="103" spans="9:10">
      <c r="I103">
        <v>801006</v>
      </c>
      <c r="J103" s="131">
        <v>42160</v>
      </c>
    </row>
    <row r="104" spans="9:10">
      <c r="I104">
        <v>801702</v>
      </c>
      <c r="J104" s="131">
        <v>42160</v>
      </c>
    </row>
    <row r="105" spans="9:10">
      <c r="I105">
        <v>801615</v>
      </c>
      <c r="J105" s="131">
        <v>42160</v>
      </c>
    </row>
    <row r="106" spans="9:10">
      <c r="I106">
        <v>800006</v>
      </c>
      <c r="J106" s="131">
        <v>42160</v>
      </c>
    </row>
    <row r="107" spans="9:10">
      <c r="I107">
        <v>801167</v>
      </c>
      <c r="J107" s="131">
        <v>42160</v>
      </c>
    </row>
    <row r="108" spans="9:10">
      <c r="I108">
        <v>801078</v>
      </c>
      <c r="J108" s="131">
        <v>42160</v>
      </c>
    </row>
    <row r="109" spans="9:10">
      <c r="I109">
        <v>800042</v>
      </c>
      <c r="J109" s="131">
        <v>42160</v>
      </c>
    </row>
    <row r="110" spans="9:10">
      <c r="I110">
        <v>803069</v>
      </c>
      <c r="J110" s="131">
        <v>42165</v>
      </c>
    </row>
    <row r="111" spans="9:10">
      <c r="I111">
        <v>803078</v>
      </c>
      <c r="J111" s="131">
        <v>42165</v>
      </c>
    </row>
    <row r="112" spans="9:10">
      <c r="I112">
        <v>801820</v>
      </c>
      <c r="J112" s="131">
        <v>42164</v>
      </c>
    </row>
    <row r="113" spans="9:10">
      <c r="I113">
        <v>801487</v>
      </c>
      <c r="J113" s="131">
        <v>42164</v>
      </c>
    </row>
    <row r="114" spans="9:10">
      <c r="I114">
        <v>801087</v>
      </c>
      <c r="J114" s="131">
        <v>42164</v>
      </c>
    </row>
    <row r="115" spans="9:10">
      <c r="I115">
        <v>801326</v>
      </c>
      <c r="J115" s="131">
        <v>42164</v>
      </c>
    </row>
    <row r="116" spans="9:10">
      <c r="I116">
        <v>800044</v>
      </c>
      <c r="J116" s="131">
        <v>42165</v>
      </c>
    </row>
    <row r="117" spans="9:10">
      <c r="I117">
        <v>800857</v>
      </c>
      <c r="J117" s="131">
        <v>42165</v>
      </c>
    </row>
    <row r="118" spans="9:10">
      <c r="I118">
        <v>800296</v>
      </c>
      <c r="J118" s="131">
        <v>42165</v>
      </c>
    </row>
    <row r="119" spans="9:10">
      <c r="I119">
        <v>800657</v>
      </c>
      <c r="J119" s="131">
        <v>42165</v>
      </c>
    </row>
    <row r="120" spans="9:10">
      <c r="I120">
        <v>801984</v>
      </c>
      <c r="J120" s="131">
        <v>42165</v>
      </c>
    </row>
    <row r="121" spans="9:10">
      <c r="I121">
        <v>801963</v>
      </c>
      <c r="J121" s="131">
        <v>42165</v>
      </c>
    </row>
    <row r="122" spans="9:10">
      <c r="I122">
        <v>800090</v>
      </c>
      <c r="J122" s="131">
        <v>42166</v>
      </c>
    </row>
    <row r="123" spans="9:10">
      <c r="I123">
        <v>803072</v>
      </c>
      <c r="J123" s="131">
        <v>42172</v>
      </c>
    </row>
    <row r="124" spans="9:10">
      <c r="I124">
        <v>800247</v>
      </c>
      <c r="J124" s="131">
        <v>42171</v>
      </c>
    </row>
    <row r="125" spans="9:10">
      <c r="I125">
        <v>801416</v>
      </c>
      <c r="J125" s="131">
        <v>42171</v>
      </c>
    </row>
    <row r="126" spans="9:10">
      <c r="I126">
        <v>800888</v>
      </c>
      <c r="J126" s="131">
        <v>42171</v>
      </c>
    </row>
    <row r="127" spans="9:10">
      <c r="I127">
        <v>803029</v>
      </c>
      <c r="J127" s="131">
        <v>42174</v>
      </c>
    </row>
    <row r="128" spans="9:10">
      <c r="I128">
        <v>803097</v>
      </c>
      <c r="J128" s="131">
        <v>42177</v>
      </c>
    </row>
    <row r="129" spans="9:10">
      <c r="I129">
        <v>801561</v>
      </c>
      <c r="J129" s="131">
        <v>42173</v>
      </c>
    </row>
    <row r="130" spans="9:10">
      <c r="I130">
        <v>800391</v>
      </c>
      <c r="J130" s="131">
        <v>42173</v>
      </c>
    </row>
    <row r="131" spans="9:10">
      <c r="I131">
        <v>801642</v>
      </c>
      <c r="J131" s="131">
        <v>42174</v>
      </c>
    </row>
    <row r="132" spans="9:10">
      <c r="I132">
        <v>800416</v>
      </c>
      <c r="J132" s="131">
        <v>42174</v>
      </c>
    </row>
    <row r="133" spans="9:10">
      <c r="I133">
        <v>809072</v>
      </c>
      <c r="J133" s="131">
        <v>42179</v>
      </c>
    </row>
    <row r="134" spans="9:10">
      <c r="I134">
        <v>809073</v>
      </c>
      <c r="J134" s="131">
        <v>42179</v>
      </c>
    </row>
    <row r="135" spans="9:10">
      <c r="I135">
        <v>803083</v>
      </c>
      <c r="J135" s="131">
        <v>42184</v>
      </c>
    </row>
    <row r="136" spans="9:10">
      <c r="I136">
        <v>800047</v>
      </c>
      <c r="J136" s="131">
        <v>42180</v>
      </c>
    </row>
    <row r="137" spans="9:10">
      <c r="I137">
        <v>803049</v>
      </c>
      <c r="J137" s="131">
        <v>42187</v>
      </c>
    </row>
    <row r="138" spans="9:10">
      <c r="I138">
        <v>801863</v>
      </c>
      <c r="J138" s="131">
        <v>42181</v>
      </c>
    </row>
    <row r="139" spans="9:10">
      <c r="I139">
        <v>809088</v>
      </c>
      <c r="J139" s="131">
        <v>42187</v>
      </c>
    </row>
    <row r="140" spans="9:10">
      <c r="I140">
        <v>803101</v>
      </c>
      <c r="J140" s="131">
        <v>42187</v>
      </c>
    </row>
    <row r="141" spans="9:10">
      <c r="I141">
        <v>803104</v>
      </c>
      <c r="J141" s="131">
        <v>42192</v>
      </c>
    </row>
    <row r="142" spans="9:10">
      <c r="I142">
        <v>801866</v>
      </c>
      <c r="J142" s="131">
        <v>42188</v>
      </c>
    </row>
    <row r="143" spans="9:10">
      <c r="I143">
        <v>809075</v>
      </c>
      <c r="J143" s="131">
        <v>42194</v>
      </c>
    </row>
    <row r="144" spans="9:10">
      <c r="I144">
        <v>800982</v>
      </c>
      <c r="J144" s="131">
        <v>42194</v>
      </c>
    </row>
    <row r="145" spans="9:10">
      <c r="I145">
        <v>803092</v>
      </c>
      <c r="J145" s="131">
        <v>42199</v>
      </c>
    </row>
    <row r="146" spans="9:10">
      <c r="I146">
        <v>803091</v>
      </c>
      <c r="J146" s="131">
        <v>42199</v>
      </c>
    </row>
    <row r="147" spans="9:10">
      <c r="I147">
        <v>803085</v>
      </c>
      <c r="J147" s="131">
        <v>42199</v>
      </c>
    </row>
    <row r="148" spans="9:10">
      <c r="I148">
        <v>801377</v>
      </c>
      <c r="J148" s="131">
        <v>42198</v>
      </c>
    </row>
    <row r="149" spans="9:10">
      <c r="I149">
        <v>800295</v>
      </c>
      <c r="J149" s="131">
        <v>42198</v>
      </c>
    </row>
  </sheetData>
  <phoneticPr fontId="152" type="noConversion"/>
  <pageMargins left="0.7" right="0.7" top="0.75" bottom="0.75" header="0.3" footer="0.3"/>
  <pageSetup orientation="portrait" horizontalDpi="4294967293"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B7A11353A3F4D4B968F068F9070BFBA" ma:contentTypeVersion="0" ma:contentTypeDescription="Create a new document." ma:contentTypeScope="" ma:versionID="b1e468afb472229ba3e3a3b762baa349">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C7B5206-78A0-4BDC-81DB-B32661C4C9DB}">
  <ds:schemaRefs>
    <ds:schemaRef ds:uri="http://schemas.microsoft.com/office/2006/metadata/properties"/>
    <ds:schemaRef ds:uri="http://schemas.microsoft.com/office/2006/documentManagement/types"/>
    <ds:schemaRef ds:uri="http://schemas.microsoft.com/office/infopath/2007/PartnerControls"/>
    <ds:schemaRef ds:uri="http://www.w3.org/XML/1998/namespace"/>
    <ds:schemaRef ds:uri="http://purl.org/dc/elements/1.1/"/>
    <ds:schemaRef ds:uri="http://purl.org/dc/terms/"/>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DA1BDE89-BD16-4B28-8ABC-E2F81973FB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B892D535-2AC9-4FC7-9A6F-8F7840CB216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Change Log</vt:lpstr>
      <vt:lpstr>Schedule</vt:lpstr>
      <vt:lpstr>Deleted Sites</vt:lpstr>
      <vt:lpstr>Removed Data</vt:lpstr>
      <vt:lpstr>Rate Centre Analysis</vt:lpstr>
      <vt:lpstr>HOLIDAY</vt:lpstr>
      <vt:lpstr>HolidayBC</vt:lpstr>
      <vt:lpstr>HolidayQC</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Faux, Adam</dc:creator>
  <cp:lastModifiedBy>kmaenza</cp:lastModifiedBy>
  <cp:lastPrinted>2015-02-03T14:22:37Z</cp:lastPrinted>
  <dcterms:created xsi:type="dcterms:W3CDTF">2013-07-10T17:22:03Z</dcterms:created>
  <dcterms:modified xsi:type="dcterms:W3CDTF">2016-03-11T19:32:52Z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0x0101003B7A11353A3F4D4B968F068F9070BFBA</vt:lpwstr>
  </property>
  <property fmtid="{D5CDD505-2E9C-101B-9397-08002B2CF9AE}" pid="3" name="Order">
    <vt:r8>400</vt:r8>
  </property>
  <property fmtid="{D5CDD505-2E9C-101B-9397-08002B2CF9AE}" pid="4" name="TemplateUrl">
    <vt:lpwstr/>
  </property>
  <property fmtid="{D5CDD505-2E9C-101B-9397-08002B2CF9AE}" pid="5" name="_CopySource">
    <vt:lpwstr>https://spxgroup.rbc.com/wnp0/03688Ja00001288/Shared Documents/IPT Master List_Apr17_Shared.xlsx</vt:lpwstr>
  </property>
  <property fmtid="{D5CDD505-2E9C-101B-9397-08002B2CF9AE}" pid="6" name="xd_ProgID">
    <vt:lpwstr/>
  </property>
</Properties>
</file>